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mc:AlternateContent xmlns:mc="http://schemas.openxmlformats.org/markup-compatibility/2006">
    <mc:Choice Requires="x15">
      <x15ac:absPath xmlns:x15ac="http://schemas.microsoft.com/office/spreadsheetml/2010/11/ac" url="https://pccw0.sharepoint.com/sites/Maximshopstocktake2025/Shared Documents/General/"/>
    </mc:Choice>
  </mc:AlternateContent>
  <xr:revisionPtr revIDLastSave="29684" documentId="8_{3F2B4277-DF9C-4B87-965D-8F8A9E86130D}" xr6:coauthVersionLast="47" xr6:coauthVersionMax="47" xr10:uidLastSave="{2BA9E87A-ED6B-4FB9-8EFE-6B5B40FFA915}"/>
  <bookViews>
    <workbookView xWindow="-120" yWindow="-16320" windowWidth="29040" windowHeight="15720" firstSheet="2" activeTab="2" xr2:uid="{B73E1CDE-5F76-4DB4-AD94-B8D9CD05C946}"/>
  </bookViews>
  <sheets>
    <sheet name="Unavailable_Shops" sheetId="7" r:id="rId1"/>
    <sheet name="From MX" sheetId="15" r:id="rId2"/>
    <sheet name="Schedule" sheetId="16" r:id="rId3"/>
    <sheet name="Sheet1" sheetId="20" r:id="rId4"/>
    <sheet name="Tel" sheetId="18" r:id="rId5"/>
    <sheet name="Schedule (Old)" sheetId="9" r:id="rId6"/>
    <sheet name="From MX (NT &amp; Islands) " sheetId="21" r:id="rId7"/>
    <sheet name="Audit app mapping" sheetId="8" r:id="rId8"/>
    <sheet name="Shop Info" sheetId="3" r:id="rId9"/>
    <sheet name="HK" sheetId="5" r:id="rId10"/>
  </sheets>
  <definedNames>
    <definedName name="_xlnm._FilterDatabase" localSheetId="6" hidden="1">'From MX (NT &amp; Islands) '!$A$1:$L$272</definedName>
    <definedName name="_xlnm._FilterDatabase" localSheetId="9" hidden="1">HK!$E$1:$Q$144</definedName>
    <definedName name="_xlnm._FilterDatabase" localSheetId="2" hidden="1">Schedule!$A$799:$A$799</definedName>
    <definedName name="_xlnm._FilterDatabase" localSheetId="5" hidden="1">'Schedule (Old)'!$F$1:$F$854</definedName>
    <definedName name="_xlnm._FilterDatabase" localSheetId="8" hidden="1">'Shop Info'!$C$1:$C$874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9" i="16" l="1"/>
  <c r="J800" i="16"/>
  <c r="J801" i="16"/>
  <c r="J802" i="16"/>
  <c r="J803" i="16"/>
  <c r="J804" i="16"/>
  <c r="J805" i="16"/>
  <c r="J806" i="16"/>
  <c r="J807" i="16"/>
  <c r="J808" i="16"/>
  <c r="J809" i="16"/>
  <c r="J810" i="16"/>
  <c r="J811" i="16"/>
  <c r="J812" i="16"/>
  <c r="J813" i="16"/>
  <c r="J814" i="16"/>
  <c r="J815" i="16"/>
  <c r="J816" i="16"/>
  <c r="J817" i="16"/>
  <c r="J818" i="16"/>
  <c r="J819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Z799" i="16"/>
  <c r="Z800" i="16"/>
  <c r="Z801" i="16"/>
  <c r="Z802" i="16"/>
  <c r="Z803" i="16"/>
  <c r="Z804" i="16"/>
  <c r="Z805" i="16"/>
  <c r="Z806" i="16"/>
  <c r="Z807" i="16"/>
  <c r="Z808" i="16"/>
  <c r="Z809" i="16"/>
  <c r="Z810" i="16"/>
  <c r="Z811" i="16"/>
  <c r="Z812" i="16"/>
  <c r="Z813" i="16"/>
  <c r="Z814" i="16"/>
  <c r="Z815" i="16"/>
  <c r="Z816" i="16"/>
  <c r="Z817" i="16"/>
  <c r="Z818" i="16"/>
  <c r="Z819" i="16"/>
  <c r="AA799" i="16"/>
  <c r="AA800" i="16"/>
  <c r="AA801" i="16"/>
  <c r="AA802" i="16"/>
  <c r="AA803" i="16"/>
  <c r="AA804" i="16"/>
  <c r="AA805" i="16"/>
  <c r="AA806" i="16"/>
  <c r="AA807" i="16"/>
  <c r="AA808" i="16"/>
  <c r="AA809" i="16"/>
  <c r="AA810" i="16"/>
  <c r="AA811" i="16"/>
  <c r="AA812" i="16"/>
  <c r="AA813" i="16"/>
  <c r="AA814" i="16"/>
  <c r="AA815" i="16"/>
  <c r="AA816" i="16"/>
  <c r="AA817" i="16"/>
  <c r="AA818" i="16"/>
  <c r="AA819" i="16"/>
  <c r="J798" i="16"/>
  <c r="N798" i="16"/>
  <c r="Z798" i="16"/>
  <c r="AA798" i="16"/>
  <c r="H166" i="7"/>
  <c r="H164" i="7"/>
  <c r="H162" i="7"/>
  <c r="J797" i="16"/>
  <c r="N797" i="16"/>
  <c r="Z797" i="16"/>
  <c r="AA797" i="16"/>
  <c r="AA621" i="16"/>
  <c r="AA620" i="16"/>
  <c r="AA619" i="16"/>
  <c r="AA773" i="16"/>
  <c r="AA791" i="16"/>
  <c r="AA796" i="16"/>
  <c r="AA789" i="16"/>
  <c r="AA680" i="16"/>
  <c r="AA679" i="16"/>
  <c r="AA781" i="16"/>
  <c r="AA780" i="16"/>
  <c r="AA779" i="16"/>
  <c r="AA788" i="16"/>
  <c r="AA778" i="16"/>
  <c r="AA586" i="16"/>
  <c r="AA585" i="16"/>
  <c r="AA795" i="16"/>
  <c r="AA733" i="16"/>
  <c r="AA732" i="16"/>
  <c r="AA748" i="16"/>
  <c r="AA747" i="16"/>
  <c r="AA777" i="16"/>
  <c r="AA793" i="16"/>
  <c r="AA669" i="16"/>
  <c r="AA658" i="16"/>
  <c r="AA657" i="16"/>
  <c r="AA792" i="16"/>
  <c r="AA790" i="16"/>
  <c r="AA776" i="16"/>
  <c r="AA787" i="16"/>
  <c r="AA786" i="16"/>
  <c r="AA682" i="16"/>
  <c r="AA618" i="16"/>
  <c r="AA725" i="16"/>
  <c r="AA746" i="16"/>
  <c r="AA720" i="16"/>
  <c r="AA785" i="16"/>
  <c r="Z621" i="16"/>
  <c r="Z620" i="16"/>
  <c r="Z619" i="16"/>
  <c r="Z773" i="16"/>
  <c r="Z791" i="16"/>
  <c r="Z796" i="16"/>
  <c r="Z789" i="16"/>
  <c r="Z680" i="16"/>
  <c r="Z679" i="16"/>
  <c r="Z781" i="16"/>
  <c r="Z780" i="16"/>
  <c r="Z779" i="16"/>
  <c r="Z788" i="16"/>
  <c r="Z778" i="16"/>
  <c r="Z586" i="16"/>
  <c r="Z585" i="16"/>
  <c r="Z795" i="16"/>
  <c r="Z733" i="16"/>
  <c r="Z732" i="16"/>
  <c r="Z748" i="16"/>
  <c r="Z747" i="16"/>
  <c r="Z777" i="16"/>
  <c r="Z793" i="16"/>
  <c r="Z669" i="16"/>
  <c r="Z658" i="16"/>
  <c r="Z657" i="16"/>
  <c r="Z792" i="16"/>
  <c r="Z790" i="16"/>
  <c r="Z776" i="16"/>
  <c r="Z787" i="16"/>
  <c r="Z786" i="16"/>
  <c r="Z682" i="16"/>
  <c r="Z618" i="16"/>
  <c r="Z725" i="16"/>
  <c r="Z746" i="16"/>
  <c r="Z720" i="16"/>
  <c r="Z785" i="16"/>
  <c r="N621" i="16"/>
  <c r="N620" i="16"/>
  <c r="N619" i="16"/>
  <c r="N773" i="16"/>
  <c r="N791" i="16"/>
  <c r="N796" i="16"/>
  <c r="N789" i="16"/>
  <c r="N680" i="16"/>
  <c r="N679" i="16"/>
  <c r="N781" i="16"/>
  <c r="N780" i="16"/>
  <c r="N779" i="16"/>
  <c r="N788" i="16"/>
  <c r="N778" i="16"/>
  <c r="N586" i="16"/>
  <c r="N585" i="16"/>
  <c r="N795" i="16"/>
  <c r="N733" i="16"/>
  <c r="N732" i="16"/>
  <c r="N748" i="16"/>
  <c r="N747" i="16"/>
  <c r="N777" i="16"/>
  <c r="N793" i="16"/>
  <c r="N669" i="16"/>
  <c r="N658" i="16"/>
  <c r="N657" i="16"/>
  <c r="N792" i="16"/>
  <c r="N790" i="16"/>
  <c r="N776" i="16"/>
  <c r="N787" i="16"/>
  <c r="N786" i="16"/>
  <c r="N682" i="16"/>
  <c r="N618" i="16"/>
  <c r="N725" i="16"/>
  <c r="N746" i="16"/>
  <c r="N720" i="16"/>
  <c r="N785" i="16"/>
  <c r="J794" i="16"/>
  <c r="AA794" i="16"/>
  <c r="Z794" i="16"/>
  <c r="AA774" i="16"/>
  <c r="Z774" i="16"/>
  <c r="N691" i="16"/>
  <c r="AA633" i="16"/>
  <c r="Z633" i="16"/>
  <c r="N633" i="16"/>
  <c r="N560" i="16"/>
  <c r="Z560" i="16"/>
  <c r="AA560" i="16"/>
  <c r="Z681" i="16"/>
  <c r="AA681" i="16"/>
  <c r="J124" i="7"/>
  <c r="N749" i="16"/>
  <c r="N721" i="16"/>
  <c r="N561" i="16"/>
  <c r="N590" i="16"/>
  <c r="N564" i="16"/>
  <c r="N659" i="16"/>
  <c r="N587" i="16"/>
  <c r="N523" i="16"/>
  <c r="N690" i="16"/>
  <c r="N686" i="16"/>
  <c r="N634" i="16"/>
  <c r="N567" i="16"/>
  <c r="N498" i="16"/>
  <c r="N622" i="16"/>
  <c r="N580" i="16"/>
  <c r="N576" i="16"/>
  <c r="N750" i="16"/>
  <c r="N764" i="16"/>
  <c r="N765" i="16"/>
  <c r="N766" i="16"/>
  <c r="N767" i="16"/>
  <c r="N583" i="16"/>
  <c r="N584" i="16"/>
  <c r="N730" i="16"/>
  <c r="N696" i="16"/>
  <c r="N509" i="16"/>
  <c r="N510" i="16"/>
  <c r="N568" i="16"/>
  <c r="N722" i="16"/>
  <c r="N554" i="16"/>
  <c r="N629" i="16"/>
  <c r="N609" i="16"/>
  <c r="N524" i="16"/>
  <c r="N588" i="16"/>
  <c r="N623" i="16"/>
  <c r="N525" i="16"/>
  <c r="N511" i="16"/>
  <c r="N652" i="16"/>
  <c r="N594" i="16"/>
  <c r="N635" i="16"/>
  <c r="N751" i="16"/>
  <c r="N601" i="16"/>
  <c r="N535" i="16"/>
  <c r="N625" i="16"/>
  <c r="N687" i="16"/>
  <c r="N648" i="16"/>
  <c r="N526" i="16"/>
  <c r="N527" i="16"/>
  <c r="N698" i="16"/>
  <c r="N512" i="16"/>
  <c r="N513" i="16"/>
  <c r="N605" i="16"/>
  <c r="N615" i="16"/>
  <c r="N536" i="16"/>
  <c r="N598" i="16"/>
  <c r="N602" i="16"/>
  <c r="N610" i="16"/>
  <c r="N752" i="16"/>
  <c r="N577" i="16"/>
  <c r="N663" i="16"/>
  <c r="N768" i="16"/>
  <c r="N591" i="16"/>
  <c r="N636" i="16"/>
  <c r="N624" i="16"/>
  <c r="N514" i="16"/>
  <c r="N499" i="16"/>
  <c r="N653" i="16"/>
  <c r="N500" i="16"/>
  <c r="N660" i="16"/>
  <c r="N595" i="16"/>
  <c r="N670" i="16"/>
  <c r="N552" i="16"/>
  <c r="N613" i="16"/>
  <c r="N528" i="16"/>
  <c r="N614" i="16"/>
  <c r="N755" i="16"/>
  <c r="N626" i="16"/>
  <c r="N606" i="16"/>
  <c r="N592" i="16"/>
  <c r="N753" i="16"/>
  <c r="N756" i="16"/>
  <c r="N630" i="16"/>
  <c r="N739" i="16"/>
  <c r="N737" i="16"/>
  <c r="N596" i="16"/>
  <c r="N515" i="16"/>
  <c r="N714" i="16"/>
  <c r="N557" i="16"/>
  <c r="N697" i="16"/>
  <c r="N611" i="16"/>
  <c r="N706" i="16"/>
  <c r="N723" i="16"/>
  <c r="N641" i="16"/>
  <c r="N683" i="16"/>
  <c r="N516" i="16"/>
  <c r="N674" i="16"/>
  <c r="N661" i="16"/>
  <c r="N677" i="16"/>
  <c r="N569" i="16"/>
  <c r="N537" i="16"/>
  <c r="N529" i="16"/>
  <c r="N769" i="16"/>
  <c r="N616" i="16"/>
  <c r="N649" i="16"/>
  <c r="N627" i="16"/>
  <c r="N607" i="16"/>
  <c r="N639" i="16"/>
  <c r="N538" i="16"/>
  <c r="N631" i="16"/>
  <c r="N667" i="16"/>
  <c r="N597" i="16"/>
  <c r="N654" i="16"/>
  <c r="N589" i="16"/>
  <c r="N701" i="16"/>
  <c r="N655" i="16"/>
  <c r="N642" i="16"/>
  <c r="N715" i="16"/>
  <c r="N684" i="16"/>
  <c r="N530" i="16"/>
  <c r="N702" i="16"/>
  <c r="N539" i="16"/>
  <c r="N551" i="16"/>
  <c r="N517" i="16"/>
  <c r="N578" i="16"/>
  <c r="N740" i="16"/>
  <c r="N637" i="16"/>
  <c r="N662" i="16"/>
  <c r="N643" i="16"/>
  <c r="N741" i="16"/>
  <c r="N531" i="16"/>
  <c r="N593" i="16"/>
  <c r="N555" i="16"/>
  <c r="N608" i="16"/>
  <c r="N599" i="16"/>
  <c r="N664" i="16"/>
  <c r="N518" i="16"/>
  <c r="N665" i="16"/>
  <c r="N628" i="16"/>
  <c r="N603" i="16"/>
  <c r="N572" i="16"/>
  <c r="N707" i="16"/>
  <c r="N617" i="16"/>
  <c r="N650" i="16"/>
  <c r="N632" i="16"/>
  <c r="N519" i="16"/>
  <c r="N540" i="16"/>
  <c r="N604" i="16"/>
  <c r="N757" i="16"/>
  <c r="N612" i="16"/>
  <c r="N520" i="16"/>
  <c r="N570" i="16"/>
  <c r="N671" i="16"/>
  <c r="N644" i="16"/>
  <c r="N501" i="16"/>
  <c r="N703" i="16"/>
  <c r="N743" i="16"/>
  <c r="N718" i="16"/>
  <c r="N532" i="16"/>
  <c r="N541" i="16"/>
  <c r="N708" i="16"/>
  <c r="N724" i="16"/>
  <c r="N668" i="16"/>
  <c r="N640" i="16"/>
  <c r="N770" i="16"/>
  <c r="N716" i="16"/>
  <c r="N771" i="16"/>
  <c r="N738" i="16"/>
  <c r="N547" i="16"/>
  <c r="N521" i="16"/>
  <c r="N744" i="16"/>
  <c r="N542" i="16"/>
  <c r="N709" i="16"/>
  <c r="N710" i="16"/>
  <c r="N762" i="16"/>
  <c r="N726" i="16"/>
  <c r="N533" i="16"/>
  <c r="N745" i="16"/>
  <c r="N562" i="16"/>
  <c r="N502" i="16"/>
  <c r="N763" i="16"/>
  <c r="N656" i="16"/>
  <c r="N522" i="16"/>
  <c r="N556" i="16"/>
  <c r="N666" i="16"/>
  <c r="N675" i="16"/>
  <c r="N573" i="16"/>
  <c r="N711" i="16"/>
  <c r="N534" i="16"/>
  <c r="N548" i="16"/>
  <c r="N775" i="16"/>
  <c r="N558" i="16"/>
  <c r="N727" i="16"/>
  <c r="N503" i="16"/>
  <c r="N549" i="16"/>
  <c r="N550" i="16"/>
  <c r="N782" i="16"/>
  <c r="N543" i="16"/>
  <c r="N581" i="16"/>
  <c r="N504" i="16"/>
  <c r="N685" i="16"/>
  <c r="N783" i="16"/>
  <c r="N728" i="16"/>
  <c r="N582" i="16"/>
  <c r="N651" i="16"/>
  <c r="N574" i="16"/>
  <c r="N563" i="16"/>
  <c r="N676" i="16"/>
  <c r="N712" i="16"/>
  <c r="N575" i="16"/>
  <c r="N758" i="16"/>
  <c r="N672" i="16"/>
  <c r="N645" i="16"/>
  <c r="N692" i="16"/>
  <c r="N544" i="16"/>
  <c r="N759" i="16"/>
  <c r="N704" i="16"/>
  <c r="N505" i="16"/>
  <c r="N731" i="16"/>
  <c r="N579" i="16"/>
  <c r="N760" i="16"/>
  <c r="N734" i="16"/>
  <c r="N772" i="16"/>
  <c r="N735" i="16"/>
  <c r="N571" i="16"/>
  <c r="N761" i="16"/>
  <c r="N736" i="16"/>
  <c r="N693" i="16"/>
  <c r="N553" i="16"/>
  <c r="N742" i="16"/>
  <c r="N678" i="16"/>
  <c r="N729" i="16"/>
  <c r="N688" i="16"/>
  <c r="N673" i="16"/>
  <c r="N713" i="16"/>
  <c r="N545" i="16"/>
  <c r="N559" i="16"/>
  <c r="N705" i="16"/>
  <c r="N565" i="16"/>
  <c r="N646" i="16"/>
  <c r="N699" i="16"/>
  <c r="N506" i="16"/>
  <c r="N507" i="16"/>
  <c r="N784" i="16"/>
  <c r="N694" i="16"/>
  <c r="N695" i="16"/>
  <c r="N600" i="16"/>
  <c r="N546" i="16"/>
  <c r="N717" i="16"/>
  <c r="N566" i="16"/>
  <c r="N647" i="16"/>
  <c r="N689" i="16"/>
  <c r="N508" i="16"/>
  <c r="N719" i="16"/>
  <c r="N700" i="16"/>
  <c r="N638" i="16"/>
  <c r="Z754" i="16"/>
  <c r="AA754" i="16"/>
  <c r="Z497" i="16"/>
  <c r="AA497" i="16"/>
  <c r="Z276" i="16"/>
  <c r="AA2" i="16" l="1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AA240" i="16"/>
  <c r="AA241" i="16"/>
  <c r="AA242" i="16"/>
  <c r="AA243" i="16"/>
  <c r="AA244" i="16"/>
  <c r="AA245" i="16"/>
  <c r="AA246" i="16"/>
  <c r="AA247" i="16"/>
  <c r="AA248" i="16"/>
  <c r="AA249" i="16"/>
  <c r="AA250" i="16"/>
  <c r="AA251" i="16"/>
  <c r="AA252" i="16"/>
  <c r="AA253" i="16"/>
  <c r="AA254" i="16"/>
  <c r="AA255" i="16"/>
  <c r="AA256" i="16"/>
  <c r="AA257" i="16"/>
  <c r="AA258" i="16"/>
  <c r="AA259" i="16"/>
  <c r="AA260" i="16"/>
  <c r="AA261" i="16"/>
  <c r="AA262" i="16"/>
  <c r="AA263" i="16"/>
  <c r="AA264" i="16"/>
  <c r="AA265" i="16"/>
  <c r="AA266" i="16"/>
  <c r="AA267" i="16"/>
  <c r="AA268" i="16"/>
  <c r="AA269" i="16"/>
  <c r="AA270" i="16"/>
  <c r="AA271" i="16"/>
  <c r="AA272" i="16"/>
  <c r="AA273" i="16"/>
  <c r="AA274" i="16"/>
  <c r="AA275" i="16"/>
  <c r="AA276" i="16"/>
  <c r="AA277" i="16"/>
  <c r="AA278" i="16"/>
  <c r="AA279" i="16"/>
  <c r="AA280" i="16"/>
  <c r="AA281" i="16"/>
  <c r="AA282" i="16"/>
  <c r="AA283" i="16"/>
  <c r="AA284" i="16"/>
  <c r="AA285" i="16"/>
  <c r="AA286" i="16"/>
  <c r="AA287" i="16"/>
  <c r="AA288" i="16"/>
  <c r="AA289" i="16"/>
  <c r="AA290" i="16"/>
  <c r="AA291" i="16"/>
  <c r="AA292" i="16"/>
  <c r="AA293" i="16"/>
  <c r="AA294" i="16"/>
  <c r="AA295" i="16"/>
  <c r="AA296" i="16"/>
  <c r="AA297" i="16"/>
  <c r="AA298" i="16"/>
  <c r="AA299" i="16"/>
  <c r="AA300" i="16"/>
  <c r="AA301" i="16"/>
  <c r="AA302" i="16"/>
  <c r="AA303" i="16"/>
  <c r="AA304" i="16"/>
  <c r="AA305" i="16"/>
  <c r="AA306" i="16"/>
  <c r="AA307" i="16"/>
  <c r="AA308" i="16"/>
  <c r="AA309" i="16"/>
  <c r="AA310" i="16"/>
  <c r="AA313" i="16"/>
  <c r="AA314" i="16"/>
  <c r="AA315" i="16"/>
  <c r="AA311" i="16"/>
  <c r="AA316" i="16"/>
  <c r="AA317" i="16"/>
  <c r="AA318" i="16"/>
  <c r="AA319" i="16"/>
  <c r="AA320" i="16"/>
  <c r="AA312" i="16"/>
  <c r="AA388" i="16"/>
  <c r="AA321" i="16"/>
  <c r="AA322" i="16"/>
  <c r="AA323" i="16"/>
  <c r="AA324" i="16"/>
  <c r="AA325" i="16"/>
  <c r="AA326" i="16"/>
  <c r="AA327" i="16"/>
  <c r="AA328" i="16"/>
  <c r="AA329" i="16"/>
  <c r="AA330" i="16"/>
  <c r="AA331" i="16"/>
  <c r="AA332" i="16"/>
  <c r="AA333" i="16"/>
  <c r="AA334" i="16"/>
  <c r="AA335" i="16"/>
  <c r="AA336" i="16"/>
  <c r="AA337" i="16"/>
  <c r="AA338" i="16"/>
  <c r="AA339" i="16"/>
  <c r="AA340" i="16"/>
  <c r="AA341" i="16"/>
  <c r="AA342" i="16"/>
  <c r="AA343" i="16"/>
  <c r="AA344" i="16"/>
  <c r="AA345" i="16"/>
  <c r="AA442" i="16"/>
  <c r="AA346" i="16"/>
  <c r="AA347" i="16"/>
  <c r="AA353" i="16"/>
  <c r="AA348" i="16"/>
  <c r="AA349" i="16"/>
  <c r="AA350" i="16"/>
  <c r="AA351" i="16"/>
  <c r="AA352" i="16"/>
  <c r="AA354" i="16"/>
  <c r="AA355" i="16"/>
  <c r="AA356" i="16"/>
  <c r="AA357" i="16"/>
  <c r="AA358" i="16"/>
  <c r="AA359" i="16"/>
  <c r="AA360" i="16"/>
  <c r="AA361" i="16"/>
  <c r="AA362" i="16"/>
  <c r="AA363" i="16"/>
  <c r="AA364" i="16"/>
  <c r="AA365" i="16"/>
  <c r="AA366" i="16"/>
  <c r="AA367" i="16"/>
  <c r="AA368" i="16"/>
  <c r="AA369" i="16"/>
  <c r="AA370" i="16"/>
  <c r="AA371" i="16"/>
  <c r="AA372" i="16"/>
  <c r="AA373" i="16"/>
  <c r="AA374" i="16"/>
  <c r="AA375" i="16"/>
  <c r="AA376" i="16"/>
  <c r="AA377" i="16"/>
  <c r="AA378" i="16"/>
  <c r="AA379" i="16"/>
  <c r="AA380" i="16"/>
  <c r="AA381" i="16"/>
  <c r="AA382" i="16"/>
  <c r="AA383" i="16"/>
  <c r="AA384" i="16"/>
  <c r="AA385" i="16"/>
  <c r="AA386" i="16"/>
  <c r="AA387" i="16"/>
  <c r="AA389" i="16"/>
  <c r="AA390" i="16"/>
  <c r="AA391" i="16"/>
  <c r="AA392" i="16"/>
  <c r="AA393" i="16"/>
  <c r="AA394" i="16"/>
  <c r="AA395" i="16"/>
  <c r="AA396" i="16"/>
  <c r="AA397" i="16"/>
  <c r="AA398" i="16"/>
  <c r="AA401" i="16"/>
  <c r="AA402" i="16"/>
  <c r="AA403" i="16"/>
  <c r="AA404" i="16"/>
  <c r="AA405" i="16"/>
  <c r="AA406" i="16"/>
  <c r="AA407" i="16"/>
  <c r="AA408" i="16"/>
  <c r="AA409" i="16"/>
  <c r="AA410" i="16"/>
  <c r="AA411" i="16"/>
  <c r="AA412" i="16"/>
  <c r="AA413" i="16"/>
  <c r="AA399" i="16"/>
  <c r="AA400" i="16"/>
  <c r="AA414" i="16"/>
  <c r="AA415" i="16"/>
  <c r="AA416" i="16"/>
  <c r="AA417" i="16"/>
  <c r="AA418" i="16"/>
  <c r="AA419" i="16"/>
  <c r="AA420" i="16"/>
  <c r="AA421" i="16"/>
  <c r="AA422" i="16"/>
  <c r="AA423" i="16"/>
  <c r="AA424" i="16"/>
  <c r="AA425" i="16"/>
  <c r="AA426" i="16"/>
  <c r="AA427" i="16"/>
  <c r="AA428" i="16"/>
  <c r="AA429" i="16"/>
  <c r="AA430" i="16"/>
  <c r="AA431" i="16"/>
  <c r="AA432" i="16"/>
  <c r="AA433" i="16"/>
  <c r="AA434" i="16"/>
  <c r="AA435" i="16"/>
  <c r="AA436" i="16"/>
  <c r="AA437" i="16"/>
  <c r="AA438" i="16"/>
  <c r="AA439" i="16"/>
  <c r="AA440" i="16"/>
  <c r="AA441" i="16"/>
  <c r="AA443" i="16"/>
  <c r="AA444" i="16"/>
  <c r="AA445" i="16"/>
  <c r="AA446" i="16"/>
  <c r="AA447" i="16"/>
  <c r="AA448" i="16"/>
  <c r="AA449" i="16"/>
  <c r="AA450" i="16"/>
  <c r="AA451" i="16"/>
  <c r="AA452" i="16"/>
  <c r="AA453" i="16"/>
  <c r="AA454" i="16"/>
  <c r="AA455" i="16"/>
  <c r="AA456" i="16"/>
  <c r="AA457" i="16"/>
  <c r="AA458" i="16"/>
  <c r="AA459" i="16"/>
  <c r="AA460" i="16"/>
  <c r="AA461" i="16"/>
  <c r="AA462" i="16"/>
  <c r="AA463" i="16"/>
  <c r="AA464" i="16"/>
  <c r="AA465" i="16"/>
  <c r="AA466" i="16"/>
  <c r="AA467" i="16"/>
  <c r="AA468" i="16"/>
  <c r="AA469" i="16"/>
  <c r="AA470" i="16"/>
  <c r="AA471" i="16"/>
  <c r="AA472" i="16"/>
  <c r="AA473" i="16"/>
  <c r="AA474" i="16"/>
  <c r="AA475" i="16"/>
  <c r="AA476" i="16"/>
  <c r="AA477" i="16"/>
  <c r="AA478" i="16"/>
  <c r="AA479" i="16"/>
  <c r="AA480" i="16"/>
  <c r="AA481" i="16"/>
  <c r="AA482" i="16"/>
  <c r="AA483" i="16"/>
  <c r="AA484" i="16"/>
  <c r="AA485" i="16"/>
  <c r="AA486" i="16"/>
  <c r="AA487" i="16"/>
  <c r="AA488" i="16"/>
  <c r="AA489" i="16"/>
  <c r="AA490" i="16"/>
  <c r="AA491" i="16"/>
  <c r="AA492" i="16"/>
  <c r="AA493" i="16"/>
  <c r="AA494" i="16"/>
  <c r="AA495" i="16"/>
  <c r="AA496" i="16"/>
  <c r="AA638" i="16"/>
  <c r="AA749" i="16"/>
  <c r="AA721" i="16"/>
  <c r="AA561" i="16"/>
  <c r="AA590" i="16"/>
  <c r="AA564" i="16"/>
  <c r="AA659" i="16"/>
  <c r="AA587" i="16"/>
  <c r="AA523" i="16"/>
  <c r="AA690" i="16"/>
  <c r="AA691" i="16"/>
  <c r="AA686" i="16"/>
  <c r="AA634" i="16"/>
  <c r="AA567" i="16"/>
  <c r="AA498" i="16"/>
  <c r="AA622" i="16"/>
  <c r="AA580" i="16"/>
  <c r="AA576" i="16"/>
  <c r="AA750" i="16"/>
  <c r="AA764" i="16"/>
  <c r="AA765" i="16"/>
  <c r="AA766" i="16"/>
  <c r="AA767" i="16"/>
  <c r="AA583" i="16"/>
  <c r="AA584" i="16"/>
  <c r="AA730" i="16"/>
  <c r="AA696" i="16"/>
  <c r="AA509" i="16"/>
  <c r="AA510" i="16"/>
  <c r="AA568" i="16"/>
  <c r="AA722" i="16"/>
  <c r="AA554" i="16"/>
  <c r="AA629" i="16"/>
  <c r="AA609" i="16"/>
  <c r="AA524" i="16"/>
  <c r="AA588" i="16"/>
  <c r="AA623" i="16"/>
  <c r="AA525" i="16"/>
  <c r="AA511" i="16"/>
  <c r="AA652" i="16"/>
  <c r="AA594" i="16"/>
  <c r="AA635" i="16"/>
  <c r="AA751" i="16"/>
  <c r="AA601" i="16"/>
  <c r="AA535" i="16"/>
  <c r="AA625" i="16"/>
  <c r="AA687" i="16"/>
  <c r="AA648" i="16"/>
  <c r="AA526" i="16"/>
  <c r="AA527" i="16"/>
  <c r="AA698" i="16"/>
  <c r="AA512" i="16"/>
  <c r="AA513" i="16"/>
  <c r="AA605" i="16"/>
  <c r="AA615" i="16"/>
  <c r="AA536" i="16"/>
  <c r="AA598" i="16"/>
  <c r="AA602" i="16"/>
  <c r="AA610" i="16"/>
  <c r="AA752" i="16"/>
  <c r="AA577" i="16"/>
  <c r="AA663" i="16"/>
  <c r="AA768" i="16"/>
  <c r="AA591" i="16"/>
  <c r="AA636" i="16"/>
  <c r="AA624" i="16"/>
  <c r="AA514" i="16"/>
  <c r="AA499" i="16"/>
  <c r="AA653" i="16"/>
  <c r="AA500" i="16"/>
  <c r="AA660" i="16"/>
  <c r="AA595" i="16"/>
  <c r="AA670" i="16"/>
  <c r="AA552" i="16"/>
  <c r="AA613" i="16"/>
  <c r="AA528" i="16"/>
  <c r="AA614" i="16"/>
  <c r="AA755" i="16"/>
  <c r="AA626" i="16"/>
  <c r="AA606" i="16"/>
  <c r="AA592" i="16"/>
  <c r="AA753" i="16"/>
  <c r="AA756" i="16"/>
  <c r="AA630" i="16"/>
  <c r="AA739" i="16"/>
  <c r="AA737" i="16"/>
  <c r="AA596" i="16"/>
  <c r="AA515" i="16"/>
  <c r="AA714" i="16"/>
  <c r="AA557" i="16"/>
  <c r="AA697" i="16"/>
  <c r="AA611" i="16"/>
  <c r="AA706" i="16"/>
  <c r="AA723" i="16"/>
  <c r="AA641" i="16"/>
  <c r="AA683" i="16"/>
  <c r="AA516" i="16"/>
  <c r="AA674" i="16"/>
  <c r="AA661" i="16"/>
  <c r="AA677" i="16"/>
  <c r="AA569" i="16"/>
  <c r="AA537" i="16"/>
  <c r="AA529" i="16"/>
  <c r="AA769" i="16"/>
  <c r="AA616" i="16"/>
  <c r="AA649" i="16"/>
  <c r="AA627" i="16"/>
  <c r="AA607" i="16"/>
  <c r="AA639" i="16"/>
  <c r="AA538" i="16"/>
  <c r="AA631" i="16"/>
  <c r="AA667" i="16"/>
  <c r="AA597" i="16"/>
  <c r="AA654" i="16"/>
  <c r="AA589" i="16"/>
  <c r="AA701" i="16"/>
  <c r="AA655" i="16"/>
  <c r="AA642" i="16"/>
  <c r="AA715" i="16"/>
  <c r="AA684" i="16"/>
  <c r="AA530" i="16"/>
  <c r="AA702" i="16"/>
  <c r="AA539" i="16"/>
  <c r="AA551" i="16"/>
  <c r="AA517" i="16"/>
  <c r="AA578" i="16"/>
  <c r="AA740" i="16"/>
  <c r="AA637" i="16"/>
  <c r="AA662" i="16"/>
  <c r="AA643" i="16"/>
  <c r="AA741" i="16"/>
  <c r="AA531" i="16"/>
  <c r="AA593" i="16"/>
  <c r="AA555" i="16"/>
  <c r="AA608" i="16"/>
  <c r="AA599" i="16"/>
  <c r="AA664" i="16"/>
  <c r="AA518" i="16"/>
  <c r="AA665" i="16"/>
  <c r="AA628" i="16"/>
  <c r="AA603" i="16"/>
  <c r="AA572" i="16"/>
  <c r="AA707" i="16"/>
  <c r="AA617" i="16"/>
  <c r="AA650" i="16"/>
  <c r="AA632" i="16"/>
  <c r="AA519" i="16"/>
  <c r="AA540" i="16"/>
  <c r="AA604" i="16"/>
  <c r="AA757" i="16"/>
  <c r="AA612" i="16"/>
  <c r="AA520" i="16"/>
  <c r="AA570" i="16"/>
  <c r="AA671" i="16"/>
  <c r="AA644" i="16"/>
  <c r="AA501" i="16"/>
  <c r="AA703" i="16"/>
  <c r="AA743" i="16"/>
  <c r="AA718" i="16"/>
  <c r="AA532" i="16"/>
  <c r="AA541" i="16"/>
  <c r="AA708" i="16"/>
  <c r="AA724" i="16"/>
  <c r="AA668" i="16"/>
  <c r="AA640" i="16"/>
  <c r="AA770" i="16"/>
  <c r="AA716" i="16"/>
  <c r="AA771" i="16"/>
  <c r="AA738" i="16"/>
  <c r="AA547" i="16"/>
  <c r="AA521" i="16"/>
  <c r="AA744" i="16"/>
  <c r="AA542" i="16"/>
  <c r="AA709" i="16"/>
  <c r="AA710" i="16"/>
  <c r="AA762" i="16"/>
  <c r="AA726" i="16"/>
  <c r="AA533" i="16"/>
  <c r="AA745" i="16"/>
  <c r="AA562" i="16"/>
  <c r="AA502" i="16"/>
  <c r="AA763" i="16"/>
  <c r="AA656" i="16"/>
  <c r="AA522" i="16"/>
  <c r="AA556" i="16"/>
  <c r="AA666" i="16"/>
  <c r="AA675" i="16"/>
  <c r="AA573" i="16"/>
  <c r="AA711" i="16"/>
  <c r="AA534" i="16"/>
  <c r="AA548" i="16"/>
  <c r="AA775" i="16"/>
  <c r="AA558" i="16"/>
  <c r="AA727" i="16"/>
  <c r="AA503" i="16"/>
  <c r="AA549" i="16"/>
  <c r="AA550" i="16"/>
  <c r="AA782" i="16"/>
  <c r="AA543" i="16"/>
  <c r="AA581" i="16"/>
  <c r="AA504" i="16"/>
  <c r="AA685" i="16"/>
  <c r="AA783" i="16"/>
  <c r="AA728" i="16"/>
  <c r="AA582" i="16"/>
  <c r="AA651" i="16"/>
  <c r="AA574" i="16"/>
  <c r="AA563" i="16"/>
  <c r="AA676" i="16"/>
  <c r="AA712" i="16"/>
  <c r="AA575" i="16"/>
  <c r="AA758" i="16"/>
  <c r="AA672" i="16"/>
  <c r="AA645" i="16"/>
  <c r="AA692" i="16"/>
  <c r="AA544" i="16"/>
  <c r="AA759" i="16"/>
  <c r="AA704" i="16"/>
  <c r="AA505" i="16"/>
  <c r="AA731" i="16"/>
  <c r="AA579" i="16"/>
  <c r="AA760" i="16"/>
  <c r="AA734" i="16"/>
  <c r="AA772" i="16"/>
  <c r="AA735" i="16"/>
  <c r="AA571" i="16"/>
  <c r="AA761" i="16"/>
  <c r="AA736" i="16"/>
  <c r="AA693" i="16"/>
  <c r="AA553" i="16"/>
  <c r="AA742" i="16"/>
  <c r="AA678" i="16"/>
  <c r="AA729" i="16"/>
  <c r="AA688" i="16"/>
  <c r="AA673" i="16"/>
  <c r="AA713" i="16"/>
  <c r="AA545" i="16"/>
  <c r="AA559" i="16"/>
  <c r="AA705" i="16"/>
  <c r="AA565" i="16"/>
  <c r="AA646" i="16"/>
  <c r="AA699" i="16"/>
  <c r="AA506" i="16"/>
  <c r="AA507" i="16"/>
  <c r="AA784" i="16"/>
  <c r="AA694" i="16"/>
  <c r="AA695" i="16"/>
  <c r="AA600" i="16"/>
  <c r="AA546" i="16"/>
  <c r="AA717" i="16"/>
  <c r="AA566" i="16"/>
  <c r="AA647" i="16"/>
  <c r="AA689" i="16"/>
  <c r="AA508" i="16"/>
  <c r="AA719" i="16"/>
  <c r="AA700" i="16"/>
  <c r="Z211" i="20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77" i="20"/>
  <c r="Z78" i="20"/>
  <c r="Z79" i="20"/>
  <c r="Z80" i="20"/>
  <c r="Z81" i="20"/>
  <c r="Z82" i="20"/>
  <c r="Z83" i="20"/>
  <c r="Z84" i="20"/>
  <c r="Z85" i="20"/>
  <c r="Z86" i="20"/>
  <c r="Z87" i="20"/>
  <c r="Z88" i="20"/>
  <c r="Z89" i="20"/>
  <c r="Z90" i="20"/>
  <c r="Z91" i="20"/>
  <c r="Z92" i="20"/>
  <c r="Z93" i="20"/>
  <c r="Z94" i="20"/>
  <c r="Z95" i="20"/>
  <c r="Z96" i="20"/>
  <c r="Z97" i="20"/>
  <c r="Z98" i="20"/>
  <c r="Z99" i="20"/>
  <c r="Z100" i="20"/>
  <c r="Z101" i="20"/>
  <c r="Z102" i="20"/>
  <c r="Z103" i="20"/>
  <c r="Z104" i="20"/>
  <c r="Z105" i="20"/>
  <c r="Z106" i="20"/>
  <c r="Z107" i="20"/>
  <c r="Z108" i="20"/>
  <c r="Z109" i="20"/>
  <c r="Z110" i="20"/>
  <c r="Z111" i="20"/>
  <c r="Z112" i="20"/>
  <c r="Z113" i="20"/>
  <c r="Z114" i="20"/>
  <c r="Z115" i="20"/>
  <c r="Z116" i="20"/>
  <c r="Z117" i="20"/>
  <c r="Z118" i="20"/>
  <c r="Z119" i="20"/>
  <c r="Z120" i="20"/>
  <c r="Z121" i="20"/>
  <c r="Z122" i="20"/>
  <c r="Z123" i="20"/>
  <c r="Z124" i="20"/>
  <c r="Z125" i="20"/>
  <c r="Z126" i="20"/>
  <c r="Z127" i="20"/>
  <c r="Z128" i="20"/>
  <c r="Z129" i="20"/>
  <c r="Z130" i="20"/>
  <c r="Z131" i="20"/>
  <c r="Z132" i="20"/>
  <c r="Z133" i="20"/>
  <c r="Z134" i="20"/>
  <c r="Z135" i="20"/>
  <c r="Z136" i="20"/>
  <c r="Z137" i="20"/>
  <c r="Z138" i="20"/>
  <c r="Z139" i="20"/>
  <c r="Z140" i="20"/>
  <c r="Z141" i="20"/>
  <c r="Z142" i="20"/>
  <c r="Z143" i="20"/>
  <c r="Z144" i="20"/>
  <c r="Z145" i="20"/>
  <c r="Z146" i="20"/>
  <c r="Z147" i="20"/>
  <c r="Z148" i="20"/>
  <c r="Z149" i="20"/>
  <c r="Z150" i="20"/>
  <c r="Z151" i="20"/>
  <c r="Z152" i="20"/>
  <c r="Z153" i="20"/>
  <c r="Z154" i="20"/>
  <c r="Z155" i="20"/>
  <c r="Z156" i="20"/>
  <c r="Z157" i="20"/>
  <c r="Z158" i="20"/>
  <c r="Z159" i="20"/>
  <c r="Z160" i="20"/>
  <c r="Z161" i="20"/>
  <c r="Z162" i="20"/>
  <c r="Z163" i="20"/>
  <c r="Z164" i="20"/>
  <c r="Z165" i="20"/>
  <c r="Z166" i="20"/>
  <c r="Z167" i="20"/>
  <c r="Z168" i="20"/>
  <c r="Z169" i="20"/>
  <c r="Z170" i="20"/>
  <c r="Z171" i="20"/>
  <c r="Z172" i="20"/>
  <c r="Z173" i="20"/>
  <c r="Z174" i="20"/>
  <c r="Z175" i="20"/>
  <c r="Z176" i="20"/>
  <c r="Z177" i="20"/>
  <c r="Z178" i="20"/>
  <c r="Z179" i="20"/>
  <c r="Z180" i="20"/>
  <c r="Z181" i="20"/>
  <c r="Z182" i="20"/>
  <c r="Z183" i="20"/>
  <c r="Z184" i="20"/>
  <c r="Z185" i="20"/>
  <c r="Z186" i="20"/>
  <c r="Z187" i="20"/>
  <c r="Z188" i="20"/>
  <c r="Z189" i="20"/>
  <c r="Z190" i="20"/>
  <c r="Z191" i="20"/>
  <c r="Z192" i="20"/>
  <c r="Z193" i="20"/>
  <c r="Z194" i="20"/>
  <c r="Z195" i="20"/>
  <c r="Z196" i="20"/>
  <c r="Z197" i="20"/>
  <c r="Z198" i="20"/>
  <c r="Z199" i="20"/>
  <c r="Z200" i="20"/>
  <c r="Z201" i="20"/>
  <c r="Z202" i="20"/>
  <c r="Z203" i="20"/>
  <c r="Z204" i="20"/>
  <c r="Z205" i="20"/>
  <c r="Z206" i="20"/>
  <c r="Z207" i="20"/>
  <c r="Z208" i="20"/>
  <c r="Z209" i="20"/>
  <c r="Z210" i="20"/>
  <c r="Z212" i="20"/>
  <c r="Z213" i="20"/>
  <c r="Z214" i="20"/>
  <c r="Z215" i="20"/>
  <c r="Z216" i="20"/>
  <c r="Z217" i="20"/>
  <c r="Z218" i="20"/>
  <c r="Z219" i="20"/>
  <c r="Z220" i="20"/>
  <c r="Z221" i="20"/>
  <c r="Z222" i="20"/>
  <c r="Z223" i="20"/>
  <c r="Z224" i="20"/>
  <c r="Z225" i="20"/>
  <c r="Z226" i="20"/>
  <c r="Z227" i="20"/>
  <c r="Z228" i="20"/>
  <c r="Z229" i="20"/>
  <c r="Z230" i="20"/>
  <c r="Z231" i="20"/>
  <c r="Z232" i="20"/>
  <c r="Z233" i="20"/>
  <c r="Z234" i="20"/>
  <c r="Z235" i="20"/>
  <c r="Z236" i="20"/>
  <c r="Z237" i="20"/>
  <c r="Z238" i="20"/>
  <c r="Z239" i="20"/>
  <c r="Z240" i="20"/>
  <c r="Z241" i="20"/>
  <c r="Z242" i="20"/>
  <c r="Z243" i="20"/>
  <c r="Z244" i="20"/>
  <c r="Z245" i="20"/>
  <c r="Z246" i="20"/>
  <c r="Z247" i="20"/>
  <c r="Z248" i="20"/>
  <c r="Z249" i="20"/>
  <c r="Z250" i="20"/>
  <c r="Z251" i="20"/>
  <c r="Z252" i="20"/>
  <c r="Z253" i="20"/>
  <c r="Z254" i="20"/>
  <c r="Z255" i="20"/>
  <c r="Z256" i="20"/>
  <c r="Z257" i="20"/>
  <c r="Z258" i="20"/>
  <c r="Z259" i="20"/>
  <c r="Z260" i="20"/>
  <c r="Z261" i="20"/>
  <c r="Z262" i="20"/>
  <c r="Z263" i="20"/>
  <c r="Z264" i="20"/>
  <c r="Z265" i="20"/>
  <c r="Z266" i="20"/>
  <c r="Z267" i="20"/>
  <c r="Z268" i="20"/>
  <c r="Z269" i="20"/>
  <c r="Z270" i="20"/>
  <c r="Z271" i="20"/>
  <c r="Z272" i="20"/>
  <c r="Z273" i="20"/>
  <c r="Z274" i="20"/>
  <c r="Z275" i="20"/>
  <c r="Z276" i="20"/>
  <c r="Z277" i="20"/>
  <c r="Z278" i="20"/>
  <c r="Z279" i="20"/>
  <c r="Z280" i="20"/>
  <c r="Z281" i="20"/>
  <c r="Z282" i="20"/>
  <c r="Z283" i="20"/>
  <c r="Z284" i="20"/>
  <c r="Z285" i="20"/>
  <c r="Z286" i="20"/>
  <c r="Z287" i="20"/>
  <c r="Z288" i="20"/>
  <c r="Z289" i="20"/>
  <c r="Z290" i="20"/>
  <c r="Z291" i="20"/>
  <c r="Z292" i="20"/>
  <c r="Z293" i="20"/>
  <c r="Z294" i="20"/>
  <c r="Z295" i="20"/>
  <c r="Z296" i="20"/>
  <c r="Z297" i="20"/>
  <c r="Z298" i="20"/>
  <c r="Z299" i="20"/>
  <c r="Z300" i="20"/>
  <c r="Z301" i="20"/>
  <c r="Z302" i="20"/>
  <c r="Z303" i="20"/>
  <c r="Z304" i="20"/>
  <c r="Z305" i="20"/>
  <c r="Z306" i="20"/>
  <c r="Z307" i="20"/>
  <c r="Z308" i="20"/>
  <c r="Z309" i="20"/>
  <c r="Z310" i="20"/>
  <c r="Z311" i="20"/>
  <c r="Z312" i="20"/>
  <c r="Z313" i="20"/>
  <c r="Z314" i="20"/>
  <c r="Z315" i="20"/>
  <c r="Z316" i="20"/>
  <c r="Z317" i="20"/>
  <c r="Z318" i="20"/>
  <c r="Z319" i="20"/>
  <c r="Z320" i="20"/>
  <c r="Z321" i="20"/>
  <c r="Z322" i="20"/>
  <c r="Z323" i="20"/>
  <c r="Z324" i="20"/>
  <c r="Z325" i="20"/>
  <c r="Z326" i="20"/>
  <c r="Z327" i="20"/>
  <c r="Z328" i="20"/>
  <c r="Z329" i="20"/>
  <c r="Z330" i="20"/>
  <c r="Z331" i="20"/>
  <c r="Z332" i="20"/>
  <c r="Z333" i="20"/>
  <c r="Z334" i="20"/>
  <c r="Z335" i="20"/>
  <c r="Z336" i="20"/>
  <c r="Z337" i="20"/>
  <c r="Z338" i="20"/>
  <c r="Z339" i="20"/>
  <c r="Z340" i="20"/>
  <c r="Z341" i="20"/>
  <c r="Z342" i="20"/>
  <c r="Z343" i="20"/>
  <c r="Z344" i="20"/>
  <c r="Z345" i="20"/>
  <c r="Z346" i="20"/>
  <c r="Z347" i="20"/>
  <c r="Z348" i="20"/>
  <c r="Z349" i="20"/>
  <c r="Z350" i="20"/>
  <c r="Z351" i="20"/>
  <c r="Z352" i="20"/>
  <c r="Z353" i="20"/>
  <c r="Z354" i="20"/>
  <c r="Z355" i="20"/>
  <c r="Z356" i="20"/>
  <c r="Z357" i="20"/>
  <c r="Z358" i="20"/>
  <c r="Z359" i="20"/>
  <c r="Z360" i="20"/>
  <c r="Z361" i="20"/>
  <c r="Z362" i="20"/>
  <c r="Z363" i="20"/>
  <c r="Z364" i="20"/>
  <c r="Z365" i="20"/>
  <c r="Z366" i="20"/>
  <c r="Z367" i="20"/>
  <c r="Z368" i="20"/>
  <c r="Z369" i="20"/>
  <c r="Z370" i="20"/>
  <c r="Z371" i="20"/>
  <c r="Z372" i="20"/>
  <c r="Z373" i="20"/>
  <c r="Z374" i="20"/>
  <c r="Z375" i="20"/>
  <c r="Z376" i="20"/>
  <c r="Z377" i="20"/>
  <c r="Z378" i="20"/>
  <c r="Z379" i="20"/>
  <c r="Z380" i="20"/>
  <c r="Z381" i="20"/>
  <c r="Z382" i="20"/>
  <c r="Z383" i="20"/>
  <c r="Z384" i="20"/>
  <c r="Z385" i="20"/>
  <c r="Z386" i="20"/>
  <c r="Z387" i="20"/>
  <c r="Z388" i="20"/>
  <c r="Z389" i="20"/>
  <c r="Z390" i="20"/>
  <c r="Z391" i="20"/>
  <c r="Z392" i="20"/>
  <c r="Z393" i="20"/>
  <c r="Z394" i="20"/>
  <c r="Z395" i="20"/>
  <c r="Z396" i="20"/>
  <c r="Z397" i="20"/>
  <c r="Z398" i="20"/>
  <c r="Z399" i="20"/>
  <c r="Z400" i="20"/>
  <c r="Z401" i="20"/>
  <c r="Z402" i="20"/>
  <c r="Z403" i="20"/>
  <c r="Z404" i="20"/>
  <c r="Z405" i="20"/>
  <c r="Z406" i="20"/>
  <c r="Z407" i="20"/>
  <c r="Z408" i="20"/>
  <c r="Z409" i="20"/>
  <c r="Z410" i="20"/>
  <c r="Z411" i="20"/>
  <c r="Z412" i="20"/>
  <c r="Z413" i="20"/>
  <c r="Z414" i="20"/>
  <c r="Z415" i="20"/>
  <c r="Z416" i="20"/>
  <c r="Z417" i="20"/>
  <c r="Z418" i="20"/>
  <c r="Z419" i="20"/>
  <c r="Z420" i="20"/>
  <c r="Z421" i="20"/>
  <c r="Z422" i="20"/>
  <c r="Z423" i="20"/>
  <c r="Z424" i="20"/>
  <c r="Z425" i="20"/>
  <c r="Z426" i="20"/>
  <c r="Z427" i="20"/>
  <c r="Z428" i="20"/>
  <c r="Z429" i="20"/>
  <c r="Z430" i="20"/>
  <c r="Z431" i="20"/>
  <c r="Z432" i="20"/>
  <c r="Z433" i="20"/>
  <c r="Z434" i="20"/>
  <c r="Z435" i="20"/>
  <c r="Z436" i="20"/>
  <c r="Z437" i="20"/>
  <c r="Z438" i="20"/>
  <c r="Z439" i="20"/>
  <c r="Z440" i="20"/>
  <c r="Z441" i="20"/>
  <c r="Z442" i="20"/>
  <c r="Z443" i="20"/>
  <c r="Z444" i="20"/>
  <c r="Z445" i="20"/>
  <c r="Z446" i="20"/>
  <c r="Z447" i="20"/>
  <c r="Z448" i="20"/>
  <c r="Z449" i="20"/>
  <c r="Z450" i="20"/>
  <c r="Z451" i="20"/>
  <c r="Z452" i="20"/>
  <c r="Z453" i="20"/>
  <c r="Z454" i="20"/>
  <c r="Z455" i="20"/>
  <c r="Z456" i="20"/>
  <c r="Z457" i="20"/>
  <c r="Z458" i="20"/>
  <c r="Z459" i="20"/>
  <c r="Z460" i="20"/>
  <c r="Z461" i="20"/>
  <c r="Z462" i="20"/>
  <c r="Z463" i="20"/>
  <c r="Z464" i="20"/>
  <c r="Z465" i="20"/>
  <c r="Z466" i="20"/>
  <c r="Z467" i="20"/>
  <c r="Z468" i="20"/>
  <c r="Z469" i="20"/>
  <c r="Z470" i="20"/>
  <c r="Z471" i="20"/>
  <c r="Z472" i="20"/>
  <c r="Z473" i="20"/>
  <c r="Z474" i="20"/>
  <c r="Z475" i="20"/>
  <c r="Z476" i="20"/>
  <c r="Z477" i="20"/>
  <c r="Z478" i="20"/>
  <c r="Z479" i="20"/>
  <c r="Z480" i="20"/>
  <c r="Z481" i="20"/>
  <c r="Z482" i="20"/>
  <c r="Z483" i="20"/>
  <c r="Z484" i="20"/>
  <c r="Z485" i="20"/>
  <c r="Z486" i="20"/>
  <c r="Z487" i="20"/>
  <c r="Z488" i="20"/>
  <c r="Z489" i="20"/>
  <c r="Z490" i="20"/>
  <c r="Z491" i="20"/>
  <c r="Z492" i="20"/>
  <c r="Z493" i="20"/>
  <c r="Z494" i="20"/>
  <c r="Z495" i="20"/>
  <c r="Z496" i="20"/>
  <c r="Z497" i="20"/>
  <c r="Z498" i="20"/>
  <c r="Z499" i="20"/>
  <c r="Z500" i="20"/>
  <c r="Z501" i="20"/>
  <c r="Z502" i="20"/>
  <c r="Z503" i="20"/>
  <c r="Z504" i="20"/>
  <c r="Z505" i="20"/>
  <c r="Z506" i="20"/>
  <c r="Z507" i="20"/>
  <c r="Z508" i="20"/>
  <c r="Z509" i="20"/>
  <c r="Z510" i="20"/>
  <c r="Z511" i="20"/>
  <c r="Z512" i="20"/>
  <c r="Z513" i="20"/>
  <c r="Z514" i="20"/>
  <c r="Z515" i="20"/>
  <c r="Z516" i="20"/>
  <c r="Z517" i="20"/>
  <c r="Z518" i="20"/>
  <c r="Z519" i="20"/>
  <c r="Z520" i="20"/>
  <c r="Z521" i="20"/>
  <c r="Z522" i="20"/>
  <c r="Z523" i="20"/>
  <c r="Z524" i="20"/>
  <c r="Z525" i="20"/>
  <c r="Z526" i="20"/>
  <c r="Z527" i="20"/>
  <c r="Z528" i="20"/>
  <c r="Z529" i="20"/>
  <c r="Z530" i="20"/>
  <c r="Z531" i="20"/>
  <c r="Z532" i="20"/>
  <c r="Z533" i="20"/>
  <c r="Z534" i="20"/>
  <c r="Z535" i="20"/>
  <c r="Z536" i="20"/>
  <c r="Z537" i="20"/>
  <c r="Z538" i="20"/>
  <c r="Z539" i="20"/>
  <c r="Z540" i="20"/>
  <c r="Z541" i="20"/>
  <c r="Z542" i="20"/>
  <c r="Z543" i="20"/>
  <c r="Z544" i="20"/>
  <c r="Z545" i="20"/>
  <c r="Z546" i="20"/>
  <c r="Z547" i="20"/>
  <c r="Z548" i="20"/>
  <c r="Z549" i="20"/>
  <c r="Z550" i="20"/>
  <c r="Z551" i="20"/>
  <c r="Z552" i="20"/>
  <c r="Z553" i="20"/>
  <c r="Z554" i="20"/>
  <c r="Z555" i="20"/>
  <c r="Z556" i="20"/>
  <c r="Z557" i="20"/>
  <c r="Z558" i="20"/>
  <c r="Z559" i="20"/>
  <c r="Z560" i="20"/>
  <c r="Z561" i="20"/>
  <c r="Z562" i="20"/>
  <c r="Z563" i="20"/>
  <c r="Z564" i="20"/>
  <c r="Z565" i="20"/>
  <c r="Z566" i="20"/>
  <c r="Z567" i="20"/>
  <c r="Z568" i="20"/>
  <c r="Z569" i="20"/>
  <c r="Z570" i="20"/>
  <c r="Z571" i="20"/>
  <c r="Z572" i="20"/>
  <c r="Z573" i="20"/>
  <c r="Z574" i="20"/>
  <c r="Z575" i="20"/>
  <c r="Z576" i="20"/>
  <c r="Z577" i="20"/>
  <c r="Z578" i="20"/>
  <c r="Z579" i="20"/>
  <c r="Z580" i="20"/>
  <c r="Z581" i="20"/>
  <c r="Z582" i="20"/>
  <c r="Z583" i="20"/>
  <c r="Z584" i="20"/>
  <c r="Z585" i="20"/>
  <c r="Z586" i="20"/>
  <c r="Z587" i="20"/>
  <c r="Z588" i="20"/>
  <c r="Z589" i="20"/>
  <c r="Z590" i="20"/>
  <c r="Z591" i="20"/>
  <c r="Z592" i="20"/>
  <c r="Z593" i="20"/>
  <c r="Z594" i="20"/>
  <c r="Z595" i="20"/>
  <c r="Z596" i="20"/>
  <c r="Z597" i="20"/>
  <c r="Z598" i="20"/>
  <c r="Z599" i="20"/>
  <c r="Z600" i="20"/>
  <c r="Z601" i="20"/>
  <c r="Z602" i="20"/>
  <c r="Z603" i="20"/>
  <c r="Z604" i="20"/>
  <c r="Z605" i="20"/>
  <c r="Z606" i="20"/>
  <c r="Z607" i="20"/>
  <c r="Z608" i="20"/>
  <c r="Z609" i="20"/>
  <c r="Z610" i="20"/>
  <c r="Z611" i="20"/>
  <c r="Z612" i="20"/>
  <c r="Z613" i="20"/>
  <c r="Z614" i="20"/>
  <c r="Z615" i="20"/>
  <c r="Z616" i="20"/>
  <c r="Z617" i="20"/>
  <c r="Z618" i="20"/>
  <c r="Z619" i="20"/>
  <c r="Z620" i="20"/>
  <c r="Z621" i="20"/>
  <c r="Z622" i="20"/>
  <c r="Z623" i="20"/>
  <c r="Z624" i="20"/>
  <c r="Z625" i="20"/>
  <c r="Z626" i="20"/>
  <c r="Z627" i="20"/>
  <c r="Z628" i="20"/>
  <c r="Z629" i="20"/>
  <c r="Z630" i="20"/>
  <c r="Z631" i="20"/>
  <c r="Z632" i="20"/>
  <c r="Z633" i="20"/>
  <c r="Z634" i="20"/>
  <c r="Z635" i="20"/>
  <c r="Z636" i="20"/>
  <c r="Z637" i="20"/>
  <c r="Z638" i="20"/>
  <c r="Z639" i="20"/>
  <c r="Z640" i="20"/>
  <c r="Z641" i="20"/>
  <c r="Z642" i="20"/>
  <c r="Z643" i="20"/>
  <c r="Z644" i="20"/>
  <c r="Z645" i="20"/>
  <c r="Z646" i="20"/>
  <c r="Z647" i="20"/>
  <c r="Z648" i="20"/>
  <c r="Z649" i="20"/>
  <c r="Z650" i="20"/>
  <c r="Z651" i="20"/>
  <c r="Z652" i="20"/>
  <c r="Z653" i="20"/>
  <c r="Z654" i="20"/>
  <c r="Z655" i="20"/>
  <c r="Z656" i="20"/>
  <c r="Z657" i="20"/>
  <c r="Z658" i="20"/>
  <c r="Z659" i="20"/>
  <c r="Z660" i="20"/>
  <c r="Z661" i="20"/>
  <c r="Z662" i="20"/>
  <c r="Z663" i="20"/>
  <c r="Z664" i="20"/>
  <c r="Z665" i="20"/>
  <c r="Z666" i="20"/>
  <c r="Z667" i="20"/>
  <c r="Z668" i="20"/>
  <c r="Z669" i="20"/>
  <c r="Z670" i="20"/>
  <c r="Z671" i="20"/>
  <c r="Z672" i="20"/>
  <c r="Z673" i="20"/>
  <c r="Z674" i="20"/>
  <c r="Z675" i="20"/>
  <c r="Z676" i="20"/>
  <c r="Z677" i="20"/>
  <c r="Z678" i="20"/>
  <c r="Z679" i="20"/>
  <c r="Z680" i="20"/>
  <c r="Z681" i="20"/>
  <c r="Z682" i="20"/>
  <c r="Z683" i="20"/>
  <c r="Z684" i="20"/>
  <c r="Z685" i="20"/>
  <c r="Z686" i="20"/>
  <c r="Z687" i="20"/>
  <c r="Z688" i="20"/>
  <c r="Z689" i="20"/>
  <c r="Z690" i="20"/>
  <c r="Z691" i="20"/>
  <c r="Z692" i="20"/>
  <c r="Z693" i="20"/>
  <c r="Z694" i="20"/>
  <c r="Z695" i="20"/>
  <c r="Z696" i="20"/>
  <c r="Z697" i="20"/>
  <c r="Z698" i="20"/>
  <c r="Z699" i="20"/>
  <c r="Z700" i="20"/>
  <c r="Z701" i="20"/>
  <c r="Z702" i="20"/>
  <c r="Z703" i="20"/>
  <c r="Z704" i="20"/>
  <c r="Z705" i="20"/>
  <c r="Z706" i="20"/>
  <c r="Z707" i="20"/>
  <c r="Z708" i="20"/>
  <c r="Z709" i="20"/>
  <c r="Z710" i="20"/>
  <c r="Z711" i="20"/>
  <c r="Z712" i="20"/>
  <c r="Z713" i="20"/>
  <c r="Z714" i="20"/>
  <c r="Z715" i="20"/>
  <c r="Z716" i="20"/>
  <c r="Z717" i="20"/>
  <c r="Z718" i="20"/>
  <c r="Z719" i="20"/>
  <c r="Z720" i="20"/>
  <c r="Z721" i="20"/>
  <c r="Z722" i="20"/>
  <c r="Z723" i="20"/>
  <c r="Z724" i="20"/>
  <c r="Z725" i="20"/>
  <c r="Z726" i="20"/>
  <c r="Z727" i="20"/>
  <c r="Z728" i="20"/>
  <c r="Z729" i="20"/>
  <c r="Z730" i="20"/>
  <c r="Z731" i="20"/>
  <c r="Z732" i="20"/>
  <c r="Z733" i="20"/>
  <c r="Z734" i="20"/>
  <c r="Z735" i="20"/>
  <c r="Z736" i="20"/>
  <c r="Z737" i="20"/>
  <c r="Z738" i="20"/>
  <c r="Z739" i="20"/>
  <c r="Z740" i="20"/>
  <c r="Z741" i="20"/>
  <c r="Z742" i="20"/>
  <c r="Z743" i="20"/>
  <c r="Z744" i="20"/>
  <c r="Z745" i="20"/>
  <c r="Z746" i="20"/>
  <c r="Z747" i="20"/>
  <c r="Z748" i="20"/>
  <c r="Z749" i="20"/>
  <c r="Z750" i="20"/>
  <c r="Z751" i="20"/>
  <c r="Z752" i="20"/>
  <c r="Z753" i="20"/>
  <c r="Z754" i="20"/>
  <c r="Z755" i="20"/>
  <c r="Z756" i="20"/>
  <c r="Z757" i="20"/>
  <c r="Z758" i="20"/>
  <c r="Z759" i="20"/>
  <c r="Z760" i="20"/>
  <c r="Z761" i="20"/>
  <c r="Z762" i="20"/>
  <c r="Z763" i="20"/>
  <c r="Z764" i="20"/>
  <c r="Z765" i="20"/>
  <c r="Z766" i="20"/>
  <c r="Z767" i="20"/>
  <c r="Z768" i="20"/>
  <c r="Z769" i="20"/>
  <c r="Z770" i="20"/>
  <c r="Z771" i="20"/>
  <c r="Z772" i="20"/>
  <c r="Z773" i="20"/>
  <c r="Z774" i="20"/>
  <c r="Z775" i="20"/>
  <c r="Z776" i="20"/>
  <c r="Z777" i="20"/>
  <c r="Z778" i="20"/>
  <c r="Z779" i="20"/>
  <c r="Z780" i="20"/>
  <c r="Z781" i="20"/>
  <c r="Z782" i="20"/>
  <c r="Z783" i="20"/>
  <c r="Z784" i="20"/>
  <c r="Z785" i="20"/>
  <c r="Z786" i="20"/>
  <c r="Z787" i="20"/>
  <c r="Z788" i="20"/>
  <c r="Z789" i="20"/>
  <c r="Z790" i="20"/>
  <c r="Z791" i="20"/>
  <c r="Z792" i="20"/>
  <c r="Z793" i="20"/>
  <c r="Z794" i="20"/>
  <c r="Z795" i="20"/>
  <c r="Z796" i="20"/>
  <c r="Z797" i="20"/>
  <c r="Z798" i="20"/>
  <c r="Z799" i="20"/>
  <c r="Z800" i="20"/>
  <c r="Z801" i="20"/>
  <c r="Z802" i="20"/>
  <c r="Z803" i="20"/>
  <c r="Y803" i="20"/>
  <c r="I803" i="20"/>
  <c r="Y802" i="20"/>
  <c r="I802" i="20"/>
  <c r="Y801" i="20"/>
  <c r="I801" i="20"/>
  <c r="Y800" i="20"/>
  <c r="I800" i="20"/>
  <c r="Y799" i="20"/>
  <c r="I799" i="20"/>
  <c r="Y798" i="20"/>
  <c r="I798" i="20"/>
  <c r="Y797" i="20"/>
  <c r="I797" i="20"/>
  <c r="Y796" i="20"/>
  <c r="I796" i="20"/>
  <c r="Y795" i="20"/>
  <c r="I795" i="20"/>
  <c r="Y794" i="20"/>
  <c r="I794" i="20"/>
  <c r="Y793" i="20"/>
  <c r="I793" i="20"/>
  <c r="Y792" i="20"/>
  <c r="I792" i="20"/>
  <c r="Y791" i="20"/>
  <c r="I791" i="20"/>
  <c r="Y790" i="20"/>
  <c r="I790" i="20"/>
  <c r="Y789" i="20"/>
  <c r="I789" i="20"/>
  <c r="Y788" i="20"/>
  <c r="I788" i="20"/>
  <c r="Y787" i="20"/>
  <c r="I787" i="20"/>
  <c r="Y786" i="20"/>
  <c r="I786" i="20"/>
  <c r="Y785" i="20"/>
  <c r="I785" i="20"/>
  <c r="Y784" i="20"/>
  <c r="I784" i="20"/>
  <c r="Y783" i="20"/>
  <c r="I783" i="20"/>
  <c r="Y782" i="20"/>
  <c r="I782" i="20"/>
  <c r="Y781" i="20"/>
  <c r="I781" i="20"/>
  <c r="Y780" i="20"/>
  <c r="I780" i="20"/>
  <c r="Y779" i="20"/>
  <c r="I779" i="20"/>
  <c r="Y778" i="20"/>
  <c r="I778" i="20"/>
  <c r="Y777" i="20"/>
  <c r="I777" i="20"/>
  <c r="Y776" i="20"/>
  <c r="I776" i="20"/>
  <c r="Y775" i="20"/>
  <c r="I775" i="20"/>
  <c r="Y774" i="20"/>
  <c r="I774" i="20"/>
  <c r="Y773" i="20"/>
  <c r="I773" i="20"/>
  <c r="Y772" i="20"/>
  <c r="I772" i="20"/>
  <c r="Y771" i="20"/>
  <c r="I771" i="20"/>
  <c r="Y770" i="20"/>
  <c r="I770" i="20"/>
  <c r="Y769" i="20"/>
  <c r="I769" i="20"/>
  <c r="Y768" i="20"/>
  <c r="I768" i="20"/>
  <c r="Y767" i="20"/>
  <c r="I767" i="20"/>
  <c r="Y766" i="20"/>
  <c r="I766" i="20"/>
  <c r="Y765" i="20"/>
  <c r="I765" i="20"/>
  <c r="Y764" i="20"/>
  <c r="I764" i="20"/>
  <c r="Y763" i="20"/>
  <c r="I763" i="20"/>
  <c r="Y762" i="20"/>
  <c r="I762" i="20"/>
  <c r="Y761" i="20"/>
  <c r="I761" i="20"/>
  <c r="Y760" i="20"/>
  <c r="I760" i="20"/>
  <c r="Y759" i="20"/>
  <c r="I759" i="20"/>
  <c r="Y758" i="20"/>
  <c r="I758" i="20"/>
  <c r="Y757" i="20"/>
  <c r="I757" i="20"/>
  <c r="Y756" i="20"/>
  <c r="I756" i="20"/>
  <c r="Y755" i="20"/>
  <c r="I755" i="20"/>
  <c r="Y754" i="20"/>
  <c r="I754" i="20"/>
  <c r="Y753" i="20"/>
  <c r="I753" i="20"/>
  <c r="Y752" i="20"/>
  <c r="I752" i="20"/>
  <c r="Y751" i="20"/>
  <c r="I751" i="20"/>
  <c r="Y750" i="20"/>
  <c r="I750" i="20"/>
  <c r="Y749" i="20"/>
  <c r="I749" i="20"/>
  <c r="Y748" i="20"/>
  <c r="I748" i="20"/>
  <c r="Y747" i="20"/>
  <c r="I747" i="20"/>
  <c r="Y746" i="20"/>
  <c r="I746" i="20"/>
  <c r="Y745" i="20"/>
  <c r="I745" i="20"/>
  <c r="Y744" i="20"/>
  <c r="I744" i="20"/>
  <c r="Y743" i="20"/>
  <c r="I743" i="20"/>
  <c r="Y742" i="20"/>
  <c r="I742" i="20"/>
  <c r="Y741" i="20"/>
  <c r="I741" i="20"/>
  <c r="Y740" i="20"/>
  <c r="I740" i="20"/>
  <c r="Y739" i="20"/>
  <c r="I739" i="20"/>
  <c r="Y738" i="20"/>
  <c r="I738" i="20"/>
  <c r="Y737" i="20"/>
  <c r="I737" i="20"/>
  <c r="Y736" i="20"/>
  <c r="I736" i="20"/>
  <c r="Y735" i="20"/>
  <c r="I735" i="20"/>
  <c r="Y734" i="20"/>
  <c r="I734" i="20"/>
  <c r="Y733" i="20"/>
  <c r="I733" i="20"/>
  <c r="Y732" i="20"/>
  <c r="I732" i="20"/>
  <c r="Y731" i="20"/>
  <c r="I731" i="20"/>
  <c r="Y730" i="20"/>
  <c r="I730" i="20"/>
  <c r="Y729" i="20"/>
  <c r="I729" i="20"/>
  <c r="Y728" i="20"/>
  <c r="I728" i="20"/>
  <c r="Y727" i="20"/>
  <c r="I727" i="20"/>
  <c r="Y726" i="20"/>
  <c r="I726" i="20"/>
  <c r="Y725" i="20"/>
  <c r="I725" i="20"/>
  <c r="Y724" i="20"/>
  <c r="I724" i="20"/>
  <c r="Y723" i="20"/>
  <c r="I723" i="20"/>
  <c r="Y722" i="20"/>
  <c r="I722" i="20"/>
  <c r="Y721" i="20"/>
  <c r="I721" i="20"/>
  <c r="Y720" i="20"/>
  <c r="I720" i="20"/>
  <c r="Y719" i="20"/>
  <c r="I719" i="20"/>
  <c r="Y718" i="20"/>
  <c r="I718" i="20"/>
  <c r="Y717" i="20"/>
  <c r="I717" i="20"/>
  <c r="Y716" i="20"/>
  <c r="I716" i="20"/>
  <c r="Y715" i="20"/>
  <c r="I715" i="20"/>
  <c r="Y714" i="20"/>
  <c r="I714" i="20"/>
  <c r="Y713" i="20"/>
  <c r="I713" i="20"/>
  <c r="Y712" i="20"/>
  <c r="I712" i="20"/>
  <c r="Y711" i="20"/>
  <c r="I711" i="20"/>
  <c r="Y710" i="20"/>
  <c r="I710" i="20"/>
  <c r="Y709" i="20"/>
  <c r="I709" i="20"/>
  <c r="Y708" i="20"/>
  <c r="I708" i="20"/>
  <c r="Y707" i="20"/>
  <c r="I707" i="20"/>
  <c r="Y706" i="20"/>
  <c r="I706" i="20"/>
  <c r="Y705" i="20"/>
  <c r="I705" i="20"/>
  <c r="Y704" i="20"/>
  <c r="I704" i="20"/>
  <c r="Y703" i="20"/>
  <c r="I703" i="20"/>
  <c r="Y702" i="20"/>
  <c r="I702" i="20"/>
  <c r="Y701" i="20"/>
  <c r="I701" i="20"/>
  <c r="Y700" i="20"/>
  <c r="I700" i="20"/>
  <c r="Y699" i="20"/>
  <c r="I699" i="20"/>
  <c r="Y698" i="20"/>
  <c r="I698" i="20"/>
  <c r="Y697" i="20"/>
  <c r="I697" i="20"/>
  <c r="Y696" i="20"/>
  <c r="I696" i="20"/>
  <c r="Y695" i="20"/>
  <c r="I695" i="20"/>
  <c r="Y694" i="20"/>
  <c r="I694" i="20"/>
  <c r="Y693" i="20"/>
  <c r="I693" i="20"/>
  <c r="Y692" i="20"/>
  <c r="I692" i="20"/>
  <c r="Y691" i="20"/>
  <c r="I691" i="20"/>
  <c r="Y690" i="20"/>
  <c r="I690" i="20"/>
  <c r="Y689" i="20"/>
  <c r="I689" i="20"/>
  <c r="Y688" i="20"/>
  <c r="I688" i="20"/>
  <c r="Y687" i="20"/>
  <c r="I687" i="20"/>
  <c r="Y686" i="20"/>
  <c r="I686" i="20"/>
  <c r="Y685" i="20"/>
  <c r="I685" i="20"/>
  <c r="Y684" i="20"/>
  <c r="I684" i="20"/>
  <c r="Y683" i="20"/>
  <c r="I683" i="20"/>
  <c r="Y682" i="20"/>
  <c r="I682" i="20"/>
  <c r="Y681" i="20"/>
  <c r="I681" i="20"/>
  <c r="Y680" i="20"/>
  <c r="I680" i="20"/>
  <c r="Y679" i="20"/>
  <c r="I679" i="20"/>
  <c r="Y678" i="20"/>
  <c r="I678" i="20"/>
  <c r="Y677" i="20"/>
  <c r="I677" i="20"/>
  <c r="Y676" i="20"/>
  <c r="I676" i="20"/>
  <c r="Y675" i="20"/>
  <c r="I675" i="20"/>
  <c r="Y674" i="20"/>
  <c r="I674" i="20"/>
  <c r="Y673" i="20"/>
  <c r="I673" i="20"/>
  <c r="Y672" i="20"/>
  <c r="I672" i="20"/>
  <c r="Y671" i="20"/>
  <c r="I671" i="20"/>
  <c r="Y670" i="20"/>
  <c r="I670" i="20"/>
  <c r="Y669" i="20"/>
  <c r="I669" i="20"/>
  <c r="Y668" i="20"/>
  <c r="I668" i="20"/>
  <c r="Y667" i="20"/>
  <c r="I667" i="20"/>
  <c r="Y666" i="20"/>
  <c r="I666" i="20"/>
  <c r="Y665" i="20"/>
  <c r="I665" i="20"/>
  <c r="Y664" i="20"/>
  <c r="I664" i="20"/>
  <c r="Y663" i="20"/>
  <c r="I663" i="20"/>
  <c r="Y662" i="20"/>
  <c r="I662" i="20"/>
  <c r="Y661" i="20"/>
  <c r="I661" i="20"/>
  <c r="Y660" i="20"/>
  <c r="I660" i="20"/>
  <c r="Y659" i="20"/>
  <c r="I659" i="20"/>
  <c r="Y658" i="20"/>
  <c r="I658" i="20"/>
  <c r="Y657" i="20"/>
  <c r="I657" i="20"/>
  <c r="Y656" i="20"/>
  <c r="I656" i="20"/>
  <c r="Y655" i="20"/>
  <c r="I655" i="20"/>
  <c r="Y654" i="20"/>
  <c r="I654" i="20"/>
  <c r="Y653" i="20"/>
  <c r="I653" i="20"/>
  <c r="Y652" i="20"/>
  <c r="I652" i="20"/>
  <c r="Y651" i="20"/>
  <c r="I651" i="20"/>
  <c r="Y650" i="20"/>
  <c r="I650" i="20"/>
  <c r="Y649" i="20"/>
  <c r="I649" i="20"/>
  <c r="Y648" i="20"/>
  <c r="I648" i="20"/>
  <c r="Y647" i="20"/>
  <c r="I647" i="20"/>
  <c r="Y646" i="20"/>
  <c r="I646" i="20"/>
  <c r="Y645" i="20"/>
  <c r="I645" i="20"/>
  <c r="Y644" i="20"/>
  <c r="I644" i="20"/>
  <c r="Y643" i="20"/>
  <c r="I643" i="20"/>
  <c r="Y642" i="20"/>
  <c r="I642" i="20"/>
  <c r="Y641" i="20"/>
  <c r="I641" i="20"/>
  <c r="Y640" i="20"/>
  <c r="I640" i="20"/>
  <c r="Y639" i="20"/>
  <c r="I639" i="20"/>
  <c r="Y638" i="20"/>
  <c r="I638" i="20"/>
  <c r="Y637" i="20"/>
  <c r="I637" i="20"/>
  <c r="Y636" i="20"/>
  <c r="I636" i="20"/>
  <c r="Y635" i="20"/>
  <c r="I635" i="20"/>
  <c r="Y634" i="20"/>
  <c r="I634" i="20"/>
  <c r="Y633" i="20"/>
  <c r="I633" i="20"/>
  <c r="Y632" i="20"/>
  <c r="I632" i="20"/>
  <c r="Y631" i="20"/>
  <c r="I631" i="20"/>
  <c r="Y630" i="20"/>
  <c r="I630" i="20"/>
  <c r="Y629" i="20"/>
  <c r="I629" i="20"/>
  <c r="Y628" i="20"/>
  <c r="I628" i="20"/>
  <c r="Y627" i="20"/>
  <c r="I627" i="20"/>
  <c r="Y626" i="20"/>
  <c r="I626" i="20"/>
  <c r="Y625" i="20"/>
  <c r="I625" i="20"/>
  <c r="Y624" i="20"/>
  <c r="I624" i="20"/>
  <c r="Y623" i="20"/>
  <c r="I623" i="20"/>
  <c r="Y622" i="20"/>
  <c r="I622" i="20"/>
  <c r="Y621" i="20"/>
  <c r="I621" i="20"/>
  <c r="Y620" i="20"/>
  <c r="I620" i="20"/>
  <c r="Y619" i="20"/>
  <c r="I619" i="20"/>
  <c r="Y618" i="20"/>
  <c r="I618" i="20"/>
  <c r="Y617" i="20"/>
  <c r="I617" i="20"/>
  <c r="Y616" i="20"/>
  <c r="I616" i="20"/>
  <c r="Y615" i="20"/>
  <c r="I615" i="20"/>
  <c r="Y614" i="20"/>
  <c r="I614" i="20"/>
  <c r="Y613" i="20"/>
  <c r="I613" i="20"/>
  <c r="Y612" i="20"/>
  <c r="I612" i="20"/>
  <c r="Y611" i="20"/>
  <c r="I611" i="20"/>
  <c r="Y610" i="20"/>
  <c r="I610" i="20"/>
  <c r="Y609" i="20"/>
  <c r="I609" i="20"/>
  <c r="Y608" i="20"/>
  <c r="I608" i="20"/>
  <c r="Y607" i="20"/>
  <c r="I607" i="20"/>
  <c r="Y606" i="20"/>
  <c r="I606" i="20"/>
  <c r="Y605" i="20"/>
  <c r="I605" i="20"/>
  <c r="Y604" i="20"/>
  <c r="I604" i="20"/>
  <c r="Y603" i="20"/>
  <c r="I603" i="20"/>
  <c r="Y602" i="20"/>
  <c r="I602" i="20"/>
  <c r="Y601" i="20"/>
  <c r="I601" i="20"/>
  <c r="Y600" i="20"/>
  <c r="I600" i="20"/>
  <c r="Y599" i="20"/>
  <c r="I599" i="20"/>
  <c r="Y598" i="20"/>
  <c r="I598" i="20"/>
  <c r="Y597" i="20"/>
  <c r="I597" i="20"/>
  <c r="Y596" i="20"/>
  <c r="I596" i="20"/>
  <c r="Y595" i="20"/>
  <c r="I595" i="20"/>
  <c r="Y594" i="20"/>
  <c r="I594" i="20"/>
  <c r="Y593" i="20"/>
  <c r="I593" i="20"/>
  <c r="Y592" i="20"/>
  <c r="I592" i="20"/>
  <c r="Y591" i="20"/>
  <c r="I591" i="20"/>
  <c r="Y590" i="20"/>
  <c r="I590" i="20"/>
  <c r="Y589" i="20"/>
  <c r="I589" i="20"/>
  <c r="Y588" i="20"/>
  <c r="I588" i="20"/>
  <c r="Y587" i="20"/>
  <c r="I587" i="20"/>
  <c r="Y586" i="20"/>
  <c r="I586" i="20"/>
  <c r="Y585" i="20"/>
  <c r="I585" i="20"/>
  <c r="Y584" i="20"/>
  <c r="I584" i="20"/>
  <c r="Y583" i="20"/>
  <c r="I583" i="20"/>
  <c r="Y582" i="20"/>
  <c r="I582" i="20"/>
  <c r="Y581" i="20"/>
  <c r="I581" i="20"/>
  <c r="Y580" i="20"/>
  <c r="I580" i="20"/>
  <c r="Y579" i="20"/>
  <c r="I579" i="20"/>
  <c r="Y578" i="20"/>
  <c r="I578" i="20"/>
  <c r="Y577" i="20"/>
  <c r="I577" i="20"/>
  <c r="Y576" i="20"/>
  <c r="I576" i="20"/>
  <c r="Y575" i="20"/>
  <c r="I575" i="20"/>
  <c r="Y574" i="20"/>
  <c r="I574" i="20"/>
  <c r="Y573" i="20"/>
  <c r="I573" i="20"/>
  <c r="Y572" i="20"/>
  <c r="I572" i="20"/>
  <c r="Y571" i="20"/>
  <c r="I571" i="20"/>
  <c r="Y570" i="20"/>
  <c r="I570" i="20"/>
  <c r="Y569" i="20"/>
  <c r="I569" i="20"/>
  <c r="Y568" i="20"/>
  <c r="I568" i="20"/>
  <c r="Y567" i="20"/>
  <c r="I567" i="20"/>
  <c r="Y566" i="20"/>
  <c r="I566" i="20"/>
  <c r="Y565" i="20"/>
  <c r="I565" i="20"/>
  <c r="Y564" i="20"/>
  <c r="I564" i="20"/>
  <c r="Y563" i="20"/>
  <c r="I563" i="20"/>
  <c r="Y562" i="20"/>
  <c r="I562" i="20"/>
  <c r="Y561" i="20"/>
  <c r="I561" i="20"/>
  <c r="Y560" i="20"/>
  <c r="I560" i="20"/>
  <c r="Y559" i="20"/>
  <c r="I559" i="20"/>
  <c r="Y558" i="20"/>
  <c r="I558" i="20"/>
  <c r="Y557" i="20"/>
  <c r="I557" i="20"/>
  <c r="Y556" i="20"/>
  <c r="I556" i="20"/>
  <c r="Y555" i="20"/>
  <c r="I555" i="20"/>
  <c r="Y554" i="20"/>
  <c r="I554" i="20"/>
  <c r="Y553" i="20"/>
  <c r="I553" i="20"/>
  <c r="Y552" i="20"/>
  <c r="I552" i="20"/>
  <c r="Y551" i="20"/>
  <c r="I551" i="20"/>
  <c r="Y550" i="20"/>
  <c r="I550" i="20"/>
  <c r="Y549" i="20"/>
  <c r="I549" i="20"/>
  <c r="Y548" i="20"/>
  <c r="I548" i="20"/>
  <c r="Y547" i="20"/>
  <c r="I547" i="20"/>
  <c r="Y546" i="20"/>
  <c r="I546" i="20"/>
  <c r="Y545" i="20"/>
  <c r="I545" i="20"/>
  <c r="Y544" i="20"/>
  <c r="I544" i="20"/>
  <c r="Y543" i="20"/>
  <c r="I543" i="20"/>
  <c r="Y542" i="20"/>
  <c r="I542" i="20"/>
  <c r="Y541" i="20"/>
  <c r="I541" i="20"/>
  <c r="Y540" i="20"/>
  <c r="I540" i="20"/>
  <c r="Y539" i="20"/>
  <c r="I539" i="20"/>
  <c r="Y538" i="20"/>
  <c r="I538" i="20"/>
  <c r="Y537" i="20"/>
  <c r="I537" i="20"/>
  <c r="Y536" i="20"/>
  <c r="I536" i="20"/>
  <c r="Y535" i="20"/>
  <c r="I535" i="20"/>
  <c r="Y534" i="20"/>
  <c r="I534" i="20"/>
  <c r="Y533" i="20"/>
  <c r="I533" i="20"/>
  <c r="Y532" i="20"/>
  <c r="I532" i="20"/>
  <c r="Y531" i="20"/>
  <c r="I531" i="20"/>
  <c r="Y530" i="20"/>
  <c r="I530" i="20"/>
  <c r="Y529" i="20"/>
  <c r="I529" i="20"/>
  <c r="Y528" i="20"/>
  <c r="I528" i="20"/>
  <c r="Y527" i="20"/>
  <c r="I527" i="20"/>
  <c r="Y526" i="20"/>
  <c r="I526" i="20"/>
  <c r="Y525" i="20"/>
  <c r="I525" i="20"/>
  <c r="Y524" i="20"/>
  <c r="I524" i="20"/>
  <c r="Y523" i="20"/>
  <c r="I523" i="20"/>
  <c r="Y522" i="20"/>
  <c r="I522" i="20"/>
  <c r="Y521" i="20"/>
  <c r="I521" i="20"/>
  <c r="Y520" i="20"/>
  <c r="I520" i="20"/>
  <c r="Y519" i="20"/>
  <c r="I519" i="20"/>
  <c r="Y518" i="20"/>
  <c r="I518" i="20"/>
  <c r="Y517" i="20"/>
  <c r="I517" i="20"/>
  <c r="Y516" i="20"/>
  <c r="I516" i="20"/>
  <c r="Y515" i="20"/>
  <c r="I515" i="20"/>
  <c r="Y514" i="20"/>
  <c r="I514" i="20"/>
  <c r="Y513" i="20"/>
  <c r="I513" i="20"/>
  <c r="Y512" i="20"/>
  <c r="I512" i="20"/>
  <c r="Y511" i="20"/>
  <c r="I511" i="20"/>
  <c r="Y510" i="20"/>
  <c r="I510" i="20"/>
  <c r="Y300" i="20"/>
  <c r="Y299" i="20"/>
  <c r="Y298" i="20"/>
  <c r="Y297" i="20"/>
  <c r="Y296" i="20"/>
  <c r="Y295" i="20"/>
  <c r="Y294" i="20"/>
  <c r="Y293" i="20"/>
  <c r="Y292" i="20"/>
  <c r="Y291" i="20"/>
  <c r="Y290" i="20"/>
  <c r="Y289" i="20"/>
  <c r="Y288" i="20"/>
  <c r="Y287" i="20"/>
  <c r="Y286" i="20"/>
  <c r="Y285" i="20"/>
  <c r="Y284" i="20"/>
  <c r="Y283" i="20"/>
  <c r="Y282" i="20"/>
  <c r="Y281" i="20"/>
  <c r="Y280" i="20"/>
  <c r="Y279" i="20"/>
  <c r="Y278" i="20"/>
  <c r="Y277" i="20"/>
  <c r="Y276" i="20"/>
  <c r="Y275" i="20"/>
  <c r="Y274" i="20"/>
  <c r="Y273" i="20"/>
  <c r="Y272" i="20"/>
  <c r="Y271" i="20"/>
  <c r="Y270" i="20"/>
  <c r="Y269" i="20"/>
  <c r="Y268" i="20"/>
  <c r="Y267" i="20"/>
  <c r="Y266" i="20"/>
  <c r="Y265" i="20"/>
  <c r="Y264" i="20"/>
  <c r="Y263" i="20"/>
  <c r="Y262" i="20"/>
  <c r="Y261" i="20"/>
  <c r="Y260" i="20"/>
  <c r="Y259" i="20"/>
  <c r="Y258" i="20"/>
  <c r="Y257" i="20"/>
  <c r="Y256" i="20"/>
  <c r="Y255" i="20"/>
  <c r="Y254" i="20"/>
  <c r="Y253" i="20"/>
  <c r="Y252" i="20"/>
  <c r="Y251" i="20"/>
  <c r="Y250" i="20"/>
  <c r="Y249" i="20"/>
  <c r="Y248" i="20"/>
  <c r="Y247" i="20"/>
  <c r="Y246" i="20"/>
  <c r="Y245" i="20"/>
  <c r="Y244" i="20"/>
  <c r="Y243" i="20"/>
  <c r="Y242" i="20"/>
  <c r="Y241" i="20"/>
  <c r="Y240" i="20"/>
  <c r="Y239" i="20"/>
  <c r="Y238" i="20"/>
  <c r="Y237" i="20"/>
  <c r="Y236" i="20"/>
  <c r="Y235" i="20"/>
  <c r="Y234" i="20"/>
  <c r="Y233" i="20"/>
  <c r="Y232" i="20"/>
  <c r="Y231" i="20"/>
  <c r="Y230" i="20"/>
  <c r="Y229" i="20"/>
  <c r="Y228" i="20"/>
  <c r="Y227" i="20"/>
  <c r="Y226" i="20"/>
  <c r="Y225" i="20"/>
  <c r="Y224" i="20"/>
  <c r="Y223" i="20"/>
  <c r="Y222" i="20"/>
  <c r="Y221" i="20"/>
  <c r="Y220" i="20"/>
  <c r="Y219" i="20"/>
  <c r="Y218" i="20"/>
  <c r="Y217" i="20"/>
  <c r="Y216" i="20"/>
  <c r="Y215" i="20"/>
  <c r="Y214" i="20"/>
  <c r="Y213" i="20"/>
  <c r="Y212" i="20"/>
  <c r="Y211" i="20"/>
  <c r="Y210" i="20"/>
  <c r="Y209" i="20"/>
  <c r="Y208" i="20"/>
  <c r="Y207" i="20"/>
  <c r="Y206" i="20"/>
  <c r="Y205" i="20"/>
  <c r="Y204" i="20"/>
  <c r="Y203" i="20"/>
  <c r="Y202" i="20"/>
  <c r="Y201" i="20"/>
  <c r="Y200" i="20"/>
  <c r="Y199" i="20"/>
  <c r="Y198" i="20"/>
  <c r="Y197" i="20"/>
  <c r="Y196" i="20"/>
  <c r="Y195" i="20"/>
  <c r="Y194" i="20"/>
  <c r="Y193" i="20"/>
  <c r="Y192" i="20"/>
  <c r="Y191" i="20"/>
  <c r="Y190" i="20"/>
  <c r="Y189" i="20"/>
  <c r="Y188" i="20"/>
  <c r="Y187" i="20"/>
  <c r="Y186" i="20"/>
  <c r="Y185" i="20"/>
  <c r="Y184" i="20"/>
  <c r="Y183" i="20"/>
  <c r="Y182" i="20"/>
  <c r="Y181" i="20"/>
  <c r="Y180" i="20"/>
  <c r="Y179" i="20"/>
  <c r="I179" i="20"/>
  <c r="Y178" i="20"/>
  <c r="I178" i="20"/>
  <c r="Y177" i="20"/>
  <c r="I177" i="20"/>
  <c r="Y176" i="20"/>
  <c r="I176" i="20"/>
  <c r="Y175" i="20"/>
  <c r="I175" i="20"/>
  <c r="Y174" i="20"/>
  <c r="I174" i="20"/>
  <c r="Y173" i="20"/>
  <c r="I173" i="20"/>
  <c r="Y172" i="20"/>
  <c r="I172" i="20"/>
  <c r="Y171" i="20"/>
  <c r="I171" i="20"/>
  <c r="Y170" i="20"/>
  <c r="I170" i="20"/>
  <c r="Y169" i="20"/>
  <c r="I169" i="20"/>
  <c r="Y168" i="20"/>
  <c r="I168" i="20"/>
  <c r="Y167" i="20"/>
  <c r="I167" i="20"/>
  <c r="Y166" i="20"/>
  <c r="I166" i="20"/>
  <c r="Y165" i="20"/>
  <c r="I165" i="20"/>
  <c r="Y164" i="20"/>
  <c r="I164" i="20"/>
  <c r="Y163" i="20"/>
  <c r="I163" i="20"/>
  <c r="Y162" i="20"/>
  <c r="I162" i="20"/>
  <c r="Y161" i="20"/>
  <c r="I161" i="20"/>
  <c r="Y160" i="20"/>
  <c r="I160" i="20"/>
  <c r="Y159" i="20"/>
  <c r="I159" i="20"/>
  <c r="Y158" i="20"/>
  <c r="I158" i="20"/>
  <c r="Y157" i="20"/>
  <c r="I157" i="20"/>
  <c r="Y156" i="20"/>
  <c r="I156" i="20"/>
  <c r="Y155" i="20"/>
  <c r="I155" i="20"/>
  <c r="Y154" i="20"/>
  <c r="I154" i="20"/>
  <c r="Y153" i="20"/>
  <c r="I153" i="20"/>
  <c r="Y152" i="20"/>
  <c r="I152" i="20"/>
  <c r="Y151" i="20"/>
  <c r="I151" i="20"/>
  <c r="Y150" i="20"/>
  <c r="I150" i="20"/>
  <c r="Y149" i="20"/>
  <c r="I149" i="20"/>
  <c r="Y148" i="20"/>
  <c r="I148" i="20"/>
  <c r="Y147" i="20"/>
  <c r="I147" i="20"/>
  <c r="Y146" i="20"/>
  <c r="I146" i="20"/>
  <c r="Y145" i="20"/>
  <c r="I145" i="20"/>
  <c r="Y144" i="20"/>
  <c r="I144" i="20"/>
  <c r="Y143" i="20"/>
  <c r="I143" i="20"/>
  <c r="Y142" i="20"/>
  <c r="I142" i="20"/>
  <c r="Y141" i="20"/>
  <c r="I141" i="20"/>
  <c r="Y140" i="20"/>
  <c r="I140" i="20"/>
  <c r="Y139" i="20"/>
  <c r="I139" i="20"/>
  <c r="Y138" i="20"/>
  <c r="I138" i="20"/>
  <c r="Y137" i="20"/>
  <c r="I137" i="20"/>
  <c r="Y136" i="20"/>
  <c r="I136" i="20"/>
  <c r="Y135" i="20"/>
  <c r="I135" i="20"/>
  <c r="Y134" i="20"/>
  <c r="I134" i="20"/>
  <c r="Y133" i="20"/>
  <c r="I133" i="20"/>
  <c r="Y132" i="20"/>
  <c r="I132" i="20"/>
  <c r="Y131" i="20"/>
  <c r="I131" i="20"/>
  <c r="Y130" i="20"/>
  <c r="I130" i="20"/>
  <c r="Y129" i="20"/>
  <c r="I129" i="20"/>
  <c r="Y128" i="20"/>
  <c r="I128" i="20"/>
  <c r="Y127" i="20"/>
  <c r="I127" i="20"/>
  <c r="Y126" i="20"/>
  <c r="I126" i="20"/>
  <c r="Y125" i="20"/>
  <c r="I125" i="20"/>
  <c r="Y124" i="20"/>
  <c r="I124" i="20"/>
  <c r="Y123" i="20"/>
  <c r="I123" i="20"/>
  <c r="Y122" i="20"/>
  <c r="I122" i="20"/>
  <c r="Y121" i="20"/>
  <c r="I121" i="20"/>
  <c r="Y120" i="20"/>
  <c r="I120" i="20"/>
  <c r="Y119" i="20"/>
  <c r="I119" i="20"/>
  <c r="Y118" i="20"/>
  <c r="I118" i="20"/>
  <c r="Y117" i="20"/>
  <c r="I117" i="20"/>
  <c r="Y116" i="20"/>
  <c r="I116" i="20"/>
  <c r="Y115" i="20"/>
  <c r="I115" i="20"/>
  <c r="Y114" i="20"/>
  <c r="I114" i="20"/>
  <c r="Y113" i="20"/>
  <c r="I113" i="20"/>
  <c r="Y112" i="20"/>
  <c r="I112" i="20"/>
  <c r="Y111" i="20"/>
  <c r="I111" i="20"/>
  <c r="Y110" i="20"/>
  <c r="I110" i="20"/>
  <c r="Y109" i="20"/>
  <c r="I109" i="20"/>
  <c r="Y108" i="20"/>
  <c r="I108" i="20"/>
  <c r="Y107" i="20"/>
  <c r="I107" i="20"/>
  <c r="Y106" i="20"/>
  <c r="I106" i="20"/>
  <c r="Y105" i="20"/>
  <c r="I105" i="20"/>
  <c r="Y104" i="20"/>
  <c r="I104" i="20"/>
  <c r="Y103" i="20"/>
  <c r="I103" i="20"/>
  <c r="Y102" i="20"/>
  <c r="I102" i="20"/>
  <c r="Y101" i="20"/>
  <c r="I101" i="20"/>
  <c r="Y100" i="20"/>
  <c r="I100" i="20"/>
  <c r="Y99" i="20"/>
  <c r="I99" i="20"/>
  <c r="Y98" i="20"/>
  <c r="I98" i="20"/>
  <c r="Y97" i="20"/>
  <c r="I97" i="20"/>
  <c r="Y96" i="20"/>
  <c r="I96" i="20"/>
  <c r="Y95" i="20"/>
  <c r="I95" i="20"/>
  <c r="Y94" i="20"/>
  <c r="I94" i="20"/>
  <c r="Y93" i="20"/>
  <c r="I93" i="20"/>
  <c r="Y92" i="20"/>
  <c r="I92" i="20"/>
  <c r="Y91" i="20"/>
  <c r="I91" i="20"/>
  <c r="Y90" i="20"/>
  <c r="I90" i="20"/>
  <c r="Y89" i="20"/>
  <c r="I89" i="20"/>
  <c r="Y88" i="20"/>
  <c r="I88" i="20"/>
  <c r="Y87" i="20"/>
  <c r="I87" i="20"/>
  <c r="Y86" i="20"/>
  <c r="I86" i="20"/>
  <c r="Y85" i="20"/>
  <c r="I85" i="20"/>
  <c r="Y84" i="20"/>
  <c r="I84" i="20"/>
  <c r="Y83" i="20"/>
  <c r="I83" i="20"/>
  <c r="Y82" i="20"/>
  <c r="I82" i="20"/>
  <c r="Y81" i="20"/>
  <c r="I81" i="20"/>
  <c r="Y80" i="20"/>
  <c r="I80" i="20"/>
  <c r="Y79" i="20"/>
  <c r="I79" i="20"/>
  <c r="Y78" i="20"/>
  <c r="I78" i="20"/>
  <c r="Y77" i="20"/>
  <c r="I77" i="20"/>
  <c r="Y76" i="20"/>
  <c r="I76" i="20"/>
  <c r="Y75" i="20"/>
  <c r="I75" i="20"/>
  <c r="Y74" i="20"/>
  <c r="I74" i="20"/>
  <c r="Y73" i="20"/>
  <c r="I73" i="20"/>
  <c r="Y72" i="20"/>
  <c r="I72" i="20"/>
  <c r="Y71" i="20"/>
  <c r="I71" i="20"/>
  <c r="Y70" i="20"/>
  <c r="I70" i="20"/>
  <c r="Y69" i="20"/>
  <c r="I69" i="20"/>
  <c r="Y68" i="20"/>
  <c r="I68" i="20"/>
  <c r="Y67" i="20"/>
  <c r="I67" i="20"/>
  <c r="Y66" i="20"/>
  <c r="I66" i="20"/>
  <c r="Y65" i="20"/>
  <c r="I65" i="20"/>
  <c r="Y64" i="20"/>
  <c r="I64" i="20"/>
  <c r="Y63" i="20"/>
  <c r="I63" i="20"/>
  <c r="Y62" i="20"/>
  <c r="I62" i="20"/>
  <c r="Y61" i="20"/>
  <c r="I61" i="20"/>
  <c r="Y60" i="20"/>
  <c r="I60" i="20"/>
  <c r="Y59" i="20"/>
  <c r="I59" i="20"/>
  <c r="Y58" i="20"/>
  <c r="I58" i="20"/>
  <c r="Y57" i="20"/>
  <c r="I57" i="20"/>
  <c r="Y56" i="20"/>
  <c r="I56" i="20"/>
  <c r="Y55" i="20"/>
  <c r="I55" i="20"/>
  <c r="Y54" i="20"/>
  <c r="I54" i="20"/>
  <c r="Y53" i="20"/>
  <c r="I53" i="20"/>
  <c r="Y52" i="20"/>
  <c r="I52" i="20"/>
  <c r="Y51" i="20"/>
  <c r="I51" i="20"/>
  <c r="Y50" i="20"/>
  <c r="I50" i="20"/>
  <c r="Y49" i="20"/>
  <c r="I49" i="20"/>
  <c r="Y48" i="20"/>
  <c r="I48" i="20"/>
  <c r="Y47" i="20"/>
  <c r="I47" i="20"/>
  <c r="Y46" i="20"/>
  <c r="I46" i="20"/>
  <c r="Y45" i="20"/>
  <c r="I45" i="20"/>
  <c r="Y44" i="20"/>
  <c r="I44" i="20"/>
  <c r="Y43" i="20"/>
  <c r="I43" i="20"/>
  <c r="Y42" i="20"/>
  <c r="I42" i="20"/>
  <c r="Y41" i="20"/>
  <c r="I41" i="20"/>
  <c r="Y40" i="20"/>
  <c r="I40" i="20"/>
  <c r="Y39" i="20"/>
  <c r="I39" i="20"/>
  <c r="Y38" i="20"/>
  <c r="I38" i="20"/>
  <c r="Y37" i="20"/>
  <c r="I37" i="20"/>
  <c r="Y36" i="20"/>
  <c r="I36" i="20"/>
  <c r="Y35" i="20"/>
  <c r="I35" i="20"/>
  <c r="Y34" i="20"/>
  <c r="I34" i="20"/>
  <c r="Y33" i="20"/>
  <c r="I33" i="20"/>
  <c r="Y32" i="20"/>
  <c r="I32" i="20"/>
  <c r="Y31" i="20"/>
  <c r="I31" i="20"/>
  <c r="Y30" i="20"/>
  <c r="I30" i="20"/>
  <c r="Y29" i="20"/>
  <c r="I29" i="20"/>
  <c r="Y28" i="20"/>
  <c r="I28" i="20"/>
  <c r="Y27" i="20"/>
  <c r="I27" i="20"/>
  <c r="Y26" i="20"/>
  <c r="I26" i="20"/>
  <c r="Y25" i="20"/>
  <c r="I25" i="20"/>
  <c r="Y24" i="20"/>
  <c r="I24" i="20"/>
  <c r="Y23" i="20"/>
  <c r="I23" i="20"/>
  <c r="Y22" i="20"/>
  <c r="I22" i="20"/>
  <c r="Y21" i="20"/>
  <c r="I21" i="20"/>
  <c r="Y20" i="20"/>
  <c r="I20" i="20"/>
  <c r="Y19" i="20"/>
  <c r="I19" i="20"/>
  <c r="Y18" i="20"/>
  <c r="I18" i="20"/>
  <c r="Y17" i="20"/>
  <c r="I17" i="20"/>
  <c r="Y16" i="20"/>
  <c r="I16" i="20"/>
  <c r="Y15" i="20"/>
  <c r="I15" i="20"/>
  <c r="Y14" i="20"/>
  <c r="I14" i="20"/>
  <c r="Y13" i="20"/>
  <c r="I13" i="20"/>
  <c r="Y12" i="20"/>
  <c r="I12" i="20"/>
  <c r="Y11" i="20"/>
  <c r="I11" i="20"/>
  <c r="Y10" i="20"/>
  <c r="I10" i="20"/>
  <c r="Y9" i="20"/>
  <c r="I9" i="20"/>
  <c r="Y8" i="20"/>
  <c r="I8" i="20"/>
  <c r="Y7" i="20"/>
  <c r="I7" i="20"/>
  <c r="Y6" i="20"/>
  <c r="I6" i="20"/>
  <c r="Y5" i="20"/>
  <c r="I5" i="20"/>
  <c r="Y4" i="20"/>
  <c r="I4" i="20"/>
  <c r="Y3" i="20"/>
  <c r="I3" i="20"/>
  <c r="Y2" i="20"/>
  <c r="I2" i="20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561" i="18"/>
  <c r="B562" i="18"/>
  <c r="B563" i="18"/>
  <c r="B564" i="18"/>
  <c r="B565" i="18"/>
  <c r="B566" i="18"/>
  <c r="B567" i="18"/>
  <c r="B568" i="18"/>
  <c r="B569" i="18"/>
  <c r="B570" i="18"/>
  <c r="B571" i="18"/>
  <c r="B572" i="18"/>
  <c r="B573" i="18"/>
  <c r="B574" i="18"/>
  <c r="B575" i="18"/>
  <c r="B576" i="18"/>
  <c r="B577" i="18"/>
  <c r="B578" i="18"/>
  <c r="B579" i="18"/>
  <c r="B580" i="18"/>
  <c r="B581" i="18"/>
  <c r="B582" i="18"/>
  <c r="B583" i="18"/>
  <c r="B584" i="18"/>
  <c r="B585" i="18"/>
  <c r="B586" i="18"/>
  <c r="B587" i="18"/>
  <c r="B588" i="18"/>
  <c r="B589" i="18"/>
  <c r="B590" i="18"/>
  <c r="B591" i="18"/>
  <c r="B592" i="18"/>
  <c r="B593" i="18"/>
  <c r="B594" i="18"/>
  <c r="B595" i="18"/>
  <c r="B596" i="18"/>
  <c r="B597" i="18"/>
  <c r="B598" i="18"/>
  <c r="B599" i="18"/>
  <c r="B600" i="18"/>
  <c r="B601" i="18"/>
  <c r="B602" i="18"/>
  <c r="B603" i="18"/>
  <c r="B604" i="18"/>
  <c r="B605" i="18"/>
  <c r="B606" i="18"/>
  <c r="B607" i="18"/>
  <c r="B608" i="18"/>
  <c r="B609" i="18"/>
  <c r="B610" i="18"/>
  <c r="B611" i="18"/>
  <c r="B612" i="18"/>
  <c r="B613" i="18"/>
  <c r="B614" i="18"/>
  <c r="B615" i="18"/>
  <c r="B616" i="18"/>
  <c r="B617" i="18"/>
  <c r="B618" i="18"/>
  <c r="B619" i="18"/>
  <c r="B620" i="18"/>
  <c r="B621" i="18"/>
  <c r="B622" i="18"/>
  <c r="B623" i="18"/>
  <c r="B624" i="18"/>
  <c r="B625" i="18"/>
  <c r="B626" i="18"/>
  <c r="B627" i="18"/>
  <c r="B628" i="18"/>
  <c r="B629" i="18"/>
  <c r="B630" i="18"/>
  <c r="B631" i="18"/>
  <c r="B632" i="18"/>
  <c r="B633" i="18"/>
  <c r="B634" i="18"/>
  <c r="B635" i="18"/>
  <c r="B636" i="18"/>
  <c r="B637" i="18"/>
  <c r="B638" i="18"/>
  <c r="B639" i="18"/>
  <c r="B640" i="18"/>
  <c r="B641" i="18"/>
  <c r="B642" i="18"/>
  <c r="B643" i="18"/>
  <c r="B644" i="18"/>
  <c r="B645" i="18"/>
  <c r="B646" i="18"/>
  <c r="B647" i="18"/>
  <c r="B648" i="18"/>
  <c r="B649" i="18"/>
  <c r="B650" i="18"/>
  <c r="B651" i="18"/>
  <c r="B652" i="18"/>
  <c r="B653" i="18"/>
  <c r="B654" i="18"/>
  <c r="B655" i="18"/>
  <c r="B656" i="18"/>
  <c r="B657" i="18"/>
  <c r="B658" i="18"/>
  <c r="B659" i="18"/>
  <c r="B660" i="18"/>
  <c r="B661" i="18"/>
  <c r="B662" i="18"/>
  <c r="B663" i="18"/>
  <c r="B664" i="18"/>
  <c r="B665" i="18"/>
  <c r="B666" i="18"/>
  <c r="B667" i="18"/>
  <c r="B668" i="18"/>
  <c r="B669" i="18"/>
  <c r="B670" i="18"/>
  <c r="B671" i="18"/>
  <c r="B672" i="18"/>
  <c r="B673" i="18"/>
  <c r="B674" i="18"/>
  <c r="B675" i="18"/>
  <c r="B676" i="18"/>
  <c r="B677" i="18"/>
  <c r="B678" i="18"/>
  <c r="B679" i="18"/>
  <c r="B680" i="18"/>
  <c r="B681" i="18"/>
  <c r="B682" i="18"/>
  <c r="B683" i="18"/>
  <c r="B684" i="18"/>
  <c r="B685" i="18"/>
  <c r="B686" i="18"/>
  <c r="B687" i="18"/>
  <c r="B688" i="18"/>
  <c r="B689" i="18"/>
  <c r="B690" i="18"/>
  <c r="B691" i="18"/>
  <c r="B692" i="18"/>
  <c r="B693" i="18"/>
  <c r="B694" i="18"/>
  <c r="B695" i="18"/>
  <c r="B696" i="18"/>
  <c r="B697" i="18"/>
  <c r="B698" i="18"/>
  <c r="B699" i="18"/>
  <c r="B700" i="18"/>
  <c r="B701" i="18"/>
  <c r="B702" i="18"/>
  <c r="B703" i="18"/>
  <c r="B704" i="18"/>
  <c r="B705" i="18"/>
  <c r="B706" i="18"/>
  <c r="B707" i="18"/>
  <c r="B708" i="18"/>
  <c r="B709" i="18"/>
  <c r="B710" i="18"/>
  <c r="B711" i="18"/>
  <c r="B712" i="18"/>
  <c r="B713" i="18"/>
  <c r="B714" i="18"/>
  <c r="B715" i="18"/>
  <c r="B716" i="18"/>
  <c r="B717" i="18"/>
  <c r="B718" i="18"/>
  <c r="B719" i="18"/>
  <c r="B720" i="18"/>
  <c r="B721" i="18"/>
  <c r="B722" i="18"/>
  <c r="B723" i="18"/>
  <c r="B724" i="18"/>
  <c r="B725" i="18"/>
  <c r="B726" i="18"/>
  <c r="B727" i="18"/>
  <c r="B728" i="18"/>
  <c r="B729" i="18"/>
  <c r="B730" i="18"/>
  <c r="B731" i="18"/>
  <c r="B732" i="18"/>
  <c r="B733" i="18"/>
  <c r="B734" i="18"/>
  <c r="B735" i="18"/>
  <c r="B736" i="18"/>
  <c r="B737" i="18"/>
  <c r="B738" i="18"/>
  <c r="B739" i="18"/>
  <c r="B740" i="18"/>
  <c r="B741" i="18"/>
  <c r="B742" i="18"/>
  <c r="B743" i="18"/>
  <c r="B744" i="18"/>
  <c r="B745" i="18"/>
  <c r="B746" i="18"/>
  <c r="B747" i="18"/>
  <c r="B748" i="18"/>
  <c r="B749" i="18"/>
  <c r="B750" i="18"/>
  <c r="B751" i="18"/>
  <c r="B752" i="18"/>
  <c r="B753" i="18"/>
  <c r="B754" i="18"/>
  <c r="B755" i="18"/>
  <c r="B756" i="18"/>
  <c r="B757" i="18"/>
  <c r="B758" i="18"/>
  <c r="B759" i="18"/>
  <c r="B760" i="18"/>
  <c r="B761" i="18"/>
  <c r="B762" i="18"/>
  <c r="B763" i="18"/>
  <c r="B764" i="18"/>
  <c r="B765" i="18"/>
  <c r="B766" i="18"/>
  <c r="B767" i="18"/>
  <c r="B768" i="18"/>
  <c r="B769" i="18"/>
  <c r="B770" i="18"/>
  <c r="B771" i="18"/>
  <c r="B772" i="18"/>
  <c r="B773" i="18"/>
  <c r="B774" i="18"/>
  <c r="B775" i="18"/>
  <c r="B776" i="18"/>
  <c r="B777" i="18"/>
  <c r="B778" i="18"/>
  <c r="B779" i="18"/>
  <c r="B780" i="18"/>
  <c r="B781" i="18"/>
  <c r="B782" i="18"/>
  <c r="B783" i="18"/>
  <c r="B784" i="18"/>
  <c r="B785" i="18"/>
  <c r="B786" i="18"/>
  <c r="B787" i="18"/>
  <c r="B788" i="18"/>
  <c r="B789" i="18"/>
  <c r="B790" i="18"/>
  <c r="B791" i="18"/>
  <c r="B792" i="18"/>
  <c r="B793" i="18"/>
  <c r="B794" i="18"/>
  <c r="B795" i="18"/>
  <c r="B796" i="18"/>
  <c r="B797" i="18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B868" i="18"/>
  <c r="B869" i="18"/>
  <c r="B870" i="18"/>
  <c r="B871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906" i="18"/>
  <c r="B907" i="18"/>
  <c r="B908" i="18"/>
  <c r="B909" i="18"/>
  <c r="B910" i="18"/>
  <c r="B911" i="18"/>
  <c r="B912" i="18"/>
  <c r="B913" i="18"/>
  <c r="B914" i="18"/>
  <c r="B915" i="18"/>
  <c r="B916" i="18"/>
  <c r="B917" i="18"/>
  <c r="B918" i="18"/>
  <c r="B919" i="18"/>
  <c r="B920" i="18"/>
  <c r="B921" i="18"/>
  <c r="B922" i="18"/>
  <c r="B923" i="18"/>
  <c r="B924" i="18"/>
  <c r="B925" i="18"/>
  <c r="B926" i="18"/>
  <c r="B927" i="18"/>
  <c r="B928" i="18"/>
  <c r="B929" i="18"/>
  <c r="B930" i="18"/>
  <c r="B931" i="18"/>
  <c r="B932" i="18"/>
  <c r="B933" i="18"/>
  <c r="B934" i="18"/>
  <c r="B935" i="18"/>
  <c r="B936" i="18"/>
  <c r="B937" i="18"/>
  <c r="B938" i="18"/>
  <c r="B939" i="18"/>
  <c r="B940" i="18"/>
  <c r="B941" i="18"/>
  <c r="B942" i="18"/>
  <c r="B943" i="18"/>
  <c r="B944" i="18"/>
  <c r="B945" i="18"/>
  <c r="B946" i="18"/>
  <c r="B947" i="18"/>
  <c r="B948" i="18"/>
  <c r="B949" i="18"/>
  <c r="B950" i="18"/>
  <c r="B951" i="18"/>
  <c r="B952" i="18"/>
  <c r="B953" i="18"/>
  <c r="B954" i="18"/>
  <c r="B955" i="18"/>
  <c r="B956" i="18"/>
  <c r="B957" i="18"/>
  <c r="B958" i="18"/>
  <c r="B959" i="18"/>
  <c r="B960" i="18"/>
  <c r="B961" i="18"/>
  <c r="B962" i="18"/>
  <c r="B963" i="18"/>
  <c r="B964" i="18"/>
  <c r="B965" i="18"/>
  <c r="B966" i="18"/>
  <c r="B967" i="18"/>
  <c r="B968" i="18"/>
  <c r="B969" i="18"/>
  <c r="B970" i="18"/>
  <c r="B971" i="18"/>
  <c r="B972" i="18"/>
  <c r="B973" i="18"/>
  <c r="B974" i="18"/>
  <c r="B975" i="18"/>
  <c r="B976" i="18"/>
  <c r="B977" i="18"/>
  <c r="B978" i="18"/>
  <c r="B979" i="18"/>
  <c r="B980" i="18"/>
  <c r="B981" i="18"/>
  <c r="B982" i="18"/>
  <c r="B983" i="18"/>
  <c r="B984" i="18"/>
  <c r="B985" i="18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1015" i="18"/>
  <c r="B1016" i="18"/>
  <c r="B1017" i="18"/>
  <c r="B1018" i="18"/>
  <c r="B1019" i="18"/>
  <c r="B1020" i="18"/>
  <c r="B1021" i="18"/>
  <c r="B1022" i="18"/>
  <c r="B1023" i="18"/>
  <c r="B1024" i="18"/>
  <c r="B1025" i="18"/>
  <c r="B1026" i="18"/>
  <c r="B1027" i="18"/>
  <c r="B1028" i="18"/>
  <c r="B1029" i="18"/>
  <c r="B1030" i="18"/>
  <c r="B1031" i="18"/>
  <c r="B1032" i="18"/>
  <c r="B1033" i="18"/>
  <c r="B1034" i="18"/>
  <c r="B1035" i="18"/>
  <c r="B1036" i="18"/>
  <c r="B1037" i="18"/>
  <c r="B1038" i="18"/>
  <c r="B1039" i="18"/>
  <c r="B1040" i="18"/>
  <c r="B1041" i="18"/>
  <c r="B1042" i="18"/>
  <c r="B1043" i="18"/>
  <c r="B1044" i="18"/>
  <c r="B1045" i="18"/>
  <c r="B1046" i="18"/>
  <c r="B1047" i="18"/>
  <c r="B1048" i="18"/>
  <c r="B1049" i="18"/>
  <c r="B1050" i="18"/>
  <c r="B1051" i="18"/>
  <c r="B1052" i="18"/>
  <c r="B1053" i="18"/>
  <c r="B1054" i="18"/>
  <c r="B1055" i="18"/>
  <c r="B1056" i="18"/>
  <c r="B1057" i="18"/>
  <c r="B1058" i="18"/>
  <c r="B1059" i="18"/>
  <c r="B1060" i="18"/>
  <c r="B1061" i="18"/>
  <c r="B1062" i="18"/>
  <c r="B1063" i="18"/>
  <c r="B1064" i="18"/>
  <c r="B1065" i="18"/>
  <c r="B1066" i="18"/>
  <c r="B1067" i="18"/>
  <c r="B1068" i="18"/>
  <c r="B1069" i="18"/>
  <c r="B1070" i="18"/>
  <c r="B1071" i="18"/>
  <c r="B1072" i="18"/>
  <c r="B1073" i="18"/>
  <c r="B1074" i="18"/>
  <c r="B1075" i="18"/>
  <c r="B1076" i="18"/>
  <c r="B1077" i="18"/>
  <c r="B1078" i="18"/>
  <c r="B1079" i="18"/>
  <c r="B1080" i="18"/>
  <c r="B1081" i="18"/>
  <c r="B1082" i="18"/>
  <c r="B1083" i="18"/>
  <c r="B1084" i="18"/>
  <c r="B1085" i="18"/>
  <c r="B1086" i="18"/>
  <c r="B1087" i="18"/>
  <c r="B1088" i="18"/>
  <c r="B1089" i="18"/>
  <c r="B1090" i="18"/>
  <c r="B1091" i="18"/>
  <c r="B1092" i="18"/>
  <c r="B1093" i="18"/>
  <c r="B1094" i="18"/>
  <c r="B1095" i="18"/>
  <c r="B1096" i="18"/>
  <c r="B1097" i="18"/>
  <c r="B1098" i="18"/>
  <c r="B1099" i="18"/>
  <c r="B1100" i="18"/>
  <c r="B1101" i="18"/>
  <c r="B1102" i="18"/>
  <c r="B1103" i="18"/>
  <c r="B1104" i="18"/>
  <c r="B1105" i="18"/>
  <c r="B1106" i="18"/>
  <c r="B1107" i="18"/>
  <c r="B1108" i="18"/>
  <c r="B1109" i="18"/>
  <c r="B1110" i="18"/>
  <c r="B1111" i="18"/>
  <c r="B1112" i="18"/>
  <c r="B1113" i="18"/>
  <c r="B1114" i="18"/>
  <c r="B1115" i="18"/>
  <c r="B1116" i="18"/>
  <c r="B1117" i="18"/>
  <c r="B1118" i="18"/>
  <c r="B1119" i="18"/>
  <c r="B1120" i="18"/>
  <c r="B1121" i="18"/>
  <c r="B1122" i="18"/>
  <c r="B1123" i="18"/>
  <c r="B1124" i="18"/>
  <c r="B1125" i="18"/>
  <c r="B1126" i="18"/>
  <c r="B1127" i="18"/>
  <c r="B1128" i="18"/>
  <c r="B1129" i="18"/>
  <c r="B1130" i="18"/>
  <c r="B1131" i="18"/>
  <c r="B1132" i="18"/>
  <c r="B1133" i="18"/>
  <c r="B1134" i="18"/>
  <c r="B1135" i="18"/>
  <c r="B1136" i="18"/>
  <c r="B1137" i="18"/>
  <c r="B1138" i="18"/>
  <c r="B1139" i="18"/>
  <c r="B1140" i="18"/>
  <c r="B1141" i="18"/>
  <c r="B1142" i="18"/>
  <c r="B1143" i="18"/>
  <c r="B1144" i="18"/>
  <c r="B1145" i="18"/>
  <c r="B1146" i="18"/>
  <c r="B1147" i="18"/>
  <c r="B1148" i="18"/>
  <c r="B1149" i="18"/>
  <c r="B1150" i="18"/>
  <c r="B1151" i="18"/>
  <c r="B1152" i="18"/>
  <c r="B1153" i="18"/>
  <c r="B1154" i="18"/>
  <c r="B1155" i="18"/>
  <c r="B1156" i="18"/>
  <c r="B1157" i="18"/>
  <c r="B1158" i="18"/>
  <c r="B1159" i="18"/>
  <c r="B1160" i="18"/>
  <c r="B1161" i="18"/>
  <c r="B1162" i="18"/>
  <c r="B1163" i="18"/>
  <c r="B1164" i="18"/>
  <c r="B1165" i="18"/>
  <c r="B1166" i="18"/>
  <c r="B1167" i="18"/>
  <c r="B1168" i="18"/>
  <c r="B1169" i="18"/>
  <c r="B1170" i="18"/>
  <c r="B1171" i="18"/>
  <c r="B1172" i="18"/>
  <c r="B1173" i="18"/>
  <c r="B1174" i="18"/>
  <c r="B1175" i="18"/>
  <c r="B1176" i="18"/>
  <c r="B1177" i="18"/>
  <c r="B1178" i="18"/>
  <c r="B1179" i="18"/>
  <c r="B1180" i="18"/>
  <c r="B1181" i="18"/>
  <c r="B1182" i="18"/>
  <c r="B1183" i="18"/>
  <c r="B1184" i="18"/>
  <c r="B1185" i="18"/>
  <c r="B1186" i="18"/>
  <c r="B1187" i="18"/>
  <c r="B1188" i="18"/>
  <c r="B1189" i="18"/>
  <c r="B1190" i="18"/>
  <c r="B1191" i="18"/>
  <c r="B1192" i="18"/>
  <c r="B1193" i="18"/>
  <c r="B1194" i="18"/>
  <c r="B1195" i="18"/>
  <c r="B1196" i="18"/>
  <c r="B1197" i="18"/>
  <c r="B1198" i="18"/>
  <c r="B1199" i="18"/>
  <c r="B1200" i="18"/>
  <c r="B1201" i="18"/>
  <c r="B1202" i="18"/>
  <c r="B1203" i="18"/>
  <c r="B1204" i="18"/>
  <c r="B1205" i="18"/>
  <c r="B1206" i="18"/>
  <c r="B1207" i="18"/>
  <c r="B1208" i="18"/>
  <c r="B1209" i="18"/>
  <c r="B1210" i="18"/>
  <c r="B1211" i="18"/>
  <c r="B1212" i="18"/>
  <c r="B1213" i="18"/>
  <c r="B1214" i="18"/>
  <c r="B1215" i="18"/>
  <c r="B1216" i="18"/>
  <c r="B1217" i="18"/>
  <c r="B1218" i="18"/>
  <c r="B1219" i="18"/>
  <c r="B1220" i="18"/>
  <c r="B1221" i="18"/>
  <c r="B1222" i="18"/>
  <c r="B1223" i="18"/>
  <c r="B1224" i="18"/>
  <c r="B1225" i="18"/>
  <c r="B1226" i="18"/>
  <c r="B1227" i="18"/>
  <c r="B1228" i="18"/>
  <c r="B1229" i="18"/>
  <c r="B1230" i="18"/>
  <c r="B1231" i="18"/>
  <c r="B1232" i="18"/>
  <c r="B1233" i="18"/>
  <c r="B1234" i="18"/>
  <c r="B1235" i="18"/>
  <c r="B1236" i="18"/>
  <c r="B1237" i="18"/>
  <c r="B1238" i="18"/>
  <c r="B1239" i="18"/>
  <c r="B1240" i="18"/>
  <c r="B1241" i="18"/>
  <c r="B1242" i="18"/>
  <c r="B1243" i="18"/>
  <c r="B1244" i="18"/>
  <c r="B1245" i="18"/>
  <c r="B1246" i="18"/>
  <c r="B1247" i="18"/>
  <c r="B1248" i="18"/>
  <c r="B1249" i="18"/>
  <c r="B1250" i="18"/>
  <c r="B1251" i="18"/>
  <c r="B1252" i="18"/>
  <c r="B1253" i="18"/>
  <c r="B1254" i="18"/>
  <c r="B1255" i="18"/>
  <c r="B1256" i="18"/>
  <c r="B1257" i="18"/>
  <c r="B1258" i="18"/>
  <c r="B1259" i="18"/>
  <c r="B1260" i="18"/>
  <c r="B1261" i="18"/>
  <c r="B1262" i="18"/>
  <c r="B1263" i="18"/>
  <c r="B1264" i="18"/>
  <c r="B1265" i="18"/>
  <c r="B1266" i="18"/>
  <c r="B1267" i="18"/>
  <c r="B1268" i="18"/>
  <c r="B1269" i="18"/>
  <c r="B1270" i="18"/>
  <c r="B1271" i="18"/>
  <c r="B1272" i="18"/>
  <c r="B1273" i="18"/>
  <c r="B1274" i="18"/>
  <c r="B1275" i="18"/>
  <c r="B1276" i="18"/>
  <c r="B1277" i="18"/>
  <c r="B1278" i="18"/>
  <c r="B1279" i="18"/>
  <c r="B1280" i="18"/>
  <c r="B1281" i="18"/>
  <c r="B1282" i="18"/>
  <c r="B1283" i="18"/>
  <c r="B1284" i="18"/>
  <c r="B1285" i="18"/>
  <c r="B1286" i="18"/>
  <c r="B1287" i="18"/>
  <c r="B1288" i="18"/>
  <c r="B1289" i="18"/>
  <c r="B1290" i="18"/>
  <c r="B1291" i="18"/>
  <c r="B1292" i="18"/>
  <c r="B1293" i="18"/>
  <c r="B1294" i="18"/>
  <c r="B1295" i="18"/>
  <c r="B1296" i="18"/>
  <c r="B1297" i="18"/>
  <c r="B1298" i="18"/>
  <c r="B1299" i="18"/>
  <c r="B1300" i="18"/>
  <c r="B1301" i="18"/>
  <c r="B1302" i="18"/>
  <c r="B1303" i="18"/>
  <c r="B1304" i="18"/>
  <c r="B1305" i="18"/>
  <c r="B1306" i="18"/>
  <c r="B1307" i="18"/>
  <c r="B1308" i="18"/>
  <c r="B1309" i="18"/>
  <c r="B1310" i="18"/>
  <c r="B1311" i="18"/>
  <c r="B1312" i="18"/>
  <c r="B1313" i="18"/>
  <c r="B1314" i="18"/>
  <c r="B1315" i="18"/>
  <c r="B1316" i="18"/>
  <c r="B1317" i="18"/>
  <c r="B1318" i="18"/>
  <c r="B1319" i="18"/>
  <c r="B1320" i="18"/>
  <c r="B1321" i="18"/>
  <c r="B1322" i="18"/>
  <c r="B1323" i="18"/>
  <c r="B1324" i="18"/>
  <c r="B1325" i="18"/>
  <c r="B1326" i="18"/>
  <c r="B1327" i="18"/>
  <c r="B1328" i="18"/>
  <c r="B1329" i="18"/>
  <c r="B1330" i="18"/>
  <c r="B1331" i="18"/>
  <c r="B1332" i="18"/>
  <c r="B1333" i="18"/>
  <c r="B1334" i="18"/>
  <c r="B1335" i="18"/>
  <c r="B1336" i="18"/>
  <c r="B1337" i="18"/>
  <c r="B1338" i="18"/>
  <c r="B1339" i="18"/>
  <c r="B1340" i="18"/>
  <c r="B1341" i="18"/>
  <c r="B1342" i="18"/>
  <c r="B1343" i="18"/>
  <c r="B1344" i="18"/>
  <c r="B1345" i="18"/>
  <c r="B1346" i="18"/>
  <c r="B1347" i="18"/>
  <c r="B1348" i="18"/>
  <c r="B1349" i="18"/>
  <c r="B1350" i="18"/>
  <c r="B1351" i="18"/>
  <c r="B1352" i="18"/>
  <c r="B1353" i="18"/>
  <c r="B1354" i="18"/>
  <c r="B1355" i="18"/>
  <c r="B1356" i="18"/>
  <c r="B1357" i="18"/>
  <c r="B1358" i="18"/>
  <c r="B1359" i="18"/>
  <c r="H113" i="7"/>
  <c r="H112" i="7"/>
  <c r="J2" i="16"/>
  <c r="Z2" i="16"/>
  <c r="J3" i="16"/>
  <c r="Z3" i="16"/>
  <c r="J4" i="16"/>
  <c r="Z4" i="16"/>
  <c r="J5" i="16"/>
  <c r="Z5" i="16"/>
  <c r="J6" i="16"/>
  <c r="Z6" i="16"/>
  <c r="J7" i="16"/>
  <c r="Z7" i="16"/>
  <c r="J8" i="16"/>
  <c r="Z8" i="16"/>
  <c r="J9" i="16"/>
  <c r="Z9" i="16"/>
  <c r="J10" i="16"/>
  <c r="Z10" i="16"/>
  <c r="J11" i="16"/>
  <c r="Z11" i="16"/>
  <c r="J12" i="16"/>
  <c r="Z12" i="16"/>
  <c r="J13" i="16"/>
  <c r="Z13" i="16"/>
  <c r="J14" i="16"/>
  <c r="Z14" i="16"/>
  <c r="J15" i="16"/>
  <c r="Z15" i="16"/>
  <c r="J16" i="16"/>
  <c r="Z16" i="16"/>
  <c r="J17" i="16"/>
  <c r="Z17" i="16"/>
  <c r="J18" i="16"/>
  <c r="Z18" i="16"/>
  <c r="J19" i="16"/>
  <c r="Z19" i="16"/>
  <c r="J20" i="16"/>
  <c r="Z20" i="16"/>
  <c r="J21" i="16"/>
  <c r="Z21" i="16"/>
  <c r="J22" i="16"/>
  <c r="Z22" i="16"/>
  <c r="J23" i="16"/>
  <c r="Z23" i="16"/>
  <c r="J24" i="16"/>
  <c r="Z24" i="16"/>
  <c r="J25" i="16"/>
  <c r="Z25" i="16"/>
  <c r="J26" i="16"/>
  <c r="Z26" i="16"/>
  <c r="J27" i="16"/>
  <c r="Z27" i="16"/>
  <c r="J28" i="16"/>
  <c r="Z28" i="16"/>
  <c r="J29" i="16"/>
  <c r="Z29" i="16"/>
  <c r="J30" i="16"/>
  <c r="Z30" i="16"/>
  <c r="J31" i="16"/>
  <c r="Z31" i="16"/>
  <c r="J32" i="16"/>
  <c r="Z32" i="16"/>
  <c r="J33" i="16"/>
  <c r="Z33" i="16"/>
  <c r="J34" i="16"/>
  <c r="Z34" i="16"/>
  <c r="J35" i="16"/>
  <c r="Z35" i="16"/>
  <c r="J36" i="16"/>
  <c r="Z36" i="16"/>
  <c r="J37" i="16"/>
  <c r="Z37" i="16"/>
  <c r="J38" i="16"/>
  <c r="Z38" i="16"/>
  <c r="J39" i="16"/>
  <c r="Z39" i="16"/>
  <c r="J40" i="16"/>
  <c r="Z40" i="16"/>
  <c r="J41" i="16"/>
  <c r="Z41" i="16"/>
  <c r="J42" i="16"/>
  <c r="Z42" i="16"/>
  <c r="J43" i="16"/>
  <c r="Z43" i="16"/>
  <c r="J44" i="16"/>
  <c r="Z44" i="16"/>
  <c r="J45" i="16"/>
  <c r="Z45" i="16"/>
  <c r="J46" i="16"/>
  <c r="Z46" i="16"/>
  <c r="J47" i="16"/>
  <c r="Z47" i="16"/>
  <c r="J48" i="16"/>
  <c r="Z48" i="16"/>
  <c r="J49" i="16"/>
  <c r="Z49" i="16"/>
  <c r="J50" i="16"/>
  <c r="Z50" i="16"/>
  <c r="J51" i="16"/>
  <c r="Z51" i="16"/>
  <c r="J52" i="16"/>
  <c r="Z52" i="16"/>
  <c r="J53" i="16"/>
  <c r="Z53" i="16"/>
  <c r="J54" i="16"/>
  <c r="Z54" i="16"/>
  <c r="J55" i="16"/>
  <c r="Z55" i="16"/>
  <c r="J56" i="16"/>
  <c r="Z56" i="16"/>
  <c r="J57" i="16"/>
  <c r="Z57" i="16"/>
  <c r="J58" i="16"/>
  <c r="Z58" i="16"/>
  <c r="J59" i="16"/>
  <c r="Z59" i="16"/>
  <c r="J60" i="16"/>
  <c r="Z60" i="16"/>
  <c r="J61" i="16"/>
  <c r="Z61" i="16"/>
  <c r="J62" i="16"/>
  <c r="Z62" i="16"/>
  <c r="J63" i="16"/>
  <c r="Z63" i="16"/>
  <c r="J64" i="16"/>
  <c r="Z64" i="16"/>
  <c r="J65" i="16"/>
  <c r="Z65" i="16"/>
  <c r="J66" i="16"/>
  <c r="Z66" i="16"/>
  <c r="J67" i="16"/>
  <c r="Z67" i="16"/>
  <c r="J68" i="16"/>
  <c r="Z68" i="16"/>
  <c r="J69" i="16"/>
  <c r="Z69" i="16"/>
  <c r="J70" i="16"/>
  <c r="Z70" i="16"/>
  <c r="J71" i="16"/>
  <c r="Z71" i="16"/>
  <c r="J72" i="16"/>
  <c r="Z72" i="16"/>
  <c r="J73" i="16"/>
  <c r="Z73" i="16"/>
  <c r="J74" i="16"/>
  <c r="Z74" i="16"/>
  <c r="J75" i="16"/>
  <c r="Z75" i="16"/>
  <c r="J76" i="16"/>
  <c r="Z76" i="16"/>
  <c r="J77" i="16"/>
  <c r="Z77" i="16"/>
  <c r="J78" i="16"/>
  <c r="Z78" i="16"/>
  <c r="J79" i="16"/>
  <c r="Z79" i="16"/>
  <c r="J80" i="16"/>
  <c r="Z80" i="16"/>
  <c r="J81" i="16"/>
  <c r="Z81" i="16"/>
  <c r="J82" i="16"/>
  <c r="Z82" i="16"/>
  <c r="J83" i="16"/>
  <c r="Z83" i="16"/>
  <c r="J84" i="16"/>
  <c r="Z84" i="16"/>
  <c r="J85" i="16"/>
  <c r="Z85" i="16"/>
  <c r="J86" i="16"/>
  <c r="Z86" i="16"/>
  <c r="J87" i="16"/>
  <c r="Z87" i="16"/>
  <c r="J88" i="16"/>
  <c r="Z88" i="16"/>
  <c r="J89" i="16"/>
  <c r="Z89" i="16"/>
  <c r="J90" i="16"/>
  <c r="Z90" i="16"/>
  <c r="J91" i="16"/>
  <c r="Z91" i="16"/>
  <c r="J92" i="16"/>
  <c r="Z92" i="16"/>
  <c r="J93" i="16"/>
  <c r="Z93" i="16"/>
  <c r="J94" i="16"/>
  <c r="Z94" i="16"/>
  <c r="J95" i="16"/>
  <c r="Z95" i="16"/>
  <c r="J96" i="16"/>
  <c r="Z96" i="16"/>
  <c r="J97" i="16"/>
  <c r="Z97" i="16"/>
  <c r="J98" i="16"/>
  <c r="Z98" i="16"/>
  <c r="J99" i="16"/>
  <c r="Z99" i="16"/>
  <c r="J100" i="16"/>
  <c r="Z100" i="16"/>
  <c r="J101" i="16"/>
  <c r="Z101" i="16"/>
  <c r="J102" i="16"/>
  <c r="Z102" i="16"/>
  <c r="J103" i="16"/>
  <c r="Z103" i="16"/>
  <c r="J104" i="16"/>
  <c r="Z104" i="16"/>
  <c r="J105" i="16"/>
  <c r="Z105" i="16"/>
  <c r="J106" i="16"/>
  <c r="Z106" i="16"/>
  <c r="J107" i="16"/>
  <c r="Z107" i="16"/>
  <c r="J108" i="16"/>
  <c r="Z108" i="16"/>
  <c r="J109" i="16"/>
  <c r="Z109" i="16"/>
  <c r="J110" i="16"/>
  <c r="Z110" i="16"/>
  <c r="J111" i="16"/>
  <c r="Z111" i="16"/>
  <c r="J112" i="16"/>
  <c r="Z112" i="16"/>
  <c r="J113" i="16"/>
  <c r="Z113" i="16"/>
  <c r="J114" i="16"/>
  <c r="Z114" i="16"/>
  <c r="J115" i="16"/>
  <c r="Z115" i="16"/>
  <c r="J116" i="16"/>
  <c r="Z116" i="16"/>
  <c r="J117" i="16"/>
  <c r="Z117" i="16"/>
  <c r="J118" i="16"/>
  <c r="Z118" i="16"/>
  <c r="J119" i="16"/>
  <c r="Z119" i="16"/>
  <c r="J120" i="16"/>
  <c r="Z120" i="16"/>
  <c r="J121" i="16"/>
  <c r="Z121" i="16"/>
  <c r="J122" i="16"/>
  <c r="Z122" i="16"/>
  <c r="J123" i="16"/>
  <c r="Z123" i="16"/>
  <c r="J124" i="16"/>
  <c r="Z124" i="16"/>
  <c r="J125" i="16"/>
  <c r="Z125" i="16"/>
  <c r="J126" i="16"/>
  <c r="Z126" i="16"/>
  <c r="J127" i="16"/>
  <c r="Z127" i="16"/>
  <c r="J128" i="16"/>
  <c r="Z128" i="16"/>
  <c r="J129" i="16"/>
  <c r="Z129" i="16"/>
  <c r="J130" i="16"/>
  <c r="Z130" i="16"/>
  <c r="J131" i="16"/>
  <c r="Z131" i="16"/>
  <c r="J132" i="16"/>
  <c r="Z132" i="16"/>
  <c r="J133" i="16"/>
  <c r="Z133" i="16"/>
  <c r="J134" i="16"/>
  <c r="Z134" i="16"/>
  <c r="J135" i="16"/>
  <c r="Z135" i="16"/>
  <c r="J136" i="16"/>
  <c r="Z136" i="16"/>
  <c r="J137" i="16"/>
  <c r="Z137" i="16"/>
  <c r="J138" i="16"/>
  <c r="Z138" i="16"/>
  <c r="J139" i="16"/>
  <c r="Z139" i="16"/>
  <c r="J140" i="16"/>
  <c r="Z140" i="16"/>
  <c r="J141" i="16"/>
  <c r="Z141" i="16"/>
  <c r="J142" i="16"/>
  <c r="Z142" i="16"/>
  <c r="J143" i="16"/>
  <c r="Z143" i="16"/>
  <c r="J144" i="16"/>
  <c r="Z144" i="16"/>
  <c r="J145" i="16"/>
  <c r="Z145" i="16"/>
  <c r="J146" i="16"/>
  <c r="Z146" i="16"/>
  <c r="J147" i="16"/>
  <c r="Z147" i="16"/>
  <c r="J148" i="16"/>
  <c r="Z148" i="16"/>
  <c r="J149" i="16"/>
  <c r="Z149" i="16"/>
  <c r="J150" i="16"/>
  <c r="Z150" i="16"/>
  <c r="J151" i="16"/>
  <c r="Z151" i="16"/>
  <c r="J152" i="16"/>
  <c r="Z152" i="16"/>
  <c r="J153" i="16"/>
  <c r="Z153" i="16"/>
  <c r="J154" i="16"/>
  <c r="Z154" i="16"/>
  <c r="J155" i="16"/>
  <c r="Z155" i="16"/>
  <c r="J156" i="16"/>
  <c r="Z156" i="16"/>
  <c r="J157" i="16"/>
  <c r="Z157" i="16"/>
  <c r="J158" i="16"/>
  <c r="Z158" i="16"/>
  <c r="J159" i="16"/>
  <c r="Z159" i="16"/>
  <c r="J160" i="16"/>
  <c r="Z160" i="16"/>
  <c r="J161" i="16"/>
  <c r="Z161" i="16"/>
  <c r="J162" i="16"/>
  <c r="Z162" i="16"/>
  <c r="J163" i="16"/>
  <c r="Z163" i="16"/>
  <c r="J164" i="16"/>
  <c r="Z164" i="16"/>
  <c r="J165" i="16"/>
  <c r="Z165" i="16"/>
  <c r="J166" i="16"/>
  <c r="Z166" i="16"/>
  <c r="J167" i="16"/>
  <c r="Z167" i="16"/>
  <c r="J168" i="16"/>
  <c r="Z168" i="16"/>
  <c r="J169" i="16"/>
  <c r="Z169" i="16"/>
  <c r="J170" i="16"/>
  <c r="Z170" i="16"/>
  <c r="J171" i="16"/>
  <c r="Z171" i="16"/>
  <c r="J172" i="16"/>
  <c r="Z172" i="16"/>
  <c r="J173" i="16"/>
  <c r="Z173" i="16"/>
  <c r="J174" i="16"/>
  <c r="Z174" i="16"/>
  <c r="J175" i="16"/>
  <c r="Z175" i="16"/>
  <c r="J176" i="16"/>
  <c r="Z176" i="16"/>
  <c r="J177" i="16"/>
  <c r="Z177" i="16"/>
  <c r="J178" i="16"/>
  <c r="Z178" i="16"/>
  <c r="J179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Z240" i="16"/>
  <c r="Z241" i="16"/>
  <c r="Z242" i="16"/>
  <c r="Z243" i="16"/>
  <c r="Z244" i="16"/>
  <c r="Z245" i="16"/>
  <c r="Z246" i="16"/>
  <c r="Z247" i="16"/>
  <c r="Z248" i="16"/>
  <c r="Z249" i="16"/>
  <c r="Z250" i="16"/>
  <c r="Z251" i="16"/>
  <c r="Z252" i="16"/>
  <c r="Z253" i="16"/>
  <c r="Z254" i="16"/>
  <c r="Z255" i="16"/>
  <c r="Z256" i="16"/>
  <c r="Z257" i="16"/>
  <c r="Z258" i="16"/>
  <c r="Z259" i="16"/>
  <c r="Z260" i="16"/>
  <c r="Z261" i="16"/>
  <c r="Z262" i="16"/>
  <c r="Z263" i="16"/>
  <c r="Z264" i="16"/>
  <c r="Z265" i="16"/>
  <c r="Z266" i="16"/>
  <c r="Z267" i="16"/>
  <c r="Z268" i="16"/>
  <c r="Z269" i="16"/>
  <c r="Z270" i="16"/>
  <c r="Z271" i="16"/>
  <c r="Z272" i="16"/>
  <c r="Z273" i="16"/>
  <c r="Z274" i="16"/>
  <c r="Z275" i="16"/>
  <c r="Z277" i="16"/>
  <c r="Z278" i="16"/>
  <c r="Z279" i="16"/>
  <c r="Z280" i="16"/>
  <c r="Z281" i="16"/>
  <c r="Z282" i="16"/>
  <c r="Z283" i="16"/>
  <c r="Z284" i="16"/>
  <c r="Z285" i="16"/>
  <c r="Z286" i="16"/>
  <c r="Z287" i="16"/>
  <c r="Z288" i="16"/>
  <c r="Z289" i="16"/>
  <c r="Z290" i="16"/>
  <c r="Z291" i="16"/>
  <c r="Z292" i="16"/>
  <c r="Z293" i="16"/>
  <c r="Z294" i="16"/>
  <c r="Z295" i="16"/>
  <c r="Z296" i="16"/>
  <c r="Z297" i="16"/>
  <c r="Z298" i="16"/>
  <c r="Z299" i="16"/>
  <c r="J638" i="16"/>
  <c r="Z638" i="16"/>
  <c r="J749" i="16"/>
  <c r="Z749" i="16"/>
  <c r="J721" i="16"/>
  <c r="Z721" i="16"/>
  <c r="J561" i="16"/>
  <c r="Z561" i="16"/>
  <c r="J590" i="16"/>
  <c r="Z590" i="16"/>
  <c r="J564" i="16"/>
  <c r="Z564" i="16"/>
  <c r="J659" i="16"/>
  <c r="Z659" i="16"/>
  <c r="J587" i="16"/>
  <c r="Z587" i="16"/>
  <c r="J523" i="16"/>
  <c r="Z523" i="16"/>
  <c r="J690" i="16"/>
  <c r="Z690" i="16"/>
  <c r="J691" i="16"/>
  <c r="Z691" i="16"/>
  <c r="J686" i="16"/>
  <c r="Z686" i="16"/>
  <c r="J634" i="16"/>
  <c r="Z634" i="16"/>
  <c r="J567" i="16"/>
  <c r="Z567" i="16"/>
  <c r="J498" i="16"/>
  <c r="Z498" i="16"/>
  <c r="J622" i="16"/>
  <c r="Z622" i="16"/>
  <c r="J580" i="16"/>
  <c r="Z580" i="16"/>
  <c r="J576" i="16"/>
  <c r="Z576" i="16"/>
  <c r="J750" i="16"/>
  <c r="Z750" i="16"/>
  <c r="J764" i="16"/>
  <c r="Z764" i="16"/>
  <c r="J765" i="16"/>
  <c r="Z765" i="16"/>
  <c r="J766" i="16"/>
  <c r="Z766" i="16"/>
  <c r="J767" i="16"/>
  <c r="Z767" i="16"/>
  <c r="J583" i="16"/>
  <c r="Z583" i="16"/>
  <c r="J584" i="16"/>
  <c r="Z584" i="16"/>
  <c r="J730" i="16"/>
  <c r="Z730" i="16"/>
  <c r="J696" i="16"/>
  <c r="Z696" i="16"/>
  <c r="J509" i="16"/>
  <c r="Z509" i="16"/>
  <c r="J510" i="16"/>
  <c r="Z510" i="16"/>
  <c r="J568" i="16"/>
  <c r="Z568" i="16"/>
  <c r="J722" i="16"/>
  <c r="Z722" i="16"/>
  <c r="J554" i="16"/>
  <c r="Z554" i="16"/>
  <c r="J629" i="16"/>
  <c r="Z629" i="16"/>
  <c r="J609" i="16"/>
  <c r="Z609" i="16"/>
  <c r="J524" i="16"/>
  <c r="Z524" i="16"/>
  <c r="J588" i="16"/>
  <c r="Z588" i="16"/>
  <c r="J623" i="16"/>
  <c r="Z623" i="16"/>
  <c r="J525" i="16"/>
  <c r="Z525" i="16"/>
  <c r="J511" i="16"/>
  <c r="Z511" i="16"/>
  <c r="J652" i="16"/>
  <c r="Z652" i="16"/>
  <c r="J594" i="16"/>
  <c r="Z594" i="16"/>
  <c r="J635" i="16"/>
  <c r="Z635" i="16"/>
  <c r="J751" i="16"/>
  <c r="Z751" i="16"/>
  <c r="J601" i="16"/>
  <c r="Z601" i="16"/>
  <c r="J535" i="16"/>
  <c r="Z535" i="16"/>
  <c r="J625" i="16"/>
  <c r="Z625" i="16"/>
  <c r="J687" i="16"/>
  <c r="Z687" i="16"/>
  <c r="J648" i="16"/>
  <c r="Z648" i="16"/>
  <c r="J526" i="16"/>
  <c r="Z526" i="16"/>
  <c r="J527" i="16"/>
  <c r="Z527" i="16"/>
  <c r="J698" i="16"/>
  <c r="Z698" i="16"/>
  <c r="J512" i="16"/>
  <c r="Z512" i="16"/>
  <c r="J513" i="16"/>
  <c r="Z513" i="16"/>
  <c r="J605" i="16"/>
  <c r="Z605" i="16"/>
  <c r="J615" i="16"/>
  <c r="Z615" i="16"/>
  <c r="J536" i="16"/>
  <c r="Z536" i="16"/>
  <c r="J598" i="16"/>
  <c r="Z598" i="16"/>
  <c r="J602" i="16"/>
  <c r="Z602" i="16"/>
  <c r="J610" i="16"/>
  <c r="Z610" i="16"/>
  <c r="J752" i="16"/>
  <c r="Z752" i="16"/>
  <c r="J577" i="16"/>
  <c r="Z577" i="16"/>
  <c r="J663" i="16"/>
  <c r="Z663" i="16"/>
  <c r="J768" i="16"/>
  <c r="Z768" i="16"/>
  <c r="J591" i="16"/>
  <c r="Z591" i="16"/>
  <c r="J636" i="16"/>
  <c r="Z636" i="16"/>
  <c r="J624" i="16"/>
  <c r="Z624" i="16"/>
  <c r="J514" i="16"/>
  <c r="Z514" i="16"/>
  <c r="J499" i="16"/>
  <c r="Z499" i="16"/>
  <c r="J653" i="16"/>
  <c r="Z653" i="16"/>
  <c r="J500" i="16"/>
  <c r="Z500" i="16"/>
  <c r="J660" i="16"/>
  <c r="Z660" i="16"/>
  <c r="J595" i="16"/>
  <c r="Z595" i="16"/>
  <c r="J670" i="16"/>
  <c r="Z670" i="16"/>
  <c r="J552" i="16"/>
  <c r="Z552" i="16"/>
  <c r="J613" i="16"/>
  <c r="Z613" i="16"/>
  <c r="J528" i="16"/>
  <c r="Z528" i="16"/>
  <c r="J614" i="16"/>
  <c r="Z614" i="16"/>
  <c r="J755" i="16"/>
  <c r="Z755" i="16"/>
  <c r="J626" i="16"/>
  <c r="Z626" i="16"/>
  <c r="J606" i="16"/>
  <c r="Z606" i="16"/>
  <c r="J592" i="16"/>
  <c r="Z592" i="16"/>
  <c r="J753" i="16"/>
  <c r="Z753" i="16"/>
  <c r="J756" i="16"/>
  <c r="Z756" i="16"/>
  <c r="J630" i="16"/>
  <c r="Z630" i="16"/>
  <c r="J739" i="16"/>
  <c r="Z739" i="16"/>
  <c r="J737" i="16"/>
  <c r="Z737" i="16"/>
  <c r="J596" i="16"/>
  <c r="Z596" i="16"/>
  <c r="J515" i="16"/>
  <c r="Z515" i="16"/>
  <c r="J714" i="16"/>
  <c r="Z714" i="16"/>
  <c r="J557" i="16"/>
  <c r="Z557" i="16"/>
  <c r="J697" i="16"/>
  <c r="Z697" i="16"/>
  <c r="J611" i="16"/>
  <c r="Z611" i="16"/>
  <c r="J706" i="16"/>
  <c r="Z706" i="16"/>
  <c r="J723" i="16"/>
  <c r="Z723" i="16"/>
  <c r="J641" i="16"/>
  <c r="Z641" i="16"/>
  <c r="J683" i="16"/>
  <c r="Z683" i="16"/>
  <c r="J516" i="16"/>
  <c r="Z516" i="16"/>
  <c r="J674" i="16"/>
  <c r="Z674" i="16"/>
  <c r="J661" i="16"/>
  <c r="Z661" i="16"/>
  <c r="J677" i="16"/>
  <c r="Z677" i="16"/>
  <c r="J569" i="16"/>
  <c r="Z569" i="16"/>
  <c r="J537" i="16"/>
  <c r="Z537" i="16"/>
  <c r="J529" i="16"/>
  <c r="Z529" i="16"/>
  <c r="J769" i="16"/>
  <c r="Z769" i="16"/>
  <c r="J616" i="16"/>
  <c r="Z616" i="16"/>
  <c r="J649" i="16"/>
  <c r="Z649" i="16"/>
  <c r="J627" i="16"/>
  <c r="Z627" i="16"/>
  <c r="J607" i="16"/>
  <c r="Z607" i="16"/>
  <c r="J639" i="16"/>
  <c r="Z639" i="16"/>
  <c r="J538" i="16"/>
  <c r="Z538" i="16"/>
  <c r="J631" i="16"/>
  <c r="Z631" i="16"/>
  <c r="J667" i="16"/>
  <c r="Z667" i="16"/>
  <c r="J597" i="16"/>
  <c r="Z597" i="16"/>
  <c r="J654" i="16"/>
  <c r="Z654" i="16"/>
  <c r="J589" i="16"/>
  <c r="Z589" i="16"/>
  <c r="J701" i="16"/>
  <c r="Z701" i="16"/>
  <c r="J655" i="16"/>
  <c r="Z655" i="16"/>
  <c r="J642" i="16"/>
  <c r="Z642" i="16"/>
  <c r="J715" i="16"/>
  <c r="Z715" i="16"/>
  <c r="J684" i="16"/>
  <c r="Z684" i="16"/>
  <c r="J530" i="16"/>
  <c r="Z530" i="16"/>
  <c r="J702" i="16"/>
  <c r="Z702" i="16"/>
  <c r="J539" i="16"/>
  <c r="Z539" i="16"/>
  <c r="J551" i="16"/>
  <c r="Z551" i="16"/>
  <c r="J517" i="16"/>
  <c r="Z517" i="16"/>
  <c r="J578" i="16"/>
  <c r="Z578" i="16"/>
  <c r="J740" i="16"/>
  <c r="Z740" i="16"/>
  <c r="J637" i="16"/>
  <c r="Z637" i="16"/>
  <c r="J662" i="16"/>
  <c r="Z662" i="16"/>
  <c r="J643" i="16"/>
  <c r="Z643" i="16"/>
  <c r="J741" i="16"/>
  <c r="Z741" i="16"/>
  <c r="J531" i="16"/>
  <c r="Z531" i="16"/>
  <c r="J593" i="16"/>
  <c r="Z593" i="16"/>
  <c r="J555" i="16"/>
  <c r="Z555" i="16"/>
  <c r="J608" i="16"/>
  <c r="Z608" i="16"/>
  <c r="J599" i="16"/>
  <c r="Z599" i="16"/>
  <c r="J664" i="16"/>
  <c r="Z664" i="16"/>
  <c r="J518" i="16"/>
  <c r="Z518" i="16"/>
  <c r="J665" i="16"/>
  <c r="Z665" i="16"/>
  <c r="J628" i="16"/>
  <c r="Z628" i="16"/>
  <c r="J603" i="16"/>
  <c r="Z603" i="16"/>
  <c r="J572" i="16"/>
  <c r="Z572" i="16"/>
  <c r="J707" i="16"/>
  <c r="Z707" i="16"/>
  <c r="J617" i="16"/>
  <c r="Z617" i="16"/>
  <c r="J650" i="16"/>
  <c r="Z650" i="16"/>
  <c r="J632" i="16"/>
  <c r="Z632" i="16"/>
  <c r="J519" i="16"/>
  <c r="Z519" i="16"/>
  <c r="J540" i="16"/>
  <c r="Z540" i="16"/>
  <c r="J604" i="16"/>
  <c r="Z604" i="16"/>
  <c r="J757" i="16"/>
  <c r="Z757" i="16"/>
  <c r="J612" i="16"/>
  <c r="Z612" i="16"/>
  <c r="J520" i="16"/>
  <c r="Z520" i="16"/>
  <c r="J570" i="16"/>
  <c r="Z570" i="16"/>
  <c r="J671" i="16"/>
  <c r="Z671" i="16"/>
  <c r="J644" i="16"/>
  <c r="Z644" i="16"/>
  <c r="J501" i="16"/>
  <c r="Z501" i="16"/>
  <c r="J703" i="16"/>
  <c r="Z703" i="16"/>
  <c r="J743" i="16"/>
  <c r="Z743" i="16"/>
  <c r="J718" i="16"/>
  <c r="Z718" i="16"/>
  <c r="J532" i="16"/>
  <c r="Z532" i="16"/>
  <c r="J541" i="16"/>
  <c r="Z541" i="16"/>
  <c r="J708" i="16"/>
  <c r="Z708" i="16"/>
  <c r="J724" i="16"/>
  <c r="Z724" i="16"/>
  <c r="J668" i="16"/>
  <c r="Z668" i="16"/>
  <c r="J640" i="16"/>
  <c r="Z640" i="16"/>
  <c r="J770" i="16"/>
  <c r="Z770" i="16"/>
  <c r="J716" i="16"/>
  <c r="Z716" i="16"/>
  <c r="J771" i="16"/>
  <c r="Z771" i="16"/>
  <c r="J738" i="16"/>
  <c r="Z738" i="16"/>
  <c r="J547" i="16"/>
  <c r="Z547" i="16"/>
  <c r="J521" i="16"/>
  <c r="Z521" i="16"/>
  <c r="J744" i="16"/>
  <c r="Z744" i="16"/>
  <c r="J542" i="16"/>
  <c r="Z542" i="16"/>
  <c r="J709" i="16"/>
  <c r="Z709" i="16"/>
  <c r="J710" i="16"/>
  <c r="Z710" i="16"/>
  <c r="J762" i="16"/>
  <c r="Z762" i="16"/>
  <c r="J726" i="16"/>
  <c r="Z726" i="16"/>
  <c r="J533" i="16"/>
  <c r="Z533" i="16"/>
  <c r="J745" i="16"/>
  <c r="Z745" i="16"/>
  <c r="J562" i="16"/>
  <c r="Z562" i="16"/>
  <c r="J502" i="16"/>
  <c r="Z502" i="16"/>
  <c r="J763" i="16"/>
  <c r="Z763" i="16"/>
  <c r="J656" i="16"/>
  <c r="Z656" i="16"/>
  <c r="J522" i="16"/>
  <c r="Z522" i="16"/>
  <c r="J556" i="16"/>
  <c r="Z556" i="16"/>
  <c r="J666" i="16"/>
  <c r="Z666" i="16"/>
  <c r="J675" i="16"/>
  <c r="Z675" i="16"/>
  <c r="J573" i="16"/>
  <c r="Z573" i="16"/>
  <c r="J711" i="16"/>
  <c r="Z711" i="16"/>
  <c r="J534" i="16"/>
  <c r="Z534" i="16"/>
  <c r="J548" i="16"/>
  <c r="Z548" i="16"/>
  <c r="J775" i="16"/>
  <c r="Z775" i="16"/>
  <c r="J558" i="16"/>
  <c r="Z558" i="16"/>
  <c r="J727" i="16"/>
  <c r="Z727" i="16"/>
  <c r="J503" i="16"/>
  <c r="Z503" i="16"/>
  <c r="J549" i="16"/>
  <c r="Z549" i="16"/>
  <c r="J550" i="16"/>
  <c r="Z550" i="16"/>
  <c r="J782" i="16"/>
  <c r="Z782" i="16"/>
  <c r="J543" i="16"/>
  <c r="Z543" i="16"/>
  <c r="J581" i="16"/>
  <c r="Z581" i="16"/>
  <c r="J504" i="16"/>
  <c r="Z504" i="16"/>
  <c r="J685" i="16"/>
  <c r="Z685" i="16"/>
  <c r="J783" i="16"/>
  <c r="Z783" i="16"/>
  <c r="J728" i="16"/>
  <c r="Z728" i="16"/>
  <c r="J582" i="16"/>
  <c r="Z582" i="16"/>
  <c r="J651" i="16"/>
  <c r="Z651" i="16"/>
  <c r="J574" i="16"/>
  <c r="Z574" i="16"/>
  <c r="J563" i="16"/>
  <c r="Z563" i="16"/>
  <c r="J676" i="16"/>
  <c r="Z676" i="16"/>
  <c r="J712" i="16"/>
  <c r="Z712" i="16"/>
  <c r="J575" i="16"/>
  <c r="Z575" i="16"/>
  <c r="J758" i="16"/>
  <c r="Z758" i="16"/>
  <c r="J672" i="16"/>
  <c r="Z672" i="16"/>
  <c r="J645" i="16"/>
  <c r="Z645" i="16"/>
  <c r="J692" i="16"/>
  <c r="Z692" i="16"/>
  <c r="J544" i="16"/>
  <c r="Z544" i="16"/>
  <c r="J759" i="16"/>
  <c r="Z759" i="16"/>
  <c r="J704" i="16"/>
  <c r="Z704" i="16"/>
  <c r="J505" i="16"/>
  <c r="Z505" i="16"/>
  <c r="J731" i="16"/>
  <c r="Z731" i="16"/>
  <c r="J579" i="16"/>
  <c r="Z579" i="16"/>
  <c r="J760" i="16"/>
  <c r="Z760" i="16"/>
  <c r="J734" i="16"/>
  <c r="Z734" i="16"/>
  <c r="J772" i="16"/>
  <c r="Z772" i="16"/>
  <c r="J735" i="16"/>
  <c r="Z735" i="16"/>
  <c r="J571" i="16"/>
  <c r="Z571" i="16"/>
  <c r="J761" i="16"/>
  <c r="Z761" i="16"/>
  <c r="J736" i="16"/>
  <c r="Z736" i="16"/>
  <c r="J693" i="16"/>
  <c r="Z693" i="16"/>
  <c r="J553" i="16"/>
  <c r="Z553" i="16"/>
  <c r="J742" i="16"/>
  <c r="Z742" i="16"/>
  <c r="J678" i="16"/>
  <c r="Z678" i="16"/>
  <c r="J729" i="16"/>
  <c r="Z729" i="16"/>
  <c r="J688" i="16"/>
  <c r="Z688" i="16"/>
  <c r="J673" i="16"/>
  <c r="Z673" i="16"/>
  <c r="J713" i="16"/>
  <c r="Z713" i="16"/>
  <c r="J545" i="16"/>
  <c r="Z545" i="16"/>
  <c r="J559" i="16"/>
  <c r="Z559" i="16"/>
  <c r="J705" i="16"/>
  <c r="Z705" i="16"/>
  <c r="J565" i="16"/>
  <c r="Z565" i="16"/>
  <c r="J646" i="16"/>
  <c r="Z646" i="16"/>
  <c r="J699" i="16"/>
  <c r="Z699" i="16"/>
  <c r="J506" i="16"/>
  <c r="Z506" i="16"/>
  <c r="J507" i="16"/>
  <c r="Z507" i="16"/>
  <c r="J784" i="16"/>
  <c r="Z784" i="16"/>
  <c r="J694" i="16"/>
  <c r="Z694" i="16"/>
  <c r="J695" i="16"/>
  <c r="Z695" i="16"/>
  <c r="J600" i="16"/>
  <c r="Z600" i="16"/>
  <c r="J546" i="16"/>
  <c r="Z546" i="16"/>
  <c r="J717" i="16"/>
  <c r="Z717" i="16"/>
  <c r="J566" i="16"/>
  <c r="Z566" i="16"/>
  <c r="J647" i="16"/>
  <c r="Z647" i="16"/>
  <c r="J689" i="16"/>
  <c r="Z689" i="16"/>
  <c r="J508" i="16"/>
  <c r="Z508" i="16"/>
  <c r="J719" i="16"/>
  <c r="Z719" i="16"/>
  <c r="J700" i="16"/>
  <c r="Z700" i="16"/>
  <c r="K78" i="7"/>
  <c r="K77" i="7"/>
  <c r="K76" i="7"/>
  <c r="K75" i="7"/>
  <c r="K74" i="7"/>
  <c r="K73" i="7"/>
  <c r="K72" i="7"/>
  <c r="K71" i="7"/>
  <c r="K70" i="7"/>
  <c r="K69" i="7"/>
  <c r="K68" i="7"/>
  <c r="K67" i="7"/>
  <c r="H66" i="7"/>
  <c r="H65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40" i="7"/>
  <c r="H41" i="7"/>
  <c r="H42" i="7"/>
  <c r="H43" i="7"/>
  <c r="H44" i="7"/>
  <c r="H45" i="7"/>
  <c r="H46" i="7"/>
  <c r="H47" i="7"/>
  <c r="H48" i="7"/>
  <c r="H49" i="7"/>
  <c r="H28" i="7"/>
  <c r="H29" i="7"/>
  <c r="H30" i="7"/>
  <c r="H31" i="7"/>
  <c r="H32" i="7"/>
  <c r="H33" i="7"/>
  <c r="H34" i="7"/>
  <c r="H35" i="7"/>
  <c r="H36" i="7"/>
  <c r="H37" i="7"/>
  <c r="H38" i="7"/>
  <c r="H39" i="7"/>
  <c r="H27" i="7"/>
  <c r="H26" i="7"/>
  <c r="H25" i="7"/>
  <c r="H2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3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N10" i="16" l="1"/>
  <c r="N22" i="16"/>
  <c r="N34" i="16"/>
  <c r="N46" i="16"/>
  <c r="N58" i="16"/>
  <c r="N70" i="16"/>
  <c r="N82" i="16"/>
  <c r="N94" i="16"/>
  <c r="N106" i="16"/>
  <c r="N118" i="16"/>
  <c r="N130" i="16"/>
  <c r="N142" i="16"/>
  <c r="N154" i="16"/>
  <c r="N166" i="16"/>
  <c r="N178" i="16"/>
  <c r="N190" i="16"/>
  <c r="N202" i="16"/>
  <c r="N214" i="16"/>
  <c r="N226" i="16"/>
  <c r="N238" i="16"/>
  <c r="N250" i="16"/>
  <c r="N262" i="16"/>
  <c r="N274" i="16"/>
  <c r="N286" i="16"/>
  <c r="N298" i="16"/>
  <c r="N310" i="16"/>
  <c r="N322" i="16"/>
  <c r="N334" i="16"/>
  <c r="N346" i="16"/>
  <c r="N358" i="16"/>
  <c r="N370" i="16"/>
  <c r="N382" i="16"/>
  <c r="N394" i="16"/>
  <c r="N406" i="16"/>
  <c r="N418" i="16"/>
  <c r="N430" i="16"/>
  <c r="N443" i="16"/>
  <c r="N455" i="16"/>
  <c r="N467" i="16"/>
  <c r="N479" i="16"/>
  <c r="N491" i="16"/>
  <c r="N13" i="16"/>
  <c r="N61" i="16"/>
  <c r="N85" i="16"/>
  <c r="N109" i="16"/>
  <c r="N145" i="16"/>
  <c r="N181" i="16"/>
  <c r="N217" i="16"/>
  <c r="N241" i="16"/>
  <c r="N277" i="16"/>
  <c r="N313" i="16"/>
  <c r="N349" i="16"/>
  <c r="N385" i="16"/>
  <c r="N397" i="16"/>
  <c r="N446" i="16"/>
  <c r="N470" i="16"/>
  <c r="N459" i="16"/>
  <c r="N27" i="16"/>
  <c r="N39" i="16"/>
  <c r="N111" i="16"/>
  <c r="N147" i="16"/>
  <c r="N195" i="16"/>
  <c r="N231" i="16"/>
  <c r="N279" i="16"/>
  <c r="N327" i="16"/>
  <c r="N363" i="16"/>
  <c r="N399" i="16"/>
  <c r="N448" i="16"/>
  <c r="N484" i="16"/>
  <c r="N16" i="16"/>
  <c r="N52" i="16"/>
  <c r="N88" i="16"/>
  <c r="N124" i="16"/>
  <c r="N172" i="16"/>
  <c r="N244" i="16"/>
  <c r="N292" i="16"/>
  <c r="N328" i="16"/>
  <c r="N376" i="16"/>
  <c r="N424" i="16"/>
  <c r="N473" i="16"/>
  <c r="N5" i="16"/>
  <c r="N53" i="16"/>
  <c r="N89" i="16"/>
  <c r="N137" i="16"/>
  <c r="N185" i="16"/>
  <c r="N11" i="16"/>
  <c r="N23" i="16"/>
  <c r="N35" i="16"/>
  <c r="N47" i="16"/>
  <c r="N59" i="16"/>
  <c r="N71" i="16"/>
  <c r="N83" i="16"/>
  <c r="N95" i="16"/>
  <c r="N107" i="16"/>
  <c r="N119" i="16"/>
  <c r="N131" i="16"/>
  <c r="N143" i="16"/>
  <c r="N155" i="16"/>
  <c r="N167" i="16"/>
  <c r="N179" i="16"/>
  <c r="N191" i="16"/>
  <c r="N203" i="16"/>
  <c r="N215" i="16"/>
  <c r="N227" i="16"/>
  <c r="N239" i="16"/>
  <c r="N251" i="16"/>
  <c r="N263" i="16"/>
  <c r="N275" i="16"/>
  <c r="N287" i="16"/>
  <c r="N299" i="16"/>
  <c r="N311" i="16"/>
  <c r="N323" i="16"/>
  <c r="N335" i="16"/>
  <c r="N347" i="16"/>
  <c r="N359" i="16"/>
  <c r="N371" i="16"/>
  <c r="N383" i="16"/>
  <c r="N395" i="16"/>
  <c r="N407" i="16"/>
  <c r="N419" i="16"/>
  <c r="N431" i="16"/>
  <c r="N444" i="16"/>
  <c r="N456" i="16"/>
  <c r="N468" i="16"/>
  <c r="N480" i="16"/>
  <c r="N492" i="16"/>
  <c r="N37" i="16"/>
  <c r="N73" i="16"/>
  <c r="N133" i="16"/>
  <c r="N169" i="16"/>
  <c r="N205" i="16"/>
  <c r="N253" i="16"/>
  <c r="N289" i="16"/>
  <c r="N325" i="16"/>
  <c r="N361" i="16"/>
  <c r="N421" i="16"/>
  <c r="N458" i="16"/>
  <c r="N494" i="16"/>
  <c r="N495" i="16"/>
  <c r="N3" i="16"/>
  <c r="N63" i="16"/>
  <c r="N99" i="16"/>
  <c r="N159" i="16"/>
  <c r="N207" i="16"/>
  <c r="N255" i="16"/>
  <c r="N303" i="16"/>
  <c r="N351" i="16"/>
  <c r="N411" i="16"/>
  <c r="N460" i="16"/>
  <c r="N28" i="16"/>
  <c r="N76" i="16"/>
  <c r="N112" i="16"/>
  <c r="N160" i="16"/>
  <c r="N208" i="16"/>
  <c r="N232" i="16"/>
  <c r="N268" i="16"/>
  <c r="N316" i="16"/>
  <c r="N364" i="16"/>
  <c r="N400" i="16"/>
  <c r="N449" i="16"/>
  <c r="N442" i="16"/>
  <c r="N29" i="16"/>
  <c r="N77" i="16"/>
  <c r="N113" i="16"/>
  <c r="N149" i="16"/>
  <c r="N221" i="16"/>
  <c r="N12" i="16"/>
  <c r="N24" i="16"/>
  <c r="N36" i="16"/>
  <c r="N48" i="16"/>
  <c r="N60" i="16"/>
  <c r="N72" i="16"/>
  <c r="N84" i="16"/>
  <c r="N96" i="16"/>
  <c r="N108" i="16"/>
  <c r="N120" i="16"/>
  <c r="N132" i="16"/>
  <c r="N144" i="16"/>
  <c r="N156" i="16"/>
  <c r="N168" i="16"/>
  <c r="N180" i="16"/>
  <c r="N192" i="16"/>
  <c r="N204" i="16"/>
  <c r="N216" i="16"/>
  <c r="N228" i="16"/>
  <c r="N240" i="16"/>
  <c r="N252" i="16"/>
  <c r="N264" i="16"/>
  <c r="N276" i="16"/>
  <c r="N288" i="16"/>
  <c r="N300" i="16"/>
  <c r="N312" i="16"/>
  <c r="N324" i="16"/>
  <c r="N336" i="16"/>
  <c r="N348" i="16"/>
  <c r="N360" i="16"/>
  <c r="N372" i="16"/>
  <c r="N384" i="16"/>
  <c r="N396" i="16"/>
  <c r="N408" i="16"/>
  <c r="N420" i="16"/>
  <c r="N432" i="16"/>
  <c r="N445" i="16"/>
  <c r="N457" i="16"/>
  <c r="N469" i="16"/>
  <c r="N481" i="16"/>
  <c r="N493" i="16"/>
  <c r="N25" i="16"/>
  <c r="N49" i="16"/>
  <c r="N97" i="16"/>
  <c r="N121" i="16"/>
  <c r="N157" i="16"/>
  <c r="N193" i="16"/>
  <c r="N229" i="16"/>
  <c r="N265" i="16"/>
  <c r="N301" i="16"/>
  <c r="N337" i="16"/>
  <c r="N373" i="16"/>
  <c r="N409" i="16"/>
  <c r="N433" i="16"/>
  <c r="N482" i="16"/>
  <c r="N483" i="16"/>
  <c r="N15" i="16"/>
  <c r="N51" i="16"/>
  <c r="N87" i="16"/>
  <c r="N123" i="16"/>
  <c r="N171" i="16"/>
  <c r="N219" i="16"/>
  <c r="N267" i="16"/>
  <c r="N315" i="16"/>
  <c r="N375" i="16"/>
  <c r="N423" i="16"/>
  <c r="N472" i="16"/>
  <c r="N4" i="16"/>
  <c r="N64" i="16"/>
  <c r="N100" i="16"/>
  <c r="N148" i="16"/>
  <c r="N184" i="16"/>
  <c r="N220" i="16"/>
  <c r="N280" i="16"/>
  <c r="N340" i="16"/>
  <c r="N388" i="16"/>
  <c r="N436" i="16"/>
  <c r="N485" i="16"/>
  <c r="N17" i="16"/>
  <c r="N65" i="16"/>
  <c r="N101" i="16"/>
  <c r="N161" i="16"/>
  <c r="N197" i="16"/>
  <c r="N245" i="16"/>
  <c r="N2" i="16"/>
  <c r="N14" i="16"/>
  <c r="N26" i="16"/>
  <c r="N38" i="16"/>
  <c r="N50" i="16"/>
  <c r="N62" i="16"/>
  <c r="N74" i="16"/>
  <c r="N86" i="16"/>
  <c r="N98" i="16"/>
  <c r="N110" i="16"/>
  <c r="N122" i="16"/>
  <c r="N134" i="16"/>
  <c r="N146" i="16"/>
  <c r="N158" i="16"/>
  <c r="N170" i="16"/>
  <c r="N182" i="16"/>
  <c r="N194" i="16"/>
  <c r="N206" i="16"/>
  <c r="N218" i="16"/>
  <c r="N230" i="16"/>
  <c r="N242" i="16"/>
  <c r="N254" i="16"/>
  <c r="N266" i="16"/>
  <c r="N278" i="16"/>
  <c r="N290" i="16"/>
  <c r="N302" i="16"/>
  <c r="N314" i="16"/>
  <c r="N326" i="16"/>
  <c r="N338" i="16"/>
  <c r="N350" i="16"/>
  <c r="N362" i="16"/>
  <c r="N374" i="16"/>
  <c r="N386" i="16"/>
  <c r="N398" i="16"/>
  <c r="N410" i="16"/>
  <c r="N422" i="16"/>
  <c r="N434" i="16"/>
  <c r="N447" i="16"/>
  <c r="N471" i="16"/>
  <c r="N75" i="16"/>
  <c r="N135" i="16"/>
  <c r="N183" i="16"/>
  <c r="N243" i="16"/>
  <c r="N291" i="16"/>
  <c r="N339" i="16"/>
  <c r="N387" i="16"/>
  <c r="N435" i="16"/>
  <c r="N496" i="16"/>
  <c r="N40" i="16"/>
  <c r="N136" i="16"/>
  <c r="N196" i="16"/>
  <c r="N256" i="16"/>
  <c r="N304" i="16"/>
  <c r="N352" i="16"/>
  <c r="N412" i="16"/>
  <c r="N461" i="16"/>
  <c r="N41" i="16"/>
  <c r="N125" i="16"/>
  <c r="N173" i="16"/>
  <c r="N209" i="16"/>
  <c r="N6" i="16"/>
  <c r="N18" i="16"/>
  <c r="N30" i="16"/>
  <c r="N42" i="16"/>
  <c r="N54" i="16"/>
  <c r="N66" i="16"/>
  <c r="N78" i="16"/>
  <c r="N90" i="16"/>
  <c r="N102" i="16"/>
  <c r="N114" i="16"/>
  <c r="N126" i="16"/>
  <c r="N138" i="16"/>
  <c r="N150" i="16"/>
  <c r="N162" i="16"/>
  <c r="N174" i="16"/>
  <c r="N186" i="16"/>
  <c r="N198" i="16"/>
  <c r="N210" i="16"/>
  <c r="N222" i="16"/>
  <c r="N234" i="16"/>
  <c r="N246" i="16"/>
  <c r="N258" i="16"/>
  <c r="N270" i="16"/>
  <c r="N282" i="16"/>
  <c r="N294" i="16"/>
  <c r="N306" i="16"/>
  <c r="N318" i="16"/>
  <c r="N330" i="16"/>
  <c r="N342" i="16"/>
  <c r="N354" i="16"/>
  <c r="N366" i="16"/>
  <c r="N378" i="16"/>
  <c r="N390" i="16"/>
  <c r="N402" i="16"/>
  <c r="N414" i="16"/>
  <c r="N426" i="16"/>
  <c r="N438" i="16"/>
  <c r="N451" i="16"/>
  <c r="N463" i="16"/>
  <c r="N475" i="16"/>
  <c r="N487" i="16"/>
  <c r="N7" i="16"/>
  <c r="N43" i="16"/>
  <c r="N91" i="16"/>
  <c r="N139" i="16"/>
  <c r="N187" i="16"/>
  <c r="N233" i="16"/>
  <c r="N271" i="16"/>
  <c r="N307" i="16"/>
  <c r="N343" i="16"/>
  <c r="N379" i="16"/>
  <c r="N415" i="16"/>
  <c r="N452" i="16"/>
  <c r="N488" i="16"/>
  <c r="N151" i="16"/>
  <c r="N317" i="16"/>
  <c r="N425" i="16"/>
  <c r="N56" i="16"/>
  <c r="N200" i="16"/>
  <c r="N355" i="16"/>
  <c r="N105" i="16"/>
  <c r="N284" i="16"/>
  <c r="N163" i="16"/>
  <c r="N285" i="16"/>
  <c r="N429" i="16"/>
  <c r="N20" i="16"/>
  <c r="N257" i="16"/>
  <c r="N437" i="16"/>
  <c r="N21" i="16"/>
  <c r="N259" i="16"/>
  <c r="N439" i="16"/>
  <c r="N175" i="16"/>
  <c r="N332" i="16"/>
  <c r="N477" i="16"/>
  <c r="N128" i="16"/>
  <c r="N333" i="16"/>
  <c r="N478" i="16"/>
  <c r="N754" i="16"/>
  <c r="N341" i="16"/>
  <c r="N486" i="16"/>
  <c r="N44" i="16"/>
  <c r="N92" i="16"/>
  <c r="N140" i="16"/>
  <c r="N188" i="16"/>
  <c r="N235" i="16"/>
  <c r="N272" i="16"/>
  <c r="N308" i="16"/>
  <c r="N344" i="16"/>
  <c r="N380" i="16"/>
  <c r="N416" i="16"/>
  <c r="N453" i="16"/>
  <c r="N489" i="16"/>
  <c r="N103" i="16"/>
  <c r="N281" i="16"/>
  <c r="N389" i="16"/>
  <c r="N8" i="16"/>
  <c r="N247" i="16"/>
  <c r="N427" i="16"/>
  <c r="N153" i="16"/>
  <c r="N320" i="16"/>
  <c r="N465" i="16"/>
  <c r="N115" i="16"/>
  <c r="N321" i="16"/>
  <c r="N466" i="16"/>
  <c r="N68" i="16"/>
  <c r="N212" i="16"/>
  <c r="N401" i="16"/>
  <c r="N165" i="16"/>
  <c r="N331" i="16"/>
  <c r="N476" i="16"/>
  <c r="N127" i="16"/>
  <c r="N368" i="16"/>
  <c r="N497" i="16"/>
  <c r="N224" i="16"/>
  <c r="N369" i="16"/>
  <c r="N33" i="16"/>
  <c r="N269" i="16"/>
  <c r="N413" i="16"/>
  <c r="N45" i="16"/>
  <c r="N93" i="16"/>
  <c r="N141" i="16"/>
  <c r="N189" i="16"/>
  <c r="N236" i="16"/>
  <c r="N273" i="16"/>
  <c r="N309" i="16"/>
  <c r="N345" i="16"/>
  <c r="N381" i="16"/>
  <c r="N417" i="16"/>
  <c r="N454" i="16"/>
  <c r="N490" i="16"/>
  <c r="N199" i="16"/>
  <c r="N237" i="16"/>
  <c r="N353" i="16"/>
  <c r="N462" i="16"/>
  <c r="N104" i="16"/>
  <c r="N283" i="16"/>
  <c r="N464" i="16"/>
  <c r="N201" i="16"/>
  <c r="N356" i="16"/>
  <c r="N67" i="16"/>
  <c r="N211" i="16"/>
  <c r="N357" i="16"/>
  <c r="N164" i="16"/>
  <c r="N329" i="16"/>
  <c r="N474" i="16"/>
  <c r="N69" i="16"/>
  <c r="N367" i="16"/>
  <c r="N31" i="16"/>
  <c r="N260" i="16"/>
  <c r="N404" i="16"/>
  <c r="N32" i="16"/>
  <c r="N297" i="16"/>
  <c r="N441" i="16"/>
  <c r="N129" i="16"/>
  <c r="N225" i="16"/>
  <c r="N377" i="16"/>
  <c r="N55" i="16"/>
  <c r="N152" i="16"/>
  <c r="N319" i="16"/>
  <c r="N391" i="16"/>
  <c r="N57" i="16"/>
  <c r="N248" i="16"/>
  <c r="N392" i="16"/>
  <c r="N19" i="16"/>
  <c r="N249" i="16"/>
  <c r="N393" i="16"/>
  <c r="N116" i="16"/>
  <c r="N293" i="16"/>
  <c r="N117" i="16"/>
  <c r="N295" i="16"/>
  <c r="N403" i="16"/>
  <c r="N79" i="16"/>
  <c r="N223" i="16"/>
  <c r="N440" i="16"/>
  <c r="N80" i="16"/>
  <c r="N261" i="16"/>
  <c r="N405" i="16"/>
  <c r="N81" i="16"/>
  <c r="N305" i="16"/>
  <c r="N450" i="16"/>
  <c r="N9" i="16"/>
  <c r="N428" i="16"/>
  <c r="N365" i="16"/>
  <c r="N213" i="16"/>
  <c r="N296" i="16"/>
  <c r="N176" i="16"/>
  <c r="N177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interval="2" name="Query - FullMXStockTakeSchedule" description="Connection to the 'FullMXStockTakeSchedule' query in the workbook." type="5" refreshedVersion="8" background="1" refreshOnLoad="1" saveData="1">
    <dbPr connection="Provider=Microsoft.Mashup.OleDb.1;Data Source=$Workbook$;Location=FullMXStockTakeSchedule;Extended Properties=&quot;&quot;" command="SELECT * FROM [FullMXStockTakeSchedule]"/>
  </connection>
</connections>
</file>

<file path=xl/sharedStrings.xml><?xml version="1.0" encoding="utf-8"?>
<sst xmlns="http://schemas.openxmlformats.org/spreadsheetml/2006/main" count="53261" uniqueCount="12340">
  <si>
    <t>Column2</t>
  </si>
  <si>
    <t>Recommendonsitetime</t>
  </si>
  <si>
    <t>ShopCode</t>
  </si>
  <si>
    <t>Status</t>
  </si>
  <si>
    <t>AwaitingReschedule</t>
  </si>
  <si>
    <t>Shop.Name</t>
  </si>
  <si>
    <t>Address(Chi)</t>
  </si>
  <si>
    <t>Region</t>
  </si>
  <si>
    <t>Area</t>
  </si>
  <si>
    <t>Remarks</t>
  </si>
  <si>
    <t>Telephone Number</t>
  </si>
  <si>
    <t>Contact name</t>
  </si>
  <si>
    <t>Main</t>
  </si>
  <si>
    <t>Assistant</t>
  </si>
  <si>
    <t>Reminder call to shop</t>
  </si>
  <si>
    <t xml:space="preserve">Review stock take summary </t>
  </si>
  <si>
    <t>Verified by</t>
  </si>
  <si>
    <t>Review JG installed inventory</t>
  </si>
  <si>
    <t>2nd review of JG info</t>
  </si>
  <si>
    <t>3rd review of JG info</t>
  </si>
  <si>
    <t>4th review of JG info</t>
  </si>
  <si>
    <t>5th review of JG info</t>
  </si>
  <si>
    <t>6th review of JG info</t>
  </si>
  <si>
    <t>7th review of JG info</t>
  </si>
  <si>
    <t>All day</t>
  </si>
  <si>
    <t>03550</t>
  </si>
  <si>
    <t>Closed</t>
  </si>
  <si>
    <t>N</t>
  </si>
  <si>
    <t>03550-迪士尼海港城POPUP STORE</t>
  </si>
  <si>
    <t>尖沙咀廣東道3-27號海港城海運大廈展覽大堂</t>
  </si>
  <si>
    <t>Tsim Sha Tsui</t>
  </si>
  <si>
    <t>closure</t>
  </si>
  <si>
    <t>checked</t>
  </si>
  <si>
    <t>04456</t>
  </si>
  <si>
    <t>04456-海怡廣場SB</t>
  </si>
  <si>
    <t>鴨脷洲海怡廣場1樓129&amp;129A鋪</t>
  </si>
  <si>
    <t>Ap Lei Chau</t>
  </si>
  <si>
    <t>08722</t>
  </si>
  <si>
    <t>08722-美心製造 (安定惠康)</t>
  </si>
  <si>
    <t>新界屯門鄉事會路2A號安定邨H.A.N.D.SN區3樓N321號舖</t>
  </si>
  <si>
    <t>On Ting</t>
  </si>
  <si>
    <t>Closure</t>
  </si>
  <si>
    <t>08613</t>
  </si>
  <si>
    <t>08613-URBAN (圓方 3HREESIXTY)</t>
  </si>
  <si>
    <t>西九龍九龍站圓方1樓1090號舖3hreeSixty 特約櫃位</t>
  </si>
  <si>
    <t>West Kowloon Reclamation</t>
  </si>
  <si>
    <t>2759 9703</t>
  </si>
  <si>
    <t>05628</t>
  </si>
  <si>
    <t>05628-瑪麗醫院餐廳餅店 (東海堂)</t>
  </si>
  <si>
    <t>薄扶林道102號瑪麗醫院K座一樓職員餐廳</t>
  </si>
  <si>
    <t>Pok Fu Lam</t>
  </si>
  <si>
    <t>10303</t>
  </si>
  <si>
    <t>No IT Assets</t>
  </si>
  <si>
    <t>10303-屯門外送廚房 SS</t>
  </si>
  <si>
    <t>屯門建豐街4號1號鋪</t>
  </si>
  <si>
    <t>Tuen Mun Town</t>
  </si>
  <si>
    <t>Cancel, no need stock take</t>
  </si>
  <si>
    <t>08627</t>
  </si>
  <si>
    <t>08627-URBAN INFINITY</t>
  </si>
  <si>
    <t>香港中環皇后大道中30號娛樂行地下D舖</t>
  </si>
  <si>
    <t>Central</t>
  </si>
  <si>
    <t>04424</t>
  </si>
  <si>
    <t>04424-會德豐畫廊 SB</t>
  </si>
  <si>
    <t>香港堅尼地城卑路乍街100號地下</t>
  </si>
  <si>
    <t>Kennedy Town</t>
  </si>
  <si>
    <t>AM before 11:30</t>
  </si>
  <si>
    <t>15106</t>
  </si>
  <si>
    <t>15106-尖沙咀中港城元氣壽司高速線</t>
  </si>
  <si>
    <t>尖沙咀廣東道33號中港城UG層38-39號舖</t>
  </si>
  <si>
    <t>no dial tone, closure?</t>
  </si>
  <si>
    <t>no dial tone, closure</t>
  </si>
  <si>
    <t>05606</t>
  </si>
  <si>
    <t>05606-中港城 (東海堂攤位)</t>
  </si>
  <si>
    <t>中港城 (東海堂攤位)</t>
  </si>
  <si>
    <t xml:space="preserve"> </t>
  </si>
  <si>
    <t>05624</t>
  </si>
  <si>
    <t>05624-東海堂 CSD HOSPITALS</t>
  </si>
  <si>
    <t>2/F Main Blk Canteen, TM Hospital, Tsing Chung Koon Rd, Tuen Mun, N.T.</t>
  </si>
  <si>
    <t>Tuen Mun Hospital</t>
  </si>
  <si>
    <t>IT confirm no need stock take</t>
  </si>
  <si>
    <t>05625</t>
  </si>
  <si>
    <t>05625-屯門醫院主座職員餐廳 (東海堂)</t>
  </si>
  <si>
    <t>新界屯門青松觀路屯門醫院主座2樓職員餐廳</t>
  </si>
  <si>
    <t>05626</t>
  </si>
  <si>
    <t>05626-屯門醫院康復大樓職員餐廳 (東海堂)</t>
  </si>
  <si>
    <t>屯門青松觀路屯門醫院康復大樓13樓職員餐廳</t>
  </si>
  <si>
    <t>04443</t>
  </si>
  <si>
    <t>04443-西寶城 SB</t>
  </si>
  <si>
    <t>寶翠園超級廣場卑路乍街8號西寶城3樓</t>
  </si>
  <si>
    <t>Shek Tong Tsui</t>
  </si>
  <si>
    <t>08626</t>
  </si>
  <si>
    <t>08626-西寶城 Bake N Take</t>
  </si>
  <si>
    <t>香港西環卑路乍街8號西寶城3樓</t>
  </si>
  <si>
    <t>2875 7268</t>
  </si>
  <si>
    <t>08622</t>
  </si>
  <si>
    <t>08622-URB LANDMARK</t>
  </si>
  <si>
    <t>香港中環皇后大道中15號置地廣場 3 樓 322 號舖</t>
  </si>
  <si>
    <t>08615</t>
  </si>
  <si>
    <t>08615-URBAN (赤柱廣場 3HREESIXTY)</t>
  </si>
  <si>
    <t>香港赤柱佳美道23號赤柱廣場2樓203(部分)號舖</t>
  </si>
  <si>
    <t>Stanley</t>
  </si>
  <si>
    <t>2539 0606</t>
  </si>
  <si>
    <t>01906</t>
  </si>
  <si>
    <t>01906-M.A.X. CONCEPTS製作中心</t>
  </si>
  <si>
    <t>香港花園道花旗銀行廣場地下底層 6號舖</t>
  </si>
  <si>
    <t>01912</t>
  </si>
  <si>
    <t>01912-MAX CONCEPTS-SATELLITE KITCHEN</t>
  </si>
  <si>
    <t>香港柴灣新業街六號安力工業中心2樓</t>
  </si>
  <si>
    <t>Chai Wan</t>
  </si>
  <si>
    <t>03087</t>
  </si>
  <si>
    <t>03087-COVA 貨倉</t>
  </si>
  <si>
    <t>香港柴灣新業街六號安力工業中心二樓十、十四、十五至十八號</t>
  </si>
  <si>
    <t>03097</t>
  </si>
  <si>
    <t>03097-Cova Factory (Chai Wan) 潮師父</t>
  </si>
  <si>
    <t>05070</t>
  </si>
  <si>
    <t>05070-JCR 衞星廚房</t>
  </si>
  <si>
    <t>柴灣 新業街6號 安力工業中心2樓 203室</t>
  </si>
  <si>
    <t>11052</t>
  </si>
  <si>
    <t>await reschedule</t>
  </si>
  <si>
    <t>Y</t>
  </si>
  <si>
    <t>11052-香港大學醫學院大樓地下咖啡亭 SB</t>
  </si>
  <si>
    <t>香港大學沙宣道21號醫學院大樓地下咖啡亭</t>
  </si>
  <si>
    <t>not open at Saturday (after 10:00AM)</t>
  </si>
  <si>
    <t>6695 3598</t>
  </si>
  <si>
    <t>03353</t>
  </si>
  <si>
    <t>03353-九龍站餅店</t>
  </si>
  <si>
    <t>機鐵九龍站非入閘區KOW73號舖</t>
  </si>
  <si>
    <t>Rejected stock take</t>
  </si>
  <si>
    <t>Wong Kai Chung(Main)</t>
  </si>
  <si>
    <t>Tse Hin Ieongi(Assistant)</t>
  </si>
  <si>
    <t>Shop rejected</t>
  </si>
  <si>
    <t>01821</t>
  </si>
  <si>
    <t>01821-芝樂坊海港城</t>
  </si>
  <si>
    <t>九龍尖沙咀海港城港威中心地下G102號舖</t>
  </si>
  <si>
    <t>not allow at Sunday</t>
  </si>
  <si>
    <t>Chan Yung Chuen(Main)</t>
  </si>
  <si>
    <t>Liang Zhi Wei(Assistant)</t>
  </si>
  <si>
    <t>PM 15-17:30</t>
  </si>
  <si>
    <t>06506</t>
  </si>
  <si>
    <t>06506-屯門八月花</t>
  </si>
  <si>
    <t>屯門鄉事會路83號V City中央 L2-50號鋪</t>
  </si>
  <si>
    <t>Shop rejected, not received notice</t>
  </si>
  <si>
    <t>Choi Wai Lun,Wyler(Main)</t>
  </si>
  <si>
    <t>Siu Siu, Jamie(Assistant)</t>
  </si>
  <si>
    <t>12813</t>
  </si>
  <si>
    <t>12813-畢馬威會計師事務所餐廳</t>
  </si>
  <si>
    <t>香港黃竹坑黃竹坑道8號SouthIslandPLL3</t>
  </si>
  <si>
    <t>Wong Chuk Hang</t>
  </si>
  <si>
    <t>04382</t>
  </si>
  <si>
    <t>04382-ONE ISLAND SOUTH SB</t>
  </si>
  <si>
    <t>香港黃竹坑香葉道2號地下G05舖</t>
  </si>
  <si>
    <t>after 10:00AM</t>
  </si>
  <si>
    <t>05650</t>
  </si>
  <si>
    <t>05650-黃竹坑站餅店 (東海堂)</t>
  </si>
  <si>
    <t>港鐵黃竹坑站WCH2號舖</t>
  </si>
  <si>
    <t>03295</t>
  </si>
  <si>
    <t>03295-尖沙咀國際廣場餅店</t>
  </si>
  <si>
    <t>九龍尖沙咀國際廣場LG樓層LG03號舖</t>
  </si>
  <si>
    <t>04358</t>
  </si>
  <si>
    <t>04358-國際廣場 SB</t>
  </si>
  <si>
    <t>香港九龍尖沙咀彌敦道63號iSQUARE國際廣場LB02號舖</t>
  </si>
  <si>
    <t>11048</t>
  </si>
  <si>
    <t>11048-NOVO WALK SB</t>
  </si>
  <si>
    <t>新界屯門欣寶路8 號NOVO WALK 地下45號舖</t>
  </si>
  <si>
    <t>Leung Tin</t>
  </si>
  <si>
    <t>15130</t>
  </si>
  <si>
    <t>15130-屯門 NOVO WALK 元氣壽司高速線</t>
  </si>
  <si>
    <t>新界屯門欣寶路8號NOVO Walk地下20號舖</t>
  </si>
  <si>
    <t>05704</t>
  </si>
  <si>
    <t>05704-NOVO WALK 餅店 (東海堂)</t>
  </si>
  <si>
    <t>新界屯門欣寶路8號NOVO Walk地下38號舖</t>
  </si>
  <si>
    <t>2981 3828</t>
  </si>
  <si>
    <t>01603</t>
  </si>
  <si>
    <t>01603-LAWRYS THE PRIME RIB</t>
  </si>
  <si>
    <t>中環皇后大道中9號嘉軒廣場3樓</t>
  </si>
  <si>
    <t>05165</t>
  </si>
  <si>
    <t>05165-世紀廣場千両</t>
  </si>
  <si>
    <t>中環德已笠街1-13號世紀廣場3樓部份</t>
  </si>
  <si>
    <t>04434</t>
  </si>
  <si>
    <t>04434-K11 SB</t>
  </si>
  <si>
    <t>尖沙咀河內道18號K11地下G31號鋪</t>
  </si>
  <si>
    <t>08605</t>
  </si>
  <si>
    <t>08605-BAKE N TAKE (K11)</t>
  </si>
  <si>
    <t>九龍尖沙咀河內道18號 K11地庫1樓B111-B121舖 Market Place</t>
  </si>
  <si>
    <t>12852</t>
  </si>
  <si>
    <t>12852-瑪麗醫院行政樓飯堂</t>
  </si>
  <si>
    <t>香港薄扶林道102號瑪麗醫院行政樓地下</t>
  </si>
  <si>
    <t>12853</t>
  </si>
  <si>
    <t>12853-瑪麗醫院K座地下粥麵店</t>
  </si>
  <si>
    <t>香港薄扶林道102號瑪麗醫院K座地下</t>
  </si>
  <si>
    <t>03116</t>
  </si>
  <si>
    <t>03116-利港餅店</t>
  </si>
  <si>
    <t>香港香港仔成都道38號利港中心23及24號舖</t>
  </si>
  <si>
    <t>Aberdeen</t>
  </si>
  <si>
    <t>02949</t>
  </si>
  <si>
    <t>02949-加拿大國際學校飯堂</t>
  </si>
  <si>
    <t>香港仔南朗山道36號</t>
  </si>
  <si>
    <t>Repulse Bay</t>
  </si>
  <si>
    <t>Closed at 3:30PM on weekday</t>
  </si>
  <si>
    <t>02951</t>
  </si>
  <si>
    <t>02951-加拿大國際學校飯堂(小學部)</t>
  </si>
  <si>
    <t>03519</t>
  </si>
  <si>
    <t>03519-堅尼地城餅店</t>
  </si>
  <si>
    <t>堅尼地城卑路乍街70號Imperial Kennedy商埸地下1號舖</t>
  </si>
  <si>
    <t>04481</t>
  </si>
  <si>
    <t>04481-堅尼地城卑路乍街 SB</t>
  </si>
  <si>
    <t>香港堅尼地城卑路乍街76號Imperial Kennedy地下3號舖</t>
  </si>
  <si>
    <t>11011</t>
  </si>
  <si>
    <t>11011-山頂廣場203 SB</t>
  </si>
  <si>
    <t>香港島太平山山頂道118號山頂廣場2樓203號舖</t>
  </si>
  <si>
    <t>Peak</t>
  </si>
  <si>
    <t>15122</t>
  </si>
  <si>
    <t>15122-西環石塘坊元氣壽司高速線</t>
  </si>
  <si>
    <t>西環德輔道西402-404號石塘坊地下G02號舖</t>
  </si>
  <si>
    <t>08632</t>
  </si>
  <si>
    <t>08632-BAKE N TAKE 石塘坊</t>
  </si>
  <si>
    <t>香港德輔道西402及404號石塘坊1樓110號舖</t>
  </si>
  <si>
    <t>已結業</t>
  </si>
  <si>
    <t>2838 0812</t>
  </si>
  <si>
    <t>03476</t>
  </si>
  <si>
    <t>03476-金鐘站餅店</t>
  </si>
  <si>
    <t>港鐵金鐘站ADM 20號舖</t>
  </si>
  <si>
    <t>Admiralty</t>
  </si>
  <si>
    <t>05581</t>
  </si>
  <si>
    <t>05581-金鐘廊餅店 (東海堂)</t>
  </si>
  <si>
    <t>香港金鐘道 93 號金鐘廊1樓 F03 號舖</t>
  </si>
  <si>
    <t>08005</t>
  </si>
  <si>
    <t>08005-一風堂(金鐘廊)</t>
  </si>
  <si>
    <t>香港金鐘道93號金鐘廊1樓F04-F06號舖</t>
  </si>
  <si>
    <t>01296</t>
  </si>
  <si>
    <t>01296-CANTEEN(海富中心)</t>
  </si>
  <si>
    <t>香港金鍾夏愨道18號海富中心一樓85-93號舖</t>
  </si>
  <si>
    <t>02102</t>
  </si>
  <si>
    <t>02102-香港地(遠東金融中心)</t>
  </si>
  <si>
    <t>金鐘遠東金融中心UG層 A6-2號舖</t>
  </si>
  <si>
    <t>05101</t>
  </si>
  <si>
    <t>05101-遠東金融中心元氣</t>
  </si>
  <si>
    <t>香港金鐘夏愨道16號遠東金融中心地下C1舖</t>
  </si>
  <si>
    <t>01607</t>
  </si>
  <si>
    <t>01607-MUSES (CENTRAL CITY HALL)</t>
  </si>
  <si>
    <t>香港中環愛丁堡廣場五號大會堂低座大堂地下</t>
  </si>
  <si>
    <t>01628</t>
  </si>
  <si>
    <t>01628-CHAPTER</t>
  </si>
  <si>
    <t>香港中環港景街1號國際金融中心1樓1081號舖</t>
  </si>
  <si>
    <t>06113</t>
  </si>
  <si>
    <t>06113-中環大會堂美心皇宮</t>
  </si>
  <si>
    <t>中區大會堂低座三樓</t>
  </si>
  <si>
    <t>04361</t>
  </si>
  <si>
    <t>04361-國際金融中心商場2樓 SB</t>
  </si>
  <si>
    <t>中環金融街8號國際金融中心商場2樓2097-98號鋪及對出座位</t>
  </si>
  <si>
    <t>2234 7871</t>
  </si>
  <si>
    <t>05117</t>
  </si>
  <si>
    <t>05117-國金千両</t>
  </si>
  <si>
    <t>香港中環金融街8號國際金融中心第3層3099-3100舖</t>
  </si>
  <si>
    <t>06172</t>
  </si>
  <si>
    <t>06172-BISTROCITY</t>
  </si>
  <si>
    <t>香港中環愛丁堡廣場五號大會堂低座一樓</t>
  </si>
  <si>
    <t>04372</t>
  </si>
  <si>
    <t>04372-海富中心 SB</t>
  </si>
  <si>
    <t>香港金鐘夏?道18號海富中心一樓80號舖</t>
  </si>
  <si>
    <t>2527 0699</t>
  </si>
  <si>
    <t>10000</t>
  </si>
  <si>
    <t>10000-國際金融中心 SS</t>
  </si>
  <si>
    <t>香港中環金融街8號國際金融中心商場4樓4018號舖</t>
  </si>
  <si>
    <t>06521</t>
  </si>
  <si>
    <t>06521-CENTRAL IFC MALL CAN LAH</t>
  </si>
  <si>
    <t>香港中環國際金融中心3樓3075號舖</t>
  </si>
  <si>
    <t>05014</t>
  </si>
  <si>
    <t>05014-太古城 Makirrito</t>
  </si>
  <si>
    <t>香港太古城太古城道18號太古城中心2樓255號舖 6號店</t>
  </si>
  <si>
    <t>Quarry Bay</t>
  </si>
  <si>
    <t>10997</t>
  </si>
  <si>
    <t>10997-昔客堡香港安力中央厨房</t>
  </si>
  <si>
    <t>安力工業中心柴灣新業街6號二樓 4，8 及9室</t>
  </si>
  <si>
    <t>08628</t>
  </si>
  <si>
    <t>08628-BAKE N TAKE (ENTERTAINMENT BLDG)</t>
  </si>
  <si>
    <t>香港中環皇后大道中30號娛樂行2樓A舖</t>
  </si>
  <si>
    <t>HK</t>
  </si>
  <si>
    <t>228065b7-839a-440d-a693-6792edc7c848</t>
  </si>
  <si>
    <t>04682</t>
  </si>
  <si>
    <t>04682-東亞樓地下及二樓SB</t>
  </si>
  <si>
    <t>灣仔軒尼詩道23-29號	東亞樓地下及二樓</t>
  </si>
  <si>
    <t>Wan Chai</t>
  </si>
  <si>
    <t>d2bb74ed-f2b2-4fa2-a316-3994ba0a2c30</t>
  </si>
  <si>
    <t>12840</t>
  </si>
  <si>
    <t>12840-酒坊</t>
  </si>
  <si>
    <t>香港銅鑼灣鴻興道28號1樓</t>
  </si>
  <si>
    <t>Causeway Bay</t>
  </si>
  <si>
    <t>没有設備</t>
  </si>
  <si>
    <t>2b82b13a-ba00-466c-933c-a37eea1567aa</t>
  </si>
  <si>
    <t>05602</t>
  </si>
  <si>
    <t>05602-Sogo (銅鑼灣) 東海堂</t>
  </si>
  <si>
    <t>香港銅鑼灣軒尼詩道555號祟光百貨地庫2層超市</t>
  </si>
  <si>
    <t>8c94b833-b3dc-4e55-9fec-f67a9c5b9daf</t>
  </si>
  <si>
    <t>02182</t>
  </si>
  <si>
    <t>02182-MMD (北角港運城)</t>
  </si>
  <si>
    <t>香港北角港運城地下G015&amp;G017號舖</t>
  </si>
  <si>
    <t>North Point</t>
  </si>
  <si>
    <t>76721a60-d015-4fc3-8cfd-4abb4d866f5e</t>
  </si>
  <si>
    <t>05180</t>
  </si>
  <si>
    <t>05180-GEC HK COST CTR</t>
  </si>
  <si>
    <t>香港?魚涌英皇道979號太古坊常盛大廈16樓</t>
  </si>
  <si>
    <t>601d0349-2946-4cb6-ba4c-209939e925f0</t>
  </si>
  <si>
    <t>05040</t>
  </si>
  <si>
    <t>05040-柴灣富怡花園魚尚</t>
  </si>
  <si>
    <t>香港柴灣小西灣道23號富怡花園34號舖</t>
  </si>
  <si>
    <t>Siu Sai Wan</t>
  </si>
  <si>
    <t>魚尚沒有 5040 分店</t>
  </si>
  <si>
    <t>978f73b1-14b6-4f64-afb4-c281cbaa4b62</t>
  </si>
  <si>
    <t>03259</t>
  </si>
  <si>
    <t>03259-峻峰花園餅店</t>
  </si>
  <si>
    <t>香港筲箕灣寶文街1號峻峰花園地下4號店</t>
  </si>
  <si>
    <t>Shau Kei Wan</t>
  </si>
  <si>
    <t>686869c7-238f-495b-9a6e-81a027a2aed2</t>
  </si>
  <si>
    <t>06511</t>
  </si>
  <si>
    <t>06511-太古城中心茶茶居</t>
  </si>
  <si>
    <t>香港太古城太古城道18號太古城中心2樓255號舖</t>
  </si>
  <si>
    <t>37864cd8-7dee-413f-a695-2cf901e93621</t>
  </si>
  <si>
    <t>08513</t>
  </si>
  <si>
    <t>08513-BAKE IT UP (太古城)</t>
  </si>
  <si>
    <t>香港太古城太古城道18號2樓太古城中心255號舖8號位</t>
  </si>
  <si>
    <t>73172bd6-16d0-42ed-a90f-4a0b3dcad169</t>
  </si>
  <si>
    <t>12831</t>
  </si>
  <si>
    <t>12831-仁孚管理</t>
  </si>
  <si>
    <t>香港柴灣嘉業街60號仁孚中心1樓</t>
  </si>
  <si>
    <t>a17d165a-2ee3-4f9a-9913-844a8cdbcf7c</t>
  </si>
  <si>
    <t>05188</t>
  </si>
  <si>
    <t>05188-GENKI - SOUTH CHINA HONG KONG</t>
  </si>
  <si>
    <t>香港魚涌英皇道979號太古坊常盛大廈16樓</t>
  </si>
  <si>
    <t>f3ed6829-781e-4657-967c-1b3e23ee58ab</t>
  </si>
  <si>
    <t>12845</t>
  </si>
  <si>
    <t>12845-PHQ (6F CHINESE REST)</t>
  </si>
  <si>
    <t>香港灣仔軍器廠街1號警察總部警政大樓6樓</t>
  </si>
  <si>
    <t>結業於26/2</t>
  </si>
  <si>
    <t>2771b031-d99c-4520-a4b5-b9088a242551</t>
  </si>
  <si>
    <t>12846</t>
  </si>
  <si>
    <t>12846-PHQ (5F WESTERN REST)</t>
  </si>
  <si>
    <t>香港灣仔軍器廠街1號警察總部警政大樓5樓</t>
  </si>
  <si>
    <t>553d4924-0c70-4c54-9e13-a63b6e53e898</t>
  </si>
  <si>
    <t>12847</t>
  </si>
  <si>
    <t>12847-PHQ (5F CANTEEN)</t>
  </si>
  <si>
    <t>2f9575cf-2af3-4e1e-bf3a-8bc169256f23</t>
  </si>
  <si>
    <t>02941</t>
  </si>
  <si>
    <t>02941-浸會醫院A座餐廳</t>
  </si>
  <si>
    <t>香港九龍窩打老道222號A座LG1</t>
  </si>
  <si>
    <t>KN</t>
  </si>
  <si>
    <t>Kowloon Tong</t>
  </si>
  <si>
    <t>58cf7da7-dc87-4dfa-82bf-d6ad0a39a9cd</t>
  </si>
  <si>
    <t>02945</t>
  </si>
  <si>
    <t>02945-浸會醫院A座病人餐務</t>
  </si>
  <si>
    <t>29102c51-900d-4825-b7bb-23bd1f0cf670</t>
  </si>
  <si>
    <t>12823-領達食坊管理 (美心)</t>
  </si>
  <si>
    <t>香港新界青衣青衣路39號領達中心1座高層地下</t>
  </si>
  <si>
    <t>NT</t>
  </si>
  <si>
    <t>Tsing Yi</t>
  </si>
  <si>
    <t>Chan Yiu Wa(Assistant)</t>
  </si>
  <si>
    <t>no contact number</t>
  </si>
  <si>
    <t>39da8b2c-1fea-44f2-bd86-c0d1bc5f31e7</t>
  </si>
  <si>
    <t>11002</t>
  </si>
  <si>
    <t>11002-利園三期 SB</t>
  </si>
  <si>
    <t>銅鑼灣新寜道1號利園三期1樓101-110號舖</t>
  </si>
  <si>
    <t>29073060 29075020</t>
  </si>
  <si>
    <t>5a4e24a4-e135-4fb8-ba24-c599d2c2c357</t>
  </si>
  <si>
    <t>03524</t>
  </si>
  <si>
    <t>03524-和富薈餅店</t>
  </si>
  <si>
    <t>北角和富道21-53號和富薈地下G25號舖</t>
  </si>
  <si>
    <t>7d6c3071-d1e1-4427-a542-53300f815cb4</t>
  </si>
  <si>
    <t>04416</t>
  </si>
  <si>
    <t>04416-太古城中心 SB</t>
  </si>
  <si>
    <t>香港太古城道18號太古城中心地下005-006 &amp; 009號</t>
  </si>
  <si>
    <t>5d4b3e02-83f6-4d39-b535-6d251938af64</t>
  </si>
  <si>
    <t>TBC</t>
  </si>
  <si>
    <t>05225</t>
  </si>
  <si>
    <t>05225-丼丼屋(馬鞍山廣場)</t>
  </si>
  <si>
    <t>馬鞍山西沙路608號馬鞍山廣場2樓2135-2139號舖</t>
  </si>
  <si>
    <t>Ma On Shan</t>
  </si>
  <si>
    <t>f912c1ec-8705-4fce-a06b-b7bda8b01cfc</t>
  </si>
  <si>
    <t>12838</t>
  </si>
  <si>
    <t>12838-警官會所鄧肇堅堂中菜部</t>
  </si>
  <si>
    <t>香港銅鑼灣鴻興道28號2樓</t>
  </si>
  <si>
    <t>3 月尾結業</t>
  </si>
  <si>
    <t>fc4c8a16-b87e-492f-8484-f4392c9259a0</t>
  </si>
  <si>
    <t>12839</t>
  </si>
  <si>
    <t>12839-POC 池畔酒吧</t>
  </si>
  <si>
    <t>f405a39d-de6a-4a07-a297-b7069dfafe87</t>
  </si>
  <si>
    <t>03903</t>
  </si>
  <si>
    <t>03903-CBD SHARED OFFICE STAFF</t>
  </si>
  <si>
    <t>九龍長沙灣長順街17號美心集團中心9樓</t>
  </si>
  <si>
    <t>Lai Chi Kok</t>
  </si>
  <si>
    <t>c31b6cce-d306-481d-b6cf-04d4a4bbc3f7</t>
  </si>
  <si>
    <t>03906</t>
  </si>
  <si>
    <t>03906-美心西餅訓練中心</t>
  </si>
  <si>
    <t>九龍長沙灣長順街17號美心集團中心2樓</t>
  </si>
  <si>
    <t>5a9670f0-b2dd-4116-9b30-e022d3306ff4</t>
  </si>
  <si>
    <t>05591</t>
  </si>
  <si>
    <t>05591-AROME CAKE OFFICE</t>
  </si>
  <si>
    <t>香港九龍長沙灣長順街17號美心集團中心9樓</t>
  </si>
  <si>
    <t>4667e673-ff84-4611-aa97-d713bd5f9606</t>
  </si>
  <si>
    <t>05605</t>
  </si>
  <si>
    <t>05605-吉之島 - 樂富 (東海堂攤位)</t>
  </si>
  <si>
    <t>吉之島 - 樂富 (東海堂攤位)</t>
  </si>
  <si>
    <t>Lok Fu</t>
  </si>
  <si>
    <t>f8a964f9-e331-4891-8b58-d48d8adceaad</t>
  </si>
  <si>
    <t>03133</t>
  </si>
  <si>
    <t>03133-竹園餅店</t>
  </si>
  <si>
    <t>九龍竹園南邨商場S102號舖</t>
  </si>
  <si>
    <t>Wong Tai Sin</t>
  </si>
  <si>
    <t>f4ac16ee-db7c-478d-81c4-0466811ee208</t>
  </si>
  <si>
    <t>12873</t>
  </si>
  <si>
    <t>12873-城大 AC1丼丼屋食堂</t>
  </si>
  <si>
    <t>九龍塘達之路83號香港城市大學康樂樓5樓</t>
  </si>
  <si>
    <t>2310 8039</t>
  </si>
  <si>
    <t>ad85da00-e035-4bac-bbae-99b9c0685db8</t>
  </si>
  <si>
    <t>15288</t>
  </si>
  <si>
    <t>15288-YAKINIKU LIKE (ONLINE ORDERING)</t>
  </si>
  <si>
    <t>九龍長沙灣長順街17號美心集團中心 23樓</t>
  </si>
  <si>
    <t>34cf0045-ceb4-4847-84f8-0cf8b2723c12</t>
  </si>
  <si>
    <t>03443</t>
  </si>
  <si>
    <t>03443-天后站餅店</t>
  </si>
  <si>
    <t>港鐵天后站 TIH 1 號舖(近B出口)</t>
  </si>
  <si>
    <t>Tin Hau</t>
  </si>
  <si>
    <t> </t>
  </si>
  <si>
    <t>28073880 / 2566 0722</t>
  </si>
  <si>
    <t>Maxim's Cakes website show: 天后站 (3443) 暫停營業至另行通知;
28073880 - wrong contact / 25660722 - no one answer</t>
  </si>
  <si>
    <t>04496</t>
  </si>
  <si>
    <t>04496-高銀金融國際中心 SB</t>
  </si>
  <si>
    <t>九龍灣啓祥道17號高銀金融國際中心地下</t>
  </si>
  <si>
    <t>Kowloon Bay</t>
  </si>
  <si>
    <t>03467</t>
  </si>
  <si>
    <t>03467-尖沙咀站餅店</t>
  </si>
  <si>
    <t>港鐵尖沙咀站TST1號舖</t>
  </si>
  <si>
    <t>08732</t>
  </si>
  <si>
    <t>08732-美心製造 (啟田惠康)</t>
  </si>
  <si>
    <t>九龍藍田啟田邨啟田商場1樓104號</t>
  </si>
  <si>
    <t>Lam Tin</t>
  </si>
  <si>
    <t>08701</t>
  </si>
  <si>
    <t>08701-惠康 (秀茂坪)</t>
  </si>
  <si>
    <t>九龍觀塘秀茂坪?秀茂坪商場1樓102號舖</t>
  </si>
  <si>
    <t>Sau Mau Ping</t>
  </si>
  <si>
    <t>05627</t>
  </si>
  <si>
    <t>05627-聯合醫院餐廳餅店 (東海堂)</t>
  </si>
  <si>
    <t>香港九龍觀塘協和街130號S座LG2</t>
  </si>
  <si>
    <t>08635</t>
  </si>
  <si>
    <t>08635-BAKE N TAKE (鯉魚門廣場)</t>
  </si>
  <si>
    <t>九龍油塘鯉魚門邨鯉魚門廣場1樓123-124號舖</t>
  </si>
  <si>
    <t>Yau Tong</t>
  </si>
  <si>
    <t>08737</t>
  </si>
  <si>
    <t>08737-美心製造 (鯉魚門惠康)</t>
  </si>
  <si>
    <t>15257</t>
  </si>
  <si>
    <t>15257-YAKINIKU LIKE (新世紀廣場)</t>
  </si>
  <si>
    <t>旺角太子道西193號MOKO3樓320D-320E號舖</t>
  </si>
  <si>
    <t>Mong Kok East</t>
  </si>
  <si>
    <t>12866</t>
  </si>
  <si>
    <t>12866-西九站香江冰室</t>
  </si>
  <si>
    <t>香港西九龍站B2樓10號舖</t>
  </si>
  <si>
    <t>Didn't Call</t>
  </si>
  <si>
    <t>05670</t>
  </si>
  <si>
    <t>05670-荃錦中心 (東海堂)</t>
  </si>
  <si>
    <t>新界荃灣青山公路338號荃錦中心二樓198號舖</t>
  </si>
  <si>
    <t>Tsuen Wan</t>
  </si>
  <si>
    <t>12835</t>
  </si>
  <si>
    <t>12835-HOUSE OF CHIVALRY</t>
  </si>
  <si>
    <t>九龍西洋菜北街430號遊樂會,新翼大樓2樓</t>
  </si>
  <si>
    <t>Prince Edward</t>
  </si>
  <si>
    <t>12834</t>
  </si>
  <si>
    <t>12834-吧廊</t>
  </si>
  <si>
    <t>九龍西洋菜北街430號遊樂會地下</t>
  </si>
  <si>
    <t>12833</t>
  </si>
  <si>
    <t>12833-怡逸軒</t>
  </si>
  <si>
    <t>九龍西洋菜北街430號遊樂會1樓</t>
  </si>
  <si>
    <t>08018</t>
  </si>
  <si>
    <t>08018-一風堂(馬鞍山廣場)</t>
  </si>
  <si>
    <t>05579</t>
  </si>
  <si>
    <t>05579-眾安街餅店 (東海堂)</t>
  </si>
  <si>
    <t>荃灣眾安街55號英皇娛樂廣場地下G-01號舖</t>
  </si>
  <si>
    <t>05038</t>
  </si>
  <si>
    <t>05038-慈雲山中心魚尚</t>
  </si>
  <si>
    <t>香港九龍慈雲山中心1樓104B號舖</t>
  </si>
  <si>
    <t>Tsz Wan Shan</t>
  </si>
  <si>
    <t>05046</t>
  </si>
  <si>
    <t>05046-藍田啟田商場魚尚</t>
  </si>
  <si>
    <t>九龍藍田啟田道50號啟田商場一樓120號舖</t>
  </si>
  <si>
    <t>05041</t>
  </si>
  <si>
    <t>05041-鯉魚門廣場魚尚</t>
  </si>
  <si>
    <t>香港九龍鯉魚門道80號鯉魚門廣場1樓132B號舖</t>
  </si>
  <si>
    <t>04423</t>
  </si>
  <si>
    <t>04423-浸會大學 SB</t>
  </si>
  <si>
    <t>九龍塘浸會大學浸會大學道賽會師生活動中心1樓</t>
  </si>
  <si>
    <t>12817</t>
  </si>
  <si>
    <t>12817-摩根大通餐廳管理</t>
  </si>
  <si>
    <t>香港九龍九龍灣海濱道77號海濱匯 L12</t>
  </si>
  <si>
    <t>Ngau Tau Kok</t>
  </si>
  <si>
    <t>12818</t>
  </si>
  <si>
    <t>12818-摩根大通餐廳宴會服務</t>
  </si>
  <si>
    <t>11030</t>
  </si>
  <si>
    <t>11030-元州商場 SB</t>
  </si>
  <si>
    <t>九龍長沙灣元州街303號元州商埸地下G01號舖</t>
  </si>
  <si>
    <t>Cheung Sha Wan</t>
  </si>
  <si>
    <t>2713 1833</t>
  </si>
  <si>
    <t>shop rejected</t>
  </si>
  <si>
    <t>886111eb-5f7f-4aa7-832b-a157f3d1da58</t>
  </si>
  <si>
    <t>05649</t>
  </si>
  <si>
    <t>05649-美心集團中心餅店 (東海堂)</t>
  </si>
  <si>
    <t>02959</t>
  </si>
  <si>
    <t>02959-花旗銀行宴會服務</t>
  </si>
  <si>
    <t>觀塘海濱路83號花旗集團大廈5樓</t>
  </si>
  <si>
    <t>02983</t>
  </si>
  <si>
    <t>02983-香港體育館 DELI-O</t>
  </si>
  <si>
    <t>九龍紅磡暢運道9號香港體育館露天廣場</t>
  </si>
  <si>
    <t>Hung Hom</t>
  </si>
  <si>
    <t>02226</t>
  </si>
  <si>
    <t>Closing soon</t>
  </si>
  <si>
    <t>02226-MX(竹園)</t>
  </si>
  <si>
    <t>九龍黃大仙竹園道15號竹園商場二樓S216號舖</t>
  </si>
  <si>
    <t>05029</t>
  </si>
  <si>
    <t>05029-土瓜灣馬頭涌道魚尚</t>
  </si>
  <si>
    <t>九龍九龍城土瓜灣馬頭涌道42-46號地下A舖</t>
  </si>
  <si>
    <t>Ma Tau Wai</t>
  </si>
  <si>
    <t>02944</t>
  </si>
  <si>
    <t>02944-浸會醫院管理</t>
  </si>
  <si>
    <t>08714</t>
  </si>
  <si>
    <t xml:space="preserve">Closed </t>
  </si>
  <si>
    <t>08714-惠康 (逸東)</t>
  </si>
  <si>
    <t>東涌逸東商場1樓110舖</t>
  </si>
  <si>
    <t>Islands</t>
  </si>
  <si>
    <t>Tung Chung</t>
  </si>
  <si>
    <t>05604</t>
  </si>
  <si>
    <t>05604-大埔超級城(東海堂攤位)</t>
  </si>
  <si>
    <t>大埔超級城(東海堂攤位)</t>
  </si>
  <si>
    <t>Tai Po</t>
  </si>
  <si>
    <t>02128</t>
  </si>
  <si>
    <t>02128-QSR 衛星廚房</t>
  </si>
  <si>
    <t>新界大埔工業村大盛街6號</t>
  </si>
  <si>
    <t>Tai Po Industrial Estate</t>
  </si>
  <si>
    <t>05063</t>
  </si>
  <si>
    <t>05063-大埔魚尚物流中心</t>
  </si>
  <si>
    <t>大埔工業村大富街14號地下JCR 大埔中央廚房</t>
  </si>
  <si>
    <t>05089</t>
  </si>
  <si>
    <t>05089-大埔中央廚房管理處</t>
  </si>
  <si>
    <t>大埔工業村, 大富街14號</t>
  </si>
  <si>
    <t>05091</t>
  </si>
  <si>
    <t>05091-JCR -45 急凍倉庫</t>
  </si>
  <si>
    <t>05098</t>
  </si>
  <si>
    <t>05098-大埔中央廚房</t>
  </si>
  <si>
    <t>03905</t>
  </si>
  <si>
    <t>03905-西餅運輸部</t>
  </si>
  <si>
    <t>新界大埔工業村大利街2號地下</t>
  </si>
  <si>
    <t>2677 5020</t>
  </si>
  <si>
    <t>05603</t>
  </si>
  <si>
    <t>05603-一田（沙田-東海堂)</t>
  </si>
  <si>
    <t>一田 (沙田-東海堂)</t>
  </si>
  <si>
    <t>Sha Tin</t>
  </si>
  <si>
    <t>08728</t>
  </si>
  <si>
    <t>08728-美心製造 (隆亨惠康)</t>
  </si>
  <si>
    <t>新界大圍田心街1號隆亨商業中心3樓215室</t>
  </si>
  <si>
    <t>Tai Wai</t>
  </si>
  <si>
    <t>05092</t>
  </si>
  <si>
    <t>05092-千両網上訂購</t>
  </si>
  <si>
    <t>新豐中心地下11號, 葵涌國瑞路88號</t>
  </si>
  <si>
    <t>Lei Muk Shue</t>
  </si>
  <si>
    <t>05195</t>
  </si>
  <si>
    <t>05195-中央廚房元氣</t>
  </si>
  <si>
    <t>新界葵涌國瑞路88號新豐中心地下11號</t>
  </si>
  <si>
    <t>08631</t>
  </si>
  <si>
    <t>08631-BAKE N TAKE (葵涌)</t>
  </si>
  <si>
    <t>新界葵涌邨葵涌商場2樓13号舖惠康麵包櫃位</t>
  </si>
  <si>
    <t>Kwai Chung</t>
  </si>
  <si>
    <t>08736</t>
  </si>
  <si>
    <t>08736-美心製造 (葵涌惠康)</t>
  </si>
  <si>
    <t>新界葵涌葵涌邨葵涌商場213號舖</t>
  </si>
  <si>
    <t>10305</t>
  </si>
  <si>
    <t>10305-葵盛外送廚房</t>
  </si>
  <si>
    <t>葵涌大鴻輝中心第一期 地下G10</t>
  </si>
  <si>
    <t>05995</t>
  </si>
  <si>
    <t>05995-嘉里美心日線築地倉</t>
  </si>
  <si>
    <t>香港葵涌永基路五十五號嘉里貨運中心十六樓</t>
  </si>
  <si>
    <t>05998</t>
  </si>
  <si>
    <t>05998-嘉里美心日線倉</t>
  </si>
  <si>
    <t>香港葵涌永基路五十五號嘉里貨運中心七樓708-709室</t>
  </si>
  <si>
    <t>2253 1330</t>
  </si>
  <si>
    <t>05999</t>
  </si>
  <si>
    <t>05999-嘉里美心日線廠房轉運倉</t>
  </si>
  <si>
    <t>香港葵涌永基路五十五號嘉里貨運中心七樓708至709室</t>
  </si>
  <si>
    <t>05189</t>
  </si>
  <si>
    <t>05189-元氣外賣部</t>
  </si>
  <si>
    <t>青衣長發商場地下128-129號舖</t>
  </si>
  <si>
    <t>04687</t>
  </si>
  <si>
    <t>04687-Starbucks-ATL物流Food Service</t>
  </si>
  <si>
    <t>葵涌貨櫃碼頭南路8號3號碼頭亞洲貨櫃物流中心 B 座 3 樓</t>
  </si>
  <si>
    <t>Lai King</t>
  </si>
  <si>
    <t>05187</t>
  </si>
  <si>
    <t>05187-亞洲貨櫃物流中心(元氣倉庫)</t>
  </si>
  <si>
    <t>葵涌貨櫃碼頭南路8號3號碼頭亞洲貨櫃物流中心B座3樓</t>
  </si>
  <si>
    <t>08629</t>
  </si>
  <si>
    <t>08629-BAKE N TAKE (新都城)</t>
  </si>
  <si>
    <t>將軍澳新都城中心三期一樓134A, 134B &amp; 132D號舖</t>
  </si>
  <si>
    <t>Po Lam</t>
  </si>
  <si>
    <t>08735</t>
  </si>
  <si>
    <t>08735-美心製造 (新都城惠康)</t>
  </si>
  <si>
    <t>將軍澳新都城中心三期一樓134A, 134B 及132D 號舖</t>
  </si>
  <si>
    <t>05629</t>
  </si>
  <si>
    <t>05629-將軍澳醫院餐廳餅店(東海堂)</t>
  </si>
  <si>
    <t>將軍澳坑口將軍澳醫院LG層將軍澳醫院職員餐廳</t>
  </si>
  <si>
    <t>Hang Hau</t>
  </si>
  <si>
    <t>08016</t>
  </si>
  <si>
    <t>08016-一風堂(東薈城)</t>
  </si>
  <si>
    <t>大嶼山東涌達東路18-20號東薈城六樓603號舖</t>
  </si>
  <si>
    <t>Will be closed on May 8</t>
  </si>
  <si>
    <t>05671</t>
  </si>
  <si>
    <t>05671-灣仔集成中心(東海堂)</t>
  </si>
  <si>
    <t>灣仔軒尼詩道302-308號集成中心8-10地舖</t>
  </si>
  <si>
    <t>08633</t>
  </si>
  <si>
    <t>08633-MEADOWS BY MPJ (TELFORD)</t>
  </si>
  <si>
    <t>九龍九龍灣德福廣場P27號舖</t>
  </si>
  <si>
    <t>2117 4151</t>
  </si>
  <si>
    <t>01605</t>
  </si>
  <si>
    <t>01605-MUSES</t>
  </si>
  <si>
    <t>沙田源禾路1號沙田大會堂演奏廳大堂</t>
  </si>
  <si>
    <t>12837</t>
  </si>
  <si>
    <t>12837-早禾坑康樂中心</t>
  </si>
  <si>
    <t>香港西貢大網仔道早禾坑</t>
  </si>
  <si>
    <t>Tai Mong Tsai</t>
  </si>
  <si>
    <t>03025</t>
  </si>
  <si>
    <t>03025-東薈城餅店 (COVA)</t>
  </si>
  <si>
    <t>東涌市地段2號東薈城名店倉2樓260號舖</t>
  </si>
  <si>
    <t>03026</t>
  </si>
  <si>
    <t>03026-東薈城CAFÉ (COVA)</t>
  </si>
  <si>
    <t>03081</t>
  </si>
  <si>
    <t>03081-COVA POPUP STORE</t>
  </si>
  <si>
    <t>沙田新城市廣場1期 Kiosk 3B</t>
  </si>
  <si>
    <t>05653</t>
  </si>
  <si>
    <t>05653-沙田第一城餅店 (東海堂)</t>
  </si>
  <si>
    <t>新界沙田置富第一城 G12-G13 號舖G12-G13號舖</t>
  </si>
  <si>
    <t>City One</t>
  </si>
  <si>
    <t>Will be closed on May 2</t>
  </si>
  <si>
    <t xml:space="preserve">All day </t>
  </si>
  <si>
    <t>12836-大美督活動訓練中心</t>
  </si>
  <si>
    <t>新界大埔大美督美湖路</t>
  </si>
  <si>
    <t>Tai Mei Tuk</t>
  </si>
  <si>
    <t>Closed on March 31</t>
  </si>
  <si>
    <t>06123</t>
  </si>
  <si>
    <t>06123-沙田大會堂美心皇宮</t>
  </si>
  <si>
    <t>沙田源禾路一號沙田大會堂平台</t>
  </si>
  <si>
    <t>In renovation, awaiting reschedule</t>
  </si>
  <si>
    <t>02113-MX(碩門)</t>
  </si>
  <si>
    <t>沙田碩門邨碩門商場平台一樓P15號鋪位</t>
  </si>
  <si>
    <t>Closed on May 9</t>
  </si>
  <si>
    <t>02375</t>
  </si>
  <si>
    <t>02375-CANTEEN(太子 3/F)</t>
  </si>
  <si>
    <t>香港中環太子大廈3樓309-313A號舖</t>
  </si>
  <si>
    <t>Closed on May 12</t>
  </si>
  <si>
    <t>2590 6020</t>
  </si>
  <si>
    <t>05037-荃灣荃新天地魚尚</t>
  </si>
  <si>
    <t>新界荃灣楊屋道1號荃新天地地下G11-G12號舖</t>
  </si>
  <si>
    <t>Tsuen Wan West</t>
  </si>
  <si>
    <t>FE arrived and found the shop is closed</t>
  </si>
  <si>
    <t>05022</t>
  </si>
  <si>
    <t>05022-將軍澳廣場魚尚</t>
  </si>
  <si>
    <t>將軍澳唐德街1號將軍澳廣場一樓1-142號舖</t>
  </si>
  <si>
    <t>Tseung Kwan O</t>
  </si>
  <si>
    <t>Termination date: June 18</t>
  </si>
  <si>
    <t>11005-機場登機口2 SB</t>
  </si>
  <si>
    <t>香港國際機場1號客運大樓6樓6S504舖</t>
  </si>
  <si>
    <t>International Airport</t>
  </si>
  <si>
    <t>After 10:00 AM</t>
  </si>
  <si>
    <t>12810-機場三跑道系統飯堂 (東)</t>
  </si>
  <si>
    <t>香港大嶼山香港國際機場3跑道系統東面支援區</t>
  </si>
  <si>
    <t>Will be closed in late July</t>
  </si>
  <si>
    <t xml:space="preserve">
6395 8064</t>
  </si>
  <si>
    <t xml:space="preserve">  </t>
  </si>
  <si>
    <t>Date</t>
  </si>
  <si>
    <t>BU</t>
  </si>
  <si>
    <t>TEL</t>
  </si>
  <si>
    <t>BU comment</t>
  </si>
  <si>
    <t>confirmed by ops</t>
  </si>
  <si>
    <t>HKT update</t>
  </si>
  <si>
    <t>03002-太子大廈餅店 (COVA)</t>
  </si>
  <si>
    <t>中環太子大廈1樓134-135鋪</t>
  </si>
  <si>
    <t>03441-中環站(置地)餅店</t>
  </si>
  <si>
    <t>Kiosk No. CEN E18</t>
  </si>
  <si>
    <t>04626-地鐵-中環站 SB</t>
  </si>
  <si>
    <t>中環地鐵站轉車大堂CEN K4-K5號舖</t>
  </si>
  <si>
    <t>12825-摩根大通(中環)膳食服務</t>
  </si>
  <si>
    <t>香港中環干諾道中8號遮打大廈18樓摩根大通銀行</t>
  </si>
  <si>
    <t>05980-中環大昌大廈元氣壽司高速線</t>
  </si>
  <si>
    <t>香港干諾道中15-18號大昌大廈1樓</t>
  </si>
  <si>
    <t>08607-URBAN (太子大廈)</t>
  </si>
  <si>
    <t>中環遮打道10號太子大廈二樓201-205舖</t>
  </si>
  <si>
    <t>11035-香港中環總商會 SB</t>
  </si>
  <si>
    <t>2885 1718</t>
  </si>
  <si>
    <t>香港干諾道中24-25 號香港中華總商會大廈地下</t>
  </si>
  <si>
    <t>02114-MX (中總1樓)</t>
  </si>
  <si>
    <t>香港中環干諾道中24-25號香港中華總商會大廈1樓</t>
  </si>
  <si>
    <t>08768-美心烘焙所 (中環總商會)</t>
  </si>
  <si>
    <t>香港干諾道中24至25號中華總商會大廈地下及一樓</t>
  </si>
  <si>
    <t>Coffee Concepts</t>
  </si>
  <si>
    <t>Coffee Concepts - Way Wong</t>
  </si>
  <si>
    <t>QSR &amp; CSD</t>
  </si>
  <si>
    <t>營業時間：1100-1430</t>
  </si>
  <si>
    <t>CSD - Bo Bo Pang</t>
  </si>
  <si>
    <t>2893 3122</t>
  </si>
  <si>
    <r>
      <t>香港仔南朗山道</t>
    </r>
    <r>
      <rPr>
        <sz val="11"/>
        <color rgb="FF000000"/>
        <rFont val="Calibri"/>
        <family val="2"/>
      </rPr>
      <t>36</t>
    </r>
    <r>
      <rPr>
        <sz val="11"/>
        <color rgb="FF000000"/>
        <rFont val="微軟正黑體"/>
        <family val="2"/>
        <charset val="136"/>
      </rPr>
      <t>號</t>
    </r>
  </si>
  <si>
    <t>提前三天比資料分店入閘:英文全名及電話</t>
  </si>
  <si>
    <t xml:space="preserve">CSD - Yoyo Law </t>
  </si>
  <si>
    <t>CBD</t>
  </si>
  <si>
    <t>2552 3051</t>
  </si>
  <si>
    <t>CBD - Winky Chan</t>
  </si>
  <si>
    <t>2779 4776</t>
  </si>
  <si>
    <t>04414-跑馬地 SB</t>
  </si>
  <si>
    <t>香港成和道69號Le Cachet地舖</t>
  </si>
  <si>
    <t>2770 6707</t>
  </si>
  <si>
    <t xml:space="preserve">2865 6955  </t>
  </si>
  <si>
    <t>after 15:00</t>
  </si>
  <si>
    <t>QSR - Terra Tai</t>
  </si>
  <si>
    <t>JCR</t>
  </si>
  <si>
    <t>2817 6686</t>
  </si>
  <si>
    <t>After 9am, before 11:30am</t>
  </si>
  <si>
    <t>JCR - Rachel Tao</t>
  </si>
  <si>
    <t>WR</t>
  </si>
  <si>
    <t>2907 2218</t>
  </si>
  <si>
    <t>15-17:30</t>
  </si>
  <si>
    <t>CRD - Tiffany Lam</t>
  </si>
  <si>
    <t>2537 8971</t>
  </si>
  <si>
    <t>2668 1936</t>
  </si>
  <si>
    <t>Avoid peak hour (1200-1400)</t>
  </si>
  <si>
    <t>2520 2182</t>
  </si>
  <si>
    <t>2537 6238</t>
  </si>
  <si>
    <t>JCR - Rita Lam</t>
  </si>
  <si>
    <t>2528 7918</t>
  </si>
  <si>
    <t>CRD</t>
  </si>
  <si>
    <t>2521 1303</t>
  </si>
  <si>
    <t>CRD - Winnie Chan</t>
  </si>
  <si>
    <t>2521 1132</t>
  </si>
  <si>
    <t>All day avoid 1200-1400</t>
  </si>
  <si>
    <t>SS</t>
  </si>
  <si>
    <t>2522 5608</t>
  </si>
  <si>
    <t>SS - Carman So</t>
  </si>
  <si>
    <t>2982 1883</t>
  </si>
  <si>
    <t>2865-2933</t>
  </si>
  <si>
    <t>2802 9788</t>
  </si>
  <si>
    <t>after 9:30 AM</t>
  </si>
  <si>
    <t>JCR - Cali Tsui</t>
  </si>
  <si>
    <t>2234 7633</t>
  </si>
  <si>
    <t>2802 9868</t>
  </si>
  <si>
    <t>2802 9986</t>
  </si>
  <si>
    <t>04482-東亞樓一樓SB</t>
  </si>
  <si>
    <t>灣仔軒尼詩道23-29號東亞樓一樓</t>
  </si>
  <si>
    <t>04644-合和中心 SB</t>
  </si>
  <si>
    <t>香港灣仔皇后大道東183號合和中心三樓317-319號舖</t>
  </si>
  <si>
    <t>11006-海港中心 SB</t>
  </si>
  <si>
    <t>香港灣仔港灣道25號海港中心地下G7-8號舖</t>
  </si>
  <si>
    <t>15268-YAKINIKU LIKE (合和中心)</t>
  </si>
  <si>
    <t>9165-9479</t>
  </si>
  <si>
    <t>香港灣仔皇后大道東183號合和中心3樓322&amp;323號舖</t>
  </si>
  <si>
    <t>OK</t>
  </si>
  <si>
    <t>02982-伊利沙伯體育館 DELI-O</t>
  </si>
  <si>
    <t>香港灣仔愛群道18號伊利沙伯體育館二樓大堂</t>
  </si>
  <si>
    <t>04605-新鴻基 SB</t>
  </si>
  <si>
    <t>灣仔新鴻基中心地下</t>
  </si>
  <si>
    <t>04668-告士打道 SB</t>
  </si>
  <si>
    <t>灣仔告士打道77-79號華比富通大廈地下1號舖</t>
  </si>
  <si>
    <t>灣仔軒尼詩道23-29號 東亞樓地下及二樓</t>
  </si>
  <si>
    <t>2817 9066</t>
  </si>
  <si>
    <t>08756-新鴻基中心餅店</t>
  </si>
  <si>
    <t>2506 3911</t>
  </si>
  <si>
    <t>灣仔新鴻基中心1樓122,122A及123A號舖</t>
  </si>
  <si>
    <t>15110-灣仔集成中心元氣壽司高速線</t>
  </si>
  <si>
    <t>2801-7882</t>
  </si>
  <si>
    <t>香港灣仔軒尼詩道302-8號集成中心地下UG02-04號舖</t>
  </si>
  <si>
    <t>08767-美心烘焙所(灣仔)</t>
  </si>
  <si>
    <t>2529 4249</t>
  </si>
  <si>
    <t>香港灣仔軒尼詩道145號安康商業大廈地下2號舖</t>
  </si>
  <si>
    <t>11041-集成中心 SB</t>
  </si>
  <si>
    <t>灣仔軒尼詩道302-308號集成中心地下G8-10舖</t>
  </si>
  <si>
    <t>10005-Sh時代廣場 SS</t>
  </si>
  <si>
    <t>2571 6368</t>
  </si>
  <si>
    <t>銅鑼灣時代廣場地庫二層217-219號舗</t>
  </si>
  <si>
    <t>15116-羅素街元氣壽司高速線</t>
  </si>
  <si>
    <t>2872 6686</t>
  </si>
  <si>
    <t>香港銅鑼灣羅素街8號二樓A舖</t>
  </si>
  <si>
    <t>COVA</t>
  </si>
  <si>
    <t>03012-利園CAFÉ (COVA)</t>
  </si>
  <si>
    <t>2907 3399</t>
  </si>
  <si>
    <t>銅鑼灣利園1樓101-103鋪</t>
  </si>
  <si>
    <t>15258-YAKINIKU LIKE (羅素街)</t>
  </si>
  <si>
    <t>2875-6288</t>
  </si>
  <si>
    <t>香港銅鑼灣羅素街8號二樓B舖</t>
  </si>
  <si>
    <t>03027-利園餅店 (COVA)</t>
  </si>
  <si>
    <t>2907 5020</t>
  </si>
  <si>
    <t>香港銅鑼灣希慎道33號利園一期1 樓108A 號舖</t>
  </si>
  <si>
    <t>03256-軒尼詩道餅店</t>
  </si>
  <si>
    <t>2892 2559</t>
  </si>
  <si>
    <t>灣仔軒尼詩道418-430號友光大廈地下1號店</t>
  </si>
  <si>
    <t>04383-禮頓中心 SB</t>
  </si>
  <si>
    <t>香港銅鑼灣禮頓道77號禮頓中心LG層L05舖</t>
  </si>
  <si>
    <t>04658-時代廣場9樓 SB</t>
  </si>
  <si>
    <t>銅鑼灣勿地臣街1號時代廣場9樓H檔</t>
  </si>
  <si>
    <t>05657-銅鑼灣蘭芳道餅店 (東海堂)</t>
  </si>
  <si>
    <t>2981 9961</t>
  </si>
  <si>
    <t>銅鑼灣蘭芳道1號地下1號舖</t>
  </si>
  <si>
    <t>06251-銅鑼灣廣場潮江春</t>
  </si>
  <si>
    <t>3692 5050</t>
  </si>
  <si>
    <t>銅鑼灣駱克道 463-483 號銅鑼灣廣場二期 2 樓</t>
  </si>
  <si>
    <t>08634-URBAN ( 京華中心 )</t>
  </si>
  <si>
    <t>2885 1273</t>
  </si>
  <si>
    <t>香港銅鑼灣渣甸街5-19號京華中心地庫連地下入口</t>
  </si>
  <si>
    <t>11021-皇室堡1樓 SB</t>
  </si>
  <si>
    <t>香港銅鑼灣告士打道311號皇室堡1樓110號舖</t>
  </si>
  <si>
    <t>11050-世貿中心SB</t>
  </si>
  <si>
    <t>銅鑼灣世貿中心4樓L4-09號舖</t>
  </si>
  <si>
    <t>03029-世貿中心餅店(COVA)</t>
  </si>
  <si>
    <t>2375 1620</t>
  </si>
  <si>
    <t>香港銅鑼灣告士打道280號世貿中心地下G08號鋪</t>
  </si>
  <si>
    <t>03429-銅鑼灣站餅店</t>
  </si>
  <si>
    <t>2892 1969</t>
  </si>
  <si>
    <t>Kiosk No. CABE7</t>
  </si>
  <si>
    <t>04445-名店坊SB</t>
  </si>
  <si>
    <t>銅鑼灣記利佐治街11-19號名店坊F3&amp;F5鋪</t>
  </si>
  <si>
    <t>05081-名店坊-千両</t>
  </si>
  <si>
    <t>2915 7060</t>
  </si>
  <si>
    <t>銅鑼灣百德新街59-65號海濱大廈地下A&amp;B舖</t>
  </si>
  <si>
    <t>05140-時代廣場千両</t>
  </si>
  <si>
    <t>2506 9366</t>
  </si>
  <si>
    <t>銅鑼灣時代廣場地庫2層B222號</t>
  </si>
  <si>
    <t>06519-銅鑼灣皇室堡八月花</t>
  </si>
  <si>
    <t>2252 3918</t>
  </si>
  <si>
    <t>香港銅鑼灣告士打道311號皇室堡8樓</t>
  </si>
  <si>
    <t>15290-石田屋 (世貿中心)</t>
  </si>
  <si>
    <t>2817 7938</t>
  </si>
  <si>
    <t>香港銅鑼灣告士打道280號世貿中心10樓1001號舖</t>
  </si>
  <si>
    <t>04371-銅鑼灣道 SB</t>
  </si>
  <si>
    <t>香港銅鑼灣道3-17號國泰大?地下3號舖</t>
  </si>
  <si>
    <t>05166-希慎廣場千兩</t>
  </si>
  <si>
    <t>3543 1128</t>
  </si>
  <si>
    <t>銅鑼灣軒尼詩道500號希?廣場13樓1304-1305號舖</t>
  </si>
  <si>
    <t>11020-北角匯 SB</t>
  </si>
  <si>
    <t>香港北角北角邨里一號北角匯地下G20號舖</t>
  </si>
  <si>
    <t>11022-北角和富 SB</t>
  </si>
  <si>
    <t>香港北角和富道21-53號和富地下GK01號舖</t>
  </si>
  <si>
    <t>03185-北角餅店</t>
  </si>
  <si>
    <t>2510 9717</t>
  </si>
  <si>
    <t>香港北角英皇道406至408號康威大廈地下2號舖</t>
  </si>
  <si>
    <t>:</t>
  </si>
  <si>
    <t>03221-炮台山餅店</t>
  </si>
  <si>
    <t>2570 2765</t>
  </si>
  <si>
    <t>炮台山英皇道147-151號萬事昌大?地下3及3A號舖</t>
  </si>
  <si>
    <t>2566 0722</t>
  </si>
  <si>
    <t>04393-天后英皇道2號 SB</t>
  </si>
  <si>
    <t>天后英皇道2-2A號鴻安大廈地下D鋪</t>
  </si>
  <si>
    <t>05508-北角餅店 (東海堂)</t>
  </si>
  <si>
    <t>2219 7246</t>
  </si>
  <si>
    <t>香港北角電氣道183號友邦廣場地下2號</t>
  </si>
  <si>
    <t>12809-星展銀行咖啡室</t>
  </si>
  <si>
    <t>香港鰂魚涌華蘭路18號港島東中心16樓</t>
  </si>
  <si>
    <t>02229-MX(柴灣新翠)</t>
  </si>
  <si>
    <t>2897 7513</t>
  </si>
  <si>
    <t>柴灣新翠商場一樓111舖</t>
  </si>
  <si>
    <t>QSR - Nicky Yu</t>
  </si>
  <si>
    <t>03227-健威坊餅店</t>
  </si>
  <si>
    <t>2590 9659</t>
  </si>
  <si>
    <t>香港北角健威坊地下低層 L42</t>
  </si>
  <si>
    <t>03536-興華餅店</t>
  </si>
  <si>
    <t>2877 2218</t>
  </si>
  <si>
    <t>香港柴灣環翠道11號興華廣場一樓124號舖</t>
  </si>
  <si>
    <t>04676-糖廠街 SB</t>
  </si>
  <si>
    <t>鰂魚涌海光街13-15號海光苑地下14A號舖</t>
  </si>
  <si>
    <t>05550-鰂魚涌餅店 (東海堂)</t>
  </si>
  <si>
    <t>2568 3692</t>
  </si>
  <si>
    <t>香港鰂魚涌糖廠街1號英皇大廈地下G店</t>
  </si>
  <si>
    <t>no need to inventory</t>
  </si>
  <si>
    <t>05227-BUTAHAGE (康怡廣場)</t>
  </si>
  <si>
    <t>太古康山道1號康怡廣場北座地下G3</t>
  </si>
  <si>
    <t xml:space="preserve">start at 10:00 - 10:30 am </t>
  </si>
  <si>
    <t>05172-杏花新城元氣壽司高速線</t>
  </si>
  <si>
    <t>2785-1110</t>
  </si>
  <si>
    <t>香港杏花村杏花新城地下G51-52號舖</t>
  </si>
  <si>
    <t>05662-港運城餅店(東海堂)</t>
  </si>
  <si>
    <t>2648 6100</t>
  </si>
  <si>
    <t>香港北角英皇道500號港運城地下018號舖</t>
  </si>
  <si>
    <t>15266-YAKINIKU LIKE (北角匯2期)</t>
  </si>
  <si>
    <t>2983-8628</t>
  </si>
  <si>
    <t>香港北角渣華道123號北角匯2期2樓216-217號舖</t>
  </si>
  <si>
    <t>02115-MX (康怡廣場)</t>
  </si>
  <si>
    <t>2885 5095</t>
  </si>
  <si>
    <t>03138-新翠餅店</t>
  </si>
  <si>
    <t>2897 8020</t>
  </si>
  <si>
    <t>香港柴灣道233號新翠花園商場308號舖</t>
  </si>
  <si>
    <t>03266-宏德居餅店</t>
  </si>
  <si>
    <t>3401 9878</t>
  </si>
  <si>
    <t>香港柴灣道341-343號宏德居B座地下47-50號舖</t>
  </si>
  <si>
    <t>03432-太古站餅店</t>
  </si>
  <si>
    <t>2565 7167</t>
  </si>
  <si>
    <t>太古地鐵站未入閘區TAK 11號鋪 (近D出口)</t>
  </si>
  <si>
    <t>04375-嘉里中心 SB</t>
  </si>
  <si>
    <t>香港鰂魚涌英皇道683號嘉里中心一樓一號舖</t>
  </si>
  <si>
    <t>04485-康怡廣場 SB</t>
  </si>
  <si>
    <t>香港康山道1號康怡廣場一樓F24-F25號舖</t>
  </si>
  <si>
    <t>04669-太古城 SB</t>
  </si>
  <si>
    <t>太古城第五期建安閣地下G516號舖</t>
  </si>
  <si>
    <t>05078-北角友邦廣場元氣壽司高速線</t>
  </si>
  <si>
    <t>3528-0082</t>
  </si>
  <si>
    <t>北角電氣道183號友邦廣場地下7-13號部份舖</t>
  </si>
  <si>
    <t>05533-柴灣餅店 (東海堂)</t>
  </si>
  <si>
    <t>2556 9790</t>
  </si>
  <si>
    <t>香港柴灣港鐵站9號店</t>
  </si>
  <si>
    <t>2765 7388</t>
  </si>
  <si>
    <t>JCR - Elim Leung</t>
  </si>
  <si>
    <t>05584-港鐵太古站餅店 (東海堂)</t>
  </si>
  <si>
    <t>2560 8897</t>
  </si>
  <si>
    <t>太古港鐵站 TAK 10 號舖</t>
  </si>
  <si>
    <t>01622-BTR</t>
  </si>
  <si>
    <t>2870 1188</t>
  </si>
  <si>
    <t>香港太古太古城道18號太古城中心1樓136號舖</t>
  </si>
  <si>
    <t>03023-太古城中心餅店 (COVA)</t>
  </si>
  <si>
    <t>香港太古城太古城道18號太古城中心二樓22B號舖</t>
  </si>
  <si>
    <t>03261-西灣河餅店</t>
  </si>
  <si>
    <t>2798 6621</t>
  </si>
  <si>
    <t>筲箕灣道57-87號太安樓地下G06號舖及一樓141室(部份)</t>
  </si>
  <si>
    <t>03434-筲箕灣站餅店</t>
  </si>
  <si>
    <t>2567 4252</t>
  </si>
  <si>
    <t>Kiosk No. SKW1</t>
  </si>
  <si>
    <t>05007-柴灣新翠商場魚尚</t>
  </si>
  <si>
    <t>柴灣新翠商場3樓305A-305B號鋪</t>
  </si>
  <si>
    <t>05134-北角健威坊元氣壽司高速線</t>
  </si>
  <si>
    <t>2516-6731</t>
  </si>
  <si>
    <t>北角英皇道560號健威坊地下低層L6B, 7, 28 &amp; 29號舖</t>
  </si>
  <si>
    <t>06305-太古城北京樓</t>
  </si>
  <si>
    <t>2884 4131</t>
  </si>
  <si>
    <t>香港太古城太古城中心第二期</t>
  </si>
  <si>
    <t>已結業 in openrice</t>
  </si>
  <si>
    <t>08706-惠康 (峻峰花園 )</t>
  </si>
  <si>
    <t>2535 9355</t>
  </si>
  <si>
    <t>香港筲箕灣峻峰花園地下3號舖</t>
  </si>
  <si>
    <t>03276-愛東餅店</t>
  </si>
  <si>
    <t>2535 4887</t>
  </si>
  <si>
    <t>香港筲箕灣愛東村愛東商場地下1號舖</t>
  </si>
  <si>
    <t>03296-小西灣廣場餅店</t>
  </si>
  <si>
    <t>2250 5156</t>
  </si>
  <si>
    <t>香港小西灣道10號小西灣廣場一樓118B舖</t>
  </si>
  <si>
    <t>05155-藍灣廣場元氣壽司高速線</t>
  </si>
  <si>
    <t>2248-5122</t>
  </si>
  <si>
    <t>小西灣小西灣道28號藍灣廣場地下17號舖</t>
  </si>
  <si>
    <r>
      <t>04398-</t>
    </r>
    <r>
      <rPr>
        <sz val="11"/>
        <color rgb="FF000000"/>
        <rFont val="微軟正黑體"/>
        <family val="2"/>
        <charset val="136"/>
      </rPr>
      <t>東區尤德醫院</t>
    </r>
    <r>
      <rPr>
        <sz val="11"/>
        <color rgb="FF000000"/>
        <rFont val="Calibri"/>
        <family val="2"/>
      </rPr>
      <t xml:space="preserve"> SB</t>
    </r>
  </si>
  <si>
    <t>香港柴灣樂民道3號東區尤德醫院1樓大堂</t>
  </si>
  <si>
    <t>04457-鯉景灣 SB</t>
  </si>
  <si>
    <t>香港太康街35號地下GC11 - 12號舖</t>
  </si>
  <si>
    <t>15119-西灣河鯉景灣元氣壽司高速線</t>
  </si>
  <si>
    <t>2861 3318</t>
  </si>
  <si>
    <t>香港西灣河太康街35號鯉景灣C期GC01-03號舖</t>
  </si>
  <si>
    <t>05123-柴灣新翠元氣壽司高速線</t>
  </si>
  <si>
    <t>2897-7916</t>
  </si>
  <si>
    <t>柴灣新翠商場1樓112A號舖</t>
  </si>
  <si>
    <t>05652-鯉景灣餅店(東海堂)</t>
  </si>
  <si>
    <t>2529 9760</t>
  </si>
  <si>
    <t>西灣河鯉景灣蘇豪東C期太康街35號地下GC9-10號舖</t>
  </si>
  <si>
    <t>05667-筲箕灣餅店(東海堂)</t>
  </si>
  <si>
    <t>2983 1778</t>
  </si>
  <si>
    <t>筲箕灣東大街98-112號景輝大廈地下J舖</t>
  </si>
  <si>
    <t>06243-太古城潮庭</t>
  </si>
  <si>
    <t>2885 0212</t>
  </si>
  <si>
    <t>香港太古城太古城中心第4期1樓</t>
  </si>
  <si>
    <t>06510-太古城翠園</t>
  </si>
  <si>
    <t>3692 4499</t>
  </si>
  <si>
    <t>香港太古城太古灣道14 號太古城3期1樓</t>
  </si>
  <si>
    <t>08727-美心製造 (小西灣廣場惠康)</t>
  </si>
  <si>
    <t>3755 0481</t>
  </si>
  <si>
    <t>香港柴灣小西灣廣場2樓211A舖</t>
  </si>
  <si>
    <t>12830-仁孚職員餐廳</t>
  </si>
  <si>
    <t>2525 9128</t>
  </si>
  <si>
    <t>香港柴灣嘉業街60號仁孚中心3樓</t>
  </si>
  <si>
    <t>03280-藍灣半島餅店</t>
  </si>
  <si>
    <t>2776 7929</t>
  </si>
  <si>
    <t>香港小西灣小西灣道28號藍灣廣場地下G19&amp;G20A號舖</t>
  </si>
  <si>
    <t>04403-藍灣半島 SB</t>
  </si>
  <si>
    <t>小西灣小西灣路28號藍灣半島地下20B舖</t>
  </si>
  <si>
    <t>05128-康山元氣壽司高速線</t>
  </si>
  <si>
    <t>2560-2204</t>
  </si>
  <si>
    <t>鰂魚涌康山道1號康怡廣場地下G4號舖</t>
  </si>
  <si>
    <t>05157-太古城寶安閣-千両</t>
  </si>
  <si>
    <t>3460 2257</t>
  </si>
  <si>
    <t>香港太古城寶安閣G504&amp;G509&amp;P504-P505號鋪</t>
  </si>
  <si>
    <t>04389-友邦香港大樓 SB</t>
  </si>
  <si>
    <t>香港鰂魚涌英皇道734號友邦香港大樓地下1A舖</t>
  </si>
  <si>
    <t>04490-港運城 SB</t>
  </si>
  <si>
    <t>北角英皇道500號港運城地下014 &amp; 016號鋪</t>
  </si>
  <si>
    <t>04645-友邦廣場 SB</t>
  </si>
  <si>
    <t>香港北角電器道183號友邦廣場地下7及8號舖</t>
  </si>
  <si>
    <t>04394-新翠商場 SB</t>
  </si>
  <si>
    <t>柴灣新翠商場一樓112B舖</t>
  </si>
  <si>
    <t>=vlookup(Table4[@[Shop.Name]], 'From MX'!E:E</t>
  </si>
  <si>
    <t>ActualDate</t>
  </si>
  <si>
    <t>Awaiting Reschedule</t>
  </si>
  <si>
    <t>Available</t>
  </si>
  <si>
    <t>user comment</t>
  </si>
  <si>
    <t>Column1</t>
  </si>
  <si>
    <t>Call Status</t>
  </si>
  <si>
    <t>__PowerAppsId__</t>
  </si>
  <si>
    <t>Column12</t>
  </si>
  <si>
    <t>Reschedule</t>
  </si>
  <si>
    <t>Column3</t>
  </si>
  <si>
    <t>ShopCodeNoZero</t>
  </si>
  <si>
    <t>02129-MX(香港仔中心)</t>
  </si>
  <si>
    <t>香港仔南寧街6-12號香港仔中心(第五期)地下A號舖</t>
  </si>
  <si>
    <t>1a326b15-fe7f-45b6-98ef-b7d05c26c19f</t>
  </si>
  <si>
    <t>2129</t>
  </si>
  <si>
    <t>03154-華富村餅店</t>
  </si>
  <si>
    <t>香港香港仔瀑布灣道華富(一)邨華富(一)商場19號舖</t>
  </si>
  <si>
    <t>761d67e1-2403-4c75-9cec-41f1a91c61f7</t>
  </si>
  <si>
    <t>3154</t>
  </si>
  <si>
    <t>04368-星光行地庫 SB</t>
  </si>
  <si>
    <t>九龍尖沙咀梳士巴利道號星光行地B5號</t>
  </si>
  <si>
    <t>Leung Wai Fung/Chan Yung Chuen(Main)</t>
  </si>
  <si>
    <t>77f2193c-b9fd-417b-8794-ebaaabe191c6</t>
  </si>
  <si>
    <t>4368</t>
  </si>
  <si>
    <t>05126-香港仔元氣壽司高速線</t>
  </si>
  <si>
    <t>香港仔香港仔中心3期地下9,11及13號舖</t>
  </si>
  <si>
    <t>0c00b70b-3843-4816-a228-6f861941d5c2</t>
  </si>
  <si>
    <t>5126</t>
  </si>
  <si>
    <t>10004-海港城 SS</t>
  </si>
  <si>
    <t>九龍尖沙咀海港城海運大廈地下G53號舖</t>
  </si>
  <si>
    <t>cd43109d-a175-4f73-901b-facb9db3dfee</t>
  </si>
  <si>
    <t>10004</t>
  </si>
  <si>
    <t>12856-GOODMAN WESTLINK CAFETERIA</t>
  </si>
  <si>
    <t>新界屯門544地段49區小冷水路8號</t>
  </si>
  <si>
    <t>Lung Kwu Tan</t>
  </si>
  <si>
    <t>6d693a84-a95e-4810-af29-e82365f933f4</t>
  </si>
  <si>
    <t>12856</t>
  </si>
  <si>
    <t>12863-中電踏石角電廠員工餐廳</t>
  </si>
  <si>
    <t>新界屯門湧浪路26號龍鼓灘發電廠行政大樓2樓</t>
  </si>
  <si>
    <t>21450442-c61a-4189-9740-7bd1aa83b8eb</t>
  </si>
  <si>
    <t>12863</t>
  </si>
  <si>
    <t>12864-中電青山電廠員工餐廳</t>
  </si>
  <si>
    <t>新界龍鼓灘龍耀街8號青山發電廠行政大樓1樓</t>
  </si>
  <si>
    <t xml:space="preserve">
63898766</t>
  </si>
  <si>
    <t>b089b9d5-4ff9-445c-b9d1-662d6a7974f9</t>
  </si>
  <si>
    <t>12864</t>
  </si>
  <si>
    <t>03009-海洋中心餅店 (COVA)</t>
  </si>
  <si>
    <t>九龍海洋中心1樓116A-B鋪</t>
  </si>
  <si>
    <t>before lunch time finish</t>
  </si>
  <si>
    <t>Y - called on 10/2  PM</t>
  </si>
  <si>
    <t>Called</t>
  </si>
  <si>
    <t>9b7cb6b2-cde3-4148-9ceb-0b84d105a282</t>
  </si>
  <si>
    <t>3009</t>
  </si>
  <si>
    <t>03297-蝴蝶邨餅店</t>
  </si>
  <si>
    <t>新界屯門湖翠路1號蝴蝶廣場2樓 R240-R241號舖</t>
  </si>
  <si>
    <t>Tuen Mun Ferry Pier</t>
  </si>
  <si>
    <t>74dbdbc9-8374-4dbf-beda-cbd1f4bab79b</t>
  </si>
  <si>
    <t>3297</t>
  </si>
  <si>
    <t>03508-海怡餅店</t>
  </si>
  <si>
    <t>香港鴨脷洲海怡半島海怡廣場地下06A&amp;06B號舖</t>
  </si>
  <si>
    <t>188790a3-71d2-4c63-a7a3-37ae56692a5a</t>
  </si>
  <si>
    <t>3508</t>
  </si>
  <si>
    <t>03518-海趣坊餅店</t>
  </si>
  <si>
    <t>屯門湖翠路168-236號海趣坊9-10號舖</t>
  </si>
  <si>
    <t>d989a024-8995-493d-80b7-5e403dc7cec4</t>
  </si>
  <si>
    <t>3518</t>
  </si>
  <si>
    <t>04320-海怡半島 SB</t>
  </si>
  <si>
    <t>香港鴨?洲海怡廣場西翼地下G49D號舖</t>
  </si>
  <si>
    <t>b47d6a08-5978-471f-8cc4-0384deada799</t>
  </si>
  <si>
    <t>4320</t>
  </si>
  <si>
    <t>05047-屯門蝴蝶邨魚尚</t>
  </si>
  <si>
    <t>新界屯門湖翠路1號蝴蝶邨蝶心樓地下R102號舖</t>
  </si>
  <si>
    <t>63cc66eb-5c3c-4dce-a2f9-fbdf903c1d63</t>
  </si>
  <si>
    <t>5047</t>
  </si>
  <si>
    <t>05137-海怡廣場元氣壽司高速線</t>
  </si>
  <si>
    <t>鴨脷洲海怡廣場西翼地下G46,G49C及G49E號舖</t>
  </si>
  <si>
    <t>fc214950-1f93-4b93-91ab-6b8bf086a387</t>
  </si>
  <si>
    <t>5137</t>
  </si>
  <si>
    <t>06101-星光翠園</t>
  </si>
  <si>
    <t>九龍尖沙咀星光行四字樓</t>
  </si>
  <si>
    <t>7671d26d-fb7f-4a08-a40b-7527b6ae4ae4</t>
  </si>
  <si>
    <t>6101</t>
  </si>
  <si>
    <t>12832-德意志銀行職員膳食</t>
  </si>
  <si>
    <t>九龍柯士甸道西1號環球貿易廣場58樓</t>
  </si>
  <si>
    <t>before 16:00</t>
  </si>
  <si>
    <t>77e33610-b079-475a-bada-fd37c2d5d19f</t>
  </si>
  <si>
    <t>12832</t>
  </si>
  <si>
    <t>03010-海洋中心CAFÉ (COVA)</t>
  </si>
  <si>
    <t>Leung Wai Fung(Main)</t>
  </si>
  <si>
    <t>87e953ca-5c83-4512-88e5-ab121b4a369a</t>
  </si>
  <si>
    <t>3010</t>
  </si>
  <si>
    <t>04442-海港城海洋中心4樓 SB</t>
  </si>
  <si>
    <t>海港城海洋中心4樓406號舖</t>
  </si>
  <si>
    <t>2256207d-0103-4c3d-a1c7-077293ab5041</t>
  </si>
  <si>
    <t>4442</t>
  </si>
  <si>
    <t>05032-鴨脷洲海怡廣場魚尚</t>
  </si>
  <si>
    <t>香港鴨脷洲海怡廣場西翼地下G27A號舖</t>
  </si>
  <si>
    <t>29ed2f58-9fdf-41f0-a6ca-d0d59b16735b</t>
  </si>
  <si>
    <t>5032</t>
  </si>
  <si>
    <t>05676-天耀餅店 (東海堂)</t>
  </si>
  <si>
    <t>新界天水圍天耀邨天耀廣場地下L051號舖</t>
  </si>
  <si>
    <t>Tin Shui Wai South</t>
  </si>
  <si>
    <t>2676 0622</t>
  </si>
  <si>
    <t>63e34e94-50a4-43b5-a95d-024518dcb594</t>
  </si>
  <si>
    <t>5676</t>
  </si>
  <si>
    <t>05678-海怡廣場餅店(東海堂)</t>
  </si>
  <si>
    <t>香港鴨脷洲海怡廣場西翼地下G25號舖</t>
  </si>
  <si>
    <t>fbe932a8-c507-4694-83d8-6764e89b1f79</t>
  </si>
  <si>
    <t>5678</t>
  </si>
  <si>
    <t>06253-星光潮庭</t>
  </si>
  <si>
    <t>九龍尖沙咀梳士巴利道3號星光行東翼2樓</t>
  </si>
  <si>
    <t>b9021a2a-3b2a-4030-9b98-a5efdd9bcf1a</t>
  </si>
  <si>
    <t>6253</t>
  </si>
  <si>
    <t>08770-美心烘焙所(天耀)</t>
  </si>
  <si>
    <t>新界天水圍天耀廣場地下L031號舖</t>
  </si>
  <si>
    <t>2692 3868</t>
  </si>
  <si>
    <t>ce66bec4-98d4-42da-87db-42e90e0ec979</t>
  </si>
  <si>
    <t>8770</t>
  </si>
  <si>
    <t>15115-天水圍天耀商場元氣壽司高速線</t>
  </si>
  <si>
    <t>天水圍天耀商場1樓L101-L102號舖</t>
  </si>
  <si>
    <t>e42d8e89-6883-464f-b7c1-8361f0c026c1</t>
  </si>
  <si>
    <t>15115</t>
  </si>
  <si>
    <t>03112-西營盤餅店</t>
  </si>
  <si>
    <t>香港西營盤皇后大道西307號地下</t>
  </si>
  <si>
    <t>Sai Ying Pun</t>
  </si>
  <si>
    <t>Y - called on 12/2  AM</t>
  </si>
  <si>
    <t>7fb18e85-336e-4536-b6a3-4eebf6eeefe5</t>
  </si>
  <si>
    <t>3112</t>
  </si>
  <si>
    <t>03520-安定餅店</t>
  </si>
  <si>
    <t>屯門安定邨H.A.N.D.S A區1樓A-108號舖</t>
  </si>
  <si>
    <t>Y - called on 12/2 AM</t>
  </si>
  <si>
    <t>37be13c8-1bea-4509-9da0-bad1ff48d083</t>
  </si>
  <si>
    <t>3520</t>
  </si>
  <si>
    <t>04380-圓方二層 SB</t>
  </si>
  <si>
    <t>九龍柯士甸道西1號圓方2層2100B號</t>
  </si>
  <si>
    <t>Edwin</t>
  </si>
  <si>
    <t>a8c09008-d90e-4e90-8da0-219d9b1f4cb2</t>
  </si>
  <si>
    <t>4380</t>
  </si>
  <si>
    <t>04413-THE HENRY SB</t>
  </si>
  <si>
    <t>香港德輔道西322-324號The Henry地下</t>
  </si>
  <si>
    <t>d13df186-165c-49e4-a178-dbfb61a3e15a</t>
  </si>
  <si>
    <t>4413</t>
  </si>
  <si>
    <t>04426-般咸道 SB</t>
  </si>
  <si>
    <t>香港聖士提反里1-2號金鳳閣地下1及2號舖</t>
  </si>
  <si>
    <t>26ee62b1-26b4-4535-9177-da2252de1d67</t>
  </si>
  <si>
    <t>4426</t>
  </si>
  <si>
    <t>05028-屯門愛定商場魚尚</t>
  </si>
  <si>
    <t>屯門友愛路友愛邨愛定商場Zone S一樓,S118號舖</t>
  </si>
  <si>
    <t>1f97ee5c-3b38-47ef-a9c6-255d38870363</t>
  </si>
  <si>
    <t>5028</t>
  </si>
  <si>
    <t>05245-HAGETEN (圓方)</t>
  </si>
  <si>
    <t>九龍尖沙咀柯士甸道西一號圓方2樓2103-05號鋪</t>
  </si>
  <si>
    <t>b5a2f3d5-1f19-4a25-a74f-b6f857b48558</t>
  </si>
  <si>
    <t>5245</t>
  </si>
  <si>
    <t>06303-星光北京樓</t>
  </si>
  <si>
    <t>九龍尖沙咀星光行三樓</t>
  </si>
  <si>
    <t>83eab9d3-11a5-46ca-b363-78a970bbae9d</t>
  </si>
  <si>
    <t>6303</t>
  </si>
  <si>
    <t>PM after 14:00</t>
  </si>
  <si>
    <t>01625-&amp;YOU (T TOWN)</t>
  </si>
  <si>
    <t>新界天水圍天華路30號T Town South地下SG16號舖</t>
  </si>
  <si>
    <t>Tin Shui Wai North</t>
  </si>
  <si>
    <t>Y - called on 13/2 AM</t>
  </si>
  <si>
    <t>Samuel</t>
  </si>
  <si>
    <t>c6d76a56-725d-42fc-b28e-a4d08c07d398</t>
  </si>
  <si>
    <t>1625</t>
  </si>
  <si>
    <t>02974-天水圍醫院職員餐廳</t>
  </si>
  <si>
    <t>天水圍天壇街11號天水圍醫院3樓03-0111室</t>
  </si>
  <si>
    <t>05c4d6c7-a776-4c5e-92ef-1a452368e344</t>
  </si>
  <si>
    <t>2974</t>
  </si>
  <si>
    <t>All day before 15:00</t>
  </si>
  <si>
    <t>04365-數碼港3樓 SB</t>
  </si>
  <si>
    <t>數碼港資訊道3樓316號</t>
  </si>
  <si>
    <t>10:00AM - 15:00PM</t>
  </si>
  <si>
    <t>61a1d055-9b48-453f-a1fa-5e03d5a58b80</t>
  </si>
  <si>
    <t>4365</t>
  </si>
  <si>
    <t>04639-數碼港4樓 SB</t>
  </si>
  <si>
    <t>香港數碼港3座資訊科技大道4樓大堂</t>
  </si>
  <si>
    <t>db957b8c-dd4e-4c52-8feb-5a803b3f79e7</t>
  </si>
  <si>
    <t>4639</t>
  </si>
  <si>
    <t>05246-KAGURA (圓方)</t>
  </si>
  <si>
    <t>九龍柯士甸道西1號圓方1樓1086舖</t>
  </si>
  <si>
    <t>2682-3913</t>
  </si>
  <si>
    <t>check R52MA006SEJ  Star TSP-700II ip and Photo,
check PDA if turn off</t>
  </si>
  <si>
    <t>bf50563e-79b2-47d0-b22c-91d269477b99</t>
  </si>
  <si>
    <t>5246</t>
  </si>
  <si>
    <t>05702-T TOWN 餅店 (東海堂)</t>
  </si>
  <si>
    <t>新界天水圍天華路33及39號T Town北翼N125號舖</t>
  </si>
  <si>
    <t>2689 7088</t>
  </si>
  <si>
    <t>63d0373a-3fdc-49be-8c8a-95b6fbf18853</t>
  </si>
  <si>
    <t>5702</t>
  </si>
  <si>
    <t>06170-尖沙咀文化中心映月樓</t>
  </si>
  <si>
    <t>九龍尖沙咀香港文化中心餐廳大樓1-2樓</t>
  </si>
  <si>
    <t>POS card reader missing SN</t>
  </si>
  <si>
    <t>8a55a2c3-0ccc-4616-b2ef-e48086625482</t>
  </si>
  <si>
    <t>6170</t>
  </si>
  <si>
    <t>12855-麥理浩復康院飯堂</t>
  </si>
  <si>
    <t>香港薄扶林沙灣徑 7 號麥理浩復康院1樓</t>
  </si>
  <si>
    <t>e1984b31-4704-4922-b6f0-0955d489fdc0</t>
  </si>
  <si>
    <t>12855</t>
  </si>
  <si>
    <t>03326-屯門站餅店</t>
  </si>
  <si>
    <t>西鐵屯門站未入閘區 26-27 號舖</t>
  </si>
  <si>
    <t>Liang Zhi Wei(Main)</t>
  </si>
  <si>
    <t>Y - called on 14/2 AM</t>
  </si>
  <si>
    <t>b1db1db4-58eb-45bd-be96-497d56fdbef2</t>
  </si>
  <si>
    <t>3326</t>
  </si>
  <si>
    <t>05555-置富南區廣場餅店 (東海堂)</t>
  </si>
  <si>
    <t>香港薄扶林置富南區廣場4樓418號店</t>
  </si>
  <si>
    <t>349527f4-6806-4cb9-a50c-f02f5df31125</t>
  </si>
  <si>
    <t>5555</t>
  </si>
  <si>
    <t>05659-屯門站餅店 (東海堂)</t>
  </si>
  <si>
    <t>港鐵屯門站TUM 52號舖</t>
  </si>
  <si>
    <t>2560 0076</t>
  </si>
  <si>
    <t>Kelvin</t>
  </si>
  <si>
    <t>771fc49f-003c-4236-b5f6-9cf8b4801479</t>
  </si>
  <si>
    <t>5659</t>
  </si>
  <si>
    <t>05987-圓方千両</t>
  </si>
  <si>
    <t>九龍尖沙咀柯士甸道西一號2樓2002號鋪</t>
  </si>
  <si>
    <t>0eb6f264-302f-44a7-b46e-84992e3c35a0</t>
  </si>
  <si>
    <t>5987</t>
  </si>
  <si>
    <t>11024-新太陽廣場B1 SB</t>
  </si>
  <si>
    <t>九龍尖沙咀廣東道28號新太陽廣場地庫一樓</t>
  </si>
  <si>
    <t>ca9f34e4-2042-4181-a918-d937851a2675</t>
  </si>
  <si>
    <t>11024</t>
  </si>
  <si>
    <t>03230-時代廣場餅店</t>
  </si>
  <si>
    <t>新界屯門時代廣場南翼3樓6號舖</t>
  </si>
  <si>
    <t>d5adb467-0f61-4ee8-8bac-a5e30faf120e</t>
  </si>
  <si>
    <t>3230</t>
  </si>
  <si>
    <t>03231-偉利餅店</t>
  </si>
  <si>
    <t>香港皇后大道中368號偉利大廈地下1及2</t>
  </si>
  <si>
    <t>Sheung Wan</t>
  </si>
  <si>
    <t>35b4dae2-b45d-4365-a5ef-aa56b5c9a0c2</t>
  </si>
  <si>
    <t>3231</t>
  </si>
  <si>
    <t>04401-宜必思酒店 SB</t>
  </si>
  <si>
    <t>上環德輔道西18-24號宜必思酒店地下2號鋪</t>
  </si>
  <si>
    <t>11f89859-e7db-4ece-ae9f-e2c2004128fe</t>
  </si>
  <si>
    <t>4401</t>
  </si>
  <si>
    <t>04418-中源中心 SB</t>
  </si>
  <si>
    <t>香港皇后大道中328號中源中心地下G61及G62舖</t>
  </si>
  <si>
    <t>7014f779-2f53-4c02-8494-9c68355eca11</t>
  </si>
  <si>
    <t>4418</t>
  </si>
  <si>
    <t>05074-海港城-千両</t>
  </si>
  <si>
    <t>九龍尖沙咀海港城港威商場2/F, 2101-02號鋪</t>
  </si>
  <si>
    <t>f72bea3f-e539-4bf6-97a7-ed153fb9c276</t>
  </si>
  <si>
    <t>5074</t>
  </si>
  <si>
    <t>06159-屯門美心皇宮</t>
  </si>
  <si>
    <t>屯門屯喜路3號屯門大會堂地下,閣樓及一樓</t>
  </si>
  <si>
    <t>c7eda47b-3925-4e7c-83ae-c99294c89bee</t>
  </si>
  <si>
    <t>6159</t>
  </si>
  <si>
    <t>06319-海港城城中鴨子</t>
  </si>
  <si>
    <t>九龍海港城港威商場3樓3319號</t>
  </si>
  <si>
    <t>32194bc4-04cc-4891-a82d-0afb548cc582</t>
  </si>
  <si>
    <t>6319</t>
  </si>
  <si>
    <t>15109-屯門時代廣場元氣壽司高速線</t>
  </si>
  <si>
    <t>新界屯門時代廣場北翼一樓 33&amp;34號舖</t>
  </si>
  <si>
    <t>cf417952-6e3e-4d7b-bc93-ea41a73bdeb8</t>
  </si>
  <si>
    <t>15109</t>
  </si>
  <si>
    <t>02120-MX(兆康 NOVO WALK)</t>
  </si>
  <si>
    <t>新界屯門欣寶路8號NOVO Walk地下5號舖</t>
  </si>
  <si>
    <t>Ms Angel</t>
  </si>
  <si>
    <t>Y - called on 14/2 PM</t>
  </si>
  <si>
    <t>b2904c02-73a1-445e-8e02-1d0cef6689ef</t>
  </si>
  <si>
    <t>2120</t>
  </si>
  <si>
    <t>03244-良景餅店</t>
  </si>
  <si>
    <t>新界屯門田景路31號良景商場1樓L108號舖</t>
  </si>
  <si>
    <t>Ken</t>
  </si>
  <si>
    <t>2e9fc7ca-b35d-4f59-8cd0-6aa774c513d3</t>
  </si>
  <si>
    <t>3244</t>
  </si>
  <si>
    <t>03513-寶怡花園餅店</t>
  </si>
  <si>
    <t>新界屯門良德街11號寶怡花園地下 25號舖</t>
  </si>
  <si>
    <t>2455bcef-6355-4154-a992-07a8fc31dccc</t>
  </si>
  <si>
    <t>3513</t>
  </si>
  <si>
    <t>12:00PM available</t>
  </si>
  <si>
    <t>05983-新港中心元氣壽司高速線</t>
  </si>
  <si>
    <t>尖沙咀廣東道30號新港中心2樓211號鋪</t>
  </si>
  <si>
    <t>0bdd97f3-fbf1-485d-ae2a-3c3a550414c8</t>
  </si>
  <si>
    <t>5983</t>
  </si>
  <si>
    <t>06525-海港城八一漁八</t>
  </si>
  <si>
    <t>九龍尖沙咀海港城港威商場4樓4101號舖</t>
  </si>
  <si>
    <t>Ms Tso</t>
  </si>
  <si>
    <t>checking</t>
  </si>
  <si>
    <t>3555472c-adf1-4d3b-8734-a00b29667e8b</t>
  </si>
  <si>
    <t>6525</t>
  </si>
  <si>
    <t>11013-海港城2樓 SB</t>
  </si>
  <si>
    <t>九龍尖沙咀海港城港威商場2樓2402K舖</t>
  </si>
  <si>
    <t>7254a748-ce4a-4154-9f4e-dab55baf772c</t>
  </si>
  <si>
    <t>11013</t>
  </si>
  <si>
    <t>12849-瑪麗醫院K1飯堂</t>
  </si>
  <si>
    <t>香港薄扶林道102號瑪麗醫院K座1樓</t>
  </si>
  <si>
    <t>Ms SHIU</t>
  </si>
  <si>
    <t>15/2 11:28 No answer</t>
  </si>
  <si>
    <t>No one answer</t>
  </si>
  <si>
    <t>ebf75bf0-2213-4721-805e-bdb2d89e7aad</t>
  </si>
  <si>
    <t>12849</t>
  </si>
  <si>
    <t>12850-瑪麗醫院K2餐廳</t>
  </si>
  <si>
    <t>香港薄扶林道102號瑪麗醫院K座2樓</t>
  </si>
  <si>
    <t>67924929 / 69031911</t>
  </si>
  <si>
    <t>Ms Lau</t>
  </si>
  <si>
    <t>120f01a9-c1a6-408c-9daf-d030720c5be1</t>
  </si>
  <si>
    <t>12850</t>
  </si>
  <si>
    <t>12851-瑪麗醫院護士宿舍餐室</t>
  </si>
  <si>
    <t>香港薄扶林道102號瑪麗醫院護士宿舍Ａ座地下</t>
  </si>
  <si>
    <t>Mr Fok</t>
  </si>
  <si>
    <t>4a9fc0aa-44cc-4796-bd49-6d21dd5dce2b</t>
  </si>
  <si>
    <t>12851</t>
  </si>
  <si>
    <t>02117-MX(太子集團中心)</t>
  </si>
  <si>
    <t>九龍北京道12號A太子集團中心地庫</t>
  </si>
  <si>
    <t>廖小姐</t>
  </si>
  <si>
    <t>17/2 14:13 no answer, call later</t>
  </si>
  <si>
    <t>8f59054c-0050-4945-ba4f-6c4d02f29f99</t>
  </si>
  <si>
    <t>2117</t>
  </si>
  <si>
    <t>03510-屯門V City餅店</t>
  </si>
  <si>
    <t>新界屯門鄉事會路 83 號V City港鐵層M-97號舖</t>
  </si>
  <si>
    <t>Y - called on 17/2 AM</t>
  </si>
  <si>
    <t>35100002 no photo</t>
  </si>
  <si>
    <t>1b6f41cf-7cff-4ea6-b35a-569cd1bcf05a</t>
  </si>
  <si>
    <t>3510</t>
  </si>
  <si>
    <t>04453-香港仔中心6-9號舖 SB</t>
  </si>
  <si>
    <t>香港仔中心四期1樓6至9號舖</t>
  </si>
  <si>
    <t>9e72144c-3894-49ad-bc2f-c6e366f721ab</t>
  </si>
  <si>
    <t>4453</t>
  </si>
  <si>
    <t>05005-香港仔添喜大廈魚尚</t>
  </si>
  <si>
    <t>香港仔成都道20,22,24&amp;28號,添喜大廈,地下C鋪</t>
  </si>
  <si>
    <t>de4f1524-5d54-4ead-ae56-15d925b0845a</t>
  </si>
  <si>
    <t>5005</t>
  </si>
  <si>
    <t>05034-屯門 V CITY 魚尚</t>
  </si>
  <si>
    <t>新界新墟屯門鄉事會路83號V City 1樓L1-9A舖</t>
  </si>
  <si>
    <t>09:00AM - 11:30AM available</t>
  </si>
  <si>
    <t>梁小姐</t>
  </si>
  <si>
    <t>0fd7b28f-e5c3-4688-bc05-20c10ec8b035</t>
  </si>
  <si>
    <t>5034</t>
  </si>
  <si>
    <t>05675-茂盛大廈(東海堂)</t>
  </si>
  <si>
    <t>香港香港仔湖北街25號茂盛大廈地下1號舖(部分)</t>
  </si>
  <si>
    <t>2580 8236</t>
  </si>
  <si>
    <t>3a578b46-58f5-4a06-9242-5e141354cedb</t>
  </si>
  <si>
    <t>5675</t>
  </si>
  <si>
    <t>06526-海港城CAN LAH</t>
  </si>
  <si>
    <t>陳小姐</t>
  </si>
  <si>
    <t>f931fc3a-3e35-4a4b-b6eb-d1d51c01954c</t>
  </si>
  <si>
    <t>6526</t>
  </si>
  <si>
    <t>15:00-18:00 available</t>
  </si>
  <si>
    <t>15269-YAKINIKU LIKE (新港中心)</t>
  </si>
  <si>
    <t>九龍尖沙咀廣東道30號新港中心二樓210號舖</t>
  </si>
  <si>
    <t>23301388 / 95124336</t>
  </si>
  <si>
    <t>Mr Law</t>
  </si>
  <si>
    <t>e837020e-2905-4a71-94c5-79cf626630c5</t>
  </si>
  <si>
    <t>15269</t>
  </si>
  <si>
    <t>01627-&amp;YOU (TMR)</t>
  </si>
  <si>
    <t>新界屯門屯門市廣場一期三樓3212, 3213 &amp; 3215號舖</t>
  </si>
  <si>
    <t>Y - called on 18/2 AM</t>
  </si>
  <si>
    <t>aef9673a-ca37-4b4b-8df7-e93c1b56bb0f</t>
  </si>
  <si>
    <t>1627</t>
  </si>
  <si>
    <t>02119-CANTEEN (世紀廣場)</t>
  </si>
  <si>
    <t>中環德己立街1-13號世紀廣場地下高層A舖</t>
  </si>
  <si>
    <t>27122816 / 94221142</t>
  </si>
  <si>
    <t>唐先生</t>
  </si>
  <si>
    <t>6c574f40-f87a-409f-a30b-4d727c7447c8</t>
  </si>
  <si>
    <t>2119</t>
  </si>
  <si>
    <t>03311-尖沙咀東站餅店</t>
  </si>
  <si>
    <t>尖沙咀東火車站未入閘區31號舖</t>
  </si>
  <si>
    <t>157440a5-8f0e-46c8-81b2-f9794634d270</t>
  </si>
  <si>
    <t>3311</t>
  </si>
  <si>
    <t>04663-中港城 SB</t>
  </si>
  <si>
    <t>尖沙咀廣東道33號中港城1樓17A號鋪</t>
  </si>
  <si>
    <t>91fef304-7fe0-47d7-a55c-9d6ad278ef17</t>
  </si>
  <si>
    <t>4663</t>
  </si>
  <si>
    <t>11:00am available</t>
  </si>
  <si>
    <t>05247-魚治 (M88)</t>
  </si>
  <si>
    <t>中環威靈頓街2-8號威靈頓廣場7/F</t>
  </si>
  <si>
    <t>9c5dfb70-6fbb-4e4e-8e1a-7c75eff97528</t>
  </si>
  <si>
    <t>5247</t>
  </si>
  <si>
    <t>11043-屯門 V City SB</t>
  </si>
  <si>
    <t>屯門 V City 1樓L1-1舖</t>
  </si>
  <si>
    <t>鄧小姐</t>
  </si>
  <si>
    <t>0cec3df1-5cbf-4b52-8528-54dc15e8cf60</t>
  </si>
  <si>
    <t>11043</t>
  </si>
  <si>
    <t>15117-屯門 V CITY 千両</t>
  </si>
  <si>
    <t>新界新墟屯門鄉事會路83號V City, MTR, M-65舖</t>
  </si>
  <si>
    <t>Mr Wai</t>
  </si>
  <si>
    <t>76003096-da84-4385-bd3c-916c0bca1e07</t>
  </si>
  <si>
    <t>15117</t>
  </si>
  <si>
    <t>10:00am available</t>
  </si>
  <si>
    <t>15292-中目黑 (九龍酒店)</t>
  </si>
  <si>
    <t>尖沙咀彌敦道19-21號九龍酒店B3層B3-01號舖</t>
  </si>
  <si>
    <t>莫先生</t>
  </si>
  <si>
    <t>46beb452-c20b-4097-82fa-9c5154946d29</t>
  </si>
  <si>
    <t>15292</t>
  </si>
  <si>
    <t>16:00pm available</t>
  </si>
  <si>
    <t>01630-MINH &amp; KOK (TUEN MUN TOWN PLAZA)</t>
  </si>
  <si>
    <t>Ms Fan</t>
  </si>
  <si>
    <t>Y - called on 19/2 AM</t>
  </si>
  <si>
    <t>9f005ee5-5c17-48d8-914f-f45baae7a311</t>
  </si>
  <si>
    <t>1630</t>
  </si>
  <si>
    <t>02107-MX (西九高鐵站)</t>
  </si>
  <si>
    <t>香港西九龍站B1層WEK B1-6號舖</t>
  </si>
  <si>
    <t>Leung Wai Fung &amp; Liang Zhi Wei (Main)</t>
  </si>
  <si>
    <t>Tse Hin Ieongi &amp; Chan Yiu Wa (Assistant)</t>
  </si>
  <si>
    <t>4dc2abfe-0001-4d5b-bedc-5538474da3c6</t>
  </si>
  <si>
    <t>2107</t>
  </si>
  <si>
    <t>05534-屯門餅店 (東海堂)</t>
  </si>
  <si>
    <t>新界屯門市廣場一期1樓1053號店</t>
  </si>
  <si>
    <t>2452 6308</t>
  </si>
  <si>
    <t>60a64fff-c92f-4e6b-b695-3a7da8ee688d</t>
  </si>
  <si>
    <t>5534</t>
  </si>
  <si>
    <t>05632-卑路乍街餅店 (東海堂)</t>
  </si>
  <si>
    <t>香港堅尼地城士美菲路41號及卑路乍街96號地下A號舖</t>
  </si>
  <si>
    <t>8c7f3fb0-980c-4701-9ed3-d4dc18595abb</t>
  </si>
  <si>
    <t>5632</t>
  </si>
  <si>
    <t>09:00am available</t>
  </si>
  <si>
    <t>15104-堅尼地城元氣壽司高速線</t>
  </si>
  <si>
    <t>香港堅尼地城科士街38號聯發新樓地下A及B舖</t>
  </si>
  <si>
    <t>4aa9e721-0c37-4c09-b68c-064d76a4e903</t>
  </si>
  <si>
    <t>15104</t>
  </si>
  <si>
    <t>15259-YAKINIKU LIKE (V CITY)</t>
  </si>
  <si>
    <t>新界新墟屯門鄉事會路83號V City 1樓L1-9B舖</t>
  </si>
  <si>
    <t>Ms Yam</t>
  </si>
  <si>
    <t>41711b8c-7484-4fb4-9ba2-f0b9755c3f0f</t>
  </si>
  <si>
    <t>15259</t>
  </si>
  <si>
    <t>15:00 available</t>
  </si>
  <si>
    <t>01357-MINH &amp; KOK (信德中心)</t>
  </si>
  <si>
    <t>香港上環干諾道中200號信德中心2樓278號舖</t>
  </si>
  <si>
    <t>Leung Yu Hung(Assistant)</t>
  </si>
  <si>
    <t>Y - called on 20/2 AM</t>
  </si>
  <si>
    <t>kelvin</t>
  </si>
  <si>
    <t>5e0eb487-cce1-4f80-abd3-ef2481fc3b72</t>
  </si>
  <si>
    <t>1357</t>
  </si>
  <si>
    <t>03507-PAPER STONE BAKERY (富衛金融)</t>
  </si>
  <si>
    <t>香港德輔道中308號富衛金融中心地下4及5號舖</t>
  </si>
  <si>
    <t>6e993cae-2317-4c0b-9d5e-475f80db969e</t>
  </si>
  <si>
    <t>3507</t>
  </si>
  <si>
    <t>03532-西九龍站餅店</t>
  </si>
  <si>
    <t>香港西九龍站地庫一層B1-7號舖</t>
  </si>
  <si>
    <t>4e3dced7-35b6-4aff-b99d-a1f915ac022b</t>
  </si>
  <si>
    <t>3532</t>
  </si>
  <si>
    <t>04661-林士街 SB</t>
  </si>
  <si>
    <t>上環林士街1號廣發行大廈地下B舖</t>
  </si>
  <si>
    <t>5cbaf543-7229-415d-ace6-cb0f0cfed32e</t>
  </si>
  <si>
    <t>4661</t>
  </si>
  <si>
    <t>10:30 available</t>
  </si>
  <si>
    <t>05985-屯門市廣場元氣壽司高速線</t>
  </si>
  <si>
    <t>屯門屯門市廣場一期三樓 3206舖</t>
  </si>
  <si>
    <t>d4fdf3fa-3d71-418e-a98d-55567ea52128</t>
  </si>
  <si>
    <t>5985</t>
  </si>
  <si>
    <t>08517-PAPER STONE BAKERY (屯門市廣場II期)</t>
  </si>
  <si>
    <t>新界屯門屯隆街3號屯門市廣場II期一樓10-11號舖</t>
  </si>
  <si>
    <t>2982 2680</t>
  </si>
  <si>
    <t>2b37cf82-fd96-4d33-b50b-d5f1783814c3</t>
  </si>
  <si>
    <t>8517</t>
  </si>
  <si>
    <t>11016-香港西九龍站 SB</t>
  </si>
  <si>
    <t>香港西九龍站地庫一層B1-7舖</t>
  </si>
  <si>
    <t>d88c01a3-6c89-4255-af09-579faad8c48b</t>
  </si>
  <si>
    <t>11016</t>
  </si>
  <si>
    <t>11029-屯門市廣場一期 SB</t>
  </si>
  <si>
    <t>屯門屯門市廣場一期UG層UG038-41舖</t>
  </si>
  <si>
    <t>7f4da5e2-47c4-4127-b086-2822fec60c65</t>
  </si>
  <si>
    <t>11029</t>
  </si>
  <si>
    <t>14:30 available</t>
  </si>
  <si>
    <t>12829-美心美食天地</t>
  </si>
  <si>
    <t>Ms Ho</t>
  </si>
  <si>
    <t>09d391a1-0709-4e19-a7f3-468989e694eb</t>
  </si>
  <si>
    <t>12829</t>
  </si>
  <si>
    <t>12:00 available</t>
  </si>
  <si>
    <t>01208-WILDFIRE (AVENUE OF STARS)</t>
  </si>
  <si>
    <t>九龍尖沙咀海旁海濱花園(星光大道)</t>
  </si>
  <si>
    <t>Liang Zhi Wei (Main)</t>
  </si>
  <si>
    <t>Y - called on 21/2 AM</t>
  </si>
  <si>
    <t>12080003,12080020 same SN</t>
  </si>
  <si>
    <t>9f5d7aca-b24b-4e62-bb7f-01b39dfabd59</t>
  </si>
  <si>
    <t>1208</t>
  </si>
  <si>
    <t>09:00-12:00 available</t>
  </si>
  <si>
    <t>03255-天瑞餅店</t>
  </si>
  <si>
    <t>新界天水圍天瑞?商場地下G14B號舖</t>
  </si>
  <si>
    <t>43c4ffd7-9a2b-460e-b513-55f1612dc6ac</t>
  </si>
  <si>
    <t>3255</t>
  </si>
  <si>
    <t>14:00 available</t>
  </si>
  <si>
    <t>04492-嘉湖海逸酒店 SB</t>
  </si>
  <si>
    <t>香港新界天水圍天恩路12 號嘉湖海逸酒店第一座地下</t>
  </si>
  <si>
    <t>31fe2b15-a76c-4729-9698-86a753ffddd5</t>
  </si>
  <si>
    <t>4492</t>
  </si>
  <si>
    <t>04499-星光大道 SB</t>
  </si>
  <si>
    <t>九龍尖沙咀海濱長廊 G/F &amp; 1/F</t>
  </si>
  <si>
    <t>ccf30293-9370-4589-bb23-e5ba90072887</t>
  </si>
  <si>
    <t>4499</t>
  </si>
  <si>
    <t>04647-美麗華廣場 SB</t>
  </si>
  <si>
    <t>香港九龍尖沙咀彌敦道132號美麗華廣場１期1樓107號舖</t>
  </si>
  <si>
    <t>7662f561-259f-436a-8489-681d895ab85f</t>
  </si>
  <si>
    <t>4647</t>
  </si>
  <si>
    <t>12828-港大亞洲滋味餐廳</t>
  </si>
  <si>
    <t>香港薄扶林香港大學百周年校園逸夫教學樓 G/F</t>
  </si>
  <si>
    <t>52b15b34-2eaa-4803-a385-c18724018620</t>
  </si>
  <si>
    <t>12828</t>
  </si>
  <si>
    <t>09:00 available</t>
  </si>
  <si>
    <t>12841-香江冰室</t>
  </si>
  <si>
    <t>香港薄扶林道香港大學莊月明文娛中心4樓</t>
  </si>
  <si>
    <t>28575511 / 28576060</t>
  </si>
  <si>
    <t>d49ac489-588b-4409-97a1-cc60d340871a</t>
  </si>
  <si>
    <t>12841</t>
  </si>
  <si>
    <t>15111-天水圍嘉湖銀座元氣壽司高速線</t>
  </si>
  <si>
    <t>新界天水圍天恩路12-18號嘉湖一期一樓 144-145號</t>
  </si>
  <si>
    <t>49a33e04-a1e9-4853-904e-11c22082f2f6</t>
  </si>
  <si>
    <t>15111</t>
  </si>
  <si>
    <t>04308-柯士甸道 SB</t>
  </si>
  <si>
    <t>尖沙咀柯士甸道102號地下部份</t>
  </si>
  <si>
    <t>Y - called on 24/2 AM</t>
  </si>
  <si>
    <t>95c862a2-1df4-4173-8d7a-0fbf6bba3e61</t>
  </si>
  <si>
    <t>4308</t>
  </si>
  <si>
    <t>15:00-17:00 available</t>
  </si>
  <si>
    <t>04391-香港大學學生會 SB</t>
  </si>
  <si>
    <t>香港大學, 綜合大樓地下2號舖</t>
  </si>
  <si>
    <t>c41f84fa-8762-4869-a492-e601aa5c497a</t>
  </si>
  <si>
    <t>4391</t>
  </si>
  <si>
    <t>04427-冠華中心 SB</t>
  </si>
  <si>
    <t>九龍尖沙咀東麼地道61號冠華中心地下G8號舖</t>
  </si>
  <si>
    <t>d59e4d65-88f5-4cb5-993d-40306830330f</t>
  </si>
  <si>
    <t>4427</t>
  </si>
  <si>
    <t>05177-美麗華商場一期千両</t>
  </si>
  <si>
    <t>香港九龍尖沙咀彌敦道132號美麗華廣場一期2樓205號舖</t>
  </si>
  <si>
    <t>de2f2960-25ef-47c0-801f-bd52ecb29cc1</t>
  </si>
  <si>
    <t>5177</t>
  </si>
  <si>
    <t>09:00-10:00 available</t>
  </si>
  <si>
    <t>12819-領達美食坊</t>
  </si>
  <si>
    <t>471ee416-9982-4ca9-b101-60ae1be03f8a</t>
  </si>
  <si>
    <t>12819</t>
  </si>
  <si>
    <t>12827-港大黃克兢飯堂</t>
  </si>
  <si>
    <t>香港薄扶林香港大學主座黃克競樓4樓</t>
  </si>
  <si>
    <t>21757728 / 65388850 / 63080655</t>
  </si>
  <si>
    <t>Ms Hung / Ms Cheng</t>
  </si>
  <si>
    <t>24/2 14:17 CGS</t>
  </si>
  <si>
    <t>31447e7b-d0d1-4e29-b788-d5a5e8a8f387</t>
  </si>
  <si>
    <t>12827</t>
  </si>
  <si>
    <t>12869-中電青衣員工餐廳</t>
  </si>
  <si>
    <t>新界青衣島青衣路69-79號地下餐廳</t>
  </si>
  <si>
    <t>2678 0717</t>
  </si>
  <si>
    <t>No Contact / Wrong No</t>
  </si>
  <si>
    <t>f3ccf8da-736d-42ed-b409-0874e77e332c</t>
  </si>
  <si>
    <t>12869</t>
  </si>
  <si>
    <t>01150-KIKUSAN</t>
  </si>
  <si>
    <t>香港中環置地廣場B13-16號舖</t>
  </si>
  <si>
    <t>Y - called on 25/2 AM</t>
  </si>
  <si>
    <t>ebf5a718-e968-4f1e-b11f-1d9d52fc6c29</t>
  </si>
  <si>
    <t>1150</t>
  </si>
  <si>
    <t>03284-天澤餅店</t>
  </si>
  <si>
    <t>新界天水圍天澤商場地下1號舖</t>
  </si>
  <si>
    <t>4f83d5dc-35d7-4ae3-bdb4-83bb2d5abaa8</t>
  </si>
  <si>
    <t>3284</t>
  </si>
  <si>
    <t>03424-美孚站餅店</t>
  </si>
  <si>
    <t>Kiosk No. MEF3 (閘區內)</t>
  </si>
  <si>
    <t>Mei Foo</t>
  </si>
  <si>
    <t>7efba8f9-18a7-4d9a-bf7e-6b246444073e</t>
  </si>
  <si>
    <t>3424</t>
  </si>
  <si>
    <t>04390-豐盛創建大廈 SB</t>
  </si>
  <si>
    <t>中環皇后大道中39號豐盛創建大廈1樓</t>
  </si>
  <si>
    <t>5ac5141e-ec53-4556-8ebb-6748198c4455</t>
  </si>
  <si>
    <t>4390</t>
  </si>
  <si>
    <t>04419-帝國中心 SB</t>
  </si>
  <si>
    <t>尖沙咀麼地道68號帝國中心地下G39, G40-41號舖</t>
  </si>
  <si>
    <t>checked total20</t>
  </si>
  <si>
    <t>dc85e9ce-b8f2-4574-8ef8-680e33a0a190</t>
  </si>
  <si>
    <t>4419</t>
  </si>
  <si>
    <t>09:00  available</t>
  </si>
  <si>
    <t>05072-佐敦恆福元氣</t>
  </si>
  <si>
    <t>彌敦道221C-D號恆福商業大廈地庫B2</t>
  </si>
  <si>
    <t>Yau Ma Tei</t>
  </si>
  <si>
    <t>505cd919-4eec-4eee-92ea-0dce2c62c936</t>
  </si>
  <si>
    <t>5072</t>
  </si>
  <si>
    <t>08754-頌富廣場餅店</t>
  </si>
  <si>
    <t>新界天水圍天華路33及39號天悅邨 T-Town North NG11 號舖</t>
  </si>
  <si>
    <t>1f7970d8-1769-4b80-b15b-fb3775339816</t>
  </si>
  <si>
    <t>8754</t>
  </si>
  <si>
    <t>08765-Homebake (萬邦行)</t>
  </si>
  <si>
    <t>中環皇后大道中33-33A號萬邦行地下B號舖</t>
  </si>
  <si>
    <t>2813 8728</t>
  </si>
  <si>
    <t>133f8f38-85a5-4f46-a20f-02999a9762d0</t>
  </si>
  <si>
    <t>8765</t>
  </si>
  <si>
    <t>11036-T.TOWN NORTH</t>
  </si>
  <si>
    <t>新界天水圍T Town North 1樓 N126 号舖</t>
  </si>
  <si>
    <t>e1593162-ad85-4d80-8407-b17cabb2c099</t>
  </si>
  <si>
    <t>11036</t>
  </si>
  <si>
    <t>02984-豐樹青衣物流中心職員餐廳</t>
  </si>
  <si>
    <t>香港新界青衣青衣路30號豐樹青衣物流中心地下</t>
  </si>
  <si>
    <t>Y - called on 26/2 AM</t>
  </si>
  <si>
    <t>2704391a-3a4f-4909-b709-94b376b81d58</t>
  </si>
  <si>
    <t>2984</t>
  </si>
  <si>
    <t>03117-長發餅店</t>
  </si>
  <si>
    <t>青衣長發村商場地下130號舖</t>
  </si>
  <si>
    <t>1b1de09e-b5c1-4d13-b6be-e3330e169556</t>
  </si>
  <si>
    <t>3117</t>
  </si>
  <si>
    <t>03130-石塘咀餅店</t>
  </si>
  <si>
    <t>香港皇后大道西445號業昌大廈地下14號</t>
  </si>
  <si>
    <t>74946ca6-54d2-40c2-a9df-5ba82a464ca5</t>
  </si>
  <si>
    <t>3130</t>
  </si>
  <si>
    <t>03144-翠怡花園餅店</t>
  </si>
  <si>
    <t>新界青衣翠怡花園第二期商場地下15號</t>
  </si>
  <si>
    <t>6209fcc7-8830-4a06-b06d-13baf3619f7a</t>
  </si>
  <si>
    <t>3144</t>
  </si>
  <si>
    <t>03236-萬事達餅店</t>
  </si>
  <si>
    <t>九龍美孚新?萬事達商場地下N75舖</t>
  </si>
  <si>
    <t>Chan Yiu Wa(Main)</t>
  </si>
  <si>
    <t>c03d708e-983b-48c6-847f-4b0b89357017</t>
  </si>
  <si>
    <t>3236</t>
  </si>
  <si>
    <t>03414-佐敦站餅店</t>
  </si>
  <si>
    <t>Kiosk No. JOR14,Unpair concourse,MTR Jordan Station</t>
  </si>
  <si>
    <t>Jordan</t>
  </si>
  <si>
    <t>a68f0385-3bc8-4d7c-8f6c-a30bebd1c5e0</t>
  </si>
  <si>
    <t>3414</t>
  </si>
  <si>
    <t>05030-西環石塘坊魚尚</t>
  </si>
  <si>
    <t>香港德輔道西402–404號石塘坊G05鋪</t>
  </si>
  <si>
    <t>e118b288-3538-494a-a048-c819f7f6e94c</t>
  </si>
  <si>
    <t>5030</t>
  </si>
  <si>
    <t>05515-西環餅店 (東海堂)</t>
  </si>
  <si>
    <t>香港西環皇后大道西506-516號仁民飯店</t>
  </si>
  <si>
    <t>35856c9b-2ba4-4cf1-a2ad-f805734fc7ba</t>
  </si>
  <si>
    <t>5515</t>
  </si>
  <si>
    <t>05573-奧海城餅店(東海堂)</t>
  </si>
  <si>
    <t>九龍奧海城1期高層地下UG30-31號舖</t>
  </si>
  <si>
    <t>Tai Kok Tsui</t>
  </si>
  <si>
    <t>2a9e2d6d-d5d9-4226-9a26-64785959b4c4</t>
  </si>
  <si>
    <t>5573</t>
  </si>
  <si>
    <t>01293-Simplylife Foodplace</t>
  </si>
  <si>
    <t>香港花園道花園道三號地下底層6號</t>
  </si>
  <si>
    <t>avoid lunch hour</t>
  </si>
  <si>
    <t>Y - called on 27/2 AM</t>
  </si>
  <si>
    <t>checked 012930033 date not?</t>
  </si>
  <si>
    <t>a22ccf88-5ea3-43bf-886c-ba9426acc398</t>
  </si>
  <si>
    <t>1293</t>
  </si>
  <si>
    <t>01301-Cafe Landmark</t>
  </si>
  <si>
    <t>香港中環置地廣場1樓</t>
  </si>
  <si>
    <t>42533f5c-49f9-4f88-8101-54eaa7e30fa5</t>
  </si>
  <si>
    <t>1301</t>
  </si>
  <si>
    <t>03355-奧運站餅店</t>
  </si>
  <si>
    <t>Kiosk No. OLY5</t>
  </si>
  <si>
    <t>247ceaa0-d116-4e32-ae0c-519040822e93</t>
  </si>
  <si>
    <t>3355</t>
  </si>
  <si>
    <t>03526-天水圍B站餅店</t>
  </si>
  <si>
    <t xml:space="preserve">checked </t>
  </si>
  <si>
    <t>015530fd-adda-4bda-90df-d5cb8126317a</t>
  </si>
  <si>
    <t>3526</t>
  </si>
  <si>
    <t>04468-奧海城2期SB</t>
  </si>
  <si>
    <t>九龍奧海城2期地下高層UG37號舖</t>
  </si>
  <si>
    <t>checked(044680010 asset name)</t>
  </si>
  <si>
    <t>53aee464-72b6-408e-920c-00fd42fc6982</t>
  </si>
  <si>
    <t>4468</t>
  </si>
  <si>
    <t>05035-天水圍天耀廣場魚尚</t>
  </si>
  <si>
    <t>c2cccd6d-5206-4588-9f12-75326afd50cb</t>
  </si>
  <si>
    <t>5035</t>
  </si>
  <si>
    <t>05163-奧海城二期元氣</t>
  </si>
  <si>
    <t>九龍奧海城奧海城二期1樓107舖</t>
  </si>
  <si>
    <t>33567071-fc61-4196-82e7-df1cbe3a5e7c</t>
  </si>
  <si>
    <t>5163</t>
  </si>
  <si>
    <t>05641-港鐵天水圍站餅店 (東海堂)</t>
  </si>
  <si>
    <t>港鐵天水圍站 TIS 45 號舖</t>
  </si>
  <si>
    <t>3f7537c4-d7d3-4337-9fba-7e539acd0c94</t>
  </si>
  <si>
    <t>5641</t>
  </si>
  <si>
    <t>04347-萬宜大廈SB</t>
  </si>
  <si>
    <t>中環德輔道中60-68號萬宜大廈112號舖</t>
  </si>
  <si>
    <t>Y - called on 28/2 AM</t>
  </si>
  <si>
    <t>1bc9ee18-515e-493b-9e57-301b02ec4d2a</t>
  </si>
  <si>
    <t>4347</t>
  </si>
  <si>
    <t>04359-赤柱廣場地下 SB</t>
  </si>
  <si>
    <t>香港赤柱佳美道23號赤柱廣場地下G01號</t>
  </si>
  <si>
    <t>checked 043590027 Asset Name?</t>
  </si>
  <si>
    <t>bf3bf07a-f6f2-40c1-8cf4-5c44cbf8603a</t>
  </si>
  <si>
    <t>4359</t>
  </si>
  <si>
    <t>04616-花園道三號 SB</t>
  </si>
  <si>
    <t>香港中環花園道3號花旗銀行廣場3號</t>
  </si>
  <si>
    <t>e8a226d4-6281-4276-8121-5ee1c76b9ffe</t>
  </si>
  <si>
    <t>4616</t>
  </si>
  <si>
    <t>04667-堅道 SB</t>
  </si>
  <si>
    <t>香港堅道51號地下全層及低層地下</t>
  </si>
  <si>
    <t>Mid-levels</t>
  </si>
  <si>
    <t>96ef0526-5cf5-43a0-9007-1cbddec27587</t>
  </si>
  <si>
    <t>4667</t>
  </si>
  <si>
    <t>06302-歷山北京樓</t>
  </si>
  <si>
    <t>香港中區歷山大廈</t>
  </si>
  <si>
    <t>CMDB:63020053 need FE confirm SN</t>
  </si>
  <si>
    <t>96f24a00-52f0-4c5f-8a2c-dc06d55c9b05</t>
  </si>
  <si>
    <t>6302</t>
  </si>
  <si>
    <t>08021-GOGYO (歷山大廈)</t>
  </si>
  <si>
    <t>香港中環遮打道18號歷山大廈地庫一層B2號舖</t>
  </si>
  <si>
    <t>4d672341-12a7-4cdd-8057-2ead9a0855be</t>
  </si>
  <si>
    <t>8021</t>
  </si>
  <si>
    <t>11003-長江中心地庫 SB</t>
  </si>
  <si>
    <t>中環皇后大道中2號長江集團中心地庫一層A 2及3號舖</t>
  </si>
  <si>
    <t>c4df7648-a1fb-4d5c-9ac9-eca96d52908d</t>
  </si>
  <si>
    <t>11003</t>
  </si>
  <si>
    <t>After 14:30</t>
  </si>
  <si>
    <t>12854-葛量洪醫院A2飯堂</t>
  </si>
  <si>
    <t>香港香港仔黃竹坑道125號葛量洪醫院A座2樓</t>
  </si>
  <si>
    <t>bd8a76a2-8a83-4f42-b997-2d26d60b2531</t>
  </si>
  <si>
    <t>12854</t>
  </si>
  <si>
    <t>02221-DELI-O(信德中心)</t>
  </si>
  <si>
    <t>香港干諾道中200號信德中心二樓268A號舖</t>
  </si>
  <si>
    <t>Y - called on 3/3 AM</t>
  </si>
  <si>
    <t>70de81b0-9d0f-4d2b-9bb2-f3f393933bd8</t>
  </si>
  <si>
    <t>2221</t>
  </si>
  <si>
    <t>02228-MX(信德)</t>
  </si>
  <si>
    <t>香港上環干諾道中168-200號信德中心二樓268號舖</t>
  </si>
  <si>
    <t>User prefer 10:00 - 11:00 / 15:00 - 17:00 (user raise out on 3/3 PM)</t>
  </si>
  <si>
    <t>3/3 CGS by phone, FE helped to confirm shop open</t>
  </si>
  <si>
    <t>ec0a40c6-6de0-4d64-82a4-4512e7a08ddb</t>
  </si>
  <si>
    <t>2228</t>
  </si>
  <si>
    <t>03279-信德餅店</t>
  </si>
  <si>
    <t>香港干諾道中168 - 200號信德中心2樓266號舖</t>
  </si>
  <si>
    <t>6683dbbc-8149-4f8e-9356-c677ef657dd2</t>
  </si>
  <si>
    <t>3279</t>
  </si>
  <si>
    <t>04635-信德中心 SB</t>
  </si>
  <si>
    <t>香港上環干諾道中168-200號信德中心二樓226-227號舖</t>
  </si>
  <si>
    <t>b243f10f-72be-47cd-9e16-dd117f208c8c</t>
  </si>
  <si>
    <t>4635</t>
  </si>
  <si>
    <t>05124-信德元氣壽司高速線</t>
  </si>
  <si>
    <t>香港上環信德中心二樓241號舖</t>
  </si>
  <si>
    <t>79f5eb24-2743-4a83-bdda-3586d2e0b05c</t>
  </si>
  <si>
    <t>5124</t>
  </si>
  <si>
    <t>06168-信德美心皇宮</t>
  </si>
  <si>
    <t>香港上環干諾道中168 - 200號信德中心地庫B13 - B18號舖</t>
  </si>
  <si>
    <t>2291 0098</t>
  </si>
  <si>
    <t>08f729d8-3df4-43e8-8e55-0b934c62cd7f</t>
  </si>
  <si>
    <t>6168</t>
  </si>
  <si>
    <t>06237-上環潮江春</t>
  </si>
  <si>
    <t>香港上環德輔道中199號無限極廣場3樓</t>
  </si>
  <si>
    <t>062370031 photo missing</t>
  </si>
  <si>
    <t>6b6266b0-eef8-4e35-acc3-12c33fdefafd</t>
  </si>
  <si>
    <t>6237</t>
  </si>
  <si>
    <t>15254-YAKINIKU LIKE (信德中心)</t>
  </si>
  <si>
    <t>香港上環信德中心2樓270-275號</t>
  </si>
  <si>
    <t>28adf4d9-80cd-4f20-9a96-c9fad604d5f0</t>
  </si>
  <si>
    <t>15254</t>
  </si>
  <si>
    <t>Y - called on 4/3 AM</t>
  </si>
  <si>
    <t>021140011,021140021 
SN一樣</t>
  </si>
  <si>
    <t>7be54eb1-a246-43f3-ba9d-48569058d969</t>
  </si>
  <si>
    <t>2114</t>
  </si>
  <si>
    <t>d2d45644-dede-436a-b60e-9303bc9cffa3</t>
  </si>
  <si>
    <t>3002</t>
  </si>
  <si>
    <t>Prefer 12:00 - 16:00 (因5/3春茗早收at 18:00)</t>
  </si>
  <si>
    <t>7b0ab07f-f29f-4948-9500-93ba076abb00</t>
  </si>
  <si>
    <t>3441</t>
  </si>
  <si>
    <t>b392efec-482c-4ae0-bc43-685d0b9754d7</t>
  </si>
  <si>
    <t>4626</t>
  </si>
  <si>
    <t>c103088d-b1f1-4705-b96a-8fc957426d34</t>
  </si>
  <si>
    <t>5980</t>
  </si>
  <si>
    <t>4/3 CGS, 號碼不存在</t>
  </si>
  <si>
    <t>No Contact / Wrong No.</t>
  </si>
  <si>
    <t>086070003
photo missing</t>
  </si>
  <si>
    <t>f242ef92-26d6-4309-8c5f-39033594a271</t>
  </si>
  <si>
    <t>8607</t>
  </si>
  <si>
    <t>de736f68-7595-4378-9ff0-03bfa4810e5f</t>
  </si>
  <si>
    <t>8768</t>
  </si>
  <si>
    <t>36ab696b-fa69-4475-b8d0-db181e6d56a9</t>
  </si>
  <si>
    <t>11035</t>
  </si>
  <si>
    <t>3666d3c8-3269-41ab-83cc-cdb42598036f</t>
  </si>
  <si>
    <t>12825</t>
  </si>
  <si>
    <t>01624-THAI BASIL (PACIFIC PALCE)</t>
  </si>
  <si>
    <t>香港金鐘金鐘道88號太古廣場L1層 112號舖</t>
  </si>
  <si>
    <t>Y - called on 5/3 AM</t>
  </si>
  <si>
    <t>b77b41da-10cf-4220-8e69-0fe5f4e826b7</t>
  </si>
  <si>
    <t>1624</t>
  </si>
  <si>
    <t>03028-國際金融中心餅店 (COVA) (L1)</t>
  </si>
  <si>
    <t>香港中環港景街1號國際金融中心商場1023號舖</t>
  </si>
  <si>
    <t>13b32dad-607d-45d4-ae39-46a73851576b</t>
  </si>
  <si>
    <t>3028</t>
  </si>
  <si>
    <t>03031-太古廣場餅店攤位 (COVA)</t>
  </si>
  <si>
    <t>香港金鐘金鐘道88號,太古廣場,L2, Area 2G</t>
  </si>
  <si>
    <t>184b21b1-912d-4fe9-99b5-c5a566043d36</t>
  </si>
  <si>
    <t>3031</t>
  </si>
  <si>
    <t>03352-香港A站餅店</t>
  </si>
  <si>
    <t>Kiosk No. HOK31 (閘區內)</t>
  </si>
  <si>
    <t>Wong Ho Ming(Assistant)</t>
  </si>
  <si>
    <t>70ed167f-7987-45ac-a3eb-41cdc59829e0</t>
  </si>
  <si>
    <t>3352</t>
  </si>
  <si>
    <t>04335-怡和大廈大堂SB</t>
  </si>
  <si>
    <t>中環康樂廣場1號怡和大廈地下涼亭</t>
  </si>
  <si>
    <t>fecf1929-dfeb-4539-9dc8-03b978021e4b</t>
  </si>
  <si>
    <t>4335</t>
  </si>
  <si>
    <t>04601-交易廣場 SB</t>
  </si>
  <si>
    <t>中區交易廣場3樓平台</t>
  </si>
  <si>
    <t>b28981de-f366-4469-b824-39ac3c48bc3a</t>
  </si>
  <si>
    <t>4601</t>
  </si>
  <si>
    <t>05249-魚治 (太古廣場)</t>
  </si>
  <si>
    <t>香港金鐘金鐘道88號太古廣場LG1層001&amp;002號舖</t>
  </si>
  <si>
    <t>f963605a-470c-41fd-958f-29461d62dbc8</t>
  </si>
  <si>
    <t>5249</t>
  </si>
  <si>
    <t>06117-翠玉軒</t>
  </si>
  <si>
    <t>香港中區交易廣場第二座4樓</t>
  </si>
  <si>
    <t>2c05e851-87ce-49c5-a4ad-23cd8c687e40</t>
  </si>
  <si>
    <t>6117</t>
  </si>
  <si>
    <t>06505-中環交易廣場紫玉蘭</t>
  </si>
  <si>
    <t>中環交易廣場平台四樓401號舖</t>
  </si>
  <si>
    <t>2180 7288</t>
  </si>
  <si>
    <t>02bf0437-9778-4f7d-966f-3053ca764e9b</t>
  </si>
  <si>
    <t>6505</t>
  </si>
  <si>
    <t>01282-MX(大會堂)</t>
  </si>
  <si>
    <t>香港中環大會堂高座地下</t>
  </si>
  <si>
    <t>6/3 AM - PM CGS</t>
  </si>
  <si>
    <t>4bf48948-1f0c-4d8f-a0a2-dada19388dee</t>
  </si>
  <si>
    <t>1282</t>
  </si>
  <si>
    <t>01338-SIMPLYLIFE BAKERY CAFE QUEENSW</t>
  </si>
  <si>
    <t>金鐘金鐘廊1樓B05-06號鋪</t>
  </si>
  <si>
    <t>Y - called on 6/3 AM</t>
  </si>
  <si>
    <t>12379db4-97bb-4589-9529-20e45994520d</t>
  </si>
  <si>
    <t>1338</t>
  </si>
  <si>
    <t>04396-金鐘廊 LAB SB</t>
  </si>
  <si>
    <t>香港金鐘廊1樓04舖</t>
  </si>
  <si>
    <t>b6bae646-3c1b-4ef3-9a2a-1349b827faeb</t>
  </si>
  <si>
    <t>4396</t>
  </si>
  <si>
    <t>04621-機鐵香港站 SB</t>
  </si>
  <si>
    <t>機鐵香港站HOK 3a &amp; b 號</t>
  </si>
  <si>
    <t>fe22f1e4-48cc-45f3-b6e0-53d000ea79fd</t>
  </si>
  <si>
    <t>4621</t>
  </si>
  <si>
    <t>05564-港鐵香港站餅店(東海堂)</t>
  </si>
  <si>
    <t>港鐵香港站28號舖</t>
  </si>
  <si>
    <t>2530 4238</t>
  </si>
  <si>
    <t>9236fb88-f17c-482e-b869-9f75ddee9766</t>
  </si>
  <si>
    <t>5564</t>
  </si>
  <si>
    <t>06307-太古廣場北京樓</t>
  </si>
  <si>
    <t>香港金鐘道太古廣場</t>
  </si>
  <si>
    <t>a9a4d83d-7c5b-469b-a529-0797b86a169c</t>
  </si>
  <si>
    <t>6307</t>
  </si>
  <si>
    <t>06522-PACIFIC PLACE WELLWELLWELL</t>
  </si>
  <si>
    <t>Y - called on 6/3 PM</t>
  </si>
  <si>
    <t>checked 065220045冇圖 065220090 Asset Name?</t>
  </si>
  <si>
    <t>8ce23b97-2a63-45f5-b539-841dab6a7b0e</t>
  </si>
  <si>
    <t>6522</t>
  </si>
  <si>
    <t>10001-太古廣場 SS</t>
  </si>
  <si>
    <t>香港金鐘道88號太古廣場1樓105A號舖</t>
  </si>
  <si>
    <t>e695b2db-043c-48af-a192-be7e50ff11e4</t>
  </si>
  <si>
    <t>10001</t>
  </si>
  <si>
    <t>11008-太古廣場128號 SB</t>
  </si>
  <si>
    <t>香港金鐘道88號太古廣場128 &amp; 129 號舖</t>
  </si>
  <si>
    <t>aaa9c982-0e6b-4408-b390-177957037589</t>
  </si>
  <si>
    <t>11008</t>
  </si>
  <si>
    <t>Rescheduled</t>
  </si>
  <si>
    <t xml:space="preserve">
User prefer 09:00 - 10:00 / 14:00 - 15:00. Close at 15:30.
提前三天比資料分店入閘:英文全名及電話</t>
  </si>
  <si>
    <t>94326374 22404052</t>
  </si>
  <si>
    <t>Mr Ching</t>
  </si>
  <si>
    <t>Y - called on 7/3 PM</t>
  </si>
  <si>
    <t>08f1453f-0e7f-44bb-ac73-7b7a100641fd</t>
  </si>
  <si>
    <t>2949</t>
  </si>
  <si>
    <t>6455dd4b-b669-491e-bd0a-853e53a6085a</t>
  </si>
  <si>
    <t>2951</t>
  </si>
  <si>
    <t>5d361c03-114f-4daa-b77c-b8a017939fea</t>
  </si>
  <si>
    <t>3116</t>
  </si>
  <si>
    <t>1b74938b-c8ad-442c-a015-0ebba5b32059</t>
  </si>
  <si>
    <t>3519</t>
  </si>
  <si>
    <t>eb359650-c612-4fe3-b6b4-71c16a457f19</t>
  </si>
  <si>
    <t>4382</t>
  </si>
  <si>
    <t>Happy Valley</t>
  </si>
  <si>
    <t>612800a7-a814-4b3a-8b4f-b94b43c1f791</t>
  </si>
  <si>
    <t>4414</t>
  </si>
  <si>
    <t>aba174fb-02ae-4a79-9579-600e96edce65</t>
  </si>
  <si>
    <t>5650</t>
  </si>
  <si>
    <t>after 10:00AM. 18:00 close</t>
  </si>
  <si>
    <t>0a35b52d-7db1-4488-b45d-b2b096c2849a</t>
  </si>
  <si>
    <t>after 10:00AM. 17:30 close</t>
  </si>
  <si>
    <t>51b22b65-3fdc-4a04-8001-e3a29f577928</t>
  </si>
  <si>
    <t>User prefer before 11:30 / 14:00 - 17:00. (11:30-1400 is lunch peak hours)
提前三天比資料分店入閘:英文全名及電話 (*email to shop)</t>
  </si>
  <si>
    <t>db3149c9-fe2d-4572-85e2-186d66145fb3</t>
  </si>
  <si>
    <t>7/3 CGS - no answer</t>
  </si>
  <si>
    <t>50b187aa-bb4b-487c-ab75-91bcaa2337c9</t>
  </si>
  <si>
    <t>Prefer 09:00 - 10:30 / after 13:30</t>
  </si>
  <si>
    <t>Ms Wong</t>
  </si>
  <si>
    <t>checked 128530011 冇圖 128530007 冇圖</t>
  </si>
  <si>
    <t>2487cb59-eb0e-4714-8133-459595938aaa</t>
  </si>
  <si>
    <t>Y - called on 10/3 AM</t>
  </si>
  <si>
    <t>f3dc88a5-2287-49ab-bdee-4c95c8f0cba4</t>
  </si>
  <si>
    <t>1296</t>
  </si>
  <si>
    <t>1c8a2152-e72b-47f8-ba70-bc37e3c79ec9</t>
  </si>
  <si>
    <t>1603</t>
  </si>
  <si>
    <t>d74b2602-dc0a-4ed4-ba85-9a5da748a782</t>
  </si>
  <si>
    <t>1607</t>
  </si>
  <si>
    <t>12c477b3-aab6-4c2a-a213-debd9c098fb7</t>
  </si>
  <si>
    <t>2102</t>
  </si>
  <si>
    <t>a8c5b51f-829b-46c2-983c-3cabc7fbfa86</t>
  </si>
  <si>
    <t>3476</t>
  </si>
  <si>
    <t>c06af6c2-0726-4fba-8d48-f8cc8e1fbd9a</t>
  </si>
  <si>
    <t>4481</t>
  </si>
  <si>
    <t>After 9:30am有師傅開門</t>
  </si>
  <si>
    <t>9d3d35ac-0a43-4be5-9957-6f73dd71db57</t>
  </si>
  <si>
    <t>5165</t>
  </si>
  <si>
    <t>Wong Kai Chung(Assistant)</t>
  </si>
  <si>
    <t>9b5314b3-b442-4ddb-b6a6-4678a776f3b1</t>
  </si>
  <si>
    <t>5581</t>
  </si>
  <si>
    <t>801ac4df-d89f-4016-94de-be91ae9ba666</t>
  </si>
  <si>
    <t>6113</t>
  </si>
  <si>
    <t>8c318b50-770e-4091-8748-5025315449db</t>
  </si>
  <si>
    <t>6172</t>
  </si>
  <si>
    <t>857ef77b-baed-4461-a06a-8dee9208febf</t>
  </si>
  <si>
    <t>Yip Man Kit (Assistant)</t>
  </si>
  <si>
    <t>Y - called on 11/3 AM</t>
  </si>
  <si>
    <t>69208aa8-d68c-4801-8e19-a67b90e84ab7</t>
  </si>
  <si>
    <t>1628</t>
  </si>
  <si>
    <t>PM 16-17:00</t>
  </si>
  <si>
    <t>a186c2f8-09a3-4c5e-a841-1ca2085a395b</t>
  </si>
  <si>
    <t>4361</t>
  </si>
  <si>
    <t>269e7139-cd85-4d0d-a98c-657c2e2bc618</t>
  </si>
  <si>
    <t>4372</t>
  </si>
  <si>
    <t>399ba715-206a-4e55-b057-7de8bc3bad3a</t>
  </si>
  <si>
    <t>5101</t>
  </si>
  <si>
    <t>5204fe26-6994-4381-bcbd-8853ed552815</t>
  </si>
  <si>
    <t>5117</t>
  </si>
  <si>
    <t>b74018a9-bc6e-42b0-bdf7-54464ebec993</t>
  </si>
  <si>
    <t>6521</t>
  </si>
  <si>
    <t>79318f46-4e0a-45e9-b54b-7b8df51a6c58</t>
  </si>
  <si>
    <t>8005</t>
  </si>
  <si>
    <t>d84d5cfd-b02e-402b-8de1-16b8263fb66a</t>
  </si>
  <si>
    <t>512e54d9-f0db-45f5-9f95-eb18950c40f1</t>
  </si>
  <si>
    <t>2982</t>
  </si>
  <si>
    <t>Y - called on 12/3 PM</t>
  </si>
  <si>
    <t>70753eb8-9499-4e01-9dda-2e3ffa7105bf</t>
  </si>
  <si>
    <t>4482</t>
  </si>
  <si>
    <t>10:00AM-12:00PM / After 15:00</t>
  </si>
  <si>
    <t>e8f47699-d976-4426-aad8-5e5fd6c00e92</t>
  </si>
  <si>
    <t>4605</t>
  </si>
  <si>
    <t>CGS</t>
  </si>
  <si>
    <t>8bb006dc-c893-4638-89a5-33b745540d82</t>
  </si>
  <si>
    <t>4644</t>
  </si>
  <si>
    <t>b4b38c17-7d7b-458f-a2db-7b6bed512eee</t>
  </si>
  <si>
    <t>4668</t>
  </si>
  <si>
    <t>11:00AM / before 16:00</t>
  </si>
  <si>
    <t>457abf7f-7f1f-49c3-b5bd-8cba42b53f56</t>
  </si>
  <si>
    <t>8756</t>
  </si>
  <si>
    <t>a7d25ef1-b934-441b-9844-197414954702</t>
  </si>
  <si>
    <t>8767</t>
  </si>
  <si>
    <t>9b5ad7e2-7e12-4161-81c8-687aab3a4962</t>
  </si>
  <si>
    <t>11006</t>
  </si>
  <si>
    <t>Y - called on 12/3 AM</t>
  </si>
  <si>
    <t>ec8461a1-0f8d-48f1-a6b2-552249073c46</t>
  </si>
  <si>
    <t>15110</t>
  </si>
  <si>
    <t>544092d5-60fe-4ca0-878d-054b7228b385</t>
  </si>
  <si>
    <t>15268</t>
  </si>
  <si>
    <t>After 14:00</t>
  </si>
  <si>
    <t>Y - called on 13/3 AM</t>
  </si>
  <si>
    <t>884521b4-0758-4c98-a60c-dccfc9d94850</t>
  </si>
  <si>
    <t>3012</t>
  </si>
  <si>
    <t>28457367 /  29073060</t>
  </si>
  <si>
    <t>02ab807b-5e6c-464c-808e-6df2f002fe70</t>
  </si>
  <si>
    <t>3027</t>
  </si>
  <si>
    <t>6c8009f2-2e45-4453-bbbf-0f5db2c2c999</t>
  </si>
  <si>
    <t>3256</t>
  </si>
  <si>
    <t>916fef9f-fa21-42e1-957e-0f6548be88cc</t>
  </si>
  <si>
    <t>4383</t>
  </si>
  <si>
    <t>128cd32d-7275-4bd3-a753-abd2134c7f76</t>
  </si>
  <si>
    <t>4658</t>
  </si>
  <si>
    <t>2506 3911 / 29819906</t>
  </si>
  <si>
    <t>4fe6d0db-0842-47dd-873a-46e623393a52</t>
  </si>
  <si>
    <t>5657</t>
  </si>
  <si>
    <t>28017882 / 36925050</t>
  </si>
  <si>
    <t>Y - called on 13/3 PM</t>
  </si>
  <si>
    <t>d55fd4a8-ac6c-4525-8632-98a46fa4276d</t>
  </si>
  <si>
    <t>6251</t>
  </si>
  <si>
    <t>wrong contact no.</t>
  </si>
  <si>
    <t>4d73426a-08a3-47ac-96a6-81f25975d7c6</t>
  </si>
  <si>
    <t>8634</t>
  </si>
  <si>
    <t>4c7f398e-602f-4958-9c88-efb3350389c7</t>
  </si>
  <si>
    <t>10005</t>
  </si>
  <si>
    <t>23201995 / 28152772</t>
  </si>
  <si>
    <t>74ba2dbe-9ca1-4bec-9d1f-13a92af9dd52</t>
  </si>
  <si>
    <t>11041</t>
  </si>
  <si>
    <t>28172628 / 28726686</t>
  </si>
  <si>
    <t>c04a7a38-2770-4afc-8683-1ed5b3786f86</t>
  </si>
  <si>
    <t>15116</t>
  </si>
  <si>
    <t>70da0b9f-febe-46d9-b781-65e77005ec98</t>
  </si>
  <si>
    <t>15258</t>
  </si>
  <si>
    <t>Y- Called on 14/3 AM</t>
  </si>
  <si>
    <t>3919377f-efd4-4a03-a75d-df160922002b</t>
  </si>
  <si>
    <t>3029</t>
  </si>
  <si>
    <t>f7aa407e-d584-4f2c-b455-6ee2177a4082</t>
  </si>
  <si>
    <t>3429</t>
  </si>
  <si>
    <t>8aaae24c-b17a-4fb2-8702-209278c70ae6</t>
  </si>
  <si>
    <t>4445</t>
  </si>
  <si>
    <t>4d798b46-de81-43f6-a9ad-a5ca83bcce22</t>
  </si>
  <si>
    <t>5081</t>
  </si>
  <si>
    <t>a0f770fb-9d40-47ac-b2c5-476cb379346c</t>
  </si>
  <si>
    <t>5140</t>
  </si>
  <si>
    <t>c9373ea3-e500-4ec7-ba04-11a25680c972</t>
  </si>
  <si>
    <t>11021</t>
  </si>
  <si>
    <t>1c5d9587-eebc-4ba6-b94d-6077f638c75e</t>
  </si>
  <si>
    <t>11050</t>
  </si>
  <si>
    <t>Y - called on 17/3 AM</t>
  </si>
  <si>
    <t>c1eccb9e-99c0-49f0-9145-87167c085baa</t>
  </si>
  <si>
    <t>3185</t>
  </si>
  <si>
    <t>炮台山英皇道147-151號萬事昌大廈地下3及3A號舖</t>
  </si>
  <si>
    <t>28921969 / 2570 2765</t>
  </si>
  <si>
    <t>325f5051-1412-4a7c-a414-33303450de63</t>
  </si>
  <si>
    <t>3221</t>
  </si>
  <si>
    <t>29485200 / 2504 5611</t>
  </si>
  <si>
    <t>9d2c95ee-9d93-4cf8-b081-5f0acf7e9d6b</t>
  </si>
  <si>
    <t>4371</t>
  </si>
  <si>
    <t>25069366 / 2570 9927</t>
  </si>
  <si>
    <t>Y - called on 17/3 PM</t>
  </si>
  <si>
    <t>a5c3644c-575d-461d-9d67-8600d531d49c</t>
  </si>
  <si>
    <t>4393</t>
  </si>
  <si>
    <t>29485299 / 3543 1128</t>
  </si>
  <si>
    <t>622881e5-1ba0-4932-a561-a451cc7da4fe</t>
  </si>
  <si>
    <t>5166</t>
  </si>
  <si>
    <t>28178825 / 2252 3918</t>
  </si>
  <si>
    <t>c032afbd-8e95-47fb-855b-8f68e6655a72</t>
  </si>
  <si>
    <t>6519</t>
  </si>
  <si>
    <t>f07dab7d-5bb7-4435-ab1a-1f4b2dee0bfb</t>
  </si>
  <si>
    <t>11020</t>
  </si>
  <si>
    <t>23773375 / 2818 6138</t>
  </si>
  <si>
    <t>05065e7a-c056-4b27-90cc-5b61273f00a6</t>
  </si>
  <si>
    <t>11022</t>
  </si>
  <si>
    <t>10:30AM先有人</t>
  </si>
  <si>
    <t>4f957e90-92d6-42ab-97d4-0a4ba05fc184</t>
  </si>
  <si>
    <t>15290</t>
  </si>
  <si>
    <t>Y - called on 18/3 AM</t>
  </si>
  <si>
    <t>5f65afe2-7874-46ad-8ecc-679a250b7ba3</t>
  </si>
  <si>
    <t>2229</t>
  </si>
  <si>
    <t>729c8fc3-aae7-4917-abe6-c036f3249e9a</t>
  </si>
  <si>
    <t>3227</t>
  </si>
  <si>
    <t>d264fdc7-e58c-4a8c-80bf-20014577f737</t>
  </si>
  <si>
    <t>3536</t>
  </si>
  <si>
    <t>fe171006-6011-40c0-80be-555579c378ed</t>
  </si>
  <si>
    <t>4676</t>
  </si>
  <si>
    <t>2747d882-76ba-4791-b311-ff1d57fb1c8d</t>
  </si>
  <si>
    <t>5172</t>
  </si>
  <si>
    <t>8693459b-897e-42e7-81d6-323d45d880d0</t>
  </si>
  <si>
    <t>5227</t>
  </si>
  <si>
    <t>2219 7246 /22197113</t>
  </si>
  <si>
    <t>201c3194-6b9f-4694-aa98-b55814409f22</t>
  </si>
  <si>
    <t>5508</t>
  </si>
  <si>
    <t>2568 3692 / 28055296</t>
  </si>
  <si>
    <t>23e5ca3a-22a4-434b-95ab-9a17fb962361</t>
  </si>
  <si>
    <t>5550</t>
  </si>
  <si>
    <t>2648 6100 / 26413322</t>
  </si>
  <si>
    <t>dfb0cced-8414-4d7d-8f06-aec5b550246c</t>
  </si>
  <si>
    <t>5662</t>
  </si>
  <si>
    <t>421083d5-af27-4f0a-8125-d111f9bbc73c</t>
  </si>
  <si>
    <t>12809</t>
  </si>
  <si>
    <t>太古康山道1號,康怡廣場北座地下G3</t>
  </si>
  <si>
    <t>Y - called on 19/3 AM</t>
  </si>
  <si>
    <t>4b38f7ec-26ba-4d2d-89a7-526ec801c7c4</t>
  </si>
  <si>
    <t>2115</t>
  </si>
  <si>
    <t>e1b9e39e-f0cd-4aeb-9259-1cea0bd027aa</t>
  </si>
  <si>
    <t>3138</t>
  </si>
  <si>
    <t>3f6f31c3-b72b-4fb8-af80-a753a8959aaa</t>
  </si>
  <si>
    <t>3266</t>
  </si>
  <si>
    <t>a8da4402-34ae-4fc9-973e-bb0c3f509798</t>
  </si>
  <si>
    <t>3432</t>
  </si>
  <si>
    <t>ad87a282-ca2c-4fbe-9cee-3e6a60a809a4</t>
  </si>
  <si>
    <t>4375</t>
  </si>
  <si>
    <t>439a7909-53ab-4f60-b45b-b2c5279bb692</t>
  </si>
  <si>
    <t>4485</t>
  </si>
  <si>
    <t>9e7ce510-c24c-4bd4-b177-4eb4fea562a3</t>
  </si>
  <si>
    <t>4669</t>
  </si>
  <si>
    <t>Y - Called on 20/3 AM</t>
  </si>
  <si>
    <t>89870e45-79a0-49ea-a893-d00a15862d18</t>
  </si>
  <si>
    <t>5007</t>
  </si>
  <si>
    <t>2e17f522-c0ca-4901-828e-ff4fd4b2fdda</t>
  </si>
  <si>
    <t>5078</t>
  </si>
  <si>
    <t>2556 9790 / 2889 3893</t>
  </si>
  <si>
    <t>Y - called  on 19/3 AM</t>
  </si>
  <si>
    <t>4cace513-98ab-446c-b7a1-02f435aedff6</t>
  </si>
  <si>
    <t>5533</t>
  </si>
  <si>
    <t>2560 8897 / 2561 8991</t>
  </si>
  <si>
    <t>b372e474-42e6-4bcb-8e36-59b2c18ee3e0</t>
  </si>
  <si>
    <t>5584</t>
  </si>
  <si>
    <t>19cd6da9-76c1-42f3-96cd-89c5e0fe6098</t>
  </si>
  <si>
    <t>15266</t>
  </si>
  <si>
    <t>ebbf3059-cdf1-4cb7-8057-d9ae3a371220</t>
  </si>
  <si>
    <t>1622</t>
  </si>
  <si>
    <t>d7fb0d49-e587-4121-9ea8-b5557e532ff3</t>
  </si>
  <si>
    <t>3023</t>
  </si>
  <si>
    <t>dcd0d923-8c8a-40bc-82a5-87dd6fd4080a</t>
  </si>
  <si>
    <t>3261</t>
  </si>
  <si>
    <t>48a0fa81-2ac6-4ae9-84d6-3c345543e2c1</t>
  </si>
  <si>
    <t>3434</t>
  </si>
  <si>
    <t>f076a3d2-c259-4f82-ab68-5a7b8634409c</t>
  </si>
  <si>
    <t>5134</t>
  </si>
  <si>
    <t>26158572-59e5-4704-aed5-67b4ce49ff72</t>
  </si>
  <si>
    <t>6305</t>
  </si>
  <si>
    <t>eee03133-647c-4851-a5f5-3f6e6ac450da</t>
  </si>
  <si>
    <t>8706</t>
  </si>
  <si>
    <t>Y - Called on 21/3 AM</t>
  </si>
  <si>
    <t>969c9259-c441-4312-93d8-533cbcb5142d</t>
  </si>
  <si>
    <t>3276</t>
  </si>
  <si>
    <t>Tang Ka Hei(Assistant)</t>
  </si>
  <si>
    <t>98016e57-58d6-477f-93ab-485ffda1405e</t>
  </si>
  <si>
    <t>3296</t>
  </si>
  <si>
    <t>04398-東區尤德醫院 SB</t>
  </si>
  <si>
    <t>4d363ee9-6218-48f4-88f6-f0794a65bc4f</t>
  </si>
  <si>
    <t>4398</t>
  </si>
  <si>
    <t>Sai Wan Ho</t>
  </si>
  <si>
    <t>6241439f-50ef-4f14-a3d6-a3dca1fb062c</t>
  </si>
  <si>
    <t>4457</t>
  </si>
  <si>
    <t>80d859f4-ce9e-4c47-864e-64eceeb38bd4</t>
  </si>
  <si>
    <t>5123</t>
  </si>
  <si>
    <t>a7cca6bf-ca42-4136-966a-8f38f1508557</t>
  </si>
  <si>
    <t>5155</t>
  </si>
  <si>
    <t>6198e6d2-0704-40e7-a8cc-5188bbabb30c</t>
  </si>
  <si>
    <t>5652</t>
  </si>
  <si>
    <t>18fc8889-5862-4907-a3fd-b179a39a6d31</t>
  </si>
  <si>
    <t>5667</t>
  </si>
  <si>
    <t>3541ec01-ec02-4c5e-8598-8504d624bc81</t>
  </si>
  <si>
    <t>6243</t>
  </si>
  <si>
    <t>7a4eb3d3-79c9-4239-8999-fb5847d4c188</t>
  </si>
  <si>
    <t>6510</t>
  </si>
  <si>
    <t>4a7e47b1-9d64-4fb8-9ae3-f19f3fc048be</t>
  </si>
  <si>
    <t>15119</t>
  </si>
  <si>
    <t>Y - Called on 24/3 AM</t>
  </si>
  <si>
    <t>29f4c27b-bbd5-40c7-8fe7-26bc25427c19</t>
  </si>
  <si>
    <t>3280</t>
  </si>
  <si>
    <t>0db43d16-b9f8-4d92-a8f9-7dd754c24549</t>
  </si>
  <si>
    <t>4389</t>
  </si>
  <si>
    <t>dbfd60bb-01d3-4513-b869-6b44a2a8a2e8</t>
  </si>
  <si>
    <t>4394</t>
  </si>
  <si>
    <t>e9fc8224-d983-48d5-9d70-fd67581bbfee</t>
  </si>
  <si>
    <t>4403</t>
  </si>
  <si>
    <t>843b3099-20df-4a14-8d1a-6cf93c7bb9b0</t>
  </si>
  <si>
    <t>4490</t>
  </si>
  <si>
    <t>Y - Called on 24/3 PM</t>
  </si>
  <si>
    <t>4acc803d-bfec-4077-b090-506fd703b5ef</t>
  </si>
  <si>
    <t>4645</t>
  </si>
  <si>
    <t>b3498545-16a5-48b7-8ee0-8e6398e1ca08</t>
  </si>
  <si>
    <t>5128</t>
  </si>
  <si>
    <t>6f897e8d-6d43-4f2d-b97f-6e52b88ff582</t>
  </si>
  <si>
    <t>5157</t>
  </si>
  <si>
    <t>afa1228f-b163-4417-8710-d98b6dd95ce6</t>
  </si>
  <si>
    <t>8727</t>
  </si>
  <si>
    <t>5081a3e3-438d-645d-9b67-c4f2b20be683</t>
  </si>
  <si>
    <t>12830</t>
  </si>
  <si>
    <t>15274-YAKINIKU LIKE (CHAI WAN NEW JADE)</t>
  </si>
  <si>
    <t>柴灣柴灣道233號新翠商場1樓114B號舖</t>
  </si>
  <si>
    <t>5081a3e3-438d-454d-9b67-c4f2b16be683</t>
  </si>
  <si>
    <t>03235-昇悅居餅店</t>
  </si>
  <si>
    <t>九龍荔枝角道833號昇悅商場1樓127號舖</t>
  </si>
  <si>
    <t>2204 4056</t>
  </si>
  <si>
    <t>Y - Called on 25/3 AM</t>
  </si>
  <si>
    <t>3637e927-cd7d-467f-bf1c-f4672039a8a5</t>
  </si>
  <si>
    <t>3235</t>
  </si>
  <si>
    <t>03289-元州商場餅店</t>
  </si>
  <si>
    <t>九龍長沙灣元州村元州商場地下 G13 號舖</t>
  </si>
  <si>
    <t>2895 5055</t>
  </si>
  <si>
    <t>bb017d49-2a13-4de7-bb42-229bd4c697de</t>
  </si>
  <si>
    <t>3289</t>
  </si>
  <si>
    <t>03512-美心集團中心餅店</t>
  </si>
  <si>
    <t>2191 1830</t>
  </si>
  <si>
    <t>e8739b8a-328b-4cef-a01e-9d7f3ec43418</t>
  </si>
  <si>
    <t>3512</t>
  </si>
  <si>
    <t>04678-長沙灣廣場 SB</t>
  </si>
  <si>
    <t>九龍長沙灣道833號長沙灣廣場地下G09B2及G09B4號舖</t>
  </si>
  <si>
    <t>fdc89c27-e316-4450-8185-065b6fab3d15</t>
  </si>
  <si>
    <t>4678</t>
  </si>
  <si>
    <t>05075-長沙灣泓景匯元氣壽司高速線</t>
  </si>
  <si>
    <t>九龍長沙灣泓景匯1樓9D,9H&amp;12B號鋪</t>
  </si>
  <si>
    <t>d7c4ea6f-55a7-4fa4-9659-d61d56ca49f9</t>
  </si>
  <si>
    <t>5075</t>
  </si>
  <si>
    <t>05083-HOUSE OF JCR</t>
  </si>
  <si>
    <t>九龍長沙灣長順街17號美心集團中心 1樓</t>
  </si>
  <si>
    <t xml:space="preserve">2101 1413 Iris Cheng </t>
  </si>
  <si>
    <t>add51d54-82ed-4a66-9be5-acca47245204</t>
  </si>
  <si>
    <t>5083</t>
  </si>
  <si>
    <t>05176-美孚曼坊元氣壽司高速線</t>
  </si>
  <si>
    <t>美孚曼坊地下09號鋪</t>
  </si>
  <si>
    <t>4ae8a9b9-53c2-4da7-8151-2c29ba80c715</t>
  </si>
  <si>
    <t>5176</t>
  </si>
  <si>
    <t>05530-長沙灣餅店 (東海堂)</t>
  </si>
  <si>
    <t>九龍長沙灣道833號長沙灣廣場地下G09B</t>
  </si>
  <si>
    <t>2121 0828</t>
  </si>
  <si>
    <t>5335273e-29f5-46de-994d-2ad519a53d9d</t>
  </si>
  <si>
    <t>5530</t>
  </si>
  <si>
    <t>05651-宇晴匯餅店(東海堂)</t>
  </si>
  <si>
    <t>九龍荔枝角宇晴匯2樓9號舖</t>
  </si>
  <si>
    <t>2759 6673</t>
  </si>
  <si>
    <t>Y - Called on 25/3 PM</t>
  </si>
  <si>
    <t>eeeaa8e2-57a3-4c23-bf84-9abeffe6bf3e</t>
  </si>
  <si>
    <t>5651</t>
  </si>
  <si>
    <t>08704-惠康 (昇悅居)</t>
  </si>
  <si>
    <t>九龍長沙灣荔枝角道833號昇悅商場一樓</t>
  </si>
  <si>
    <t>2204 4692</t>
  </si>
  <si>
    <t>816c566a-f5a8-46da-beb0-d596b7bbf998</t>
  </si>
  <si>
    <t>8704</t>
  </si>
  <si>
    <t>11044-麗新商業中心 SB</t>
  </si>
  <si>
    <t>九龍長沙灣道680號麗新商業中心地下G17-19號舖</t>
  </si>
  <si>
    <t>2387 3380</t>
  </si>
  <si>
    <t>a842797b-33b6-41aa-9a2d-6f4a8faba917</t>
  </si>
  <si>
    <t>11044</t>
  </si>
  <si>
    <t>03413-深水埗站餅店</t>
  </si>
  <si>
    <t>Kiosk No. SSP2</t>
  </si>
  <si>
    <t>Sham Shui Po</t>
  </si>
  <si>
    <t>2386 7121</t>
  </si>
  <si>
    <t>Y - Called on 26/3 AM</t>
  </si>
  <si>
    <t>4921b31c-82e5-4e73-982a-e3f8b60fcec4</t>
  </si>
  <si>
    <t>3413</t>
  </si>
  <si>
    <t>05539-深水埗地鐵站餅店 (東海堂)</t>
  </si>
  <si>
    <t>九龍深水埗港鐵站15號店</t>
  </si>
  <si>
    <t>2720 7699</t>
  </si>
  <si>
    <t>0457fa81-60f2-45de-b3ca-66b16b901ea7</t>
  </si>
  <si>
    <t>5539</t>
  </si>
  <si>
    <t>02111-MX(蘇屋)</t>
  </si>
  <si>
    <t>九龍深水埗蘇屋邨蘇屋商場地下G08號鋪</t>
  </si>
  <si>
    <t>63530f1c-17ea-4353-a1a1-79ea6b1a4e27</t>
  </si>
  <si>
    <t>2111</t>
  </si>
  <si>
    <t>02118-美心Food2(V WALK)</t>
  </si>
  <si>
    <t>九龍深水埗深旺道28號V Walk二樓72&amp;73號舖</t>
  </si>
  <si>
    <t>Nam Cheong</t>
  </si>
  <si>
    <t>2778 1889</t>
  </si>
  <si>
    <t>a9052950-8809-4e44-b0e2-f1267a78517d</t>
  </si>
  <si>
    <t>2118</t>
  </si>
  <si>
    <t>02122-MX(西九龍中心)</t>
  </si>
  <si>
    <t>九龍深水埗欽州街37K號西九龍中心2樓206&amp;206B號舖</t>
  </si>
  <si>
    <t>2371 3288</t>
  </si>
  <si>
    <t>2541bf5f-69aa-4bde-8a25-e26aeb350082</t>
  </si>
  <si>
    <t>2122</t>
  </si>
  <si>
    <t>03501-西九龍中心餅店</t>
  </si>
  <si>
    <t>九龍欽洲街37K號西九龍中心地下G02號舖</t>
  </si>
  <si>
    <t>2591 5323</t>
  </si>
  <si>
    <t>46b5dbb7-25d6-4fff-8399-c5c751da441b</t>
  </si>
  <si>
    <t>3501</t>
  </si>
  <si>
    <t>03528-V WALK 餅店</t>
  </si>
  <si>
    <t>九龍深水埗深旺道28號V Walk二樓L2-25號舖</t>
  </si>
  <si>
    <t>2788 2313</t>
  </si>
  <si>
    <t>aa7231dc-022b-45c2-8c38-88cfe7632cc3</t>
  </si>
  <si>
    <t>3528</t>
  </si>
  <si>
    <t>04497-V WALK  SB</t>
  </si>
  <si>
    <t>九龍深水埗深旺道28號V Walk 地下G-13號舖</t>
  </si>
  <si>
    <t>558da158-6a7c-4d17-b4f4-701384be7e48</t>
  </si>
  <si>
    <t>4497</t>
  </si>
  <si>
    <t>05162-長沙灣元洲商場元氣</t>
  </si>
  <si>
    <t>九龍長沙灣元州村元洲商場地下G12號舖</t>
  </si>
  <si>
    <t>739bf4f6-bd35-4eaa-bfb0-15660cd62661</t>
  </si>
  <si>
    <t>5162</t>
  </si>
  <si>
    <t>05174-西九龍中心元氣壽司高速線</t>
  </si>
  <si>
    <t>九龍深水?欽州街37K西九龍中心6樓620號舖</t>
  </si>
  <si>
    <t>53953786-b4a1-4779-813e-f419dbedfc33</t>
  </si>
  <si>
    <t>5174</t>
  </si>
  <si>
    <t>15120-南昌站V WALK元氣壽司高速線</t>
  </si>
  <si>
    <t>九龍深水埗深旺道28號V Walk L2-72&amp;73</t>
  </si>
  <si>
    <t>2778 1122</t>
  </si>
  <si>
    <t>617aafc6-550f-40a6-9922-50128823a75b</t>
  </si>
  <si>
    <t>15120</t>
  </si>
  <si>
    <t>02267-MX(旺角站)</t>
  </si>
  <si>
    <t>九龍鐵路 - 旺角站部份閣樓</t>
  </si>
  <si>
    <t>Mong Kok</t>
  </si>
  <si>
    <t>Y - Called on 27/3 AM</t>
  </si>
  <si>
    <t>ff46b776-d752-4bce-a7ba-154c74df6911</t>
  </si>
  <si>
    <t>2267</t>
  </si>
  <si>
    <t>03245-奧海城餅店</t>
  </si>
  <si>
    <t>九龍海泓道1號奧海城3期高層地下UG70號舖</t>
  </si>
  <si>
    <t>2350 6255</t>
  </si>
  <si>
    <t>4f64ca5f-3820-4aa1-9373-46419179ba0c</t>
  </si>
  <si>
    <t>3245</t>
  </si>
  <si>
    <t>04428-新九龍廣場 SB</t>
  </si>
  <si>
    <t>九龍大角咀大角咀道38號新九龍廣場地下9 及11-12號鋪</t>
  </si>
  <si>
    <t>eea51eae-e879-4766-963c-b6db7411bd61</t>
  </si>
  <si>
    <t>4428</t>
  </si>
  <si>
    <t>04648-朗豪坊 SB</t>
  </si>
  <si>
    <t>九龍旺角亞皆老街8號朗豪坊第4A層2號鋪</t>
  </si>
  <si>
    <t>b4f5cc4a-0eea-4458-b054-0a8199b7259e</t>
  </si>
  <si>
    <t>4648</t>
  </si>
  <si>
    <t>05580-旺角站餅店(東海堂)</t>
  </si>
  <si>
    <t>港鐵旺角站 MOK 28 號舖</t>
  </si>
  <si>
    <t>2803 2398</t>
  </si>
  <si>
    <t>29ee3575-d885-4238-89a2-cb548249c05a</t>
  </si>
  <si>
    <t>5580</t>
  </si>
  <si>
    <t>05654-新九龍廣場餅店(東海堂)</t>
  </si>
  <si>
    <t>大角咀大角咀道38號新九龍廣場G/F 088-089 舖</t>
  </si>
  <si>
    <t>2682 1885</t>
  </si>
  <si>
    <t>895579b4-a833-4ee6-9182-3f983dcc70a4</t>
  </si>
  <si>
    <t>5654</t>
  </si>
  <si>
    <t>06153-旺角八月花</t>
  </si>
  <si>
    <t>九龍旺角亞皆老街8號3樓35號舖</t>
  </si>
  <si>
    <t>3542 5768</t>
  </si>
  <si>
    <t>410fd250-3e3d-4944-bb6e-a9c84c2a3fcb</t>
  </si>
  <si>
    <t>6153</t>
  </si>
  <si>
    <t>08602-URBAN (朗豪坊)</t>
  </si>
  <si>
    <t>九龍旺角亞皆老街八號朗豪坊地庫第二層8號舖</t>
  </si>
  <si>
    <t>3580 8954</t>
  </si>
  <si>
    <t>19499b6b-8cd6-4a97-ac2c-7dfb9d433703</t>
  </si>
  <si>
    <t>8602</t>
  </si>
  <si>
    <t>08623-MEADOWS BY MPJ (LANGHAM)</t>
  </si>
  <si>
    <t>九龍旺角亞皆老街8號朗豪坊地庫B2 8號舖</t>
  </si>
  <si>
    <t>3468 2471</t>
  </si>
  <si>
    <t>bde03a11-802a-4ffb-8c35-ac91161421a9</t>
  </si>
  <si>
    <t>8623</t>
  </si>
  <si>
    <t>08718-美心製造 (港灣豪庭惠康)</t>
  </si>
  <si>
    <t>九龍大角咀福利街8號港灣豪庭廣場一樓125舖</t>
  </si>
  <si>
    <t>2661 0738</t>
  </si>
  <si>
    <t>bf3592b1-24d1-4f46-8454-17b56963f7d7</t>
  </si>
  <si>
    <t>8718</t>
  </si>
  <si>
    <t>15263-YAKINIKU LIKE (奧海城二期)</t>
  </si>
  <si>
    <t>香港西九龍海庭道18號奧海城2期1樓106舖</t>
  </si>
  <si>
    <t>7cb15069-22ed-4c7c-ab82-65095e912e55</t>
  </si>
  <si>
    <t>15263</t>
  </si>
  <si>
    <t>15272-YAKINIKU LIKE (南昌 V WALK)</t>
  </si>
  <si>
    <t>九龍深水埗深旺道28號V Walk L2-50&amp;51號舖</t>
  </si>
  <si>
    <t>0eafb127-ae71-40d4-bcd2-6cea91b2da03</t>
  </si>
  <si>
    <t>15272</t>
  </si>
  <si>
    <t>02110-美心Food2(紅磡站)</t>
  </si>
  <si>
    <t>港鐵紅磡站HUH R1號舖</t>
  </si>
  <si>
    <t>Y - Called on 28/3 AM</t>
  </si>
  <si>
    <t>e93b30f4-4cdf-4cb2-82a7-bdbd532cd79b</t>
  </si>
  <si>
    <t>2110</t>
  </si>
  <si>
    <t>02301-MX(西洋菜街)</t>
  </si>
  <si>
    <t>旺角西洋菜街南51號友誠商業中心地庫</t>
  </si>
  <si>
    <t>1d819c9f-1df9-4cd8-9ceb-ad16e3bb1a2c</t>
  </si>
  <si>
    <t>2301</t>
  </si>
  <si>
    <t>03453-銀行中心站A餅店</t>
  </si>
  <si>
    <t>Kiosk No. MOK12</t>
  </si>
  <si>
    <t>2396 9580</t>
  </si>
  <si>
    <t>21532669-ed1d-41cd-b406-a7b87bf8ee17</t>
  </si>
  <si>
    <t>3453</t>
  </si>
  <si>
    <t>04422-佐敦道3號 SB</t>
  </si>
  <si>
    <t>九龍佐敦道3號地下A及B舖</t>
  </si>
  <si>
    <t>b55bac4c-f534-46da-b2e6-bba0c9e6704e</t>
  </si>
  <si>
    <t>4422</t>
  </si>
  <si>
    <t>04438-銀行中心 SB</t>
  </si>
  <si>
    <t>九龍旺角彌敦道636號銀行中心1樓10-16鋪</t>
  </si>
  <si>
    <t>1e44a500-df01-447b-95d1-a6bccb8f71a7</t>
  </si>
  <si>
    <t>4438</t>
  </si>
  <si>
    <t>04455-家樂坊SB</t>
  </si>
  <si>
    <t>旺角登打士街56號家樂坊地庫B01號舖</t>
  </si>
  <si>
    <t>681472c5-3b10-4b43-84a7-45684f049e2e</t>
  </si>
  <si>
    <t>4455</t>
  </si>
  <si>
    <t>04646-彌敦酒店 SB</t>
  </si>
  <si>
    <t>九龍彌敦道378號彌敦酒店地下A號舖</t>
  </si>
  <si>
    <t>de9a0404-78c6-4216-912f-b54bb4b7ae43</t>
  </si>
  <si>
    <t>4646</t>
  </si>
  <si>
    <t>05988-九龍行元氣壽司高速線</t>
  </si>
  <si>
    <t>九龍油麻地彌敦道555號九龍行1樓1號及2號舖</t>
  </si>
  <si>
    <t>45dd4576-e818-4dd4-a144-78c04b5dd41a</t>
  </si>
  <si>
    <t>5988</t>
  </si>
  <si>
    <t>12848-NQ Cafe (伊利沙伯醫院)</t>
  </si>
  <si>
    <t>香港九龍加士居道30號伊利沙伯醫院女護士宿舍地下</t>
  </si>
  <si>
    <t>King's Park</t>
  </si>
  <si>
    <t>181609e6-8ae2-4acc-befc-ac358159863a</t>
  </si>
  <si>
    <t>12848</t>
  </si>
  <si>
    <t>12871-香港理工大學花園餐廳</t>
  </si>
  <si>
    <t>香港理工大學花園餐廳, CD及DE平台</t>
  </si>
  <si>
    <t>6228 3175 林小姐</t>
  </si>
  <si>
    <t>35a3a566-0787-4418-a6ba-404d023ca052</t>
  </si>
  <si>
    <t>12871</t>
  </si>
  <si>
    <t>15112-旺角銀行中心元氣壽司高速線</t>
  </si>
  <si>
    <t>旺角彌敦道636號銀行中心1樓1-3, 5-6 &amp; 8-9號舖</t>
  </si>
  <si>
    <t>94111b50-6752-44f4-87b4-1c7b5eb1a7d6</t>
  </si>
  <si>
    <t>15112</t>
  </si>
  <si>
    <t>15252-YAKINIKU LIKE (家樂坊)</t>
  </si>
  <si>
    <t>香港旺角登打士街56號家樂坊地庫B02號舖</t>
  </si>
  <si>
    <t>9b7276f4-b12c-4ad9-85b9-2ca4a5edac61</t>
  </si>
  <si>
    <t>15252</t>
  </si>
  <si>
    <t>2375 5571</t>
  </si>
  <si>
    <t>Y - Called on 31/3 AM</t>
  </si>
  <si>
    <t>0ef80e26-0df9-4950-b1e5-f5f8a6212d03</t>
  </si>
  <si>
    <t>3353</t>
  </si>
  <si>
    <t>04408-港晶中心 2 SB</t>
  </si>
  <si>
    <t>尖沙咀加連威老道100號港晶中心地下53-55號舖</t>
  </si>
  <si>
    <t>Leung Yu Hung(Main)</t>
  </si>
  <si>
    <t>c2e1dc8b-4166-4085-b934-bbbdab229f4a</t>
  </si>
  <si>
    <t>4408</t>
  </si>
  <si>
    <t>04460-ONE BAY EAST SB</t>
  </si>
  <si>
    <t>九龍海濱道83號西座OneBay East地下W2舖</t>
  </si>
  <si>
    <t>8d162d65-b0ae-4c35-8fda-17216e5c7f4a</t>
  </si>
  <si>
    <t>4460</t>
  </si>
  <si>
    <t>05169-尖沙咀港晶中心元氣壽司高速線</t>
  </si>
  <si>
    <t>九龍尖沙咀加連威老道100號港晶中心地下40-47號舖</t>
  </si>
  <si>
    <t>c3a32fe5-64cc-4271-9864-52315b7bd05e</t>
  </si>
  <si>
    <t>5169</t>
  </si>
  <si>
    <t>3122 4075</t>
  </si>
  <si>
    <t>bacf909f-ab19-4d08-b059-1a82340637c6</t>
  </si>
  <si>
    <t>8605</t>
  </si>
  <si>
    <t>11007-紅磡站 SB</t>
  </si>
  <si>
    <t>紅磡站HUH R1號舖</t>
  </si>
  <si>
    <t>3d990d9e-ea44-4ae2-8333-77fafe8e29ea</t>
  </si>
  <si>
    <t>11007</t>
  </si>
  <si>
    <t>12812-摩根大通餐廳</t>
  </si>
  <si>
    <t>公司電話2915 0778
負責人：Amy Ng: 9018 6817</t>
  </si>
  <si>
    <t>6b2dc1ad-661d-461a-b517-85005ff01647</t>
  </si>
  <si>
    <t>12812</t>
  </si>
  <si>
    <t>b6cbbf71-ddfd-4485-9e72-fb351821fa68</t>
  </si>
  <si>
    <t>4434</t>
  </si>
  <si>
    <t>02333-MX(半山壹號)</t>
  </si>
  <si>
    <t>九龍常盛街80號壹號名薈地下9A號舖</t>
  </si>
  <si>
    <t>Ho Man Tin</t>
  </si>
  <si>
    <t>Y - Called on 1/4 AM</t>
  </si>
  <si>
    <t>020c4ab1-25ab-438c-b043-98fc8a15cdf8</t>
  </si>
  <si>
    <t>2333</t>
  </si>
  <si>
    <t>03135-黃埔花園餅店</t>
  </si>
  <si>
    <t>九龍紅磡黃埔花園第二期船景街9號舖</t>
  </si>
  <si>
    <t>2334 7565</t>
  </si>
  <si>
    <t>bcdda8cb-7708-4f67-b965-b3f125954b9f</t>
  </si>
  <si>
    <t>3135</t>
  </si>
  <si>
    <t>03233-紅磡馬頭圍道餅店</t>
  </si>
  <si>
    <t>九龍馬頭圍道 37-39 號紅磡商業中心地下 38 號舖</t>
  </si>
  <si>
    <t>2773 0936</t>
  </si>
  <si>
    <t>e19521b1-dca0-4a59-8d5e-9153a608b81b</t>
  </si>
  <si>
    <t>3233</t>
  </si>
  <si>
    <t>03247-壹號名薈餅店</t>
  </si>
  <si>
    <t>九龍常盛街80號半山壹號壹號名薈1樓2B號舖</t>
  </si>
  <si>
    <t>2752 6676</t>
  </si>
  <si>
    <t>5dfa7169-cc76-4442-b96c-b588f26ea4dd</t>
  </si>
  <si>
    <t>3247</t>
  </si>
  <si>
    <t>03477-何文田站餅店</t>
  </si>
  <si>
    <t>港鐵何文田站HOM 101號舖</t>
  </si>
  <si>
    <t>2603 5339</t>
  </si>
  <si>
    <t>07186ac1-7d24-4654-b3f4-584fce7575b4</t>
  </si>
  <si>
    <t>3477</t>
  </si>
  <si>
    <t>03546-土瓜灣餅店</t>
  </si>
  <si>
    <t>土瓜灣道237A號益豐大廈B座地下104及115號舖</t>
  </si>
  <si>
    <t>To Kwa Wan</t>
  </si>
  <si>
    <t>2364 8855</t>
  </si>
  <si>
    <t>d6461e04-023b-4911-b9e4-d6a360173072</t>
  </si>
  <si>
    <t>3546</t>
  </si>
  <si>
    <t>04345-黃埔花園 SB</t>
  </si>
  <si>
    <t>九龍紅磡黃埔花園4期地下5號舖Shop No. 5, G/F, Site 4</t>
  </si>
  <si>
    <t>f17d72d7-3406-43ff-ae57-fd82b13544ad</t>
  </si>
  <si>
    <t>4345</t>
  </si>
  <si>
    <t>04444-海逸坊SB</t>
  </si>
  <si>
    <t>紅磡海逸道8號海逸坊UG層39號舖位</t>
  </si>
  <si>
    <t>f84f2a12-b6f6-4f7c-a204-a71d9f519bbc</t>
  </si>
  <si>
    <t>4444</t>
  </si>
  <si>
    <t>05106-黃埔元氣壽司高速線</t>
  </si>
  <si>
    <t>紅磡黃埔花園十一期地下G36號舖</t>
  </si>
  <si>
    <t>c62c2349-f1e4-41ce-a35c-c184c7f5e4f2</t>
  </si>
  <si>
    <t>5106</t>
  </si>
  <si>
    <t>05548-黃埔餅店 (東海堂)</t>
  </si>
  <si>
    <t>九龍紅磡黃埔花園一期地下12A店</t>
  </si>
  <si>
    <t>2861 0291</t>
  </si>
  <si>
    <t>8f9af007-f88a-451a-8061-fa24d1775922</t>
  </si>
  <si>
    <t>5548</t>
  </si>
  <si>
    <t>08518-PAPER STONE BAKERY (黃埔花園)</t>
  </si>
  <si>
    <t>九龍紅磡黃埔花園第十一期地下G13 號舖</t>
  </si>
  <si>
    <t>2722 1623</t>
  </si>
  <si>
    <t>8cf2390b-3f84-4f88-b967-a75771bb5ff2</t>
  </si>
  <si>
    <t>8518</t>
  </si>
  <si>
    <t>08717-惠康 (紅磡)</t>
  </si>
  <si>
    <t>紅磡湖光街1-7號聯盛大廈地下10C-10G舖</t>
  </si>
  <si>
    <t>2356 7114</t>
  </si>
  <si>
    <t>c1068be9-d124-42ed-8b6e-24769d83770f</t>
  </si>
  <si>
    <t>8717</t>
  </si>
  <si>
    <t>03141-馬頭涌道餅店</t>
  </si>
  <si>
    <t>九龍土瓜灣馬頭涌道48號地下</t>
  </si>
  <si>
    <t>2713 7735</t>
  </si>
  <si>
    <t>Y - Called on 2/4 PM</t>
  </si>
  <si>
    <t>c74d6a75-9141-4b14-a051-d90467aecb8b</t>
  </si>
  <si>
    <t>3141</t>
  </si>
  <si>
    <t>04479-九龍城廣場 SB</t>
  </si>
  <si>
    <t>九龍九龍城廣場地下低層LG10舖</t>
  </si>
  <si>
    <t>Kowloon City</t>
  </si>
  <si>
    <t>1efd9785-f54b-4428-b343-dc581688b049</t>
  </si>
  <si>
    <t>4479</t>
  </si>
  <si>
    <t>04488-太子道西 SB</t>
  </si>
  <si>
    <t>九龍九龍城太子道西366號地舖</t>
  </si>
  <si>
    <t>f3104db5-c764-49b1-aae8-c56fd34eba43</t>
  </si>
  <si>
    <t>4488</t>
  </si>
  <si>
    <t>05559-樂富餅店 (東海堂)</t>
  </si>
  <si>
    <t>香港鐵路樂富站LOF 8號舖</t>
  </si>
  <si>
    <t>2368 4298</t>
  </si>
  <si>
    <t>71b38505-6634-4c4e-b048-6320b4aa78c1</t>
  </si>
  <si>
    <t>5559</t>
  </si>
  <si>
    <t>05574-欣榮餅店(東海堂)</t>
  </si>
  <si>
    <t>九龍土瓜灣馬頭角道33號欣榮花園地下31號舖</t>
  </si>
  <si>
    <t>2768 9386</t>
  </si>
  <si>
    <t>17c01125-e9df-417f-8cae-de30f4f21c88</t>
  </si>
  <si>
    <t>5574</t>
  </si>
  <si>
    <t>05664-九龍城金御門餅店 (東海堂)</t>
  </si>
  <si>
    <t>香港九龍侯王道30號金.御門地下2號舖</t>
  </si>
  <si>
    <t>2411 1797</t>
  </si>
  <si>
    <t>d314b4de-636c-41f1-a033-f52c5c9213ff</t>
  </si>
  <si>
    <t>5664</t>
  </si>
  <si>
    <t>11034-土瓜環農圃道 SB</t>
  </si>
  <si>
    <t>香港九龍土瓜環農圃道18號低層地下5號舖</t>
  </si>
  <si>
    <t>8d482bd9-4a89-443a-b08b-4750f434e33c</t>
  </si>
  <si>
    <t>11034</t>
  </si>
  <si>
    <t>12867-浸大校園餐廳(教學及行政大樓)</t>
  </si>
  <si>
    <t>九龍塘浸會大學道15號校園教學及行政大樓5樓</t>
  </si>
  <si>
    <t>2972 2878</t>
  </si>
  <si>
    <t>b6adbb41-3650-4b33-bdaf-f9cfa58230a9</t>
  </si>
  <si>
    <t>12867</t>
  </si>
  <si>
    <t>15108-九龍城廣場元氣壽司高速線</t>
  </si>
  <si>
    <t>九龍城賈炳達道128號九龍城廣場地下高層UG26A號舖</t>
  </si>
  <si>
    <t>73610155-0e11-4cbb-99bd-48ad88686983</t>
  </si>
  <si>
    <t>15108</t>
  </si>
  <si>
    <t>15133-土瓜灣欣榮商場元氣壽司高速線</t>
  </si>
  <si>
    <t>九龍土瓜灣馬頭角道33號欣榮商場地下12號舖</t>
  </si>
  <si>
    <t>2782 1288</t>
  </si>
  <si>
    <t>77c99175-57b6-49c2-81a0-4cc6c9194b1f</t>
  </si>
  <si>
    <t>15133</t>
  </si>
  <si>
    <t>01629-&amp;YOU (TEMPLE MALL S)</t>
  </si>
  <si>
    <t>九龍黃大仙黃大仙中心南館地下G4D號舖</t>
  </si>
  <si>
    <t>Y - Called on 3/4 AM</t>
  </si>
  <si>
    <t>97c7e90b-084f-46e1-9fae-7f978fad6f21</t>
  </si>
  <si>
    <t>1629</t>
  </si>
  <si>
    <t>02121-MX(黃大仙中心)</t>
  </si>
  <si>
    <t>九龍黃大仙黃大仙中心南館地下G4A號舖</t>
  </si>
  <si>
    <t>22167155-9d40-42da-9e43-edc22af4a594</t>
  </si>
  <si>
    <t>2121</t>
  </si>
  <si>
    <t>03421-樂富站餅店</t>
  </si>
  <si>
    <t>Kiosk No. LOF1</t>
  </si>
  <si>
    <t>2338 5781</t>
  </si>
  <si>
    <t>de8f57d8-9029-4690-825b-5a52e9cab134</t>
  </si>
  <si>
    <t>3421</t>
  </si>
  <si>
    <t>03423-黃大仙站餅店</t>
  </si>
  <si>
    <t>Kiosk No. WTS6</t>
  </si>
  <si>
    <t>2327 3505</t>
  </si>
  <si>
    <t>b3bad8df-40b7-4efa-af47-41071c3b5d5e</t>
  </si>
  <si>
    <t>3423</t>
  </si>
  <si>
    <t>04476-黃大仙中心南館 SB</t>
  </si>
  <si>
    <t>九龍黃大仙黃大仙中心南館地下G3B舖</t>
  </si>
  <si>
    <t>b77b830e-bb64-47cc-afa4-914d40cb4c1e</t>
  </si>
  <si>
    <t>4476</t>
  </si>
  <si>
    <t>05033-黃大仙中心南館魚尚</t>
  </si>
  <si>
    <t>香港九龍黃大仙黃大仙中心南館地下G11號舖</t>
  </si>
  <si>
    <t>2370 1188</t>
  </si>
  <si>
    <t>ae458a8c-e7d6-487a-82cc-8dab000286cc</t>
  </si>
  <si>
    <t>5033</t>
  </si>
  <si>
    <t>05118-樂富元氣壽司高速線</t>
  </si>
  <si>
    <t>九龍橫頭磡聯合道198號樂富廣場1157號</t>
  </si>
  <si>
    <t>084ecfde-dfc2-4956-b20e-81826ae8607f</t>
  </si>
  <si>
    <t>5118</t>
  </si>
  <si>
    <t>05570-港鐵黃大仙站餅店(東海堂)</t>
  </si>
  <si>
    <t>港鐵黃大仙站 WTS 9 號舖</t>
  </si>
  <si>
    <t>2320 0616</t>
  </si>
  <si>
    <t>5a2fc65c-f14d-4aae-a43a-ac488ee51623</t>
  </si>
  <si>
    <t>5570</t>
  </si>
  <si>
    <t>06509-黃大仙中心(北館)翠園</t>
  </si>
  <si>
    <t>黃大仙黃大仙中心(北館)地下G12舖</t>
  </si>
  <si>
    <t>2325 6188</t>
  </si>
  <si>
    <t>87dd5aa6-533f-48cc-ac1e-eb881174d96e</t>
  </si>
  <si>
    <t>6509</t>
  </si>
  <si>
    <t>08775-美心烘焙所(黃大仙中心)</t>
  </si>
  <si>
    <t>九龍黃大仙黃大仙中心南館地下G11號舖</t>
  </si>
  <si>
    <t>2370 1388</t>
  </si>
  <si>
    <t>0c35e4e7-1b0e-4ada-b439-4faa656543d7</t>
  </si>
  <si>
    <t>8775</t>
  </si>
  <si>
    <t>11046-樂富廣場 SB</t>
  </si>
  <si>
    <t>九龍橫頭磡聯合道198號樂富廣場3樓3189號舖</t>
  </si>
  <si>
    <t>55bf421d-8093-4b53-aab0-87a05dbeff44</t>
  </si>
  <si>
    <t>11046</t>
  </si>
  <si>
    <t>15264-YAKINIKU LIKE (黃大仙中心南館)</t>
  </si>
  <si>
    <t>九龍黃大仙中心南館地下G4B號舖</t>
  </si>
  <si>
    <t>7a6254c2-139f-4b78-9358-7b6341f15fde</t>
  </si>
  <si>
    <t>15264</t>
  </si>
  <si>
    <t>rescheduled</t>
  </si>
  <si>
    <t>02124-MX(啟鑽)</t>
  </si>
  <si>
    <t>鑽石山啟鑽商場地庫1樓B18號舖</t>
  </si>
  <si>
    <t>Diamond Hill</t>
  </si>
  <si>
    <t>2718  6811</t>
  </si>
  <si>
    <t>Y - Called on 7/4 AM</t>
  </si>
  <si>
    <t>3a25f7a4-586c-40c1-a9db-8aa1bfc543dd</t>
  </si>
  <si>
    <t>2124</t>
  </si>
  <si>
    <t>03238-譽港灣餅店</t>
  </si>
  <si>
    <t>九龍新蒲崗太子道東638號Mikiki 地下G05A號舖</t>
  </si>
  <si>
    <t>San Po Kong</t>
  </si>
  <si>
    <t>2480 3939</t>
  </si>
  <si>
    <t>01c41da8-2226-46ac-b252-813ea0c7e555</t>
  </si>
  <si>
    <t>3238</t>
  </si>
  <si>
    <t>03474-港鐵鑽石山站餅店</t>
  </si>
  <si>
    <t>港鐵鑽石山站入閘區DIH15 號舖</t>
  </si>
  <si>
    <t>2541 9355</t>
  </si>
  <si>
    <t>b99c9c7e-779f-476f-882e-d9d0bd702bfd</t>
  </si>
  <si>
    <t>3474</t>
  </si>
  <si>
    <t>04369-MIKIKI SB</t>
  </si>
  <si>
    <t>九龍新蒲崗太子道東638號Mikiki 地下G01號舖</t>
  </si>
  <si>
    <t>ccf7a9f8-56f2-4158-bf64-45e07154299f</t>
  </si>
  <si>
    <t>4369</t>
  </si>
  <si>
    <t>04638-荷里活廣場 SB</t>
  </si>
  <si>
    <t>九龍鑽石山荷里活廣場2樓</t>
  </si>
  <si>
    <t>3bc36a6b-bb2d-476a-ab69-8f7ea450dad3</t>
  </si>
  <si>
    <t>4638</t>
  </si>
  <si>
    <t>05044-黃大仙竹園廣場魚尚</t>
  </si>
  <si>
    <t>九龍黃大仙竹園路15號竹園廣場2樓S221號舖</t>
  </si>
  <si>
    <t>eef39e02-fd80-45ce-b4ab-af74e64b427f</t>
  </si>
  <si>
    <t>5044</t>
  </si>
  <si>
    <t>05127-黃大仙元氣壽司高速線</t>
  </si>
  <si>
    <t>九龍黃大仙中心地下G4C號舖</t>
  </si>
  <si>
    <t>57836848-bf79-46bc-bb2b-3d2cda3054ec</t>
  </si>
  <si>
    <t>5127</t>
  </si>
  <si>
    <t>05161-慈雲山中心元氣</t>
  </si>
  <si>
    <t>九龍慈雲山雲華街10號慈雲山中心1樓109號舖</t>
  </si>
  <si>
    <t>3db611a9-5c2b-4a43-bb96-51eb9cc7ab08</t>
  </si>
  <si>
    <t>5161</t>
  </si>
  <si>
    <t>05575-荷里活廣場餅店(東海堂)</t>
  </si>
  <si>
    <t>鑽石山荷里活廣場3樓318號店</t>
  </si>
  <si>
    <t>2955 4483</t>
  </si>
  <si>
    <t>dd8387e4-6ba4-4b86-9ca0-6937ded6a3df</t>
  </si>
  <si>
    <t>5575</t>
  </si>
  <si>
    <t>08761-慈雲山餅店</t>
  </si>
  <si>
    <t>九龍慈樂邨慈雲山中心1樓110-112號舖</t>
  </si>
  <si>
    <t>2194 7403</t>
  </si>
  <si>
    <t>8b5dc28a-0c7a-4de4-b7b6-3aeed86ca85d</t>
  </si>
  <si>
    <t>8761</t>
  </si>
  <si>
    <t>2786 9600</t>
  </si>
  <si>
    <t>468360bb-7004-4f76-aa7a-3f128415ea53</t>
  </si>
  <si>
    <t>3295</t>
  </si>
  <si>
    <t>dd6f639b-0d16-403e-ae95-498a83c13b45</t>
  </si>
  <si>
    <t>4358</t>
  </si>
  <si>
    <t>02313-美心Food2(德福)</t>
  </si>
  <si>
    <t>九龍灣德福廣場1期P17號舖</t>
  </si>
  <si>
    <t>Y - Called on 8/4 AM</t>
  </si>
  <si>
    <t>75611b66-930a-4fa5-baea-3ebe99cbd272</t>
  </si>
  <si>
    <t>2313</t>
  </si>
  <si>
    <t>03462-九龍灣A站餅店</t>
  </si>
  <si>
    <t>九龍灣地鐵站未入閘區KOB 7號舖</t>
  </si>
  <si>
    <t>2759 5063</t>
  </si>
  <si>
    <t>bcb9d257-d399-4fd6-b170-191d70bd6fd0</t>
  </si>
  <si>
    <t>3462</t>
  </si>
  <si>
    <t>04313-企業廣場 L6 SB</t>
  </si>
  <si>
    <t>香港九龍灣宏照道38號企業廣場5期MegaBox 6樓4號商舖</t>
  </si>
  <si>
    <t>6f3e099c-92e7-4888-a503-06da8caec622</t>
  </si>
  <si>
    <t>4313</t>
  </si>
  <si>
    <t>04334-1 Kowloon SB</t>
  </si>
  <si>
    <t>九龍灣宏遠街1號1Kowloon 地下大堂</t>
  </si>
  <si>
    <t>754ce670-660a-4e9b-baee-e3d5fd0755b3</t>
  </si>
  <si>
    <t>4334</t>
  </si>
  <si>
    <t>04610-德福廣場 SB</t>
  </si>
  <si>
    <t>九龍灣德福廣場一期A大堂G1A號舖</t>
  </si>
  <si>
    <t>640b65c3-c7ab-4707-ba12-24162510ac9f</t>
  </si>
  <si>
    <t>4610</t>
  </si>
  <si>
    <t>05203-丼丼屋(荷李活廣場)</t>
  </si>
  <si>
    <t>九龍鑽石山荷李活廣場3樓371號舖</t>
  </si>
  <si>
    <t>657b531c-311e-4949-8613-475c24651ea5</t>
  </si>
  <si>
    <t>5203</t>
  </si>
  <si>
    <t>05705-啟德站餅店 (東海堂)</t>
  </si>
  <si>
    <t>港鐵啟德站KAT 4號舖</t>
  </si>
  <si>
    <t>Kai Tak</t>
  </si>
  <si>
    <t>2768 8662</t>
  </si>
  <si>
    <t>cc77ea7e-3a91-4a39-8384-71dca2c60864</t>
  </si>
  <si>
    <t>5705</t>
  </si>
  <si>
    <t>05979-荷里活廣場元氣壽司高速線</t>
  </si>
  <si>
    <t>九龍鑽石山荷里活廣場3樓320D號鋪</t>
  </si>
  <si>
    <t>3396e64f-224b-4b66-8ea3-afb70160b4df</t>
  </si>
  <si>
    <t>5979</t>
  </si>
  <si>
    <t>08774-HOMEBAKE (AIRSIDE)</t>
  </si>
  <si>
    <t>九龍啟德AirsideB1層B132A &amp; B132B號舖</t>
  </si>
  <si>
    <t>2383 6826</t>
  </si>
  <si>
    <t>85b9f4a5-053b-480d-ba40-bf31c56b7ff3</t>
  </si>
  <si>
    <t>8774</t>
  </si>
  <si>
    <t>11028-中國建設銀行中心SB</t>
  </si>
  <si>
    <t>香港九龍灣宏照道18號中國建設銀行中心地下</t>
  </si>
  <si>
    <t>7d8a3c8c-ee31-4dde-916d-7a2757ab7326</t>
  </si>
  <si>
    <t>11028</t>
  </si>
  <si>
    <t>11037-啟德AIRSIDE SB</t>
  </si>
  <si>
    <t>九龍啟德AIRSIDEB1 層 B130 号舖</t>
  </si>
  <si>
    <t>adef2637-b6d2-4ee6-b3fe-d9adafbcea48</t>
  </si>
  <si>
    <t>11037</t>
  </si>
  <si>
    <t>Y - Called on 9/4 PM</t>
  </si>
  <si>
    <t>21410216-045b-416b-a8fc-1f0f1b008189</t>
  </si>
  <si>
    <t>1821</t>
  </si>
  <si>
    <t>02320-MX(牛頭角)</t>
  </si>
  <si>
    <t>牛頭角上邨商場地下1號舖Shop 1, G/F Upper</t>
  </si>
  <si>
    <t>Y - Called on 9/4 AM</t>
  </si>
  <si>
    <t>94d62829-d1cd-4bbe-9b94-5f4e667b25a6</t>
  </si>
  <si>
    <t>2320</t>
  </si>
  <si>
    <t>05077-MIKIKI元氣壽司高速線</t>
  </si>
  <si>
    <t>九龍新蒲崗太子道東638號1樓105-105A號鋪</t>
  </si>
  <si>
    <t>66e57e57-56c6-43a1-9541-a3f9c2223a15</t>
  </si>
  <si>
    <t>5077</t>
  </si>
  <si>
    <t>06139-德福美心皇宮</t>
  </si>
  <si>
    <t>九龍灣德福商場</t>
  </si>
  <si>
    <t>2750 8028</t>
  </si>
  <si>
    <t>c0addcfc-20ee-469c-acd6-69c16dd0422b</t>
  </si>
  <si>
    <t>6139</t>
  </si>
  <si>
    <t>06325-九龍灣德福北京樓</t>
  </si>
  <si>
    <t>九龍灣德福廣場第1期F20號舖</t>
  </si>
  <si>
    <t xml:space="preserve">2758 2883 </t>
  </si>
  <si>
    <t>9d75caf0-4b7a-486d-bbac-97e2d28f87d0</t>
  </si>
  <si>
    <t>6325</t>
  </si>
  <si>
    <t>08601-BAKE N TAKE (德福)</t>
  </si>
  <si>
    <t>2117 4152</t>
  </si>
  <si>
    <t>24e090f5-68d0-4a78-9086-dcc420721942</t>
  </si>
  <si>
    <t>8601</t>
  </si>
  <si>
    <t>15123-啟德 AIRSIDE 千両</t>
  </si>
  <si>
    <t>九龍啟德Airside二樓L207號舖</t>
  </si>
  <si>
    <t>2713 8338</t>
  </si>
  <si>
    <t>0afeae62-9bac-41ea-8e57-adc3f094abac</t>
  </si>
  <si>
    <t>15123</t>
  </si>
  <si>
    <t>15271-YAKINIKU LIKE (MIKIKI)</t>
  </si>
  <si>
    <t>新蒲崗太子道東638號Mikiki地下G27號舖</t>
  </si>
  <si>
    <t>53971910-d7fd-43c4-89ed-3800b7b15925</t>
  </si>
  <si>
    <t>15271</t>
  </si>
  <si>
    <t>01638-SIMPLYLIFE BAKERY CAFE (APM)</t>
  </si>
  <si>
    <t>九龍觀塘觀塘道418號創紀之城5期, 1樓L1-1d舖</t>
  </si>
  <si>
    <t>Kwun Tong</t>
  </si>
  <si>
    <t>Y - Called on 10/4 AM</t>
  </si>
  <si>
    <t>4feed8f0-bde5-4b16-bf07-f477f8b4ebf8</t>
  </si>
  <si>
    <t>1638</t>
  </si>
  <si>
    <t>03019-APM (COVA)</t>
  </si>
  <si>
    <t>九龍觀塘觀塘道418號apm大堂層C-17號舖</t>
  </si>
  <si>
    <t>40cc5f58-b23d-4d65-acad-993b6f5d9b19</t>
  </si>
  <si>
    <t>3019</t>
  </si>
  <si>
    <t>03422-牛頭角站餅店</t>
  </si>
  <si>
    <t>Kiosk No. NTK1</t>
  </si>
  <si>
    <t>2344 5593</t>
  </si>
  <si>
    <t>8ded26fd-ca3b-429a-a2ea-b1b6ffe0ced4</t>
  </si>
  <si>
    <t>3422</t>
  </si>
  <si>
    <t>04303-創紀之城 1期 SB</t>
  </si>
  <si>
    <t>九龍觀塘道388號創紀之城一期地下3A及3B號舖</t>
  </si>
  <si>
    <t>73f66e35-ce71-4b17-b9d5-6ac29b2dff69</t>
  </si>
  <si>
    <t>4303</t>
  </si>
  <si>
    <t>05048-九龍灣德福廣場魚尚</t>
  </si>
  <si>
    <t>九龍九龍灣德福廣場平台P17號舖A部份</t>
  </si>
  <si>
    <t>3101 0178</t>
  </si>
  <si>
    <t>3a6a967a-cf5d-4ca6-9e31-b25fd37b5066</t>
  </si>
  <si>
    <t>5048</t>
  </si>
  <si>
    <t>05549-創紀餅店 (東海堂)</t>
  </si>
  <si>
    <t>九龍觀塘道388號創紀之城一期地下2A店</t>
  </si>
  <si>
    <t>2267 2888</t>
  </si>
  <si>
    <t>6e809789-6579-4341-957c-3d5d960b9b17</t>
  </si>
  <si>
    <t>5549</t>
  </si>
  <si>
    <t>05674-裕民坊餅店 (東海堂)</t>
  </si>
  <si>
    <t>九龍觀塘協和街33號裕民坊一樓110號舖</t>
  </si>
  <si>
    <t>2722 1868</t>
  </si>
  <si>
    <t>8a5f6975-aea0-4828-8926-9980fb905706</t>
  </si>
  <si>
    <t>5674</t>
  </si>
  <si>
    <t>08766-美心烘焙所(裕民坊)</t>
  </si>
  <si>
    <t>九龍觀塘協和街33號裕民坊一樓112號舖</t>
  </si>
  <si>
    <t>2722 1988</t>
  </si>
  <si>
    <t>00a4f06e-72b0-4cb5-ac5b-21835ad816d0</t>
  </si>
  <si>
    <t>8766</t>
  </si>
  <si>
    <t>11017-國際貿易中心 SB</t>
  </si>
  <si>
    <t>九龍觀塘道348號豐樹中心地下1號舖</t>
  </si>
  <si>
    <t>97c00d42-5ef4-4610-9148-6eab8ea604e5</t>
  </si>
  <si>
    <t>11017</t>
  </si>
  <si>
    <t>15102-德福廣場千両</t>
  </si>
  <si>
    <t>九龍灣偉業街33號徳褔廣場二樓F27舖</t>
  </si>
  <si>
    <t>316aada4-bec0-456b-8060-37c8d1c1873a</t>
  </si>
  <si>
    <t>15102</t>
  </si>
  <si>
    <t>15291-KAGURA (AIRSIDE)</t>
  </si>
  <si>
    <t>九龍啟德Airside二樓L206號舖</t>
  </si>
  <si>
    <t>2667 1822</t>
  </si>
  <si>
    <t>cf119d88-426a-4d5f-8609-4240aff26e65</t>
  </si>
  <si>
    <t>15291</t>
  </si>
  <si>
    <t>03277-麗港城餅店</t>
  </si>
  <si>
    <t>九龍觀塘茶果嶺道88號麗港城商場G樓4號舖</t>
  </si>
  <si>
    <t>2772 4150</t>
  </si>
  <si>
    <t>Y - Called on 11/4 AM</t>
  </si>
  <si>
    <t>021a4774-c6b4-4145-91f9-3c5bee314a80</t>
  </si>
  <si>
    <t>3277</t>
  </si>
  <si>
    <t>03448-觀塘A站餅店</t>
  </si>
  <si>
    <t>觀塘地鐵站非入閘區KWT24號舖</t>
  </si>
  <si>
    <t>2345 7229</t>
  </si>
  <si>
    <t>91d2d328-ff6a-4e50-90c7-323388b5fc19</t>
  </si>
  <si>
    <t>3448</t>
  </si>
  <si>
    <t>03471-港鐵藍田站餅店</t>
  </si>
  <si>
    <t>港鐵藍田站LAT 1 號舖</t>
  </si>
  <si>
    <t>2379 1008</t>
  </si>
  <si>
    <t>87a98512-e769-4be7-8007-8ad4b3a5386b</t>
  </si>
  <si>
    <t>3471</t>
  </si>
  <si>
    <t>04465-東廣場 SB</t>
  </si>
  <si>
    <t>觀塘成業街7號寧晉中心東廣場地下62號舖</t>
  </si>
  <si>
    <t>dce95ee6-3927-4da2-badb-693a321eb6c1</t>
  </si>
  <si>
    <t>4465</t>
  </si>
  <si>
    <t>04650-APM SB</t>
  </si>
  <si>
    <t>九龍觀塘道418號創紀之城第五期APM第二層15號舖</t>
  </si>
  <si>
    <t>ee132819-009e-44cd-8736-39b7da032219</t>
  </si>
  <si>
    <t>4650</t>
  </si>
  <si>
    <t>05226-BUTAHAGE (德福廣場)</t>
  </si>
  <si>
    <t>九龍九龍灣德福廣場1期G/F, G54A2號舖</t>
  </si>
  <si>
    <t>e7d3eba0-52f4-4710-adf4-a626c28f5067</t>
  </si>
  <si>
    <t>5226</t>
  </si>
  <si>
    <t>05542-官塘地鐵站餅店 (東海堂)</t>
  </si>
  <si>
    <t>九龍觀塘港鐵站6號店</t>
  </si>
  <si>
    <t>2955 0323</t>
  </si>
  <si>
    <t>bbdcc23e-50e5-4ab2-915b-827fdf602e34</t>
  </si>
  <si>
    <t>5542</t>
  </si>
  <si>
    <t>05631-麗港城餅店 (東海堂)</t>
  </si>
  <si>
    <t>九龍觀塘茶果嶺道88號麗港城商場1樓91-93號舖</t>
  </si>
  <si>
    <t>2717 5766</t>
  </si>
  <si>
    <t>718b08eb-e462-4557-8d33-753e71e9d4b7</t>
  </si>
  <si>
    <t>5631</t>
  </si>
  <si>
    <t>05660-匯景廣場餅店(東海堂)</t>
  </si>
  <si>
    <t>藍田匯景廣場四樓2號舖2G</t>
  </si>
  <si>
    <t>2529 3535</t>
  </si>
  <si>
    <t>a1db63be-1961-41b9-b5af-57d9138397cb</t>
  </si>
  <si>
    <t>5660</t>
  </si>
  <si>
    <t>08019-METRO TONKOTSU BASE (德福廣場)</t>
  </si>
  <si>
    <t>九龍九龍灣德福廣場1期G/F, G101號舖</t>
  </si>
  <si>
    <t>21893aad-bc45-4deb-8345-60c4bc6ea100</t>
  </si>
  <si>
    <t>8019</t>
  </si>
  <si>
    <t>15114-德福廣場元氣壽司高速線</t>
  </si>
  <si>
    <t>九龍九龍灣德福廣場1期G/F, G54A1號舖</t>
  </si>
  <si>
    <t>03d9ac44-3d83-478c-90ed-596b3556b026</t>
  </si>
  <si>
    <t>15114</t>
  </si>
  <si>
    <t>74ef9a10-49e0-4574-88e2-e3ee973e26bb</t>
  </si>
  <si>
    <t>2983</t>
  </si>
  <si>
    <t>02106-MX (安泰)</t>
  </si>
  <si>
    <t>觀塘安泰商場LG層1號舖</t>
  </si>
  <si>
    <t>Y - Called on 14/4 AM</t>
  </si>
  <si>
    <t>9db6116f-b719-49d4-a31e-4bc276ea8b42</t>
  </si>
  <si>
    <t>2106</t>
  </si>
  <si>
    <t>02916-聯合醫院餐廳</t>
  </si>
  <si>
    <t>eaf649d8-fdfc-489d-9e4e-9451cddcf226</t>
  </si>
  <si>
    <t>2916</t>
  </si>
  <si>
    <t>03142-翠屏村餅店</t>
  </si>
  <si>
    <t>九龍官塘翠屏?翠屏商場7號舖</t>
  </si>
  <si>
    <t>Ping Shek</t>
  </si>
  <si>
    <t>2763 4186</t>
  </si>
  <si>
    <t>b44614e1-7047-4f8d-8d6a-7da85b4de38e</t>
  </si>
  <si>
    <t>3142</t>
  </si>
  <si>
    <t>03268-德田餅店</t>
  </si>
  <si>
    <t>九龍官塘德田村德田商場一樓115A號舖</t>
  </si>
  <si>
    <t>2347 4379</t>
  </si>
  <si>
    <t>2735b12b-4598-4ba7-bf38-8540a6adcbfc</t>
  </si>
  <si>
    <t>3268</t>
  </si>
  <si>
    <t>03516-寶達商場餅店</t>
  </si>
  <si>
    <t>九龍秀茂坪寶達商場G009號舖</t>
  </si>
  <si>
    <t>2205 1983</t>
  </si>
  <si>
    <t>12824fb7-4dc0-4954-85d9-25b3aa5dba9f</t>
  </si>
  <si>
    <t>3516</t>
  </si>
  <si>
    <t>05026-觀塘裕民坊魚尚</t>
  </si>
  <si>
    <t>九龍觀塘協和街33號裕民坊地下G4-G5號舖</t>
  </si>
  <si>
    <t>90174aa1-152e-4556-9587-d87e848fd4ec</t>
  </si>
  <si>
    <t>5026</t>
  </si>
  <si>
    <t>05071-九龍灣淘大元氣壽司高速線</t>
  </si>
  <si>
    <t>九龍九龍灣淘大商場二期地下G226-227&amp;230-233</t>
  </si>
  <si>
    <t>fdb5536f-0a8d-4cfe-bd9e-66ac711219ec</t>
  </si>
  <si>
    <t>5071</t>
  </si>
  <si>
    <t>08764-秀茂坪商場餅店</t>
  </si>
  <si>
    <t>九龍觀塘秀茂坪秀明道101號秀茂坪商場一樓111A號舖</t>
  </si>
  <si>
    <t>2711 6882</t>
  </si>
  <si>
    <t>441739ed-1cf5-4d02-ad26-16cf3965d714</t>
  </si>
  <si>
    <t>8764</t>
  </si>
  <si>
    <t>08776-美心烘焙所(啟田)</t>
  </si>
  <si>
    <t>九龍藍田啓田道50號啟田商場一樓120號舖</t>
  </si>
  <si>
    <t>2333 7633</t>
  </si>
  <si>
    <t>c1e1674b-c94b-418b-92a0-253ed3eca543</t>
  </si>
  <si>
    <t>8776</t>
  </si>
  <si>
    <t>15255-YAKINIKU LIKE (德福廣場)</t>
  </si>
  <si>
    <t>2f186346-0250-41a0-bb9d-5e7564e43f1a</t>
  </si>
  <si>
    <t>15255</t>
  </si>
  <si>
    <t>02989-星展銀行職員餐廳</t>
  </si>
  <si>
    <t>九龍觀塘偉業街180號,TwoHarbour East 6樓</t>
  </si>
  <si>
    <t>Y - Called on 15/4 AM</t>
  </si>
  <si>
    <t>a73ff0d9-f016-4d28-a4a5-91c39447360b</t>
  </si>
  <si>
    <t>2989</t>
  </si>
  <si>
    <t>03291-鯉魚門廣場餅店</t>
  </si>
  <si>
    <t>九龍油塘鯉魚門廣場一樓109號舖</t>
  </si>
  <si>
    <t>2592 7797</t>
  </si>
  <si>
    <t>afea110d-2455-4023-9074-6b3cc6c56c8b</t>
  </si>
  <si>
    <t>3291</t>
  </si>
  <si>
    <t>03455-油塘站餅店</t>
  </si>
  <si>
    <t>油塘地鐵站未入閘區 YAT 1 號舖</t>
  </si>
  <si>
    <t>2349 8513</t>
  </si>
  <si>
    <t>ff38e769-82e0-4c5e-b0e6-2b667bde7823</t>
  </si>
  <si>
    <t>3455</t>
  </si>
  <si>
    <t>03463-彩虹B站餅店</t>
  </si>
  <si>
    <t>彩虹地鐵站入閘區CHH8號舖</t>
  </si>
  <si>
    <t>Ngau Chi Wan</t>
  </si>
  <si>
    <t>2320 1255</t>
  </si>
  <si>
    <t>24720a09-4013-463c-9043-83696f497270</t>
  </si>
  <si>
    <t>3463</t>
  </si>
  <si>
    <t>03545-啟業餅店</t>
  </si>
  <si>
    <t>香港九龍灣啟業邨啟業商場地下11號舖</t>
  </si>
  <si>
    <t>2333 7887</t>
  </si>
  <si>
    <t>66c290f1-9c67-42db-bee9-be0713c67c71</t>
  </si>
  <si>
    <t>3545</t>
  </si>
  <si>
    <t>05079-APM 元氣壽司高速線</t>
  </si>
  <si>
    <t>九龍觀塘創紀之城五期apm6樓L6-3a號鋪</t>
  </si>
  <si>
    <t>14c06521-107c-4414-8467-d6d7abdb8592</t>
  </si>
  <si>
    <t>5079</t>
  </si>
  <si>
    <t>05214-丼丼屋(APM)</t>
  </si>
  <si>
    <t>九龍觀塘創紀之城五期apm6樓L6-3b號鋪</t>
  </si>
  <si>
    <t>855846f8-0878-48ab-a363-73e6cf12c410</t>
  </si>
  <si>
    <t>5214</t>
  </si>
  <si>
    <t>05694-鯉魚門廣場餅店 (東海堂)</t>
  </si>
  <si>
    <t>九龍油塘鯉魚門道80號鯉魚門廣場地下6號舖</t>
  </si>
  <si>
    <t>2377 9228</t>
  </si>
  <si>
    <t>d141d3e1-ae5e-4429-9def-1a5c98f313aa</t>
  </si>
  <si>
    <t>5694</t>
  </si>
  <si>
    <t>11018-Two Harbour Square SB</t>
  </si>
  <si>
    <t>觀塘偉業街180號地下5號舖</t>
  </si>
  <si>
    <t>08690f5c-844e-4152-8f57-1d17a6249189</t>
  </si>
  <si>
    <t>11018</t>
  </si>
  <si>
    <t>15125-觀塘APM千両</t>
  </si>
  <si>
    <t>觀塘創紀之城五期apm,UC層UC-41&amp; UC-43號舖</t>
  </si>
  <si>
    <t>2691 6288</t>
  </si>
  <si>
    <t>583fe2c4-eaf5-4006-9809-a0598a9950b7</t>
  </si>
  <si>
    <t>15125</t>
  </si>
  <si>
    <t>01307-EXP (Festival Walk)</t>
  </si>
  <si>
    <t>九龍九龍塘又一城UG23號舖</t>
  </si>
  <si>
    <t>Y - Called on 16/4 AM</t>
  </si>
  <si>
    <t>42931156-d023-4a81-b60c-573dc257ec18</t>
  </si>
  <si>
    <t>1307</t>
  </si>
  <si>
    <t>01339-SIMPLYLIFE BAKERY CAFE 又一城</t>
  </si>
  <si>
    <t>九龍塘達之路80號又一城L2-30店</t>
  </si>
  <si>
    <t>5d80debf-d6c1-4c30-a259-c091642a339f</t>
  </si>
  <si>
    <t>1339</t>
  </si>
  <si>
    <t>02942-浸會醫院E座餐廳</t>
  </si>
  <si>
    <t>香港九龍窩打老道222號E座2樓</t>
  </si>
  <si>
    <t>33bb0fbc-a24b-4ad6-807a-5617b45918e2</t>
  </si>
  <si>
    <t>2942</t>
  </si>
  <si>
    <t>02946-浸會醫院E座病人餐務</t>
  </si>
  <si>
    <t>72d140ff-aae5-4b86-81a7-5593e3a09abb</t>
  </si>
  <si>
    <t>2946</t>
  </si>
  <si>
    <t>03015-又一城餅店 (COVA)</t>
  </si>
  <si>
    <t>九龍塘又一城LG1-10&amp;11鋪</t>
  </si>
  <si>
    <t>349a0559-2d8f-4af0-aa74-b3f3ca1bcf4b</t>
  </si>
  <si>
    <t>3015</t>
  </si>
  <si>
    <t>03016-又一城CAFÉ (COVA)</t>
  </si>
  <si>
    <t>ff545a61-3366-4a82-bd57-a53bc4c3e4c8</t>
  </si>
  <si>
    <t>3016</t>
  </si>
  <si>
    <t>03410-九龍塘站餅店(A)</t>
  </si>
  <si>
    <t>九龍塘地鐵站入閘區KOT5 &amp; KOT6 號舖</t>
  </si>
  <si>
    <t>2336 8407</t>
  </si>
  <si>
    <t>05a4d014-fa8d-4da2-8873-8635ac1aca56</t>
  </si>
  <si>
    <t>3410</t>
  </si>
  <si>
    <t>05154-秀茂坪元氣壽司高速線</t>
  </si>
  <si>
    <t>觀塘秀茂坪商場地下3號舖</t>
  </si>
  <si>
    <t>92a35a54-f36e-4bf1-9f30-02da4e2fe06d</t>
  </si>
  <si>
    <t>5154</t>
  </si>
  <si>
    <t>05160-油塘大本型元氣壽司高速線</t>
  </si>
  <si>
    <t>香港九龍油塘大本型1樓112號舖</t>
  </si>
  <si>
    <t>17207fd7-5402-4087-9b8e-c597260ad1b2</t>
  </si>
  <si>
    <t>5160</t>
  </si>
  <si>
    <t>05646-彩虹站餅店 (東海堂)</t>
  </si>
  <si>
    <t>港鐵彩虹站 CHH20 號舖</t>
  </si>
  <si>
    <t>2320 5238</t>
  </si>
  <si>
    <t>1770db8a-8158-4c54-b440-319b6ee09636</t>
  </si>
  <si>
    <t>5646</t>
  </si>
  <si>
    <t>03466-太子站餅店</t>
  </si>
  <si>
    <t>太子地鐵站PRE24號舖</t>
  </si>
  <si>
    <t>2789 1518</t>
  </si>
  <si>
    <t>Y - Called on 17/4 AM</t>
  </si>
  <si>
    <t>adcc5933-639b-465e-8baa-4ebe23376a84</t>
  </si>
  <si>
    <t>3466</t>
  </si>
  <si>
    <t>04373-始創中心 SB</t>
  </si>
  <si>
    <t>九龍旺角彌敦道750號始創中心二樓號A-B舖</t>
  </si>
  <si>
    <t>71fa492e-c464-45f6-93f6-05980da7fb42</t>
  </si>
  <si>
    <t>4373</t>
  </si>
  <si>
    <t>04674-又一城 SB</t>
  </si>
  <si>
    <t>九龍塘達之路80號又一城高層地下20A號舖</t>
  </si>
  <si>
    <t>dd4e7fc4-5e78-4b93-a144-7ded4df40211</t>
  </si>
  <si>
    <t>4674</t>
  </si>
  <si>
    <t>05085-始創中心元氣壽司高速線</t>
  </si>
  <si>
    <t>九龍彌敦道750號始創中心3樓334號鋪</t>
  </si>
  <si>
    <t>ed624a9f-b741-40df-95a6-fd7700505ce4</t>
  </si>
  <si>
    <t>5085</t>
  </si>
  <si>
    <t>05156-又一城-千両</t>
  </si>
  <si>
    <t>九龍九龍塘又一城L1-19A號鋪</t>
  </si>
  <si>
    <t>a009c24b-d362-4a2a-b59c-585cc07bfaf3</t>
  </si>
  <si>
    <t>5156</t>
  </si>
  <si>
    <t>05665-太子站餅店 (東海堂)</t>
  </si>
  <si>
    <t>港鐵太子站PRE 19號舖</t>
  </si>
  <si>
    <t>2101 5025</t>
  </si>
  <si>
    <t>853b683d-887d-4d1c-a506-2acf3d1d2864</t>
  </si>
  <si>
    <t>5665</t>
  </si>
  <si>
    <t>06520-九龍塘又一城八月花 (LG2)</t>
  </si>
  <si>
    <t>九龍九龍塘又一城LG2-40號舖</t>
  </si>
  <si>
    <t>2333 0222</t>
  </si>
  <si>
    <t>c02706fe-fb0b-4942-9f87-4c64f769107c</t>
  </si>
  <si>
    <t>6520</t>
  </si>
  <si>
    <t>12870-城大 AC1城大食坊</t>
  </si>
  <si>
    <t>2971 0668</t>
  </si>
  <si>
    <t>ae0ee16f-b2cc-4b02-a453-5c7197d70f6e</t>
  </si>
  <si>
    <t>12870</t>
  </si>
  <si>
    <t>03234-何文田餅店</t>
  </si>
  <si>
    <t>九龍何文田佛光街80號何文田廣場2樓210號舖</t>
  </si>
  <si>
    <t>2242 0417</t>
  </si>
  <si>
    <t>Y - Called on 22/4 AM</t>
  </si>
  <si>
    <t>76229e10-8c74-46b4-a8a2-484efc09e995</t>
  </si>
  <si>
    <t>3234</t>
  </si>
  <si>
    <t>04462-新世紀廣場 SB</t>
  </si>
  <si>
    <t>九龍旺角太子道西193號新世紀廣場第二層247號舖</t>
  </si>
  <si>
    <t>54e56bb8-7d2c-4b83-8555-4cc3cde3b324</t>
  </si>
  <si>
    <t>4462</t>
  </si>
  <si>
    <t>04480-香港嘉里酒店 SB</t>
  </si>
  <si>
    <t>九龍紅磡灣紅鸞道38號香港嘉里酒店地下01號舖</t>
  </si>
  <si>
    <t>2eadda18-5b1a-4806-bac7-e974815fb3b1</t>
  </si>
  <si>
    <t>4480</t>
  </si>
  <si>
    <t>05168-新世紀廣場千兩</t>
  </si>
  <si>
    <t>九龍旺角太子道西193號新世紀廣場3樓362號舖</t>
  </si>
  <si>
    <t>2702 4288</t>
  </si>
  <si>
    <t>9daa0303-05f1-4460-9b80-4bf21cc9bbab</t>
  </si>
  <si>
    <t>5168</t>
  </si>
  <si>
    <t>05231-丼丼屋(新世紀廣場)</t>
  </si>
  <si>
    <t>旺角太子道西193號新世紀廣場L3層301-302號舖B部分</t>
  </si>
  <si>
    <t>b508c390-1158-4335-ae88-0d872785331d</t>
  </si>
  <si>
    <t>5231</t>
  </si>
  <si>
    <t>05677-新世紀廣場餅店 (東海堂)</t>
  </si>
  <si>
    <t>旺角太子道西193號 MOKOMTR 層M37-M38號舖</t>
  </si>
  <si>
    <t>2398 9833</t>
  </si>
  <si>
    <t>6e465ad0-b8d3-43d4-81af-c7c4773126c6</t>
  </si>
  <si>
    <t>5677</t>
  </si>
  <si>
    <t>05993-旺角新世紀廣場元氣壽司高速線</t>
  </si>
  <si>
    <t>九龍旺角太子道西193號新世紀廣場L5樓層505A號舖</t>
  </si>
  <si>
    <t>0f211e7e-c80d-4e88-b39c-e0df87e6c2ff</t>
  </si>
  <si>
    <t>5993</t>
  </si>
  <si>
    <t>06301-新世紀廣場北京樓</t>
  </si>
  <si>
    <t>香港九龍旺角太子道西193號新世紀廣場5樓525號舖</t>
  </si>
  <si>
    <t>2398 3228</t>
  </si>
  <si>
    <t>bfaf1f05-a8bd-424c-8aba-b54821c2f516</t>
  </si>
  <si>
    <t>6301</t>
  </si>
  <si>
    <t>08609-URBAN CAFE COMMUNE</t>
  </si>
  <si>
    <t>旺角太子道西193號新世紀廣場1樓121及188號舖</t>
  </si>
  <si>
    <t>2346 5828</t>
  </si>
  <si>
    <t>d3dbab28-5119-4942-aeeb-1509b267a846</t>
  </si>
  <si>
    <t>8609</t>
  </si>
  <si>
    <t>08724-美心製造 (金碧閣惠康)</t>
  </si>
  <si>
    <t>九龍窩打老道84E號金碧閣地下</t>
  </si>
  <si>
    <t>2856 2390</t>
  </si>
  <si>
    <t>6b23a3b3-37d8-43f1-b43a-7ef5592967ff</t>
  </si>
  <si>
    <t>8724</t>
  </si>
  <si>
    <t>08730-美心製造 (何文田 MPJ)</t>
  </si>
  <si>
    <t>何文田佛光街80號何文田廣場3樓305號舖</t>
  </si>
  <si>
    <t>3580 7941</t>
  </si>
  <si>
    <t>f84d0317-e21a-47f1-8085-22be36bb86d3</t>
  </si>
  <si>
    <t>8730</t>
  </si>
  <si>
    <t>11033-何文田廣場 SB</t>
  </si>
  <si>
    <t>香港九龍何文田廣場L2 232A-232B舖</t>
  </si>
  <si>
    <t>a48a379f-e5c0-426f-bf84-9985ed40cb13</t>
  </si>
  <si>
    <t>11033</t>
  </si>
  <si>
    <t>03552-九龍城餅店</t>
  </si>
  <si>
    <t>九龍九龍城衙前圍道45-45C號興發樓地下C舖</t>
  </si>
  <si>
    <t>2718 7909</t>
  </si>
  <si>
    <t>Y - Called on 23/4 AM</t>
  </si>
  <si>
    <t>a48a379f-e5c0-426f-bf84-9985ed40cb14</t>
  </si>
  <si>
    <t>12814-永明金融職員餐廳</t>
  </si>
  <si>
    <t>香港九龍紅磡紅鸞道18號祥祺中心B座地下</t>
  </si>
  <si>
    <t>f4f43da1-62f3-4e96-a45d-02a27cf00d57</t>
  </si>
  <si>
    <t>12814</t>
  </si>
  <si>
    <t>15132-何文田廣場元氣壽司高速線</t>
  </si>
  <si>
    <t>九龍何文田邨何文田中心三樓318號舖</t>
  </si>
  <si>
    <t>2722 1238</t>
  </si>
  <si>
    <t>ea8ccc0d-cbbe-4dee-8c37-a804d100b9e4</t>
  </si>
  <si>
    <t>15132</t>
  </si>
  <si>
    <t>15265-YAKINIKU LIKE (新世紀廣場)</t>
  </si>
  <si>
    <t>旺角太子道西193號新世紀廣場L3層301-302號舖A部分</t>
  </si>
  <si>
    <t>313e8177-0f2d-4cf6-afc2-ccc758a8ae67</t>
  </si>
  <si>
    <t>15265</t>
  </si>
  <si>
    <t>11053-Landmark SB</t>
  </si>
  <si>
    <t>置地廣塲中庭1樓107號舖 (CAFÉ LANDMARK旁)</t>
  </si>
  <si>
    <t>MS WONG</t>
  </si>
  <si>
    <t>11053</t>
  </si>
  <si>
    <t>02264-MX (屯門雙寓)</t>
  </si>
  <si>
    <t>新界屯門湖安街8號䨇寓1樓104-106號舖</t>
  </si>
  <si>
    <t>下午3:30後</t>
  </si>
  <si>
    <t>Wong Kai Chung</t>
  </si>
  <si>
    <t>Yip Man Kit</t>
  </si>
  <si>
    <t>Y - Called on 24/4 AM</t>
  </si>
  <si>
    <t>72595f5a-b6b1-49c7-afa6-9df6d11840cb</t>
  </si>
  <si>
    <t>2264</t>
  </si>
  <si>
    <t>03537-富泰餅店</t>
  </si>
  <si>
    <t>新界屯門富泰邨富泰商場一樓103C號舖</t>
  </si>
  <si>
    <t xml:space="preserve">Siu Hong </t>
  </si>
  <si>
    <t xml:space="preserve">Liang Zhi Wei </t>
  </si>
  <si>
    <t>Leung Yu Hung</t>
  </si>
  <si>
    <t>32756dbf-b059-4b07-99e2-45fc4b03a11f</t>
  </si>
  <si>
    <t>3537</t>
  </si>
  <si>
    <t>03541-天一商城餅店</t>
  </si>
  <si>
    <t>新界天水圍天秀路8號天一商城1樓1051號舖</t>
  </si>
  <si>
    <t>Chan Yung Chuen</t>
  </si>
  <si>
    <t>Tang Ka Hei</t>
  </si>
  <si>
    <t>2d67e726-9578-4a72-bd12-583019da16a4</t>
  </si>
  <si>
    <t>3541</t>
  </si>
  <si>
    <t>15ebfabb-2034-4c2c-893a-e6cb9f3ed94e</t>
  </si>
  <si>
    <t>5704</t>
  </si>
  <si>
    <t>7bc072a4-95e3-4ca1-acd7-33d21232080c</t>
  </si>
  <si>
    <t>6506</t>
  </si>
  <si>
    <t>08624-URBAN (黃金海岸)</t>
  </si>
  <si>
    <t>屯門青山公路1號黃金海岸商場屯門青山公路1號黃金海岸商場</t>
  </si>
  <si>
    <t>Gold Coast</t>
  </si>
  <si>
    <t>4d1448d3-3c27-4d37-9ae7-eded0d2b5cb7</t>
  </si>
  <si>
    <t>8624</t>
  </si>
  <si>
    <t>08751-洪福餅店</t>
  </si>
  <si>
    <t>新界元朗洪福邨洪福商場 5 號舖</t>
  </si>
  <si>
    <t>Hung Shui Kiu</t>
  </si>
  <si>
    <t>b4445006-809e-421e-a4cc-3f4f225c3cb9</t>
  </si>
  <si>
    <t>8751</t>
  </si>
  <si>
    <t>43f335b1-fe47-4bfb-b3b4-099bd5b4d4da</t>
  </si>
  <si>
    <t>15129-屯門海趣坊元氣壽司高速線</t>
  </si>
  <si>
    <t>屯門湖翠路168-236號海趣坊66-68&amp;73-74號舖</t>
  </si>
  <si>
    <t>no record</t>
  </si>
  <si>
    <t>6cea5b58-7355-4217-a270-968e74603825</t>
  </si>
  <si>
    <t>15129</t>
  </si>
  <si>
    <t>e2841a4a-dc92-4dcb-a47e-11bc732ce3d8</t>
  </si>
  <si>
    <t>15270-YAKINIKU LIKE (嘉湖二期)</t>
  </si>
  <si>
    <t>新界天水圍天恩路12-18號嘉湖二期地下G22-25號舖</t>
  </si>
  <si>
    <t>7979adf0-76c6-49ee-b256-e986052b368f</t>
  </si>
  <si>
    <t>15270</t>
  </si>
  <si>
    <t>03030-形點餅店 (COVA)</t>
  </si>
  <si>
    <t>新界元朗朗日路9號形點 IL1樓1001號舖</t>
  </si>
  <si>
    <t>Yuen Long</t>
  </si>
  <si>
    <t>Y - Called on 25/4 AM</t>
  </si>
  <si>
    <t>f4560ca8-0d89-4349-84fe-354233a1729e</t>
  </si>
  <si>
    <t>3030</t>
  </si>
  <si>
    <t>03103-元朗餅店</t>
  </si>
  <si>
    <t>新界元朗教育路283號順發大廈C號舖</t>
  </si>
  <si>
    <t>03f4f34e-cc72-4908-82dc-1f271acf136f</t>
  </si>
  <si>
    <t>3103</t>
  </si>
  <si>
    <t>03258-元朗廣場餅店</t>
  </si>
  <si>
    <t>元朗廣場地下62a-62b號舖</t>
  </si>
  <si>
    <t xml:space="preserve">Leung Zhi Wei </t>
  </si>
  <si>
    <t>304f9dfe-e760-4231-bd30-6e441e335c5e</t>
  </si>
  <si>
    <t>3258</t>
  </si>
  <si>
    <t>03323-朗屏站餅店</t>
  </si>
  <si>
    <t>西鐵朗屏站入閘區20-21號舖</t>
  </si>
  <si>
    <t>Long Ping</t>
  </si>
  <si>
    <t>7f128c58-3e12-48a7-8897-602ed8cab37a</t>
  </si>
  <si>
    <t>3323</t>
  </si>
  <si>
    <t>03325-兆康站餅店</t>
  </si>
  <si>
    <t>西鐵兆康站未入閘區 10-11 號舖</t>
  </si>
  <si>
    <t>2467 2035</t>
  </si>
  <si>
    <t>9db0f9df-8eec-424c-a937-daa30b50a27b</t>
  </si>
  <si>
    <t>3325</t>
  </si>
  <si>
    <t>03533-元朗B站餅店</t>
  </si>
  <si>
    <t>港鐵元朗站YUL4號舖</t>
  </si>
  <si>
    <t>cb5e9a19-949c-4654-82f3-f36cb5626821</t>
  </si>
  <si>
    <t>3533</t>
  </si>
  <si>
    <t>04421-形點 II SB</t>
  </si>
  <si>
    <t>元朗朗日路8號形點II3樓A335號舖</t>
  </si>
  <si>
    <t>aa4e4b26-b5af-4f85-aff9-b15abb9f6da2</t>
  </si>
  <si>
    <t>4421</t>
  </si>
  <si>
    <t>04470-元朗廣場SB</t>
  </si>
  <si>
    <t>元朗青山公路249-251號元朗廣場二樓270-271號舖</t>
  </si>
  <si>
    <t>18fa8d02-cabe-4361-abce-cb3702af868a</t>
  </si>
  <si>
    <t>4470</t>
  </si>
  <si>
    <t>05152-元朗廣場元氣壽司高速線</t>
  </si>
  <si>
    <t>新界元朗廣場3樓316-320號舖</t>
  </si>
  <si>
    <t>1f0d886f-ec96-44de-961f-94fc34850c3e</t>
  </si>
  <si>
    <t>5152</t>
  </si>
  <si>
    <t>05566-元朗廣場餅店 (東海堂)</t>
  </si>
  <si>
    <t>新界元朗青山公路元朗廣場地下30號舖</t>
  </si>
  <si>
    <t>d856bd6a-1aa1-4e01-90a5-54a036b5d619</t>
  </si>
  <si>
    <t>5566</t>
  </si>
  <si>
    <t>05639-元朗教育路餅店 (東海堂)</t>
  </si>
  <si>
    <t>元朗教育路36-42號豐興樓地下C號舖</t>
  </si>
  <si>
    <t>5638b644-9d09-48d8-9c22-0a8bff4a61cf</t>
  </si>
  <si>
    <t>5639</t>
  </si>
  <si>
    <t>05658-元朗站餅店 (東海堂)</t>
  </si>
  <si>
    <t>港鐵元朗站YUL 1號舖</t>
  </si>
  <si>
    <t>3df40f94-fbad-48db-a77a-bf72996958ef</t>
  </si>
  <si>
    <t>5658</t>
  </si>
  <si>
    <t>06231-元朗形點潮庭</t>
  </si>
  <si>
    <t>新界元朗形點一期,1樓 1035號舖</t>
  </si>
  <si>
    <t>345f2c5e-8481-4cdb-aa61-3c2e830868dc</t>
  </si>
  <si>
    <t>6231</t>
  </si>
  <si>
    <t>06515-元朗形點翠園</t>
  </si>
  <si>
    <t>新界元朗元龍街9 號形點I2樓2039號舖</t>
  </si>
  <si>
    <t>e7e20d0a-0ede-49d5-824a-58a20ccbee33</t>
  </si>
  <si>
    <t>6515</t>
  </si>
  <si>
    <t>02123-MX(元朗 加點)</t>
  </si>
  <si>
    <t>元朗鳳翔路2-6號加點地下C015-C018號舖</t>
  </si>
  <si>
    <t>2607 0288</t>
  </si>
  <si>
    <t>Y - Called on 28/4 AM</t>
  </si>
  <si>
    <t>fee3e5e2-ee78-4cdf-b36c-78b1f5cc1494</t>
  </si>
  <si>
    <t>2123</t>
  </si>
  <si>
    <t>03216-美心烘焙所(粉嶺名都)</t>
  </si>
  <si>
    <t>粉嶺名都中心二樓十號舖</t>
  </si>
  <si>
    <t>Fanling</t>
  </si>
  <si>
    <t>Liang Zhi Wei</t>
  </si>
  <si>
    <t>3366d41a-bce1-4e98-bb4f-f8b9f55cd380</t>
  </si>
  <si>
    <t>3216</t>
  </si>
  <si>
    <t>03249-花都餅店</t>
  </si>
  <si>
    <t>新界粉嶺百和路88號花都廣場地下89號舖</t>
  </si>
  <si>
    <t>Leung Wai Fung</t>
  </si>
  <si>
    <t>72013ab3-cdd2-4f9f-a29b-140e0d1e346c</t>
  </si>
  <si>
    <t>3249</t>
  </si>
  <si>
    <t>03314-港鐵粉嶺站餅店</t>
  </si>
  <si>
    <t>港鐵粉嶺站FAN 2號舖</t>
  </si>
  <si>
    <t>d4e9ab05-ce51-46ca-800a-3871a677f899</t>
  </si>
  <si>
    <t>3314</t>
  </si>
  <si>
    <t>03315-港鐵羅湖站餅店</t>
  </si>
  <si>
    <t>港鐵羅湖站110號舖</t>
  </si>
  <si>
    <t>Lo Wu</t>
  </si>
  <si>
    <t>7c04b355-07f9-4850-aa90-20ef7639a6ae</t>
  </si>
  <si>
    <t>3315</t>
  </si>
  <si>
    <t>03551-落馬洲站餅店</t>
  </si>
  <si>
    <t>港鐵落馬洲站LMC123號舖</t>
  </si>
  <si>
    <t>Lok Ma Chau</t>
  </si>
  <si>
    <t>2621 6368</t>
  </si>
  <si>
    <t>81d4f5a7-dd4c-4e22-88ec-f00d6708bad8</t>
  </si>
  <si>
    <t>3551</t>
  </si>
  <si>
    <t>04495-粉嶺中心 SB</t>
  </si>
  <si>
    <t>新界粉嶺新運路33號粉嶺中心1樓222-224號舖</t>
  </si>
  <si>
    <t>9ab3ba74-714f-47f0-aef9-5db57e7d4396</t>
  </si>
  <si>
    <t>4495</t>
  </si>
  <si>
    <t>05138-粉嶺名都元氣</t>
  </si>
  <si>
    <t>新界粉嶺站路18號粉嶺名都2樓51號舖</t>
  </si>
  <si>
    <t>bc21d145-0f10-4d55-a475-b34971d2b95d</t>
  </si>
  <si>
    <t>5138</t>
  </si>
  <si>
    <t>05513-粉嶺餅店 (東海堂)</t>
  </si>
  <si>
    <t>新界粉嶺港鐵站12號店</t>
  </si>
  <si>
    <t>da49a690-35d5-46ce-ae3d-e5d5dbf707a2</t>
  </si>
  <si>
    <t>5513</t>
  </si>
  <si>
    <t>05986-形點二期元氣壽司高速線</t>
  </si>
  <si>
    <t>元朗形點2期 2樓A222-A225號舖</t>
  </si>
  <si>
    <t>0d246262-3fe6-43fa-817f-8a67cca7c816</t>
  </si>
  <si>
    <t>5986</t>
  </si>
  <si>
    <t>06321-元朗形點北京樓</t>
  </si>
  <si>
    <t>新界元朗形點2樓2061-2062號舖</t>
  </si>
  <si>
    <t>2259 3218</t>
  </si>
  <si>
    <t>bfffa0d8-e01e-4c71-82db-f87616885ac9</t>
  </si>
  <si>
    <t>6321</t>
  </si>
  <si>
    <t>08515-PAPER STONE BAKERY (形點I)</t>
  </si>
  <si>
    <t>元朗朗日路8-9號及元龍街9號形點I, 1樓1022號舖</t>
  </si>
  <si>
    <t>e8f2d631-6828-46d6-8c6f-5846cd1289aa</t>
  </si>
  <si>
    <t>8515</t>
  </si>
  <si>
    <t>03293-上水餅店</t>
  </si>
  <si>
    <t>新界上水新都廣場一樓(地下)106b舖</t>
  </si>
  <si>
    <t>Sheung Shui</t>
  </si>
  <si>
    <t>Y - Called on 29/4 AM</t>
  </si>
  <si>
    <t>4410a9a4-978b-4943-a48e-b8018eb1feb1</t>
  </si>
  <si>
    <t>3293</t>
  </si>
  <si>
    <t>03373-港鐵上水站 (B) 餅店</t>
  </si>
  <si>
    <t>港鐵上水站SHS 2號舖</t>
  </si>
  <si>
    <t>d9e9bf15-b36f-47a4-943f-55f54271e3d9</t>
  </si>
  <si>
    <t>3373</t>
  </si>
  <si>
    <t>04489-太和廣場 SB</t>
  </si>
  <si>
    <t>新界太和太和廣場2樓211號舖</t>
  </si>
  <si>
    <t>Tai Wo</t>
  </si>
  <si>
    <t>e1129db2-c482-4935-bf02-9cb743f7753a</t>
  </si>
  <si>
    <t>4489</t>
  </si>
  <si>
    <t>05021-太和廣場魚尚</t>
  </si>
  <si>
    <t>新界大埔太和路12號太和廣場二樓229A號舖</t>
  </si>
  <si>
    <t>101bf265-3aa5-41d4-b1e6-dd3c00a952db</t>
  </si>
  <si>
    <t>5021</t>
  </si>
  <si>
    <t>05142-太和元氣</t>
  </si>
  <si>
    <t>香港新界大埔太和路12號太和商場L2 223 號舖</t>
  </si>
  <si>
    <t>6a27cfca-36cb-4df9-a29e-f031e595be13</t>
  </si>
  <si>
    <t>5142</t>
  </si>
  <si>
    <t>05640-上水中心餅店 (東海堂)</t>
  </si>
  <si>
    <t>新界上水上水中心2樓2011號鋪</t>
  </si>
  <si>
    <t>97f72daf-3ab3-423f-9c1b-00f84681f0e4</t>
  </si>
  <si>
    <t>5640</t>
  </si>
  <si>
    <t>05989-上水中心元氣壽司高速線</t>
  </si>
  <si>
    <t>新界上水智昌路3號上水中心2樓2095號至2100號舖</t>
  </si>
  <si>
    <t>725b42bd-9629-4add-96f4-7e0617c1222a</t>
  </si>
  <si>
    <t>5989</t>
  </si>
  <si>
    <t>06256-上水匯潮江春</t>
  </si>
  <si>
    <t>上水龍琛路48號上水匯6樓601號舖</t>
  </si>
  <si>
    <t>4d5b634e-1ae9-40df-9742-a2506b066950</t>
  </si>
  <si>
    <t>6256</t>
  </si>
  <si>
    <t>08733-美心製造 (上水惠康)</t>
  </si>
  <si>
    <t>新界上水智昌路9號上水名都中心地下15號舖</t>
  </si>
  <si>
    <t>2639 9324</t>
  </si>
  <si>
    <t>4e9990d8-189a-44bc-a881-7509c4a3808e</t>
  </si>
  <si>
    <t>8733</t>
  </si>
  <si>
    <t>11040-上水彩園商場 SB</t>
  </si>
  <si>
    <t>香港新界上水彩園廣場3樓R23B號舖</t>
  </si>
  <si>
    <t>74aae6ca-c35f-4b4b-8d26-e86d40253ec2</t>
  </si>
  <si>
    <t>11040</t>
  </si>
  <si>
    <t>15118-上水彩園廣場元氣壽司高速線</t>
  </si>
  <si>
    <t>上水彩園廣場3樓R3-R4號舖</t>
  </si>
  <si>
    <t>edc9cb57-b14c-4002-803d-83fd8202fbc1</t>
  </si>
  <si>
    <t>15118</t>
  </si>
  <si>
    <t>15256-YAKINIKU LIKE (新都廣場)</t>
  </si>
  <si>
    <t>新界上水新都廣場2樓232-234號舖</t>
  </si>
  <si>
    <t>ok</t>
  </si>
  <si>
    <t>5fdee64a-125a-4602-9732-9f6994d226e0</t>
  </si>
  <si>
    <t>15256</t>
  </si>
  <si>
    <t>06230-大圍圍方美中 ? 鴨子</t>
  </si>
  <si>
    <t>新界沙田港鐵大圍站圍方5樓501號舖</t>
  </si>
  <si>
    <t>2219 6888</t>
  </si>
  <si>
    <t>Chan Yung Cheun</t>
  </si>
  <si>
    <t>Y - Called on 9/5 AM</t>
  </si>
  <si>
    <t>a814ef31-3af9-4865-a372-4955da496955</t>
  </si>
  <si>
    <t>6230</t>
  </si>
  <si>
    <t>08520-PAPER STONE BAKERY (圍方)</t>
  </si>
  <si>
    <t>新界沙田港鐵大圍站圍方3樓301號舖</t>
  </si>
  <si>
    <t>4eb5d3f6-69b9-4305-91af-12b2067e3eac</t>
  </si>
  <si>
    <t>8520</t>
  </si>
  <si>
    <t>08636-BAKE N TAKE (圍方)</t>
  </si>
  <si>
    <t>新界沙田車公廟道18號圍方,4樓,413-415號舖</t>
  </si>
  <si>
    <t>2477 5839</t>
  </si>
  <si>
    <t>d95e88fd-aeee-4a39-bdee-ab102f5e5284</t>
  </si>
  <si>
    <t>8636</t>
  </si>
  <si>
    <t>08637-MEADOWS BY MPJ (圍方)</t>
  </si>
  <si>
    <t>新界沙田車公廟道18號圍方4樓413至415號舖</t>
  </si>
  <si>
    <t>1c1a52ee-babf-4955-8908-e64ce6edfe65</t>
  </si>
  <si>
    <t>8637</t>
  </si>
  <si>
    <t>05144-馬鞍山元氣壽司高速線</t>
  </si>
  <si>
    <t>Shop #5144 under renovation, re-open on 8-May</t>
  </si>
  <si>
    <t>Y - Called on 12/5 AM</t>
  </si>
  <si>
    <t>6155c395-2cd4-4c39-b5a2-d573a253f353</t>
  </si>
  <si>
    <t>5144</t>
  </si>
  <si>
    <t>03548-廣源村餅店</t>
  </si>
  <si>
    <t>新界沙田小瀝源路68號廣源邨廣源商場2座1樓12號舖</t>
  </si>
  <si>
    <t>2618 9683</t>
  </si>
  <si>
    <t>2f2adf50-0f00-4bb4-ad78-0e50c759de51</t>
  </si>
  <si>
    <t>3548</t>
  </si>
  <si>
    <t>12868-中電石門員工餐廳</t>
  </si>
  <si>
    <t>新界沙田石門安麗街6號5M樓餐廳</t>
  </si>
  <si>
    <t>2678 0445</t>
  </si>
  <si>
    <t>e35c4ad1-514c-41c7-8ed0-c164c328c395</t>
  </si>
  <si>
    <t>12868</t>
  </si>
  <si>
    <t>03181-昌運(A)餅店</t>
  </si>
  <si>
    <t>新界大埔安慈路4號昌運中心地下50號舖</t>
  </si>
  <si>
    <t>Y - Called on 30/4 AM</t>
  </si>
  <si>
    <t>075c361e-85a8-4a06-ad62-e339d4f7f4e5</t>
  </si>
  <si>
    <t>3181</t>
  </si>
  <si>
    <t>05522-大埔餅店 (東海堂)</t>
  </si>
  <si>
    <t>新界大埔安慈路4號昌運中心地下33號店</t>
  </si>
  <si>
    <t>369a7b97-8fc6-4495-989e-0d53c3957eb9</t>
  </si>
  <si>
    <t>5522</t>
  </si>
  <si>
    <t>06516-大埔超級城翠園</t>
  </si>
  <si>
    <t>新界大埔大埔超級城B區1樓136-150號舖</t>
  </si>
  <si>
    <t>40d7d488-6a5a-4011-938a-3fd0b36df900</t>
  </si>
  <si>
    <t>6516</t>
  </si>
  <si>
    <t>04429-烏溪沙 SB</t>
  </si>
  <si>
    <t>新界馬鞍山烏溪沙路8號迎海薈2樓1號鋪</t>
  </si>
  <si>
    <t>Wu Kai Sha</t>
  </si>
  <si>
    <t>Y - Called on 2/5 AM</t>
  </si>
  <si>
    <t>27d6b0b3-24de-4852-9c7d-1de369805c07</t>
  </si>
  <si>
    <t>4429</t>
  </si>
  <si>
    <t>08608-BAKE N TAKE (迎海薈JASON)</t>
  </si>
  <si>
    <t>新界馬鞍山烏溪沙路8號迎海薈地下 1 號舖</t>
  </si>
  <si>
    <t>e43ba0e2-3c5f-48df-b1ad-63132b7632a5</t>
  </si>
  <si>
    <t>8608</t>
  </si>
  <si>
    <t>15121-烏溪沙迎海薈元氣壽司高速線</t>
  </si>
  <si>
    <t>新界馬鞍山烏溪沙路8號迎海薈地下5A號舖</t>
  </si>
  <si>
    <t>70c23103-6265-4416-a1be-1dce49ab209c</t>
  </si>
  <si>
    <t>15121</t>
  </si>
  <si>
    <t>02376-MX(新港城廣場)</t>
  </si>
  <si>
    <t>新界馬鞍山新港城廣場2樓49及50號舖</t>
  </si>
  <si>
    <t>2376</t>
  </si>
  <si>
    <t>01623-KIKUSAN (NEW TOWN PLAZA)</t>
  </si>
  <si>
    <t>沙田沙田正街18號新城市廣場1期1樓127號舖</t>
  </si>
  <si>
    <t xml:space="preserve">14:30-17:30           </t>
  </si>
  <si>
    <t>Y - Called on 8/5 AM</t>
  </si>
  <si>
    <t>a3aa2981-d61f-47f2-95f3-8ca41d50ae36</t>
  </si>
  <si>
    <t>1623</t>
  </si>
  <si>
    <t>06326-沙田新城市廣場北京樓</t>
  </si>
  <si>
    <t>沙田新城市廣場一期8樓801號舖C部分</t>
  </si>
  <si>
    <t>3b8260b1-340d-4817-8aae-647890861541</t>
  </si>
  <si>
    <t>6326</t>
  </si>
  <si>
    <t>10003-新城市廣場 SS</t>
  </si>
  <si>
    <t>新界沙田正街新城市廣場一期 一樓 153-154號舖</t>
  </si>
  <si>
    <t>63f3273a-02b5-4a03-9cfe-632103fc75ab</t>
  </si>
  <si>
    <t>10003</t>
  </si>
  <si>
    <t>02108-MX (大圍新翠)</t>
  </si>
  <si>
    <t>新界沙田新翠邨街市地下L003號舖</t>
  </si>
  <si>
    <t>Y - Called on 13/5 AM</t>
  </si>
  <si>
    <t>6e2eb5be-4a5a-463f-8d18-99f92ecf364a</t>
  </si>
  <si>
    <t>2108</t>
  </si>
  <si>
    <t>15126-大圍圍方千両</t>
  </si>
  <si>
    <t>新界沙田港鐵大圍站圍方3樓305號舖</t>
  </si>
  <si>
    <t>b1a5868a-98a5-41c2-aca7-daed85011f61</t>
  </si>
  <si>
    <t>15126</t>
  </si>
  <si>
    <t>15261-YAKINIKU LIKE (圍方)</t>
  </si>
  <si>
    <t>新界沙田港鐵大圍站圍方4樓426A號舖</t>
  </si>
  <si>
    <t>f5263060-ae5f-47a7-8111-62ef277e37ec</t>
  </si>
  <si>
    <t>15261</t>
  </si>
  <si>
    <t>02241-MX(新葵興)</t>
  </si>
  <si>
    <t>新界葵涌興芳路新葵興商場二樓一A號舖</t>
  </si>
  <si>
    <t>Y - Called on 14/5 AM</t>
  </si>
  <si>
    <t>c00f9372-7c17-4aec-a49a-397793046346</t>
  </si>
  <si>
    <t>2241</t>
  </si>
  <si>
    <t>03143-新葵興餅店</t>
  </si>
  <si>
    <t>新界葵涌新葵興商場第二層38號舖</t>
  </si>
  <si>
    <t>bfdc3289-47c3-41a9-901a-6383182dad3c</t>
  </si>
  <si>
    <t>3143</t>
  </si>
  <si>
    <t>04486-LIFE@KCC SB</t>
  </si>
  <si>
    <t>葵涌葵昌路72-76號Life@KCC, 408號舖</t>
  </si>
  <si>
    <t>ff22c2a2-5299-401b-97d4-2eac32207c36</t>
  </si>
  <si>
    <t>4486</t>
  </si>
  <si>
    <t>05661-九龍貿易中心餅店 (東海堂)</t>
  </si>
  <si>
    <t>葵涌葵昌路51號九龍貿易中心二樓208及209號舖</t>
  </si>
  <si>
    <t>aa8304f1-efc8-4a5a-9cd6-dfd0fef2839d</t>
  </si>
  <si>
    <t>5661</t>
  </si>
  <si>
    <t>12822-DELI-O (新葵興)</t>
  </si>
  <si>
    <t>葵涌新葵興廣場2樓1B號舖</t>
  </si>
  <si>
    <t>255b9032-c124-467a-9c41-6e1770c3ef65</t>
  </si>
  <si>
    <t>12822</t>
  </si>
  <si>
    <t>05630-荃新天地餅店 (東海堂)</t>
  </si>
  <si>
    <t>新界荃灣荃新天地地下G17 號舖</t>
  </si>
  <si>
    <t>2186 7103</t>
  </si>
  <si>
    <t>Li Yi Fong</t>
  </si>
  <si>
    <t>Y - Called on 20/5 AM</t>
  </si>
  <si>
    <t>acbaf0a6-256f-4459-b280-08f7467de63b</t>
  </si>
  <si>
    <t>5630</t>
  </si>
  <si>
    <t>06523-荃新天地八月花</t>
  </si>
  <si>
    <t>新界荃灣楊屋道一號荃新天地一樓105 &amp; 107號舖</t>
  </si>
  <si>
    <t>1fb0debc-30b6-448c-8f93-3d3cfa1e64e5</t>
  </si>
  <si>
    <t>6523</t>
  </si>
  <si>
    <t>08780-荃新天地餅店</t>
  </si>
  <si>
    <t>新界荃灣荃新天地地下G11-12 號舖</t>
  </si>
  <si>
    <t>2941 0053</t>
  </si>
  <si>
    <t>2616cf45-96e5-4642-9dc6-d8894221cc01</t>
  </si>
  <si>
    <t>8780</t>
  </si>
  <si>
    <t>11001-海之戀 SB</t>
  </si>
  <si>
    <t>荃灣海之戀商場地下G17舖</t>
  </si>
  <si>
    <t>b4433c54-40bc-45a4-8e1d-07879eb3bbcb</t>
  </si>
  <si>
    <t>11001</t>
  </si>
  <si>
    <t>02368-MX(將軍澳新都城三期)</t>
  </si>
  <si>
    <t>將軍澳新都城三期二樓244-245號舖</t>
  </si>
  <si>
    <t>Y - Called on 21/5 AM</t>
  </si>
  <si>
    <t>d176c63a-caff-4ca4-b07c-9d68c17ebd4c</t>
  </si>
  <si>
    <t>2368</t>
  </si>
  <si>
    <t>03460-寶琳A站餅店</t>
  </si>
  <si>
    <t>寶琳地鐵站未入閘區POA 9 號舖</t>
  </si>
  <si>
    <t>66ea28b0-9ca3-4fd4-95b8-918f33986954</t>
  </si>
  <si>
    <t>3460</t>
  </si>
  <si>
    <t>05159-將軍澳新都城中心元氣壽司高速線</t>
  </si>
  <si>
    <t>將軍澳新都城中心2期2樓2084-85號舖</t>
  </si>
  <si>
    <t>a6aaef22-893e-453c-b54e-bb45cc61e222</t>
  </si>
  <si>
    <t>5159</t>
  </si>
  <si>
    <t>11051-新都城中心SB</t>
  </si>
  <si>
    <t>將軍澳新都城中心3期二樓244號舖</t>
  </si>
  <si>
    <t>f234bf13-63fc-4197-a31b-4ec5e57c0a98</t>
  </si>
  <si>
    <t>11051</t>
  </si>
  <si>
    <t>02303-香港地(東涌東堤灣畔)</t>
  </si>
  <si>
    <t>東涌東堤灣畔3座地下25號舖</t>
  </si>
  <si>
    <t>Y - called on 27/5 AM</t>
  </si>
  <si>
    <t>b8b48dfa-3adb-4117-8327-39fd95fe6bd9</t>
  </si>
  <si>
    <t>2303</t>
  </si>
  <si>
    <t>Unable to reach out</t>
  </si>
  <si>
    <t>08734-美心製造 (富東MPJ)</t>
  </si>
  <si>
    <t>新界東涌富東街6號富東廣場1樓107號舖</t>
  </si>
  <si>
    <t>2109 1548</t>
  </si>
  <si>
    <t>CGS - no one answer</t>
  </si>
  <si>
    <t>8aa46000-b2a2-4cac-904c-2415707f5464</t>
  </si>
  <si>
    <t>8734</t>
  </si>
  <si>
    <t>08778-美心烘焙所(逸東)</t>
  </si>
  <si>
    <t>新界東涌逸東街8號逸東商場地下5號舖</t>
  </si>
  <si>
    <t>2976 0988</t>
  </si>
  <si>
    <t>faa52f17-b5be-40f0-8b38-8ca8865f269b</t>
  </si>
  <si>
    <t>8778</t>
  </si>
  <si>
    <t>02980-國泰坊職員餐廳</t>
  </si>
  <si>
    <t>大嶼山香港國際機場東輝路12號國泰港龍/中航大廈地下</t>
  </si>
  <si>
    <t>Y - Called on 26/5 AM</t>
  </si>
  <si>
    <t>b6105aee-5ee0-4e38-a843-82251e45d21b</t>
  </si>
  <si>
    <t>2980</t>
  </si>
  <si>
    <t>02981-國泰坊中菜廳</t>
  </si>
  <si>
    <t>1500後</t>
  </si>
  <si>
    <t>fc159e28-5057-4e78-b338-b367cb0a490a</t>
  </si>
  <si>
    <t>2981</t>
  </si>
  <si>
    <t>02837-國泰城二樓</t>
  </si>
  <si>
    <t>大嶼山香港國際機場觀景路8號國泰城國泰總部大樓二樓</t>
  </si>
  <si>
    <t>2215 0960</t>
  </si>
  <si>
    <t>02838-國泰城一樓</t>
  </si>
  <si>
    <t>大嶼山香港國際機場觀景路8號國泰城國泰總部大樓一樓</t>
  </si>
  <si>
    <t>2215 0164</t>
  </si>
  <si>
    <t>02112-MX(耀安)</t>
  </si>
  <si>
    <t>新界沙田馬鞍山恒康街2號耀安商場L202號舖</t>
  </si>
  <si>
    <t>Y - called on 6/5 AM</t>
  </si>
  <si>
    <t>0ebd82ef-dd2d-48dd-b5e2-eb9d79b0862d</t>
  </si>
  <si>
    <t>2112</t>
  </si>
  <si>
    <t>03220-恆安餅店</t>
  </si>
  <si>
    <t>馬鞍山恆安商場2樓225號舖</t>
  </si>
  <si>
    <t>cfabddb7-c4bc-466a-b477-b951152c8eb3</t>
  </si>
  <si>
    <t>3220</t>
  </si>
  <si>
    <t>05036-沙田恆安商場魚尚</t>
  </si>
  <si>
    <t>新界沙田恆安邨恆安商場2樓218A號舖</t>
  </si>
  <si>
    <t>Prefer avoid 12:00 - 13:00 lunch peak hour</t>
  </si>
  <si>
    <t>f6199dd0-9a8b-45c7-b148-fbe994136e1e</t>
  </si>
  <si>
    <t>5036</t>
  </si>
  <si>
    <t>02100-MX(銀禧薈)</t>
  </si>
  <si>
    <t>新界樂景街2-18號銀禧薈3樓315-317號舖</t>
  </si>
  <si>
    <t>Fo Tan</t>
  </si>
  <si>
    <t>Y - Called on 7/5 AM</t>
  </si>
  <si>
    <t>44053458-46f1-49f2-b7a9-86c79e447a9f</t>
  </si>
  <si>
    <t>2100</t>
  </si>
  <si>
    <t>03523-火炭銀禧餅店</t>
  </si>
  <si>
    <t>新界沙田火炭樂景街2-18號銀禧薈3樓320號舖</t>
  </si>
  <si>
    <t>6a180840-50ba-4479-94c6-727ace97af12</t>
  </si>
  <si>
    <t>3523</t>
  </si>
  <si>
    <t>04388-火炭 SB</t>
  </si>
  <si>
    <t>新界火炭山尾街18-24號沙田商業中心地下12A及12B舖</t>
  </si>
  <si>
    <t>2e73261f-4db4-4c2d-b80c-7f687a2e611c</t>
  </si>
  <si>
    <t>4388</t>
  </si>
  <si>
    <t>05514-火炭餅店 (東海堂)</t>
  </si>
  <si>
    <t>新界火炭港鐵站1號店</t>
  </si>
  <si>
    <t>f5c26b30-a5fd-4643-9e0a-b869871c5cc8</t>
  </si>
  <si>
    <t>5514</t>
  </si>
  <si>
    <t>03270-第一城餅店</t>
  </si>
  <si>
    <t>沙田銀城街 1 號置富第一城地下 G33A 號舖</t>
  </si>
  <si>
    <t>4f7f0d25-7cbd-4583-8590-966f8a83ae8c</t>
  </si>
  <si>
    <t>3270</t>
  </si>
  <si>
    <t>03543-愉翠商場餅店</t>
  </si>
  <si>
    <t>新界沙田牛皮沙街2號愉翠商場一樓111號舖</t>
  </si>
  <si>
    <t>3586 0021</t>
  </si>
  <si>
    <t>0374dff5-e3f6-40f4-a527-4fd8ef561ea0</t>
  </si>
  <si>
    <t>3543</t>
  </si>
  <si>
    <t>04415-沙田第一城 SB</t>
  </si>
  <si>
    <t>沙田第一城地下33A及B號舖</t>
  </si>
  <si>
    <t>c2353938-1277-4ddd-88aa-86047678c2d9</t>
  </si>
  <si>
    <t>4415</t>
  </si>
  <si>
    <t>05027-沙田置富第一城魚尚</t>
  </si>
  <si>
    <t>新界沙田置富第一城地下G3號舖</t>
  </si>
  <si>
    <t>391c05e8-ea32-45aa-8b6d-e723945ea9af</t>
  </si>
  <si>
    <t>5027</t>
  </si>
  <si>
    <t>03405-葵芳站餅店</t>
  </si>
  <si>
    <t>葵芳地鐵站非入閘區KWF12號舖</t>
  </si>
  <si>
    <t>Y - Called on 15/5 AM</t>
  </si>
  <si>
    <t>13895579-cd2d-4abb-95f7-e371be9172b0</t>
  </si>
  <si>
    <t>3405</t>
  </si>
  <si>
    <t>05531-葵芳餅店 (東海堂)</t>
  </si>
  <si>
    <t>新界葵芳港鐵站 8號店</t>
  </si>
  <si>
    <t>2610 0792</t>
  </si>
  <si>
    <t>b924ba75-9d96-4dad-a3ae-0f1b59cc3e7c</t>
  </si>
  <si>
    <t>5531</t>
  </si>
  <si>
    <t>15253-YAKINIKU LIKE (新都會廣場)</t>
  </si>
  <si>
    <t>香港新界葵芳新都會廣場L1層112號舖</t>
  </si>
  <si>
    <t>b3090c51-5ef1-451e-9ad9-e03b82d3fb3f</t>
  </si>
  <si>
    <t>15253</t>
  </si>
  <si>
    <t>03287-荃灣海壩街餅店</t>
  </si>
  <si>
    <t>荃灣海壩街120A 及120B號安樂樓地下C舖</t>
  </si>
  <si>
    <t>Y - Called on 16/5 AM</t>
  </si>
  <si>
    <t>4a6ae1e6-5fef-4d51-9ee3-acb35c463e11</t>
  </si>
  <si>
    <t>3287</t>
  </si>
  <si>
    <t>03420-荃灣站(南豐)餅店</t>
  </si>
  <si>
    <t>荃灣地鐵站入閘區TSW5號舖</t>
  </si>
  <si>
    <t>11dae59a-6676-47fe-b009-7b0a601029fd</t>
  </si>
  <si>
    <t>3420</t>
  </si>
  <si>
    <t>05586-港鐵荃灣站餅店 (東海堂)</t>
  </si>
  <si>
    <t>港鐵荃灣站TSW12號舖</t>
  </si>
  <si>
    <t>53520fb8-4450-4949-a560-c6422a2c3b88</t>
  </si>
  <si>
    <t>5586</t>
  </si>
  <si>
    <t>05642-荃灣千色匯餅店 (東海堂)</t>
  </si>
  <si>
    <t>新界荃灣眾安街68號荃灣千色匯 1 期地下 G009 舖</t>
  </si>
  <si>
    <t>f9575a0c-f3f9-4fc5-9a82-9996c2ae3864</t>
  </si>
  <si>
    <t>5642</t>
  </si>
  <si>
    <t>03356-青衣站餅店</t>
  </si>
  <si>
    <t>Kiosk No. TSY3</t>
  </si>
  <si>
    <t>ce9b19aa-dc4b-49fb-a2be-8cd36174ebe5</t>
  </si>
  <si>
    <t>3356</t>
  </si>
  <si>
    <t>04354-青衣城一樓SB</t>
  </si>
  <si>
    <t>新界青衣城1/ F 166號舖</t>
  </si>
  <si>
    <t>d4022cb8-51d0-4c5a-9c72-e0b92565417f</t>
  </si>
  <si>
    <t>4354</t>
  </si>
  <si>
    <t>05015-青衣城魚尚</t>
  </si>
  <si>
    <t>新界青衣青敬路33號青衣城1樓196號舖</t>
  </si>
  <si>
    <t>09e2b4ee-9516-4034-abf2-2652d9221335</t>
  </si>
  <si>
    <t>5015</t>
  </si>
  <si>
    <t>05527-青衣餅店 (東海堂)</t>
  </si>
  <si>
    <t>新界青衣城151號店</t>
  </si>
  <si>
    <t>aa136e67-99cc-4d27-8925-c96fb3bbaa39</t>
  </si>
  <si>
    <t>5527</t>
  </si>
  <si>
    <t>03212-都會駅餅店</t>
  </si>
  <si>
    <t>新界將軍澳景嶺路8號都會駅商場2樓L2-032號舖</t>
  </si>
  <si>
    <t>Tiu Keng Leng</t>
  </si>
  <si>
    <t>Y - Called on 23/5 PM</t>
  </si>
  <si>
    <t>63761b68-2f84-4540-bd34-07bd8564fab6</t>
  </si>
  <si>
    <t>3212</t>
  </si>
  <si>
    <t>03456-調景嶺站餅店</t>
  </si>
  <si>
    <t>港鐵調景嶺站TIK15號舖</t>
  </si>
  <si>
    <t>3061f27d-aa2f-4656-b4c7-266ebf527b99</t>
  </si>
  <si>
    <t>3456</t>
  </si>
  <si>
    <t>04446-都會駅SB</t>
  </si>
  <si>
    <t>將軍澳都會駅2樓L2-008B號舖</t>
  </si>
  <si>
    <t>feb7a50e-2af0-40b3-bbc7-29cb530b2083</t>
  </si>
  <si>
    <t>4446</t>
  </si>
  <si>
    <t>05655-調景嶺站餅店 (東海堂)</t>
  </si>
  <si>
    <t>港鐵調景嶺站TIK 4號舖</t>
  </si>
  <si>
    <t>0a886d4c-17ad-4576-baf7-5721cdfb4a4a</t>
  </si>
  <si>
    <t>5655</t>
  </si>
  <si>
    <t>03549-西貢敬民街餅店</t>
  </si>
  <si>
    <t>西貢敬民街11號經華樓地下3號舖</t>
  </si>
  <si>
    <t>Sai Kung</t>
  </si>
  <si>
    <t>1851eff4-e774-4b62-a310-c180424719ab</t>
  </si>
  <si>
    <t>3549</t>
  </si>
  <si>
    <t>04340-西貢親民街 SB</t>
  </si>
  <si>
    <t>西貢親民街18-32號地下A2號舖</t>
  </si>
  <si>
    <t>745bb4dc-fac3-48fe-94d4-909f010d3e73</t>
  </si>
  <si>
    <t>4340</t>
  </si>
  <si>
    <t>03357-東涌B站餅店</t>
  </si>
  <si>
    <t>Kiosk No. TUC4</t>
  </si>
  <si>
    <t>2109 2416</t>
  </si>
  <si>
    <t>2b591da8-a86b-4454-af78-d4698cd47b8c</t>
  </si>
  <si>
    <t>3357</t>
  </si>
  <si>
    <t>04670-昂平 SB</t>
  </si>
  <si>
    <t>大嶼山昂平旅遊村10號舖</t>
  </si>
  <si>
    <t>9e5445f4-7363-4008-9ecb-d1fd544a4459</t>
  </si>
  <si>
    <t>4670</t>
  </si>
  <si>
    <t>05635-港鐵東涌站餅店 (東海堂)</t>
  </si>
  <si>
    <t>港鐵東涌站TUC 5號舖</t>
  </si>
  <si>
    <t>ec52a555-a949-4677-9dc6-b74e3696dece</t>
  </si>
  <si>
    <t>5635</t>
  </si>
  <si>
    <t>Reschedule to 5/30/2025</t>
  </si>
  <si>
    <t>02369-MX(昇悅居)</t>
  </si>
  <si>
    <t>荔枝角昇悅商場1樓123號舖</t>
  </si>
  <si>
    <t>2628 9909</t>
  </si>
  <si>
    <t>Y - Called on 2/6</t>
  </si>
  <si>
    <t>02957-MAXIMSCAFETERIA</t>
  </si>
  <si>
    <t>2191 1618</t>
  </si>
  <si>
    <t>Y - Called on 28/5 AM</t>
  </si>
  <si>
    <t>04397-昇悅商場 SB</t>
  </si>
  <si>
    <t>九龍荔枝角道833號昇悅商場1樓101號</t>
  </si>
  <si>
    <t>2796 2255</t>
  </si>
  <si>
    <t>04459-美心集團中心 SB</t>
  </si>
  <si>
    <t>長沙灣長順街17號美心集團中心G樓</t>
  </si>
  <si>
    <t>2898 2392</t>
  </si>
  <si>
    <t>02268-MX(大埔墟站)</t>
  </si>
  <si>
    <t>九龍鐵路 - 大埔墟站部份閣樓</t>
  </si>
  <si>
    <t>Tai Po Market</t>
  </si>
  <si>
    <t>911080a2-a86d-42fe-a49d-fe872926b879</t>
  </si>
  <si>
    <t>2268</t>
  </si>
  <si>
    <t>03222-大明里餅店</t>
  </si>
  <si>
    <t>新界大埔大明里1-27號寶華樓地下1號舖A部份</t>
  </si>
  <si>
    <t>fa9269ef-c781-4a04-960a-90be30eabd19</t>
  </si>
  <si>
    <t>3222</t>
  </si>
  <si>
    <t>03531-大埔富善餅店</t>
  </si>
  <si>
    <t>新界大埔安埔路12號富善商場地下G003號舖</t>
  </si>
  <si>
    <t>9634ba76-40a6-405e-9595-d6d47c4a99f1</t>
  </si>
  <si>
    <t>3531</t>
  </si>
  <si>
    <t>03304-大埔墟站餅店</t>
  </si>
  <si>
    <t>大埔墟火車站大堂6號舖</t>
  </si>
  <si>
    <t>87988d14-50f7-4ba9-8f29-65652395cb68</t>
  </si>
  <si>
    <t>3304</t>
  </si>
  <si>
    <t>04343-大埔墟站非入閘區8號舖 SB</t>
  </si>
  <si>
    <t>港鐵大埔墟火車站TAP8號舖</t>
  </si>
  <si>
    <t>b69d7c31-1cbe-4e21-bdb6-1ab0ee93c8e4</t>
  </si>
  <si>
    <t>4343</t>
  </si>
  <si>
    <t>05009-港鐵大埔墟站魚尚</t>
  </si>
  <si>
    <t>港鐵大埔墟站TAP 12 號舖</t>
  </si>
  <si>
    <t>f0a7c126-5630-48e8-bc70-f0b8e81c4f71</t>
  </si>
  <si>
    <t>5009</t>
  </si>
  <si>
    <t>05583-港鐵大埔墟站餅店 (東海堂)</t>
  </si>
  <si>
    <t>港鐵大埔墟站 TAP 13-14 號舖</t>
  </si>
  <si>
    <t>f295f816-51b3-455d-8b5d-d12da9952a2d</t>
  </si>
  <si>
    <t>5583</t>
  </si>
  <si>
    <t>03197-新港城餅店</t>
  </si>
  <si>
    <t>新界馬鞍山新港城中心2樓 2334 號舖</t>
  </si>
  <si>
    <t>fd8a1bf8-7139-4bcb-852f-ee74522d95ee</t>
  </si>
  <si>
    <t>3197</t>
  </si>
  <si>
    <t>04410-新港城中心 SB</t>
  </si>
  <si>
    <t>馬鞍山鞍祿街18號新港城中心2樓2130-31舖側</t>
  </si>
  <si>
    <t>c269dcbe-90cb-4aaf-bb5f-95bf9f636df9</t>
  </si>
  <si>
    <t>4410</t>
  </si>
  <si>
    <t>05024-港鐵馬鞍山站魚尚</t>
  </si>
  <si>
    <t>港鐵馬鞍山站MOS3號舖</t>
  </si>
  <si>
    <t>82dc8667-2123-4da0-b577-1df867c14336</t>
  </si>
  <si>
    <t>5024</t>
  </si>
  <si>
    <t>05637-馬鞍山廣場餅店 (東海堂)</t>
  </si>
  <si>
    <t>新界馬鞍山西沙路608號馬鞍山廣場2樓203號舖</t>
  </si>
  <si>
    <t>76075504-33f0-4853-9036-30317c5a730d</t>
  </si>
  <si>
    <t>5637</t>
  </si>
  <si>
    <t>02358-香港地(新港城)</t>
  </si>
  <si>
    <t>新界馬鞍山新港城中心2樓2245號舖</t>
  </si>
  <si>
    <t>2358</t>
  </si>
  <si>
    <t>02224-MX(禾輋)</t>
  </si>
  <si>
    <t>香港新界沙田德厚街3號禾輋廣場2樓230號舖A部份</t>
  </si>
  <si>
    <t>2249432b-0115-4974-9aeb-e44bbfd5b0b6</t>
  </si>
  <si>
    <t>2224</t>
  </si>
  <si>
    <t>03278-沙角餅店</t>
  </si>
  <si>
    <t>新界沙田沙角村沙角商場2樓251號舖</t>
  </si>
  <si>
    <t>Sha Tin Wai</t>
  </si>
  <si>
    <t>1013dfe7-bd4d-439d-b50d-4bbc1e1b0aa8</t>
  </si>
  <si>
    <t>3278</t>
  </si>
  <si>
    <t>03525-禾輋餅店</t>
  </si>
  <si>
    <t>新界沙田德厚街3號禾輋廣場 211 號舖</t>
  </si>
  <si>
    <t>17641a68-3ffd-4f2a-9a52-25870a951872</t>
  </si>
  <si>
    <t>3525</t>
  </si>
  <si>
    <t>05167-禾輋元氣壽司高速線</t>
  </si>
  <si>
    <t>新界沙田德厚街3號禾輋廣場2樓230號舖B部份</t>
  </si>
  <si>
    <t>be92fd1c-02f6-4e1e-891a-3b3d83e82241</t>
  </si>
  <si>
    <t>5167</t>
  </si>
  <si>
    <t>01348-SIMPLYLIFE 沙田新城市廣場</t>
  </si>
  <si>
    <t>沙田新城市廣場第一期1樓129號舖</t>
  </si>
  <si>
    <t>076b7d13-1a64-4461-af3f-81dff2082911</t>
  </si>
  <si>
    <t>1348</t>
  </si>
  <si>
    <t>05017-沙田連城廣場魚尚</t>
  </si>
  <si>
    <t>沙田連城廣場15號舖</t>
  </si>
  <si>
    <t>c773d1b6-de84-44e2-aab4-3e3e89db13da</t>
  </si>
  <si>
    <t>5017</t>
  </si>
  <si>
    <t>06111-沙田新城市廣場翠園</t>
  </si>
  <si>
    <t>新界沙田新城市廣場一期8樓</t>
  </si>
  <si>
    <t>0550924c-af47-4875-a0bc-8d32530b925d</t>
  </si>
  <si>
    <t>6111</t>
  </si>
  <si>
    <t>04454-HOME SQUARE SB</t>
  </si>
  <si>
    <t>沙田鄉事會路138號HomeSquare 217號舖</t>
  </si>
  <si>
    <t>5b3178b3-a647-4400-b885-7ea0cbd1075f</t>
  </si>
  <si>
    <t>4454</t>
  </si>
  <si>
    <t>05076-沙田HOME SQ元氣壽司高速線</t>
  </si>
  <si>
    <t>新界沙田鄉事會路138號Home Square 502號舖</t>
  </si>
  <si>
    <t>7f3ecbff-df9b-4464-beda-6850e7e9f0b6</t>
  </si>
  <si>
    <t>5076</t>
  </si>
  <si>
    <t>05224-丼丼屋(HOME SQUARE)</t>
  </si>
  <si>
    <t>9135c585-d84c-49cf-a61e-c4cb6124c038</t>
  </si>
  <si>
    <t>5224</t>
  </si>
  <si>
    <t>05685-京瑞廣場餅店(東海堂)</t>
  </si>
  <si>
    <t>新界沙田安群街1號京瑞廣場2期地下G45號舖</t>
  </si>
  <si>
    <t>2682 9962</t>
  </si>
  <si>
    <t>b1b48ce7-8fef-4369-9a3f-b262b045985f</t>
  </si>
  <si>
    <t>5685</t>
  </si>
  <si>
    <t>11031-京瑞廣場2期 SB</t>
  </si>
  <si>
    <t>新界沙田安群街1號,京瑞廣場2期地下G07號舖</t>
  </si>
  <si>
    <t>a75974ab-7832-4419-a7b5-343ea702f5eb</t>
  </si>
  <si>
    <t>11031</t>
  </si>
  <si>
    <t>15127-石門京瑞廣場2期元氣壽司高速線</t>
  </si>
  <si>
    <t>新界沙田安群街1號京瑞廣場2期地下G03號舖</t>
  </si>
  <si>
    <t>3a5d5b53-97c9-4ae2-8002-956f35837811</t>
  </si>
  <si>
    <t>15127</t>
  </si>
  <si>
    <t>15262-YAKINIKU LIKE (京瑞廣場2期)</t>
  </si>
  <si>
    <t>新界沙田安群街1號京瑞廣場2期地下G07號舖</t>
  </si>
  <si>
    <t>1652b1ca-0434-4d57-8162-22b780214f80</t>
  </si>
  <si>
    <t>15262</t>
  </si>
  <si>
    <t>03309-大圍站餅店</t>
  </si>
  <si>
    <t>大圍火車站未入閘區7-8號舖</t>
  </si>
  <si>
    <t>bd528878-8a56-4855-8458-491c9d2e4060</t>
  </si>
  <si>
    <t>3309</t>
  </si>
  <si>
    <t>05002-大圍富嘉花園魚尚</t>
  </si>
  <si>
    <t>新界沙田村南道15及35號富嘉花園地下17號舖</t>
  </si>
  <si>
    <t>2648 9221</t>
  </si>
  <si>
    <t>bd814991-cdf8-4896-8faf-14879e56e683</t>
  </si>
  <si>
    <t>5002</t>
  </si>
  <si>
    <t>05636-大圍富嘉花園餅店 (東海堂)</t>
  </si>
  <si>
    <t>新界沙田美田路16號富嘉花園地下G21號鋪</t>
  </si>
  <si>
    <t>5b3f2655-594f-410b-965b-672b13dc4588</t>
  </si>
  <si>
    <t>5636</t>
  </si>
  <si>
    <t>08779-美心烘焙所(大圍金禧)</t>
  </si>
  <si>
    <t>新界大圍金禧花園商場地下11號舖</t>
  </si>
  <si>
    <t>2693 6126</t>
  </si>
  <si>
    <t>bec66254-5c60-4c31-8a1e-1e4fe9c89cd3</t>
  </si>
  <si>
    <t>8779</t>
  </si>
  <si>
    <t>03269-石蔭餅店</t>
  </si>
  <si>
    <t>葵涌梨木道 120 號石蔭村石蔭商場 LG1樓 109B號舖</t>
  </si>
  <si>
    <t>63c1b6a0-a3bc-4c58-b4ee-7b0c8cfdce24</t>
  </si>
  <si>
    <t>3269</t>
  </si>
  <si>
    <t>03540-石籬餅店</t>
  </si>
  <si>
    <t>葵涌大隴街110號石籬邨石籬商場二期地下B001A號舖</t>
  </si>
  <si>
    <t>2389 3761</t>
  </si>
  <si>
    <t>93036de1-8383-474d-bdc1-10919f717da0</t>
  </si>
  <si>
    <t>3540</t>
  </si>
  <si>
    <t>05031-石籬商場2期魚尚</t>
  </si>
  <si>
    <t>葵涌大隴街110號石籬商場2期地下B010A</t>
  </si>
  <si>
    <t>eed061ee-cbac-4fa1-81b0-d838b333b55a</t>
  </si>
  <si>
    <t>5031</t>
  </si>
  <si>
    <t>05045-葵盛東邨商場魚尚</t>
  </si>
  <si>
    <t>葵涌葵盛東邨商場1樓120B號舖</t>
  </si>
  <si>
    <t>41524948-a2ba-468d-a66d-1daac5a98c46</t>
  </si>
  <si>
    <t>5045</t>
  </si>
  <si>
    <t>06513-葵青劇院翠園</t>
  </si>
  <si>
    <t>新界葵涌興寧路12號葵青劇院1號舖</t>
  </si>
  <si>
    <t>f599ed11-e698-4e2a-a2d2-67568d93e6e4</t>
  </si>
  <si>
    <t>6513</t>
  </si>
  <si>
    <t>02381-香港地(美孚)</t>
  </si>
  <si>
    <t>九龍蘭秀道1-15, 2-24號美孚新邨地下N10-12號舖</t>
  </si>
  <si>
    <t>2743 2793</t>
  </si>
  <si>
    <t>02382-MX(美孚萬事達廣場)</t>
  </si>
  <si>
    <t>美孚萬事達廣場地下N50A號舖</t>
  </si>
  <si>
    <t>2371 2701</t>
  </si>
  <si>
    <t>02109-MX(荃錦)</t>
  </si>
  <si>
    <t>荃灣青山公路338號荃錦中心2 樓1-3號舖</t>
  </si>
  <si>
    <t>61eab637-b1c1-43e8-9110-b865fac2e439</t>
  </si>
  <si>
    <t>2109</t>
  </si>
  <si>
    <t>03542-悅來坊餅店</t>
  </si>
  <si>
    <t>新界荃灣荃華街3號悅來坊地下G1號舖</t>
  </si>
  <si>
    <t>Tai Wo Hau</t>
  </si>
  <si>
    <t>a7d82dba-7b46-4873-8873-adaa6f48aab1</t>
  </si>
  <si>
    <t>3542</t>
  </si>
  <si>
    <t>04477-悅萊坊地下 SB</t>
  </si>
  <si>
    <t>新界荃灣荃華街3號悅萊坊地下G39舖</t>
  </si>
  <si>
    <t>462db947-a5e5-4969-b4b1-9d4da27595d5</t>
  </si>
  <si>
    <t>4477</t>
  </si>
  <si>
    <t>05175-荃灣悅來坊元氣壽司高速線</t>
  </si>
  <si>
    <t>荃灣荃華街3號悅來坊地下33號舖</t>
  </si>
  <si>
    <t>3126 9998</t>
  </si>
  <si>
    <t>9d41ebd8-2148-4e2c-8bd1-293239adedbd</t>
  </si>
  <si>
    <t>5175</t>
  </si>
  <si>
    <t>03461-坑口A站餅店</t>
  </si>
  <si>
    <t>坑口地鐵站未入閘區HAH 13號舖</t>
  </si>
  <si>
    <t>cea9bfee-b187-4239-8707-6d74d92f8297</t>
  </si>
  <si>
    <t>3461</t>
  </si>
  <si>
    <t>05544-將軍澳新都城餅店 (東海堂)</t>
  </si>
  <si>
    <t>新界將軍澳新都城中心二期商場UG004店</t>
  </si>
  <si>
    <t>dc1bd0c0-3821-45ce-9327-b8217ec20ffe</t>
  </si>
  <si>
    <t>5544</t>
  </si>
  <si>
    <t>05569-連理街餅店( 東海堂)</t>
  </si>
  <si>
    <t>連理街143號舖</t>
  </si>
  <si>
    <t>2242 9138</t>
  </si>
  <si>
    <t>453413bc-a5b0-43e7-b845-8fcaedb17904</t>
  </si>
  <si>
    <t>5569</t>
  </si>
  <si>
    <t>06517-將軍澳新都城中心翠園</t>
  </si>
  <si>
    <t>新界將軍澳新都城中心二期1樓1033-1038號舖</t>
  </si>
  <si>
    <t>2bdb0df9-361c-49f2-99f8-fb160a583141</t>
  </si>
  <si>
    <t>6517</t>
  </si>
  <si>
    <t>05025-將軍澳都會駅魚尚</t>
  </si>
  <si>
    <t>將軍澳都會駅2樓L2-056舖</t>
  </si>
  <si>
    <t>12bc5b02-464c-44a5-9ca0-22c8875b4c9c</t>
  </si>
  <si>
    <t>5025</t>
  </si>
  <si>
    <t>05994-將軍澳都會駅元氣壽司高速線</t>
  </si>
  <si>
    <t>將軍澳都會駅2樓L2-029-031舖</t>
  </si>
  <si>
    <t>e4ac1133-5228-4d35-a604-beeea4e1bc4c</t>
  </si>
  <si>
    <t>5994</t>
  </si>
  <si>
    <t>02388-MX 天晉匯3期</t>
  </si>
  <si>
    <t>將軍澳至善街19號天晉匯3期地下G08號舖</t>
  </si>
  <si>
    <t>03544-康城站餅店</t>
  </si>
  <si>
    <t>港鐵康城站LHP 14號舖</t>
  </si>
  <si>
    <t>LOHAS Park</t>
  </si>
  <si>
    <t>3ac8ca14-33bc-4fd0-b274-592d5299f06e</t>
  </si>
  <si>
    <t>3544</t>
  </si>
  <si>
    <t>05672-日出康城餅店 (東海堂)</t>
  </si>
  <si>
    <t>康城路1號康城3樓357D號舖</t>
  </si>
  <si>
    <t>2778 7288</t>
  </si>
  <si>
    <t>29d07746-d8d2-4920-9afa-7d219a9114ff</t>
  </si>
  <si>
    <t>5672</t>
  </si>
  <si>
    <t>11023-康城3/F SB</t>
  </si>
  <si>
    <t>康城路1號康城3樓343號舖</t>
  </si>
  <si>
    <t>683d2c86-4ded-48ee-80d6-23fa4448a8dc</t>
  </si>
  <si>
    <t>11023</t>
  </si>
  <si>
    <t>15107-康城元氣壽司高速線</t>
  </si>
  <si>
    <t>康城路1號康城4樓421號舖</t>
  </si>
  <si>
    <t>0d806038-3d99-49fd-b055-ef10e77b6d92</t>
  </si>
  <si>
    <t>15107</t>
  </si>
  <si>
    <t>04474-東薈城2 SB</t>
  </si>
  <si>
    <t>新界東涌東薈城G23號舖</t>
  </si>
  <si>
    <t>8073d61c-50f6-4d7e-b8ff-988edb8a32e6</t>
  </si>
  <si>
    <t>4474</t>
  </si>
  <si>
    <t>06518-東涌東薈城八月花</t>
  </si>
  <si>
    <t>東涌達東路20號東薈城名店倉2樓及3樓255及301號舖</t>
  </si>
  <si>
    <t>27954ce5-243c-44d2-a5fe-e27f8e1cbf51</t>
  </si>
  <si>
    <t>6518</t>
  </si>
  <si>
    <t>10006-東薈城 SS</t>
  </si>
  <si>
    <t>大嶼山東涌東薈城地下G20號舖</t>
  </si>
  <si>
    <t>022d2ab6-58f9-457a-92fe-e3a274c35483</t>
  </si>
  <si>
    <t>10006</t>
  </si>
  <si>
    <t>04484-東涌東環 SB</t>
  </si>
  <si>
    <t>東涌迎康街6號東環地舖G02號</t>
  </si>
  <si>
    <t>5b4f04e4-6d98-46a5-845c-5c8fa65966ca</t>
  </si>
  <si>
    <t>4484</t>
  </si>
  <si>
    <t>15101-東涌東薈城元氣壽司高速線</t>
  </si>
  <si>
    <t>大嶼山東涌達東路18-20號東薈城六樓602號舖</t>
  </si>
  <si>
    <t>e74b706f-63aa-4b10-af6f-5e52e673fb96</t>
  </si>
  <si>
    <t>15101</t>
  </si>
  <si>
    <t>02850-香港空運貨站職員餐廳</t>
  </si>
  <si>
    <t>香港國際機場超級一號貨站辦公大樓南座六樓</t>
  </si>
  <si>
    <t>2286 0416</t>
  </si>
  <si>
    <t>02851-粵華軒(香港空運貨站)</t>
  </si>
  <si>
    <t>02302-CANTEEN(機場 T1)</t>
  </si>
  <si>
    <t>赤鱲角香港國際機場一號客運大樓7樓離港大堂7T090號舖</t>
  </si>
  <si>
    <t>02370-MX (機場中場)</t>
  </si>
  <si>
    <t>香港國際機場中場範圍店舖號碼: 6MC055-056</t>
  </si>
  <si>
    <t>Y - Called on 23/5 PM, 需要美心IT向分店登記FE資料</t>
  </si>
  <si>
    <t>04458-大埔超級城 SB</t>
  </si>
  <si>
    <t>大埔大埔超級城C區2樓598-599店</t>
  </si>
  <si>
    <t>f9509378-12d2-4b11-947b-80e1dafb4c34</t>
  </si>
  <si>
    <t>4458</t>
  </si>
  <si>
    <t>05119-大埔元氣壽司高速線</t>
  </si>
  <si>
    <t>大埔大埔超級城C區地下505-515號舖</t>
  </si>
  <si>
    <t>fb06ed9a-7bb3-4b00-9511-63a54734faa6</t>
  </si>
  <si>
    <t>5119</t>
  </si>
  <si>
    <t>08757-大埔超級城餅店</t>
  </si>
  <si>
    <t>fb46d0d3-a96a-4278-8f2c-c1ef542ea2af</t>
  </si>
  <si>
    <t>8757</t>
  </si>
  <si>
    <t>02216-MX(大學站)</t>
  </si>
  <si>
    <t>新界大學火車站未入閘區</t>
  </si>
  <si>
    <t>Tai Po Kau</t>
  </si>
  <si>
    <t>bbea0597-353c-46b9-aaa2-80cbe556e297</t>
  </si>
  <si>
    <t>2216</t>
  </si>
  <si>
    <t>03307-大學站餅店</t>
  </si>
  <si>
    <t>大學火車站大堂4號舖</t>
  </si>
  <si>
    <t>0e5fae2c-5509-4f88-80c2-ed79cf79b827</t>
  </si>
  <si>
    <t>3307</t>
  </si>
  <si>
    <t>15105-大埔新達廣場元氣壽司高速線</t>
  </si>
  <si>
    <t>大埔南運路9號新達廣場1樓A001號舖</t>
  </si>
  <si>
    <t>72ba97bb-21be-4c1f-8cc7-a8fc88897de4</t>
  </si>
  <si>
    <t>15105</t>
  </si>
  <si>
    <t>15267-YAKINIKU LIKE (新達廣場)</t>
  </si>
  <si>
    <t>大埔新達廣場一樓A019-A020號舖</t>
  </si>
  <si>
    <t>913ccc9d-8c77-4e76-8f46-1d9f1f6031c8</t>
  </si>
  <si>
    <t>15267</t>
  </si>
  <si>
    <t>02125-MX(科學園)</t>
  </si>
  <si>
    <t>沙田白石角香港科學園17W大樓地下RT_G02B號舖</t>
  </si>
  <si>
    <t>Ma Liu Shui</t>
  </si>
  <si>
    <t>2c781b3b-98e4-4417-a92a-1acb2b222832</t>
  </si>
  <si>
    <t>2125</t>
  </si>
  <si>
    <t>02127-DELI-O(科學園)</t>
  </si>
  <si>
    <t>Y - called  on 6/5 AM</t>
  </si>
  <si>
    <t>b87f54e2-b76d-43ea-b956-d74933fa478e</t>
  </si>
  <si>
    <t>2127</t>
  </si>
  <si>
    <t>11039-香港科學園1W座 SB</t>
  </si>
  <si>
    <t>新界科學園1期 1W大樓地下S001B舗</t>
  </si>
  <si>
    <t>228111b1-8490-4cb0-918a-8a51d3f18aa5</t>
  </si>
  <si>
    <t>11039</t>
  </si>
  <si>
    <t>12859-中銀香港員工餐廳 (火炭)</t>
  </si>
  <si>
    <t>新界沙田火炭桂地街 22-24號8樓</t>
  </si>
  <si>
    <t>4fe3ebd1-c07a-4d1e-8873-3da9f759de02</t>
  </si>
  <si>
    <t>12859</t>
  </si>
  <si>
    <t>15134-沙田好運中心元氣壽司高速線</t>
  </si>
  <si>
    <t>沙田好運中心3樓3017及3018號舖</t>
  </si>
  <si>
    <t>de03348c-db0c-461a-9326-7c2ac1f43af8</t>
  </si>
  <si>
    <t>15134</t>
  </si>
  <si>
    <t>15251-YAKINIKU LIKE (新城市廣場)</t>
  </si>
  <si>
    <t>新界沙田新城市廣場四樓 408號舖</t>
  </si>
  <si>
    <t>7b550f7c-8611-4654-b370-dff990460d1d</t>
  </si>
  <si>
    <t>15251</t>
  </si>
  <si>
    <t>03018-新城市餅店 (COVA)</t>
  </si>
  <si>
    <t>沙田新城市廣場2樓214C舖</t>
  </si>
  <si>
    <t>05f56d39-9d2a-4efe-83c1-edca98f1de7c</t>
  </si>
  <si>
    <t>3018</t>
  </si>
  <si>
    <t>04436-新城市廣場 L1 SB</t>
  </si>
  <si>
    <t>新界沙田新城市廣場一期地下155鋪</t>
  </si>
  <si>
    <t>30b8c812-e986-4ee2-931d-a003676067f1</t>
  </si>
  <si>
    <t>4436</t>
  </si>
  <si>
    <t>03316-港鐵沙田站餅店</t>
  </si>
  <si>
    <t>港鐵沙田站 SHT 2&amp;3 號舖</t>
  </si>
  <si>
    <t>Wong Kai Chuen</t>
  </si>
  <si>
    <t>6f9b55ea-8e38-49ae-ad04-58908291914d</t>
  </si>
  <si>
    <t>3316</t>
  </si>
  <si>
    <t>15128-沙田新城市廣場元氣壽司高速線</t>
  </si>
  <si>
    <t>沙田新城市廣場1期8樓801號舖B部分</t>
  </si>
  <si>
    <t>c80cbc2e-0257-43c4-99ca-6b9098b5cb00</t>
  </si>
  <si>
    <t>15128</t>
  </si>
  <si>
    <t>16360-LETASU (新城市廣場)</t>
  </si>
  <si>
    <t>沙田新城市廣場1期1樓105號舖</t>
  </si>
  <si>
    <t>2676 3688</t>
  </si>
  <si>
    <t>cbc3bcd3-a3e4-44ab-ab06-1e2ab517c621</t>
  </si>
  <si>
    <t>16360</t>
  </si>
  <si>
    <t>05042-石門京瑞廣場2期魚尚</t>
  </si>
  <si>
    <t>10cd4dd5-e1f8-4d1d-98f6-bb07d11cc247</t>
  </si>
  <si>
    <t>5042</t>
  </si>
  <si>
    <t>05141-沙田第一城元氣壽司高速線</t>
  </si>
  <si>
    <t>新界沙田第一城第一城中心115及116號</t>
  </si>
  <si>
    <t>633f7db5-1f8d-414e-a4d9-3ca4102a5db2</t>
  </si>
  <si>
    <t>5141</t>
  </si>
  <si>
    <t>05706-圍方餅店 (東海堂)</t>
  </si>
  <si>
    <t>新界沙田港鐵大圍站圍方4樓429號舖</t>
  </si>
  <si>
    <t>2967 6188</t>
  </si>
  <si>
    <t>5806df48-d0b7-4aa6-ab68-b881397f916d</t>
  </si>
  <si>
    <t>5706</t>
  </si>
  <si>
    <t>11047-圍方 SB</t>
  </si>
  <si>
    <t>新界沙田港鐵大圍站圍方3樓319號舖</t>
  </si>
  <si>
    <t>f41ae9c8-c433-42dd-9f4e-93c6f6166904</t>
  </si>
  <si>
    <t>11047</t>
  </si>
  <si>
    <t>15124-大圍站圍方元氣壽司高速線</t>
  </si>
  <si>
    <t>新界沙田港鐵大圍站圍方4樓433A號舖</t>
  </si>
  <si>
    <t>034e5742-9c15-4630-a6d3-ed78bda678bf</t>
  </si>
  <si>
    <t>15124</t>
  </si>
  <si>
    <t>04447-新都會廣場 SB</t>
  </si>
  <si>
    <t>葵芳新都會廣場2樓219A鋪</t>
  </si>
  <si>
    <t>Wong Kai Chung, Ronald</t>
  </si>
  <si>
    <t>b89a8b99-b3ff-4647-ae15-354166851855</t>
  </si>
  <si>
    <t>4447</t>
  </si>
  <si>
    <t>05633-AROME CAFE (葵芳新都會)</t>
  </si>
  <si>
    <t>新界葵涌新都會廣場2樓297-298</t>
  </si>
  <si>
    <t>8074531e-0ab4-42f9-b5a0-8199a2816475</t>
  </si>
  <si>
    <t>5633</t>
  </si>
  <si>
    <t>05990-葵芳新都會廣場元氣壽司高速線</t>
  </si>
  <si>
    <t>葵芳興芳路223號新都會廣場4樓480-483號舖</t>
  </si>
  <si>
    <t>e4c87c28-27c0-4c57-bf1f-627d4a677760</t>
  </si>
  <si>
    <t>5990</t>
  </si>
  <si>
    <t>06257-葵涌新都會廣場潮庭</t>
  </si>
  <si>
    <t>葵涌新都會廣場5樓511-530舖</t>
  </si>
  <si>
    <t>8051bbae-37d9-443d-a5f3-cf31afbdf0fa</t>
  </si>
  <si>
    <t>6257</t>
  </si>
  <si>
    <t>06258-葵涌新都會廣場北京樓</t>
  </si>
  <si>
    <t>6c246095-978e-4997-9b78-1918e5769df6</t>
  </si>
  <si>
    <t>6258</t>
  </si>
  <si>
    <t>08512-PAPER STONE BAKERY (新都會廣場)</t>
  </si>
  <si>
    <t>葵芳興芳路223號新都會廣場4樓420號舗</t>
  </si>
  <si>
    <t>32a627bc-9d98-4227-86b7-adbe6c616e13</t>
  </si>
  <si>
    <t>8512</t>
  </si>
  <si>
    <t>10008-新都會廣場 SS</t>
  </si>
  <si>
    <t>新界葵芳新都會廣場4樓488-490號舖</t>
  </si>
  <si>
    <t>994f22fb-4b75-44f7-8820-4c1bc0f3f1cc</t>
  </si>
  <si>
    <t>10008</t>
  </si>
  <si>
    <t>15113-葵芳好爵中心元氣壽司高速線</t>
  </si>
  <si>
    <t>葵涌葵義路2-10號好爵中心地下43號部份及44-48號舖</t>
  </si>
  <si>
    <t>f5d304d0-b51f-47db-8e6e-4f680604f2a7</t>
  </si>
  <si>
    <t>15113</t>
  </si>
  <si>
    <t>04425-綠楊坊 SB</t>
  </si>
  <si>
    <t>荃灣綠楊坊2樓S10-12號舖</t>
  </si>
  <si>
    <t>610d0027-d4f0-40b2-bc6a-6bf1e4153b62</t>
  </si>
  <si>
    <t>4425</t>
  </si>
  <si>
    <t>05082-綠楊坊元氣壽司高速線</t>
  </si>
  <si>
    <t>荃灣綠楊坊2樓S27號鋪</t>
  </si>
  <si>
    <t>54cea5f1-dbd5-402f-9b62-8aed8e33b7b8</t>
  </si>
  <si>
    <t>5082</t>
  </si>
  <si>
    <t>06161-荃灣美心皇宮</t>
  </si>
  <si>
    <t>香港荃灣綠楊坊地下G27號舖</t>
  </si>
  <si>
    <t>3ecee011-8aae-4aa4-a706-155d03943621</t>
  </si>
  <si>
    <t>6161</t>
  </si>
  <si>
    <t>15260-YAKINIKU LIKE (綠楊坊)</t>
  </si>
  <si>
    <t>荃灣綠楊坊二樓S10-12號舖部份</t>
  </si>
  <si>
    <t>8db55213-2311-43ca-aaff-a0d5681c180c</t>
  </si>
  <si>
    <t>15260</t>
  </si>
  <si>
    <t>05982-青衣城元氣壽司高速線</t>
  </si>
  <si>
    <t>新界青衣青敬路33號青衣城2樓228號舖</t>
  </si>
  <si>
    <t>80c07a2f-f2e5-48b0-bc97-6af23e247cba</t>
  </si>
  <si>
    <t>5982</t>
  </si>
  <si>
    <t>15273-YAKINIKU LIKE (青衣城)</t>
  </si>
  <si>
    <t>新界青衣青敬路33號青衣城2樓212號舖</t>
  </si>
  <si>
    <t>6b419c10-92c5-46c5-8fcc-d98dc80e3501</t>
  </si>
  <si>
    <t>15273</t>
  </si>
  <si>
    <t>02323-MX(長發)</t>
  </si>
  <si>
    <t>新界青衣杆山路6號長發廣場2樓224 及225 號舖</t>
  </si>
  <si>
    <t>2436 9353</t>
  </si>
  <si>
    <t>01353-&amp;YOU (TKO GATEWAY)</t>
  </si>
  <si>
    <t>坑口厚德商場1樓E151號舖</t>
  </si>
  <si>
    <t>d4092ec4-baa0-43d5-a7cd-b5e264a5e83e</t>
  </si>
  <si>
    <t>1353</t>
  </si>
  <si>
    <t>03174-東港城餅店</t>
  </si>
  <si>
    <t>九龍將軍澳重華路8號東港城一樓112A號舖</t>
  </si>
  <si>
    <t>0e7422c1-78f4-4423-b023-77b656710166</t>
  </si>
  <si>
    <t>3174</t>
  </si>
  <si>
    <t>04448-東港城 SB</t>
  </si>
  <si>
    <t>將軍重華路8號東港城1樓106號舖</t>
  </si>
  <si>
    <t>86aebdd6-b0c3-49cf-a769-256dc399d212</t>
  </si>
  <si>
    <t>4448</t>
  </si>
  <si>
    <t>05992-將軍澳東港城元氣壽司高速線</t>
  </si>
  <si>
    <t>將軍澳重華路8號東港城2樓275A號舖</t>
  </si>
  <si>
    <t>46c4077b-3b2c-4414-8a7d-2cc1a4bd915f</t>
  </si>
  <si>
    <t>5992</t>
  </si>
  <si>
    <t>02365-MX (厚德)</t>
  </si>
  <si>
    <t>新界將軍澳厚德商場西翼一樓W103號舖</t>
  </si>
  <si>
    <t>2590 6208</t>
  </si>
  <si>
    <t>06320-將軍澳中心美中鴨子</t>
  </si>
  <si>
    <t>九龍將軍澳唐德街9號地下G105&amp;G106號舖</t>
  </si>
  <si>
    <t>e5d52081-5ab9-460a-bf20-25b8c7dfcfbb</t>
  </si>
  <si>
    <t>6320</t>
  </si>
  <si>
    <t>08617-BAKE N TAKE (將軍澳中心JASONS)</t>
  </si>
  <si>
    <t>新界將軍澳將軍澳中心B1層10號舖</t>
  </si>
  <si>
    <t>2244 6506</t>
  </si>
  <si>
    <t>9fab06c3-efed-473c-95a7-ef6babb45a9a</t>
  </si>
  <si>
    <t>8617</t>
  </si>
  <si>
    <t>08777-美心烘焙所(將軍澳中心)</t>
  </si>
  <si>
    <t>將軍澳唐德街9號將軍澳中心1樓183號舖</t>
  </si>
  <si>
    <t>2521 3693</t>
  </si>
  <si>
    <t>63068068-23ef-46b6-9e48-ec3b72135b2e</t>
  </si>
  <si>
    <t>8777</t>
  </si>
  <si>
    <t>15103-將軍澳中心元氣壽司高速線</t>
  </si>
  <si>
    <t>將軍澳唐德街9號將軍澳中心一樓118-120號舖</t>
  </si>
  <si>
    <t>3359a950-047f-41a9-962b-df33b8ca7b5d</t>
  </si>
  <si>
    <t>15103</t>
  </si>
  <si>
    <t>02997-科大李兆基餐廳</t>
  </si>
  <si>
    <t>香港九龍清水灣香港科技大學李兆基大樓G樓</t>
  </si>
  <si>
    <t>Clear Water Bay</t>
  </si>
  <si>
    <t xml:space="preserve">Wong Kai Chung </t>
  </si>
  <si>
    <t>10ef9f18-3e38-4419-a24b-e83bbed1fc63</t>
  </si>
  <si>
    <t>2997</t>
  </si>
  <si>
    <t>11049-香港科技大學SB</t>
  </si>
  <si>
    <t>香港科技大學教學大樓地下咖啡店G015號鋪</t>
  </si>
  <si>
    <t>3fe0915c-86fd-447a-ace0-a95503b3ea77</t>
  </si>
  <si>
    <t>11049</t>
  </si>
  <si>
    <t>02828-科大南北小廚</t>
  </si>
  <si>
    <t>香港清水灣香港科技大學</t>
  </si>
  <si>
    <t>2358 1133</t>
  </si>
  <si>
    <t>02829-HKUST CANT.EEN II</t>
  </si>
  <si>
    <t>九龍清水灣香港科技大學</t>
  </si>
  <si>
    <t>2358 3030</t>
  </si>
  <si>
    <t>12815-機場員工綜合大樓L10員工美食廣場</t>
  </si>
  <si>
    <t>香港赤鱲角香港國際機場翔天路1號一號客運附屬大樓10樓</t>
  </si>
  <si>
    <t>90875550 Ms Wong</t>
  </si>
  <si>
    <t>39b622a4-4c1a-4870-9470-50ba3d535507</t>
  </si>
  <si>
    <t>12815</t>
  </si>
  <si>
    <t>12821-機場員工綜合大樓L11中菜廳</t>
  </si>
  <si>
    <t>香港赤鱲角香港國際機場翔天路1號一號客運附屬大樓11樓</t>
  </si>
  <si>
    <t>256eef0a-0e66-4ee8-8ca3-42612347a7b5</t>
  </si>
  <si>
    <t>12821</t>
  </si>
  <si>
    <t>12858-HKIA T1 WINE BAR</t>
  </si>
  <si>
    <t>香港赤鱲角香港國際機場翔天路1 號一號客運附屬大樓11樓</t>
  </si>
  <si>
    <t>99a573e9-f0ae-4900-9b9c-bfba5ee34571</t>
  </si>
  <si>
    <t>12858</t>
  </si>
  <si>
    <t>04412-亞洲國際博覽館 SB</t>
  </si>
  <si>
    <t>大嶼山亞洲國際博覽館1樓中央走廊A單位</t>
  </si>
  <si>
    <t>Y - Called on 23/5 AM</t>
  </si>
  <si>
    <t>9788bfde-25dd-4cfc-821a-45f42c78a765</t>
  </si>
  <si>
    <t>4412</t>
  </si>
  <si>
    <t>06229-大圍圍方潮庭</t>
  </si>
  <si>
    <t>2691 6868</t>
  </si>
  <si>
    <t>done on 12/5</t>
  </si>
  <si>
    <t>13f83852-fdc7-480a-b068-7c6d32721645</t>
  </si>
  <si>
    <t>6229</t>
  </si>
  <si>
    <t>04411-荃灣廣場 SB</t>
  </si>
  <si>
    <t>荃灣廣場第二層咖啡座A位</t>
  </si>
  <si>
    <t>Y - Called on 19/5 AM</t>
  </si>
  <si>
    <t>c2709ce0-ee44-449d-9369-fcc5aa8a3328</t>
  </si>
  <si>
    <t>4411</t>
  </si>
  <si>
    <t>05164-荃灣廣場元氣壽司高速線</t>
  </si>
  <si>
    <t>新界荃灣荃灣廣場B1B105-B108號鋪</t>
  </si>
  <si>
    <t>35a25c00-b054-4d7f-aa19-123b31e5865d</t>
  </si>
  <si>
    <t>5164</t>
  </si>
  <si>
    <t>05228-丼丼屋(愉景新城)</t>
  </si>
  <si>
    <t>香港荃灣青山公路荃灣段398號愉景新城二樓2046A號舖</t>
  </si>
  <si>
    <t>f2abd90c-8f62-430e-bf1e-cacd867e102e</t>
  </si>
  <si>
    <t>5228</t>
  </si>
  <si>
    <t>reschedule to June 3</t>
  </si>
  <si>
    <t>12872-醫院管理局支援服務中心</t>
  </si>
  <si>
    <t>醫院管理局支援服務中心大嶼山東涌松仁路8號</t>
  </si>
  <si>
    <t>下午3:00後</t>
  </si>
  <si>
    <t xml:space="preserve">
66267936 
Mr Pang</t>
  </si>
  <si>
    <t>Request re-schedule, 需要提前3日預約, 美心IT向分店提供FE資料登記</t>
  </si>
  <si>
    <t>b22123bd-85f5-457e-a00e-b6e77c3e4817</t>
  </si>
  <si>
    <t>12872</t>
  </si>
  <si>
    <t>05981-荃灣愉景新城元氣壽司高速線</t>
  </si>
  <si>
    <t>香港荃灣青山公路荃灣段398號愉景新城一樓1027號舖</t>
  </si>
  <si>
    <t>1bc5b300-8252-4318-a87b-32ea1d9b2422</t>
  </si>
  <si>
    <t>5981</t>
  </si>
  <si>
    <t>06236-荃灣廣場潮江春</t>
  </si>
  <si>
    <t>荃灣大壩街4-30號荃灣廣場536-539號舖</t>
  </si>
  <si>
    <t>83d46feb-d10f-40ac-80cb-eae554c5524d</t>
  </si>
  <si>
    <t>6236</t>
  </si>
  <si>
    <t>06323-荃灣廣場美中鴨子</t>
  </si>
  <si>
    <t>荃灣大壩街4-30號荃灣廣場5樓508-510號舖</t>
  </si>
  <si>
    <t>e36463b6-dde0-47f1-baef-1fafa4fe120b</t>
  </si>
  <si>
    <t>6323</t>
  </si>
  <si>
    <t>02360-MX(綠楊)</t>
  </si>
  <si>
    <t>2417 3802</t>
  </si>
  <si>
    <t>02803-亞洲貨櫃物流中心餐廳(A座7樓)</t>
  </si>
  <si>
    <t>香港新界葵涌第3號貨櫃碼頭亞洲貨櫃物流中心A座7樓(天台)</t>
  </si>
  <si>
    <t>2426 8380</t>
  </si>
  <si>
    <t>02804-亞洲貨櫃物流中心餐廳(B座13樓)</t>
  </si>
  <si>
    <t>香港新界葵涌第3號貨櫃碼頭亞洲貨櫃物流中心B座13樓(天台)</t>
  </si>
  <si>
    <t>2615 1720</t>
  </si>
  <si>
    <t>01351-SIMPLYLIFE BAKERY CAFE POPCORN</t>
  </si>
  <si>
    <t>新界將軍澳PopCorn商場地下G43 &amp; G44-45號舖</t>
  </si>
  <si>
    <t>Y - Called on 22/5 AM</t>
  </si>
  <si>
    <t>9574e0a5-c2e2-43b3-88e9-3a9132580cbc</t>
  </si>
  <si>
    <t>1351</t>
  </si>
  <si>
    <t>02917-將軍澳醫院職員餐廳</t>
  </si>
  <si>
    <t>香港九龍將軍澳坑口寶寧里2號主座LG樓層</t>
  </si>
  <si>
    <t>98e582b5-9b74-4b4a-9826-56c5b5c200f6</t>
  </si>
  <si>
    <t>2917</t>
  </si>
  <si>
    <t>03286-將軍澳廣場餅店</t>
  </si>
  <si>
    <t>新界將軍澳唐德街1號將軍澳廣場一樓1-002舖</t>
  </si>
  <si>
    <t>3292bd77-0834-420d-95d4-8702dbb74571</t>
  </si>
  <si>
    <t>3286</t>
  </si>
  <si>
    <t>03457-將軍澳站餅店</t>
  </si>
  <si>
    <t>將軍澳地鐵站未入閘區TKO 3 號舖</t>
  </si>
  <si>
    <t>f1552326-7e76-46e9-80e3-5d3eb2b499a8</t>
  </si>
  <si>
    <t>3457</t>
  </si>
  <si>
    <t>04392-POPCORN MALL SB</t>
  </si>
  <si>
    <t>新界將軍澳唐賢街9號Pop Corn 1樓F45號舖</t>
  </si>
  <si>
    <t>f6aebe5c-3136-4abe-8863-9004c514d581</t>
  </si>
  <si>
    <t>4392</t>
  </si>
  <si>
    <t>not available on 30/5</t>
  </si>
  <si>
    <t>11055 - 機場SB</t>
  </si>
  <si>
    <t>Unit 5NC154, Level 5, Terminal 1 Satellite Concourse</t>
  </si>
  <si>
    <t>11055</t>
  </si>
  <si>
    <t>renovation  (available after end of June)</t>
  </si>
  <si>
    <t>04341-機場登機口44 SB</t>
  </si>
  <si>
    <t>大嶼山香港國際機場客運大樓西南客運廊第六層 6Y585號舖</t>
  </si>
  <si>
    <t xml:space="preserve">renovation </t>
  </si>
  <si>
    <t>653f0ef6-dfc7-4db3-8e1a-db35171094f6</t>
  </si>
  <si>
    <t>4341</t>
  </si>
  <si>
    <t>04409-機場登機口6 SB</t>
  </si>
  <si>
    <t>香港國際機場客運大樓6樓6N505號</t>
  </si>
  <si>
    <t>a6f9bf5a-ff30-4300-85a3-fe28da8266fe</t>
  </si>
  <si>
    <t>4409</t>
  </si>
  <si>
    <t>05645-將軍澳廣場餅店 (東海堂)</t>
  </si>
  <si>
    <t>新界將軍澳唐德街1號將軍澳廣場1樓1-078號舖</t>
  </si>
  <si>
    <t>6e9fded3-0df2-4506-9c87-f1a018618912</t>
  </si>
  <si>
    <t>5645</t>
  </si>
  <si>
    <t>11019-Airport Midfield SB</t>
  </si>
  <si>
    <t>香港國際機場中場客運廊6樓離港層6MC325號舖(禁區)</t>
  </si>
  <si>
    <t>0f30470a-b097-4dea-ba67-7ee75cf56ec1</t>
  </si>
  <si>
    <t>11019</t>
  </si>
  <si>
    <t>11045-AIRPORT - UNIT 7T107 (CANTEEN) SB</t>
  </si>
  <si>
    <t>香港國際機場一號客運大樓離港層大堂7樓7T107號舖</t>
  </si>
  <si>
    <t>d4774f48-9526-483d-b565-fbb300a41924</t>
  </si>
  <si>
    <t>11045</t>
  </si>
  <si>
    <t>reschedule to June 5</t>
  </si>
  <si>
    <t>12811-機場三跑道系統飯堂 (西)</t>
  </si>
  <si>
    <t>香港大嶼山香港國際機場3跑道系統西面支援區A飯堂</t>
  </si>
  <si>
    <t>需要提前2日預約，因固定時間上船</t>
  </si>
  <si>
    <t>90296902 Mr Wong </t>
  </si>
  <si>
    <t>d691848c-8557-4bee-a1cf-a2941c82c09d</t>
  </si>
  <si>
    <t>12811</t>
  </si>
  <si>
    <t>12857-美心快車</t>
  </si>
  <si>
    <t>香港大嶼山香港國際機場亞洲國際博覽館1樓C舖</t>
  </si>
  <si>
    <t>不定期營業，需要預約時間</t>
  </si>
  <si>
    <t>90163929 鄭先生</t>
  </si>
  <si>
    <t>reschedule on 12 Jun</t>
  </si>
  <si>
    <t>b567b6fb-d97c-4fcb-b06c-27631608d3a9</t>
  </si>
  <si>
    <t>12857</t>
  </si>
  <si>
    <t>06259-將軍澳中心潮庭</t>
  </si>
  <si>
    <t>九龍將軍澳唐德街9號將軍澳中心2樓220A及220B號舖</t>
  </si>
  <si>
    <t>27919821-f26d-4101-af4f-f2715ae79c09</t>
  </si>
  <si>
    <t>6259</t>
  </si>
  <si>
    <t>06507-將軍澳 PopCorn 翠園</t>
  </si>
  <si>
    <t>將軍澳皇冠假日酒店2樓1及2號舖</t>
  </si>
  <si>
    <t>5fade3a7-0d97-4a31-aa9c-23e7ff1f90c7</t>
  </si>
  <si>
    <t>6507</t>
  </si>
  <si>
    <t>02922-迷離莊園-演藝人員餐廳</t>
  </si>
  <si>
    <t>大嶼山竹篙灣香港迪士主題公園MYSTICPOINTAL531</t>
  </si>
  <si>
    <t>Disneyland</t>
  </si>
  <si>
    <t>下午3:30後,需要預約</t>
  </si>
  <si>
    <t>Y - Called on 29/5 AM</t>
  </si>
  <si>
    <t>5baa1aaf-011e-4839-b4db-d027244b2208</t>
  </si>
  <si>
    <t>2922</t>
  </si>
  <si>
    <t>02925-好萊塢酒店員工飯堂</t>
  </si>
  <si>
    <t>大嶼山香港迪士尼樂園迪士尼好萊塢酒店</t>
  </si>
  <si>
    <t>84c1a48b-9858-4c29-aa36-3f70b6464419</t>
  </si>
  <si>
    <t>2925</t>
  </si>
  <si>
    <t>02926-香港迪士尼樂園酒店員工飯堂</t>
  </si>
  <si>
    <t>大嶼山竹篙灣香港迪士尼樂園,香港迪士尼樂園酒店</t>
  </si>
  <si>
    <t>d150a557-9550-4ec9-8262-063a369745dd</t>
  </si>
  <si>
    <t>2926</t>
  </si>
  <si>
    <t>02927-迪士尼探索家度假酒店員工飯堂</t>
  </si>
  <si>
    <t>大嶼山香港迪士尼樂園迪士尼探索家度假酒店員工飯堂</t>
  </si>
  <si>
    <t>a37db735-3e08-4b6f-9da9-3c6540679a45</t>
  </si>
  <si>
    <t>2927</t>
  </si>
  <si>
    <t>03511-市集餅店</t>
  </si>
  <si>
    <t>香港迪士尼度假區美國小鎮大街</t>
  </si>
  <si>
    <t>3f891125-265a-4ab5-a0bf-fac497c1d70c</t>
  </si>
  <si>
    <t>3511</t>
  </si>
  <si>
    <t>04498-香港迪士尼樂園市集店 SB</t>
  </si>
  <si>
    <t>香港迪士尼樂園市集店</t>
  </si>
  <si>
    <t>52d26a88-3f49-44a0-8ebb-9eebb6148ef4</t>
  </si>
  <si>
    <t>4498</t>
  </si>
  <si>
    <t>06154-迪士尼翠園</t>
  </si>
  <si>
    <t>香港大嶼山竹篙灣香港迪士尼樂園211號樓下地下</t>
  </si>
  <si>
    <t>662331d9-881a-4dc3-939c-aff443a51c89</t>
  </si>
  <si>
    <t>6154</t>
  </si>
  <si>
    <t>06171-香港迪士尼茶茶居</t>
  </si>
  <si>
    <t>6532a2a9-b3bd-4954-b885-a267c03c2b2a</t>
  </si>
  <si>
    <t>6171</t>
  </si>
  <si>
    <t>12820-迪士尼ODV飯堂</t>
  </si>
  <si>
    <t>香港大嶼山香港迪士尼樂園SUBSTN613,FT613A</t>
  </si>
  <si>
    <t>cec3d137-8607-4736-b566-b16ac2c99ee2</t>
  </si>
  <si>
    <t>12820</t>
  </si>
  <si>
    <t>02901-迪士尼飯堂</t>
  </si>
  <si>
    <t>大嶼山竹篙灣迪士尼主題公園602大樓地下</t>
  </si>
  <si>
    <t>3407 3016</t>
  </si>
  <si>
    <t>02280-CANTEEN (長江中心)</t>
  </si>
  <si>
    <t>香港皇后大道中2號長江集團中心B1A層1號舖</t>
  </si>
  <si>
    <t>2587 7178</t>
  </si>
  <si>
    <t>08604-URBAN (君薈芳)</t>
  </si>
  <si>
    <t>將軍澳唐俊街 9 號君薈坊G3舖</t>
  </si>
  <si>
    <t>d8ca987b-29d8-4a85-a3fa-495d61f0565b</t>
  </si>
  <si>
    <t>8604</t>
  </si>
  <si>
    <t>02373-MX(富衛)</t>
  </si>
  <si>
    <t>香港上環德輔道中308號富衛金融中心地下10-13號舖</t>
  </si>
  <si>
    <t>2696 5638</t>
  </si>
  <si>
    <t>02802-演藝食坊</t>
  </si>
  <si>
    <t>灣仔告士打道1號香港演藝學院教學大樓地下高層飯堂及1樓大堂酒吧</t>
  </si>
  <si>
    <t>3528 0980</t>
  </si>
  <si>
    <t>02844-青山醫院職員餐廳</t>
  </si>
  <si>
    <t>新界屯門青松觀路15號</t>
  </si>
  <si>
    <t>2456 7090</t>
  </si>
  <si>
    <t>02847-屯門醫院康復大樓職員餐廳</t>
  </si>
  <si>
    <t>13/F, Rehabilitation BlkTM HospitalTsing San Path,Tuen Mun,NT</t>
  </si>
  <si>
    <t>2465 3817</t>
  </si>
  <si>
    <t>02848-屯門醫院主座職員餐廳</t>
  </si>
  <si>
    <t>2/F,Atrium Block, Tuen Mun HospitalTsing Chung Koon Rd, Tuen Mun, NT</t>
  </si>
  <si>
    <t>02849-粵華軒 (屯門醫院)</t>
  </si>
  <si>
    <t>屯門青松觀路23號屯門醫院主座 2 樓</t>
  </si>
  <si>
    <t>08710-惠康 (海悅豪園)</t>
  </si>
  <si>
    <t>新界將軍澳培成路18號海悅豪園地下2號舖</t>
  </si>
  <si>
    <t>07a56dd9-af93-46f3-93af-3eae8db265b5</t>
  </si>
  <si>
    <t>8710</t>
  </si>
  <si>
    <t>08759-美心烘焙所(TKO Gateway)</t>
  </si>
  <si>
    <t>將軍澳TKO Gateway1樓 E172號舖</t>
  </si>
  <si>
    <t>56291921-2bcd-42ee-afdf-97a38abf837f</t>
  </si>
  <si>
    <t>8759</t>
  </si>
  <si>
    <t>15131-將軍澳中心千両</t>
  </si>
  <si>
    <t>新界將軍澳唐德街9號將軍澳中心地下G89舖</t>
  </si>
  <si>
    <t>ac7d55f9-382a-49f3-94b8-0d3cc86c3c1d</t>
  </si>
  <si>
    <t>15131</t>
  </si>
  <si>
    <t>02321-MX(天晴)</t>
  </si>
  <si>
    <t>天水圍天晴商場地下4號舖Shop 4, G/F,</t>
  </si>
  <si>
    <t>2351 5772</t>
  </si>
  <si>
    <t>Y - Called on 3/6 AM</t>
  </si>
  <si>
    <t>02371-MX(洪福)</t>
  </si>
  <si>
    <t>元朗洪福邨洪福商場地下4號舖</t>
  </si>
  <si>
    <t>2656 9020</t>
  </si>
  <si>
    <t>02372-葡點(洪福)</t>
  </si>
  <si>
    <t>2952 3909</t>
  </si>
  <si>
    <t>02845-博愛醫院職員餐廳</t>
  </si>
  <si>
    <t>新界元朗坳頭博愛醫院主座大樓地庫一樓膳食部</t>
  </si>
  <si>
    <t>Kam Tin</t>
  </si>
  <si>
    <t>2486 8822</t>
  </si>
  <si>
    <t>02858-Pok Fu Lam CYM CANTEEN</t>
  </si>
  <si>
    <t>2857 5511</t>
  </si>
  <si>
    <t>02377-MX(海怡)</t>
  </si>
  <si>
    <t>香港鴨脷洲海怡廣場西翼1樓126號舖</t>
  </si>
  <si>
    <t>2983 9168</t>
  </si>
  <si>
    <t>02881-瑞信銀行職員餐廳</t>
  </si>
  <si>
    <t>西九龍柯士甸道西1號環球貿易廣場87-88樓</t>
  </si>
  <si>
    <t>3969 5300</t>
  </si>
  <si>
    <t>02379-MX (土瓜灣)</t>
  </si>
  <si>
    <t>九龍土瓜灣馬頭涌道42-46號地下</t>
  </si>
  <si>
    <t>2632 5980</t>
  </si>
  <si>
    <t>02389-MX (海富商場)</t>
  </si>
  <si>
    <t>九龍旺角海庭道2號海富商場地下2B號舖</t>
  </si>
  <si>
    <t>2351 7866</t>
  </si>
  <si>
    <t>15136-銅鑼灣皇室堡元氣壽司高速線</t>
  </si>
  <si>
    <t>香港銅鑼灣告士打道311號皇室堡2樓203-204號舖</t>
  </si>
  <si>
    <t>2869 0818</t>
  </si>
  <si>
    <t>Y- Called on 4/6 AM</t>
  </si>
  <si>
    <t>02830-中文大學善衡書院</t>
  </si>
  <si>
    <t>香港中文大學善衡書院何善衡館</t>
  </si>
  <si>
    <t>02862-雅薈</t>
  </si>
  <si>
    <t>In Renovation</t>
  </si>
  <si>
    <t>Y - request re-schedule due to  shop under rennovation</t>
  </si>
  <si>
    <t>5ba12dfc-22e3-4273-b680-bf86923c0a22</t>
  </si>
  <si>
    <t>6123</t>
  </si>
  <si>
    <t>04124-永光廣場 SB</t>
  </si>
  <si>
    <t>04134</t>
  </si>
  <si>
    <t>04134-澳門激城星巴克 SB</t>
  </si>
  <si>
    <t>04114</t>
  </si>
  <si>
    <t>04114-信達城 SB</t>
  </si>
  <si>
    <t>04107</t>
  </si>
  <si>
    <t>04107-大三巴星巴克</t>
  </si>
  <si>
    <t>04135</t>
  </si>
  <si>
    <t>04135-路氹新濠影匯H號舖 SB</t>
  </si>
  <si>
    <t>04116</t>
  </si>
  <si>
    <t>04116-澳門永利皇宮後舖 SB</t>
  </si>
  <si>
    <t>04119</t>
  </si>
  <si>
    <t>04119-澳門美獅美高梅 SB</t>
  </si>
  <si>
    <t>04112</t>
  </si>
  <si>
    <t>04112-新濠天地 SB</t>
  </si>
  <si>
    <t>12550-澳門四季名店餅店 (COVA)</t>
  </si>
  <si>
    <t>04121</t>
  </si>
  <si>
    <t>04121-威尼斯人2 SB</t>
  </si>
  <si>
    <t>04103</t>
  </si>
  <si>
    <t>04103-威尼斯人星巴克</t>
  </si>
  <si>
    <t>12600-倫敦人酒店 SSM</t>
  </si>
  <si>
    <t>04120</t>
  </si>
  <si>
    <t>04120-倫敦人星巴克臻選店</t>
  </si>
  <si>
    <t>01881</t>
  </si>
  <si>
    <t>01881-澳門金沙廣場芝樂坊餐廳</t>
  </si>
  <si>
    <t>04122</t>
  </si>
  <si>
    <t>04122-上葡京2樓 SB</t>
  </si>
  <si>
    <t>04130</t>
  </si>
  <si>
    <t>04130-澳門科技大學 SB</t>
  </si>
  <si>
    <t>04128</t>
  </si>
  <si>
    <t>04128-星皓廣場 SB</t>
  </si>
  <si>
    <t>12802-濠江冰室 – 澳門國際機場</t>
  </si>
  <si>
    <t>12801-南北小廚 – 澳門國際機場</t>
  </si>
  <si>
    <t>04126</t>
  </si>
  <si>
    <t>04126-MACAU AIRPORT AIRSIDE SB</t>
  </si>
  <si>
    <t>04125</t>
  </si>
  <si>
    <t>04125-MACAU AIRPORT LANDSIDE SB</t>
  </si>
  <si>
    <t>04104</t>
  </si>
  <si>
    <t>04104-澳門友邦廣場星巴克</t>
  </si>
  <si>
    <t>02129</t>
  </si>
  <si>
    <t>03154</t>
  </si>
  <si>
    <t>04368</t>
  </si>
  <si>
    <t>2735 1183</t>
  </si>
  <si>
    <t>05126</t>
  </si>
  <si>
    <t>03009</t>
  </si>
  <si>
    <t>03297</t>
  </si>
  <si>
    <t>03508</t>
  </si>
  <si>
    <t>03518</t>
  </si>
  <si>
    <t>04320</t>
  </si>
  <si>
    <t>05047</t>
  </si>
  <si>
    <t>05137</t>
  </si>
  <si>
    <t>06101</t>
  </si>
  <si>
    <t>03010</t>
  </si>
  <si>
    <t>04442</t>
  </si>
  <si>
    <t>05032</t>
  </si>
  <si>
    <t>05676</t>
  </si>
  <si>
    <t>05678</t>
  </si>
  <si>
    <t>06253</t>
  </si>
  <si>
    <t>08770</t>
  </si>
  <si>
    <t>03112</t>
  </si>
  <si>
    <t>03520</t>
  </si>
  <si>
    <t>04380</t>
  </si>
  <si>
    <t>04413</t>
  </si>
  <si>
    <t>04426</t>
  </si>
  <si>
    <t>05028</t>
  </si>
  <si>
    <t>05245</t>
  </si>
  <si>
    <t>06303</t>
  </si>
  <si>
    <t>01625</t>
  </si>
  <si>
    <t>02974</t>
  </si>
  <si>
    <t>04365</t>
  </si>
  <si>
    <t>04639</t>
  </si>
  <si>
    <t>05246</t>
  </si>
  <si>
    <t>05702</t>
  </si>
  <si>
    <t>06170</t>
  </si>
  <si>
    <t>03326</t>
  </si>
  <si>
    <t>05555</t>
  </si>
  <si>
    <t>05659</t>
  </si>
  <si>
    <t>05987</t>
  </si>
  <si>
    <t>03230</t>
  </si>
  <si>
    <t>03231</t>
  </si>
  <si>
    <t>04401</t>
  </si>
  <si>
    <t>04418</t>
  </si>
  <si>
    <t>05074</t>
  </si>
  <si>
    <t>06159</t>
  </si>
  <si>
    <t>06319</t>
  </si>
  <si>
    <t>02120</t>
  </si>
  <si>
    <t>03244</t>
  </si>
  <si>
    <t>03513</t>
  </si>
  <si>
    <t>05983</t>
  </si>
  <si>
    <t>06525</t>
  </si>
  <si>
    <t>02117</t>
  </si>
  <si>
    <t>03510</t>
  </si>
  <si>
    <t>04453</t>
  </si>
  <si>
    <t>05005</t>
  </si>
  <si>
    <t>05034</t>
  </si>
  <si>
    <t>05675</t>
  </si>
  <si>
    <t>06526</t>
  </si>
  <si>
    <t>01627</t>
  </si>
  <si>
    <t>02119</t>
  </si>
  <si>
    <t>03311</t>
  </si>
  <si>
    <t>04663</t>
  </si>
  <si>
    <t>05247</t>
  </si>
  <si>
    <t>01630</t>
  </si>
  <si>
    <t>02107</t>
  </si>
  <si>
    <t>05534</t>
  </si>
  <si>
    <t>05632</t>
  </si>
  <si>
    <t>01357</t>
  </si>
  <si>
    <t>03507</t>
  </si>
  <si>
    <t>03532</t>
  </si>
  <si>
    <t>04661</t>
  </si>
  <si>
    <t>05985</t>
  </si>
  <si>
    <t>08517</t>
  </si>
  <si>
    <t>01208</t>
  </si>
  <si>
    <t>03255</t>
  </si>
  <si>
    <t>04492</t>
  </si>
  <si>
    <t>04499</t>
  </si>
  <si>
    <t>04647</t>
  </si>
  <si>
    <t>04308</t>
  </si>
  <si>
    <t>04391</t>
  </si>
  <si>
    <t>04427</t>
  </si>
  <si>
    <t>05177</t>
  </si>
  <si>
    <t>01150</t>
  </si>
  <si>
    <t>03284</t>
  </si>
  <si>
    <t>03424</t>
  </si>
  <si>
    <t>04390</t>
  </si>
  <si>
    <t>04419</t>
  </si>
  <si>
    <t>05072</t>
  </si>
  <si>
    <t>08754</t>
  </si>
  <si>
    <t>08765</t>
  </si>
  <si>
    <t>02984</t>
  </si>
  <si>
    <t>03117</t>
  </si>
  <si>
    <t>03130</t>
  </si>
  <si>
    <t>03144</t>
  </si>
  <si>
    <t>03236</t>
  </si>
  <si>
    <t>03414</t>
  </si>
  <si>
    <t>05030</t>
  </si>
  <si>
    <t>05515</t>
  </si>
  <si>
    <t>05573</t>
  </si>
  <si>
    <t>01293</t>
  </si>
  <si>
    <t>01301</t>
  </si>
  <si>
    <t>03355</t>
  </si>
  <si>
    <t>03526</t>
  </si>
  <si>
    <t>港鐵天水圍站TIS 36號舖</t>
  </si>
  <si>
    <t>04468</t>
  </si>
  <si>
    <t>05035</t>
  </si>
  <si>
    <t>05163</t>
  </si>
  <si>
    <t>05641</t>
  </si>
  <si>
    <t>04347</t>
  </si>
  <si>
    <t>04359</t>
  </si>
  <si>
    <t>04616</t>
  </si>
  <si>
    <t>04667</t>
  </si>
  <si>
    <t>06302</t>
  </si>
  <si>
    <t>08021</t>
  </si>
  <si>
    <t>02221</t>
  </si>
  <si>
    <t>02228</t>
  </si>
  <si>
    <t>03279</t>
  </si>
  <si>
    <t>04635</t>
  </si>
  <si>
    <t>05124</t>
  </si>
  <si>
    <t>06168</t>
  </si>
  <si>
    <t>06237</t>
  </si>
  <si>
    <t>02114</t>
  </si>
  <si>
    <t>03002</t>
  </si>
  <si>
    <t>03441</t>
  </si>
  <si>
    <t>04626</t>
  </si>
  <si>
    <t>05980</t>
  </si>
  <si>
    <t>08607</t>
  </si>
  <si>
    <t>08768</t>
  </si>
  <si>
    <t>01624</t>
  </si>
  <si>
    <t>03028</t>
  </si>
  <si>
    <t>03031</t>
  </si>
  <si>
    <t>03352</t>
  </si>
  <si>
    <t>04335</t>
  </si>
  <si>
    <t>04601</t>
  </si>
  <si>
    <t>05249</t>
  </si>
  <si>
    <t>06117</t>
  </si>
  <si>
    <t>06505</t>
  </si>
  <si>
    <t>01282</t>
  </si>
  <si>
    <t>01338</t>
  </si>
  <si>
    <t>04396</t>
  </si>
  <si>
    <t>04621</t>
  </si>
  <si>
    <t>05564</t>
  </si>
  <si>
    <t>06307</t>
  </si>
  <si>
    <t>06522</t>
  </si>
  <si>
    <t>04414</t>
  </si>
  <si>
    <t>02982</t>
  </si>
  <si>
    <t>04482</t>
  </si>
  <si>
    <t>04605</t>
  </si>
  <si>
    <t>04644</t>
  </si>
  <si>
    <t>04668</t>
  </si>
  <si>
    <t>59bc5c21-18ff-4413-8e67-3924bd16c75a</t>
  </si>
  <si>
    <t>5671</t>
  </si>
  <si>
    <t>08756</t>
  </si>
  <si>
    <t>08767</t>
  </si>
  <si>
    <t>03012</t>
  </si>
  <si>
    <t>03027</t>
  </si>
  <si>
    <t>03256</t>
  </si>
  <si>
    <t>04383</t>
  </si>
  <si>
    <t>04658</t>
  </si>
  <si>
    <t>05657</t>
  </si>
  <si>
    <t>06251</t>
  </si>
  <si>
    <t>08634</t>
  </si>
  <si>
    <t>03029</t>
  </si>
  <si>
    <t>03429</t>
  </si>
  <si>
    <t>04445</t>
  </si>
  <si>
    <t>05081</t>
  </si>
  <si>
    <t>05140</t>
  </si>
  <si>
    <t>03185</t>
  </si>
  <si>
    <t>03221</t>
  </si>
  <si>
    <t>04371</t>
  </si>
  <si>
    <t>2504 5611</t>
  </si>
  <si>
    <t>04393</t>
  </si>
  <si>
    <t>05166</t>
  </si>
  <si>
    <t>06519</t>
  </si>
  <si>
    <t>02229</t>
  </si>
  <si>
    <t>03227</t>
  </si>
  <si>
    <t>03536</t>
  </si>
  <si>
    <t>04676</t>
  </si>
  <si>
    <t>05172</t>
  </si>
  <si>
    <t>05227</t>
  </si>
  <si>
    <t>05508</t>
  </si>
  <si>
    <t>05550</t>
  </si>
  <si>
    <t>05662</t>
  </si>
  <si>
    <t>02115</t>
  </si>
  <si>
    <t>03138</t>
  </si>
  <si>
    <t>03266</t>
  </si>
  <si>
    <t>03432</t>
  </si>
  <si>
    <t>04375</t>
  </si>
  <si>
    <t>04485</t>
  </si>
  <si>
    <t>04669</t>
  </si>
  <si>
    <t>05007</t>
  </si>
  <si>
    <t>05078</t>
  </si>
  <si>
    <t>05533</t>
  </si>
  <si>
    <t>05584</t>
  </si>
  <si>
    <t>01622</t>
  </si>
  <si>
    <t>03023</t>
  </si>
  <si>
    <t>03261</t>
  </si>
  <si>
    <t>03434</t>
  </si>
  <si>
    <t>05134</t>
  </si>
  <si>
    <t>06305</t>
  </si>
  <si>
    <t>08706</t>
  </si>
  <si>
    <t>03276</t>
  </si>
  <si>
    <t>03296</t>
  </si>
  <si>
    <t>04398</t>
  </si>
  <si>
    <t>04457</t>
  </si>
  <si>
    <t>05123</t>
  </si>
  <si>
    <t>05155</t>
  </si>
  <si>
    <t>05652</t>
  </si>
  <si>
    <t>05667</t>
  </si>
  <si>
    <t>06243</t>
  </si>
  <si>
    <t>06510</t>
  </si>
  <si>
    <t>03280</t>
  </si>
  <si>
    <t>04389</t>
  </si>
  <si>
    <t>04394</t>
  </si>
  <si>
    <t>04403</t>
  </si>
  <si>
    <t>04490</t>
  </si>
  <si>
    <t>04645</t>
  </si>
  <si>
    <t>05128</t>
  </si>
  <si>
    <t>05157</t>
  </si>
  <si>
    <t>08727</t>
  </si>
  <si>
    <t>15274</t>
  </si>
  <si>
    <t/>
  </si>
  <si>
    <t>03235</t>
  </si>
  <si>
    <t>03289</t>
  </si>
  <si>
    <t>03512</t>
  </si>
  <si>
    <t>04678</t>
  </si>
  <si>
    <t>05075</t>
  </si>
  <si>
    <t>05083</t>
  </si>
  <si>
    <t>05176</t>
  </si>
  <si>
    <t>05530</t>
  </si>
  <si>
    <t>bf8c6102-0c84-421d-bd49-7124b9e99d6a</t>
  </si>
  <si>
    <t>5649</t>
  </si>
  <si>
    <t>05651</t>
  </si>
  <si>
    <t>08704</t>
  </si>
  <si>
    <t>02111</t>
  </si>
  <si>
    <t>02118</t>
  </si>
  <si>
    <t>02122</t>
  </si>
  <si>
    <t>03413</t>
  </si>
  <si>
    <t>03501</t>
  </si>
  <si>
    <t>03528</t>
  </si>
  <si>
    <t>04497</t>
  </si>
  <si>
    <t>05162</t>
  </si>
  <si>
    <t>05174</t>
  </si>
  <si>
    <t>05539</t>
  </si>
  <si>
    <t>02267</t>
  </si>
  <si>
    <t>03245</t>
  </si>
  <si>
    <t>04428</t>
  </si>
  <si>
    <t>04648</t>
  </si>
  <si>
    <t>05580</t>
  </si>
  <si>
    <t>05654</t>
  </si>
  <si>
    <t>06153</t>
  </si>
  <si>
    <t>08602</t>
  </si>
  <si>
    <t>08623</t>
  </si>
  <si>
    <t>08718</t>
  </si>
  <si>
    <t>02110</t>
  </si>
  <si>
    <t>02301</t>
  </si>
  <si>
    <t>03453</t>
  </si>
  <si>
    <t>04422</t>
  </si>
  <si>
    <t>04438</t>
  </si>
  <si>
    <t>04455</t>
  </si>
  <si>
    <t>04646</t>
  </si>
  <si>
    <t>05988</t>
  </si>
  <si>
    <t>04408</t>
  </si>
  <si>
    <t>04460</t>
  </si>
  <si>
    <t>05169</t>
  </si>
  <si>
    <t>5d5f27bd-282a-400f-9e47-e0177b0147f8</t>
  </si>
  <si>
    <t>4fc694ec-d813-4f94-bdf2-faf640cac487</t>
  </si>
  <si>
    <t>02333</t>
  </si>
  <si>
    <t>03135</t>
  </si>
  <si>
    <t>03233</t>
  </si>
  <si>
    <t>03247</t>
  </si>
  <si>
    <t>03477</t>
  </si>
  <si>
    <t>03546</t>
  </si>
  <si>
    <t>04345</t>
  </si>
  <si>
    <t>04444</t>
  </si>
  <si>
    <t>05106</t>
  </si>
  <si>
    <t>05548</t>
  </si>
  <si>
    <t>08518</t>
  </si>
  <si>
    <t>08717</t>
  </si>
  <si>
    <t>03141</t>
  </si>
  <si>
    <t>7d0f6107-cc7e-4e08-833c-4cb1f1902b6d</t>
  </si>
  <si>
    <t>4423</t>
  </si>
  <si>
    <t>04479</t>
  </si>
  <si>
    <t>04488</t>
  </si>
  <si>
    <t>c95a465a-3e31-400e-8306-77fa6cca1050</t>
  </si>
  <si>
    <t>5029</t>
  </si>
  <si>
    <t>05559</t>
  </si>
  <si>
    <t>05574</t>
  </si>
  <si>
    <t>05664</t>
  </si>
  <si>
    <t>01629</t>
  </si>
  <si>
    <t>02121</t>
  </si>
  <si>
    <t>03421</t>
  </si>
  <si>
    <t>03423</t>
  </si>
  <si>
    <t>04476</t>
  </si>
  <si>
    <t>05033</t>
  </si>
  <si>
    <t>05118</t>
  </si>
  <si>
    <t>05570</t>
  </si>
  <si>
    <t>06509</t>
  </si>
  <si>
    <t>08775</t>
  </si>
  <si>
    <t>02124</t>
  </si>
  <si>
    <t>e88cf322-34fd-4bb1-afd2-242e893421bb</t>
  </si>
  <si>
    <t>2226</t>
  </si>
  <si>
    <t>03238</t>
  </si>
  <si>
    <t>03474</t>
  </si>
  <si>
    <t>04369</t>
  </si>
  <si>
    <t>04638</t>
  </si>
  <si>
    <t>c5d5ed39-39e7-424f-8291-e441cb6b857b</t>
  </si>
  <si>
    <t>5038</t>
  </si>
  <si>
    <t>05044</t>
  </si>
  <si>
    <t>05127</t>
  </si>
  <si>
    <t>05161</t>
  </si>
  <si>
    <t>05575</t>
  </si>
  <si>
    <t>08761</t>
  </si>
  <si>
    <t>02313</t>
  </si>
  <si>
    <t>03462</t>
  </si>
  <si>
    <t>04313</t>
  </si>
  <si>
    <t>04334</t>
  </si>
  <si>
    <t>04610</t>
  </si>
  <si>
    <t>05203</t>
  </si>
  <si>
    <t>05705</t>
  </si>
  <si>
    <t>05979</t>
  </si>
  <si>
    <t>08774</t>
  </si>
  <si>
    <t>02320</t>
  </si>
  <si>
    <t>05077</t>
  </si>
  <si>
    <t>06139</t>
  </si>
  <si>
    <t>06325</t>
  </si>
  <si>
    <t>08601</t>
  </si>
  <si>
    <t>4ef8cdf9-09a9-457c-9bba-13162bb8f82d</t>
  </si>
  <si>
    <t>8633</t>
  </si>
  <si>
    <t>01638</t>
  </si>
  <si>
    <t>aae94db0-aba0-40e7-b057-91fd773e2852</t>
  </si>
  <si>
    <t>2959</t>
  </si>
  <si>
    <t>03019</t>
  </si>
  <si>
    <t>03422</t>
  </si>
  <si>
    <t>04303</t>
  </si>
  <si>
    <t>05048</t>
  </si>
  <si>
    <t>05549</t>
  </si>
  <si>
    <t>05674</t>
  </si>
  <si>
    <t>08766</t>
  </si>
  <si>
    <t>03277</t>
  </si>
  <si>
    <t>03448</t>
  </si>
  <si>
    <t>03471</t>
  </si>
  <si>
    <t>04465</t>
  </si>
  <si>
    <t>04650</t>
  </si>
  <si>
    <t>05226</t>
  </si>
  <si>
    <t>05542</t>
  </si>
  <si>
    <t>05631</t>
  </si>
  <si>
    <t>05660</t>
  </si>
  <si>
    <t>08019</t>
  </si>
  <si>
    <t>02106</t>
  </si>
  <si>
    <t>02916</t>
  </si>
  <si>
    <t>03142</t>
  </si>
  <si>
    <t>03268</t>
  </si>
  <si>
    <t>03516</t>
  </si>
  <si>
    <t>05026</t>
  </si>
  <si>
    <t>05071</t>
  </si>
  <si>
    <t>08764</t>
  </si>
  <si>
    <t>08776</t>
  </si>
  <si>
    <t>02989</t>
  </si>
  <si>
    <t>03291</t>
  </si>
  <si>
    <t>03455</t>
  </si>
  <si>
    <t>03463</t>
  </si>
  <si>
    <t>03545</t>
  </si>
  <si>
    <t>05079</t>
  </si>
  <si>
    <t>05214</t>
  </si>
  <si>
    <t>05694</t>
  </si>
  <si>
    <t>01307</t>
  </si>
  <si>
    <t>01339</t>
  </si>
  <si>
    <t>02942</t>
  </si>
  <si>
    <t>f5a791c9-db5a-4ad1-b3ca-8a99d6b2d5f7</t>
  </si>
  <si>
    <t>2944</t>
  </si>
  <si>
    <t>02946</t>
  </si>
  <si>
    <t>03015</t>
  </si>
  <si>
    <t>03016</t>
  </si>
  <si>
    <t>03410</t>
  </si>
  <si>
    <t>77ae1855-5713-452b-8f0c-8911f1095929</t>
  </si>
  <si>
    <t>5046</t>
  </si>
  <si>
    <t>05154</t>
  </si>
  <si>
    <t>05160</t>
  </si>
  <si>
    <t>05646</t>
  </si>
  <si>
    <t>03466</t>
  </si>
  <si>
    <t>04373</t>
  </si>
  <si>
    <t>04674</t>
  </si>
  <si>
    <t>efdd10ec-be2c-4031-a971-bb430e9752ee</t>
  </si>
  <si>
    <t>5041</t>
  </si>
  <si>
    <t>05085</t>
  </si>
  <si>
    <t>05156</t>
  </si>
  <si>
    <t>05665</t>
  </si>
  <si>
    <t>06520</t>
  </si>
  <si>
    <t>03234</t>
  </si>
  <si>
    <t>04462</t>
  </si>
  <si>
    <t>04480</t>
  </si>
  <si>
    <t>05168</t>
  </si>
  <si>
    <t>05231</t>
  </si>
  <si>
    <t>05677</t>
  </si>
  <si>
    <t>05993</t>
  </si>
  <si>
    <t>06301</t>
  </si>
  <si>
    <t>08609</t>
  </si>
  <si>
    <t>08724</t>
  </si>
  <si>
    <t>08730</t>
  </si>
  <si>
    <t>03552</t>
  </si>
  <si>
    <t>01348</t>
  </si>
  <si>
    <t>01351</t>
  </si>
  <si>
    <t>01353</t>
  </si>
  <si>
    <t>bf601c86-dcbb-4983-8fdd-6dab140679de</t>
  </si>
  <si>
    <t>1605</t>
  </si>
  <si>
    <t>01623</t>
  </si>
  <si>
    <t>02100</t>
  </si>
  <si>
    <t>02108</t>
  </si>
  <si>
    <t>02109</t>
  </si>
  <si>
    <t>02112</t>
  </si>
  <si>
    <t>02113</t>
  </si>
  <si>
    <t>5cb3e9c2-19c9-4c0c-9e27-5c94ce9971a7</t>
  </si>
  <si>
    <t>2113</t>
  </si>
  <si>
    <t>02123</t>
  </si>
  <si>
    <t>02125</t>
  </si>
  <si>
    <t>02127</t>
  </si>
  <si>
    <t>b9966ac4-ffb2-4329-8146-de5e9328f17b</t>
  </si>
  <si>
    <t>2128</t>
  </si>
  <si>
    <t>02216</t>
  </si>
  <si>
    <t>02224</t>
  </si>
  <si>
    <t>02241</t>
  </si>
  <si>
    <t>02264</t>
  </si>
  <si>
    <t>02268</t>
  </si>
  <si>
    <t>02303</t>
  </si>
  <si>
    <t>02368</t>
  </si>
  <si>
    <t>02917</t>
  </si>
  <si>
    <t>02922</t>
  </si>
  <si>
    <t>02925</t>
  </si>
  <si>
    <t>02926</t>
  </si>
  <si>
    <t>02927</t>
  </si>
  <si>
    <t>02980</t>
  </si>
  <si>
    <t>02981</t>
  </si>
  <si>
    <t>02997</t>
  </si>
  <si>
    <t>03018</t>
  </si>
  <si>
    <t>2a856b3d-c5a9-4ee6-ac20-a35bde8ab130</t>
  </si>
  <si>
    <t>3025</t>
  </si>
  <si>
    <t>59900f2d-335e-4251-a56e-00202a6bebd7</t>
  </si>
  <si>
    <t>3026</t>
  </si>
  <si>
    <t>03030</t>
  </si>
  <si>
    <t>027eb07d-6863-4990-9d7b-6c741b954ee8</t>
  </si>
  <si>
    <t>3081</t>
  </si>
  <si>
    <t>03103</t>
  </si>
  <si>
    <t>03143</t>
  </si>
  <si>
    <t>03174</t>
  </si>
  <si>
    <t>03181</t>
  </si>
  <si>
    <t>03197</t>
  </si>
  <si>
    <t>03212</t>
  </si>
  <si>
    <t>03216</t>
  </si>
  <si>
    <t>03220</t>
  </si>
  <si>
    <t>03222</t>
  </si>
  <si>
    <t>03249</t>
  </si>
  <si>
    <t>03258</t>
  </si>
  <si>
    <t>03269</t>
  </si>
  <si>
    <t>03270</t>
  </si>
  <si>
    <t>03278</t>
  </si>
  <si>
    <t>03286</t>
  </si>
  <si>
    <t>03287</t>
  </si>
  <si>
    <t>03293</t>
  </si>
  <si>
    <t>03304</t>
  </si>
  <si>
    <t>03307</t>
  </si>
  <si>
    <t>03309</t>
  </si>
  <si>
    <t>03314</t>
  </si>
  <si>
    <t>03315</t>
  </si>
  <si>
    <t>03316</t>
  </si>
  <si>
    <t>03323</t>
  </si>
  <si>
    <t>03325</t>
  </si>
  <si>
    <t>03356</t>
  </si>
  <si>
    <t>03357</t>
  </si>
  <si>
    <t>03373</t>
  </si>
  <si>
    <t>03405</t>
  </si>
  <si>
    <t>03420</t>
  </si>
  <si>
    <t>03456</t>
  </si>
  <si>
    <t>03457</t>
  </si>
  <si>
    <t>03460</t>
  </si>
  <si>
    <t>03461</t>
  </si>
  <si>
    <t>03511</t>
  </si>
  <si>
    <t>03523</t>
  </si>
  <si>
    <t>03525</t>
  </si>
  <si>
    <t>03531</t>
  </si>
  <si>
    <t>03533</t>
  </si>
  <si>
    <t>03537</t>
  </si>
  <si>
    <t>03540</t>
  </si>
  <si>
    <t>03541</t>
  </si>
  <si>
    <t>03542</t>
  </si>
  <si>
    <t>03543</t>
  </si>
  <si>
    <t>03544</t>
  </si>
  <si>
    <t>03548</t>
  </si>
  <si>
    <t>03549</t>
  </si>
  <si>
    <t>03551</t>
  </si>
  <si>
    <t>fe550f06-b02a-4d23-80b5-9fd12a1cff83</t>
  </si>
  <si>
    <t>3905</t>
  </si>
  <si>
    <t>04340</t>
  </si>
  <si>
    <t>04341</t>
  </si>
  <si>
    <t>04343</t>
  </si>
  <si>
    <t>04354</t>
  </si>
  <si>
    <t>04388</t>
  </si>
  <si>
    <t>04392</t>
  </si>
  <si>
    <t>04409</t>
  </si>
  <si>
    <t>04410</t>
  </si>
  <si>
    <t>04411</t>
  </si>
  <si>
    <t>04412</t>
  </si>
  <si>
    <t>04415</t>
  </si>
  <si>
    <t>04421</t>
  </si>
  <si>
    <t>04425</t>
  </si>
  <si>
    <t>04429</t>
  </si>
  <si>
    <t>04436</t>
  </si>
  <si>
    <t>04446</t>
  </si>
  <si>
    <t>04447</t>
  </si>
  <si>
    <t>04448</t>
  </si>
  <si>
    <t>04454</t>
  </si>
  <si>
    <t>04458</t>
  </si>
  <si>
    <t>04470</t>
  </si>
  <si>
    <t>04474</t>
  </si>
  <si>
    <t>04477</t>
  </si>
  <si>
    <t>04484</t>
  </si>
  <si>
    <t>04486</t>
  </si>
  <si>
    <t>04489</t>
  </si>
  <si>
    <t>04495</t>
  </si>
  <si>
    <t>04498</t>
  </si>
  <si>
    <t>04670</t>
  </si>
  <si>
    <t>58a47396-da98-440f-a496-960613feb056</t>
  </si>
  <si>
    <t>4687</t>
  </si>
  <si>
    <t>05002</t>
  </si>
  <si>
    <t>05009</t>
  </si>
  <si>
    <t>05015</t>
  </si>
  <si>
    <t>05017</t>
  </si>
  <si>
    <t>05021</t>
  </si>
  <si>
    <t>858a1756-dd98-447c-bac1-f913c5d38c87</t>
  </si>
  <si>
    <t>5022</t>
  </si>
  <si>
    <t>05024</t>
  </si>
  <si>
    <t>05025</t>
  </si>
  <si>
    <t>05027</t>
  </si>
  <si>
    <t>05031</t>
  </si>
  <si>
    <t>05036</t>
  </si>
  <si>
    <t>05037</t>
  </si>
  <si>
    <t>977e71cd-2a6a-4a95-a3cd-bbce98438e8d</t>
  </si>
  <si>
    <t>5037</t>
  </si>
  <si>
    <t>05042</t>
  </si>
  <si>
    <t>05045</t>
  </si>
  <si>
    <t>a7cf5549-82ca-44e1-9aba-6a66d70117fc</t>
  </si>
  <si>
    <t>5063</t>
  </si>
  <si>
    <t>05076</t>
  </si>
  <si>
    <t>05082</t>
  </si>
  <si>
    <t>90a69aff-4b75-4727-9c34-ea9b8cc41f2a</t>
  </si>
  <si>
    <t>5089</t>
  </si>
  <si>
    <t>a415ba3f-b976-4be3-8df5-9f591539dcea</t>
  </si>
  <si>
    <t>5091</t>
  </si>
  <si>
    <t>a3f531fd-2819-4f28-a7cc-ffd87247c16e</t>
  </si>
  <si>
    <t>5092</t>
  </si>
  <si>
    <t>1d89909d-fcde-4b86-a213-ad4a37d12271</t>
  </si>
  <si>
    <t>5098</t>
  </si>
  <si>
    <t>05119</t>
  </si>
  <si>
    <t>05138</t>
  </si>
  <si>
    <t>05141</t>
  </si>
  <si>
    <t>05142</t>
  </si>
  <si>
    <t>05144</t>
  </si>
  <si>
    <t>05152</t>
  </si>
  <si>
    <t>05159</t>
  </si>
  <si>
    <t>05164</t>
  </si>
  <si>
    <t>05167</t>
  </si>
  <si>
    <t>05175</t>
  </si>
  <si>
    <t>eaa66351-99c8-4663-b731-3a35de657409</t>
  </si>
  <si>
    <t>5187</t>
  </si>
  <si>
    <t>35334f81-de22-452f-be9f-8b8ae4848c1d</t>
  </si>
  <si>
    <t>5189</t>
  </si>
  <si>
    <t>bc0b6515-2aa8-4d89-bad9-4bf52b17942f</t>
  </si>
  <si>
    <t>5195</t>
  </si>
  <si>
    <t>05224</t>
  </si>
  <si>
    <t>05228</t>
  </si>
  <si>
    <t>05513</t>
  </si>
  <si>
    <t>05514</t>
  </si>
  <si>
    <t>05522</t>
  </si>
  <si>
    <t>05527</t>
  </si>
  <si>
    <t>05531</t>
  </si>
  <si>
    <t>05544</t>
  </si>
  <si>
    <t>05566</t>
  </si>
  <si>
    <t>05569</t>
  </si>
  <si>
    <t>05583</t>
  </si>
  <si>
    <t>05586</t>
  </si>
  <si>
    <t>26b2ea21-613c-426f-ab36-399896e1438a</t>
  </si>
  <si>
    <t>5603</t>
  </si>
  <si>
    <t>4484a881-96c9-467e-ab63-8b15dc27b6b7</t>
  </si>
  <si>
    <t>5604</t>
  </si>
  <si>
    <t>18d2561f-8bf3-4c64-ac53-2cadd0038cc2</t>
  </si>
  <si>
    <t>5629</t>
  </si>
  <si>
    <t>05630</t>
  </si>
  <si>
    <t>05633</t>
  </si>
  <si>
    <t>05635</t>
  </si>
  <si>
    <t>05636</t>
  </si>
  <si>
    <t>05637</t>
  </si>
  <si>
    <t>05639</t>
  </si>
  <si>
    <t>05640</t>
  </si>
  <si>
    <t>05642</t>
  </si>
  <si>
    <t>05645</t>
  </si>
  <si>
    <t>de15b8b0-755b-4987-8b36-cfd8f34fd3b8</t>
  </si>
  <si>
    <t>5653</t>
  </si>
  <si>
    <t>05655</t>
  </si>
  <si>
    <t>05658</t>
  </si>
  <si>
    <t>05661</t>
  </si>
  <si>
    <t>05672</t>
  </si>
  <si>
    <t>05685</t>
  </si>
  <si>
    <t>05706</t>
  </si>
  <si>
    <t>05981</t>
  </si>
  <si>
    <t>05982</t>
  </si>
  <si>
    <t>05986</t>
  </si>
  <si>
    <t>05989</t>
  </si>
  <si>
    <t>05990</t>
  </si>
  <si>
    <t>05992</t>
  </si>
  <si>
    <t>05994</t>
  </si>
  <si>
    <t>6fbdb980-da25-4ef4-bad5-57b8166186b4</t>
  </si>
  <si>
    <t>5995</t>
  </si>
  <si>
    <t>6c340fea-e0bc-4893-b606-bcdc2b118ba2</t>
  </si>
  <si>
    <t>5998</t>
  </si>
  <si>
    <t>bc164502-4684-401c-9cf7-887224cb8518</t>
  </si>
  <si>
    <t>5999</t>
  </si>
  <si>
    <t>06111</t>
  </si>
  <si>
    <t>06154</t>
  </si>
  <si>
    <t>06161</t>
  </si>
  <si>
    <t>06171</t>
  </si>
  <si>
    <t>06229</t>
  </si>
  <si>
    <t>06230</t>
  </si>
  <si>
    <t>06231</t>
  </si>
  <si>
    <t>06231-元朗形點鵝鹵宮</t>
  </si>
  <si>
    <t>06236</t>
  </si>
  <si>
    <t>06256</t>
  </si>
  <si>
    <t>06257</t>
  </si>
  <si>
    <t>06258</t>
  </si>
  <si>
    <t>06259</t>
  </si>
  <si>
    <t>06320</t>
  </si>
  <si>
    <t>06321</t>
  </si>
  <si>
    <t>06323</t>
  </si>
  <si>
    <t>06326</t>
  </si>
  <si>
    <t>06507</t>
  </si>
  <si>
    <t>06513</t>
  </si>
  <si>
    <t>06515</t>
  </si>
  <si>
    <t>06516</t>
  </si>
  <si>
    <t>06517</t>
  </si>
  <si>
    <t>06518</t>
  </si>
  <si>
    <t>06523</t>
  </si>
  <si>
    <t>7e1422f4-44aa-4b74-b2dd-74b62c67cdc2</t>
  </si>
  <si>
    <t>8016</t>
  </si>
  <si>
    <t>08512</t>
  </si>
  <si>
    <t>08515</t>
  </si>
  <si>
    <t>08520</t>
  </si>
  <si>
    <t>08604</t>
  </si>
  <si>
    <t>08608</t>
  </si>
  <si>
    <t>08617</t>
  </si>
  <si>
    <t>08624</t>
  </si>
  <si>
    <t>6f3a711f-555b-4976-878c-a0e85ab2d665</t>
  </si>
  <si>
    <t>8629</t>
  </si>
  <si>
    <t>be82cf75-ff1c-4f24-a41d-4943ff41aa34</t>
  </si>
  <si>
    <t>8631</t>
  </si>
  <si>
    <t>08636</t>
  </si>
  <si>
    <t>08637</t>
  </si>
  <si>
    <t>08710</t>
  </si>
  <si>
    <t>4492c7c0-886f-4b60-87e3-44c07659b775</t>
  </si>
  <si>
    <t>8714</t>
  </si>
  <si>
    <t>41c64c69-0893-42af-a122-5a012f1cdc3d</t>
  </si>
  <si>
    <t>8728</t>
  </si>
  <si>
    <t>08733</t>
  </si>
  <si>
    <t>08734</t>
  </si>
  <si>
    <t>2982 2281</t>
  </si>
  <si>
    <t>caf6fae9-8cb4-4cb0-8c2b-2bfff783f6da</t>
  </si>
  <si>
    <t>8735</t>
  </si>
  <si>
    <t>f3be07b5-07d9-4203-ab88-e06844b294c5</t>
  </si>
  <si>
    <t>8736</t>
  </si>
  <si>
    <t>08751</t>
  </si>
  <si>
    <t>08757</t>
  </si>
  <si>
    <t>08759</t>
  </si>
  <si>
    <t>08777</t>
  </si>
  <si>
    <t>08778</t>
  </si>
  <si>
    <t>08779</t>
  </si>
  <si>
    <t>08780</t>
  </si>
  <si>
    <t>aea75dd4-46a1-4715-8cea-af21868b3c96</t>
  </si>
  <si>
    <t>11005</t>
  </si>
  <si>
    <t>a4f270ec-cd7b-40e4-bae2-bccaea348a4e</t>
  </si>
  <si>
    <t>12810</t>
  </si>
  <si>
    <t>14199f45-b1cf-46c3-8740-d713ee33fd0d</t>
  </si>
  <si>
    <t>12836</t>
  </si>
  <si>
    <t>3de67b6b-9226-471a-8a6a-92b930d4abd2</t>
  </si>
  <si>
    <t>96416074-a9c7-4323-85a2-d18b3d97bb6d</t>
  </si>
  <si>
    <t>LOCATION_CODE</t>
  </si>
  <si>
    <t>DESCRIPTION</t>
  </si>
  <si>
    <t>BRANCH_FULL_NAME_ENG</t>
  </si>
  <si>
    <t>TELEPHONE_NUMBER_1</t>
  </si>
  <si>
    <t>Fax_NUMBER_2</t>
  </si>
  <si>
    <t>ADDRESS_LINE_1</t>
  </si>
  <si>
    <t>ADDRESS_LINE_2</t>
  </si>
  <si>
    <t>ADDRESS_LINE_3</t>
  </si>
  <si>
    <t>LOC_INFORMATION13</t>
  </si>
  <si>
    <t>COUNTRY</t>
  </si>
  <si>
    <t>KIKUSAN</t>
  </si>
  <si>
    <t xml:space="preserve">=vlookup(Table6[@[Shop.Name]], </t>
  </si>
  <si>
    <t>西菜外賣部</t>
  </si>
  <si>
    <t>OUTSIDE CATERING</t>
  </si>
  <si>
    <t>WILDFIRE+ (THE PEAK)</t>
  </si>
  <si>
    <t>Shop 2, Level 1,</t>
  </si>
  <si>
    <t>The Peak Tower, Hong Kong</t>
  </si>
  <si>
    <t>香港山頂凌霄閣1樓2號舖</t>
  </si>
  <si>
    <t>WILDFIRE (AVENUE OF STARS)</t>
  </si>
  <si>
    <t>Tsim Sha Tsui Promenade</t>
  </si>
  <si>
    <t>(Avenue of Stars)</t>
  </si>
  <si>
    <t>九龍尖沙咀海旁海濱花園</t>
  </si>
  <si>
    <t>(星光大道)</t>
  </si>
  <si>
    <t>MX(大會堂)</t>
  </si>
  <si>
    <t>MX (CITY HALL)</t>
  </si>
  <si>
    <t>G/F &amp; 1/F, Low Block &amp; G/F</t>
  </si>
  <si>
    <t>High Block, City Hall</t>
  </si>
  <si>
    <t>Simplylife Foodplace</t>
  </si>
  <si>
    <t>SIMPLYLIFE FOODPLACE</t>
  </si>
  <si>
    <t>Shop 6, Lower G/F</t>
  </si>
  <si>
    <t>Three Garden Road,Garden Road, HK</t>
  </si>
  <si>
    <t>CANTEEN(海富中心)</t>
  </si>
  <si>
    <t>CANTEEN (ADMIRALTY CTR)</t>
  </si>
  <si>
    <t>香港金鍾夏愨道18號</t>
  </si>
  <si>
    <t>海富中心一樓85-93號舖</t>
  </si>
  <si>
    <t>Cafe Landmark</t>
  </si>
  <si>
    <t>Thai Basil</t>
  </si>
  <si>
    <t>THAI BASIL</t>
  </si>
  <si>
    <t>ShopLG 001, Pacific Place</t>
  </si>
  <si>
    <t>Admiralty, Hong Kong</t>
  </si>
  <si>
    <t>香港金鐘太古廣場LG001號舖</t>
  </si>
  <si>
    <t>EXP (Festival Walk)</t>
  </si>
  <si>
    <t>EXP (FESTIVAL WALK)</t>
  </si>
  <si>
    <t>香港地(山頂廣場)</t>
  </si>
  <si>
    <t>HK DAY (THE PEAK)</t>
  </si>
  <si>
    <t>香港山頂道凌霄閣P1樓P102號舖</t>
  </si>
  <si>
    <t>SIMPLYLIFE BAKERY CAFE QUEENSW</t>
  </si>
  <si>
    <t>SIMPLYLIFE BAKERY CAFE (QUEENSWAY)</t>
  </si>
  <si>
    <t>Shop Nos. B05 - B06, First Floor,</t>
  </si>
  <si>
    <t>Queensway Plaza,Admiralty</t>
  </si>
  <si>
    <t>金鐘金鐘廊</t>
  </si>
  <si>
    <t>1樓B05-06號鋪</t>
  </si>
  <si>
    <t>SIMPLYLIFE BAKERY CAFE 又一城</t>
  </si>
  <si>
    <t>SIMPLYLIFE BAKERY CAFE FESTIVALWALK</t>
  </si>
  <si>
    <t>Unit L2 - 30, Festival Walk</t>
  </si>
  <si>
    <t>80 Tat Chee Avenue, Kowloon</t>
  </si>
  <si>
    <t>九龍塘達之路80號</t>
  </si>
  <si>
    <t>又一城L2-30店</t>
  </si>
  <si>
    <t>DORMANT STORE</t>
  </si>
  <si>
    <t>Shop No.106, 1/F, Pacific Place,</t>
  </si>
  <si>
    <t>88 Queensway, Admiralty, H.K</t>
  </si>
  <si>
    <t>金鐘金鐘道88號太古廣場</t>
  </si>
  <si>
    <t>1樓106號舖</t>
  </si>
  <si>
    <t>KOKOMI (PACIFIC PLACE)</t>
  </si>
  <si>
    <t>Shop 002 on level LG,</t>
  </si>
  <si>
    <t>Pacific Place, Hong Kong</t>
  </si>
  <si>
    <t>香港太古廣場</t>
  </si>
  <si>
    <t>地下低層2號舖</t>
  </si>
  <si>
    <t>SIMPLYLIFE 沙田新城市廣場</t>
  </si>
  <si>
    <t>SIMPLYLIFE BAKERY CAFE (NEW TOWN PLAZA)</t>
  </si>
  <si>
    <t>Shop No.129, Level 1,</t>
  </si>
  <si>
    <t>New Town Plaza (Phase 1), Shatin</t>
  </si>
  <si>
    <t>沙田新城市廣場第一期</t>
  </si>
  <si>
    <t>1樓129號舖</t>
  </si>
  <si>
    <t>SIMPLYLIFE BAKERY CAFE POPCORN</t>
  </si>
  <si>
    <t>SIMPLYLIFE BAKERY CAFE (POPCORN)</t>
  </si>
  <si>
    <t>Shop Units G43 &amp; G44-45, PopCorn</t>
  </si>
  <si>
    <t>Tsueng Kwan O, N.T.</t>
  </si>
  <si>
    <t>新界將軍澳PopCorn商場</t>
  </si>
  <si>
    <t>地下G43 &amp; G44-45號舖</t>
  </si>
  <si>
    <t>MINH &amp; KOK (太古城)</t>
  </si>
  <si>
    <t>MINH &amp; KOK (CITYPLAZA)</t>
  </si>
  <si>
    <t>Shop No. 255, 2/F, Cityplaza, 18</t>
  </si>
  <si>
    <t>Taikoo Shing Road, Taikoo Shing, HK</t>
  </si>
  <si>
    <t>香港太古城太古城道18號</t>
  </si>
  <si>
    <t>太古城中心2樓255號舖</t>
  </si>
  <si>
    <t>&amp;YOU (TKO GATEWAY)</t>
  </si>
  <si>
    <t>Shop No. E151, 1/F, Hau Tak</t>
  </si>
  <si>
    <t>Shopping Centre, Hang Hau</t>
  </si>
  <si>
    <t>坑口厚德商場</t>
  </si>
  <si>
    <t>1樓E151號舖</t>
  </si>
  <si>
    <t>MINH &amp; KOK (信德中心)</t>
  </si>
  <si>
    <t>MINH &amp; KOK (SHUN TAK CENTRE)</t>
  </si>
  <si>
    <t>Shop No. 278, 2/F, Shun Tak Centre</t>
  </si>
  <si>
    <t>200 Connaught Road Central, H.K.</t>
  </si>
  <si>
    <t>香港上環干諾道中200號</t>
  </si>
  <si>
    <t>信德中心2樓278號舖</t>
  </si>
  <si>
    <t>LAWRYS THE PRIME RIB</t>
  </si>
  <si>
    <t>The restaurant on third floor,</t>
  </si>
  <si>
    <t>Nine Queen's Road Central, HK</t>
  </si>
  <si>
    <t>MUSES</t>
  </si>
  <si>
    <t>Foyer, Auditorium Block, Shatin</t>
  </si>
  <si>
    <t>Town Hall,1 Yuen Wo Road,Sha Tin</t>
  </si>
  <si>
    <t>沙田源禾路1號</t>
  </si>
  <si>
    <t>沙田大會堂演奏廳大堂</t>
  </si>
  <si>
    <t>POP N GRILL</t>
  </si>
  <si>
    <t>Garden Roof, Shatin Town Hall,</t>
  </si>
  <si>
    <t>1 Yuen Wo Road, Sha Tin</t>
  </si>
  <si>
    <t>沙田大會堂天台花園</t>
  </si>
  <si>
    <t>MUSES (CENTRAL CITY HALL)</t>
  </si>
  <si>
    <t>G/F, City Hall Low Block</t>
  </si>
  <si>
    <t>5 Edinburgh Place, Central, H.K.</t>
  </si>
  <si>
    <t>香港中環愛丁堡廣場五號</t>
  </si>
  <si>
    <t>大會堂低座大堂地下</t>
  </si>
  <si>
    <t>BTR</t>
  </si>
  <si>
    <t>Shop 136, 1/F, Cityplaza</t>
  </si>
  <si>
    <t>18 Taikoo Shing Road, Tai Koo, H.K.</t>
  </si>
  <si>
    <t>香港太古太古城道18號</t>
  </si>
  <si>
    <t>太古城中心1樓136號舖</t>
  </si>
  <si>
    <t>KIKUSAN (NEW TOWN PLAZA)</t>
  </si>
  <si>
    <t>KIKUSAN (SHATIN NEW TOWN PLAZA)</t>
  </si>
  <si>
    <t>Shop No. 127, Level 1,</t>
  </si>
  <si>
    <t>New Town Plaza, Phase I, Shatin</t>
  </si>
  <si>
    <t>沙田沙田正街18號</t>
  </si>
  <si>
    <t>新城市廣場1期1樓127號舖</t>
  </si>
  <si>
    <t>THAI BASIL (PACIFIC PLACE)</t>
  </si>
  <si>
    <t>Shop 112, L1, Pacific Place</t>
  </si>
  <si>
    <t>88 Queensway, Hong Kong</t>
  </si>
  <si>
    <t>香港金鐘金鐘道88號太古廣場</t>
  </si>
  <si>
    <t>L1層 112號舖</t>
  </si>
  <si>
    <t>&amp;YOU (T TOWN)</t>
  </si>
  <si>
    <t>Shop No. SG16, G/F, T Town South</t>
  </si>
  <si>
    <t>30 Tin Wah Rd, Tin Shui Wai, NT</t>
  </si>
  <si>
    <t>新界天水圍天華路30號</t>
  </si>
  <si>
    <t>T Town South地下SG16號舖</t>
  </si>
  <si>
    <t>&amp;YOU (TMR)</t>
  </si>
  <si>
    <t>Shop Nos.3212, 3213 &amp; 3215, 3/F,</t>
  </si>
  <si>
    <t>Tuen Mun Town Plaza Phase1,Tuen Mun</t>
  </si>
  <si>
    <t>新界屯門屯門市廣場一期</t>
  </si>
  <si>
    <t>三樓3212, 3213 &amp; 3215號舖</t>
  </si>
  <si>
    <t>CHAPTER</t>
  </si>
  <si>
    <t>Shop 1081, 1/F, ifc mall</t>
  </si>
  <si>
    <t>1 Harbour View Street, Central, HK</t>
  </si>
  <si>
    <t>香港中環港景街1號</t>
  </si>
  <si>
    <t>國際金融中心1樓1081號舖</t>
  </si>
  <si>
    <t>&amp;YOU (TEMPLE MALL S)</t>
  </si>
  <si>
    <t>Shop G4D, G/F, Temple Mall South</t>
  </si>
  <si>
    <t>Wong Tai Sin, Kowloon</t>
  </si>
  <si>
    <t>九龍黃大仙</t>
  </si>
  <si>
    <t>黃大仙中心南館地下G4D號舖</t>
  </si>
  <si>
    <t>明谷 (屯門市廣場)</t>
  </si>
  <si>
    <t>MINH &amp; KOK (TUEN MUN TOWN PLAZA)</t>
  </si>
  <si>
    <t>SIMPLYLIFE BAKERY CAFE (創紀之城)</t>
  </si>
  <si>
    <t>SIMPLYLIFE BAKERY CAFE (APM)</t>
  </si>
  <si>
    <t>Shop No.L1-1d, L1, apm, MC5</t>
  </si>
  <si>
    <t>418 Kwun Tong Road, Kwun Tong, KLN</t>
  </si>
  <si>
    <t>九龍觀塘觀塘道418號</t>
  </si>
  <si>
    <t>創紀之城5期, 1樓L1-1d舖</t>
  </si>
  <si>
    <t>芝樂坊餐廳 海港城</t>
  </si>
  <si>
    <t>THE CHEESECAKE FACTORY HARBOUR CITY</t>
  </si>
  <si>
    <t>Shop G102, Ground Floor</t>
  </si>
  <si>
    <t>Gateway Arcade, Harbour City</t>
  </si>
  <si>
    <t>九龍尖沙咀海港城</t>
  </si>
  <si>
    <t>港威中心地下G102號舖</t>
  </si>
  <si>
    <t>芝樂坊餐廳香港直銷部</t>
  </si>
  <si>
    <t>THE CHEESECAKE FACTORY HK DIRECT SALES</t>
  </si>
  <si>
    <t>22/F Maxim's Centre,</t>
  </si>
  <si>
    <t>No 17 Cheung Shun St,Cheung Sha Wan</t>
  </si>
  <si>
    <t>香港九龍長沙灣</t>
  </si>
  <si>
    <t>長順街17號美心集團中心22樓</t>
  </si>
  <si>
    <t>澳門金沙廣場芝樂坊餐廳</t>
  </si>
  <si>
    <t>THE CHEESECAKE FACTORY COTAI CENTRAL</t>
  </si>
  <si>
    <t>Shop 2203d &amp; 2203e, Level 2</t>
  </si>
  <si>
    <t>Sands, Cotai Central, Macau</t>
  </si>
  <si>
    <t>澳門路氹連貫公路金沙城中心</t>
  </si>
  <si>
    <t>金沙廣場2樓2203D &amp; E號舖</t>
  </si>
  <si>
    <t>MO</t>
  </si>
  <si>
    <t>芝樂坊餐廳澳門部門行政</t>
  </si>
  <si>
    <t>THE CHEESECAKE FACTORY MACAU OPS G&amp;A</t>
  </si>
  <si>
    <t>Unit M, 9/F, The Macau Square</t>
  </si>
  <si>
    <t>43-53A, Av. do Infante D.Henrique</t>
  </si>
  <si>
    <t>澳門殷皇子大馬路43-53A號</t>
  </si>
  <si>
    <t>澳門廣場寫字樓9樓M座</t>
  </si>
  <si>
    <t>芝樂坊餐廳澳門分區管理人員</t>
  </si>
  <si>
    <t>THE CHEESECAKE FACTORY MACAU DIST. MGT</t>
  </si>
  <si>
    <t>芝樂坊香港外賣部</t>
  </si>
  <si>
    <t>THE CHEESECAKE FACTORY HK OUTSIDE CATERING</t>
  </si>
  <si>
    <t>芝樂坊餐廳香港分區管理人員</t>
  </si>
  <si>
    <t>THE CHEESECAKE FTY HK DIST. MGT</t>
  </si>
  <si>
    <t>M.A.X. CONCEPTS製作中心</t>
  </si>
  <si>
    <t>M.A.X. CONCEPTS PRODUCTION CENTRE</t>
  </si>
  <si>
    <t>Shop 6, Lower G/F, Citibank Plaza,</t>
  </si>
  <si>
    <t>Garden Road, H.K</t>
  </si>
  <si>
    <t>香港花園道花旗銀行廣場</t>
  </si>
  <si>
    <t>地下底層 6號舖</t>
  </si>
  <si>
    <t>NEW CONCEPTS DEV 分區管理人員</t>
  </si>
  <si>
    <t>M.A.X. NEW CONCEPTS DEV DIST. MGT</t>
  </si>
  <si>
    <t>WESTERN REST 分區管理人員</t>
  </si>
  <si>
    <t>WESTERN RESTAURANTS DIST. MGT</t>
  </si>
  <si>
    <t>WESTERN REST 部門行政</t>
  </si>
  <si>
    <t>WESTERN RESTAURANTS OPS G&amp;A</t>
  </si>
  <si>
    <t>MAX CONCEPTS-SATELLITE KITCHEN</t>
  </si>
  <si>
    <t>MAX CONCEPTS - SATELLITE KITCHEN (CHAI WAN)</t>
  </si>
  <si>
    <t>2/F</t>
  </si>
  <si>
    <t>Honour Ind Ctr 6Sun Yip St Chai Wan</t>
  </si>
  <si>
    <t>香港柴灣新業街六號安力工業中心</t>
  </si>
  <si>
    <t>2樓</t>
  </si>
  <si>
    <t>MX(銀禧薈)</t>
  </si>
  <si>
    <t>MX (JUBILEE SQUARE)</t>
  </si>
  <si>
    <t>Shop 315-317, 3/F, Jubilee Square</t>
  </si>
  <si>
    <t>2-18 Lok King Street, N.T.</t>
  </si>
  <si>
    <t>新界樂景街2-18號</t>
  </si>
  <si>
    <t>銀禧薈3樓315-317號舖</t>
  </si>
  <si>
    <t>香港地(遠東金融中心)</t>
  </si>
  <si>
    <t>HK DAY (FAR EAST FINANCE CENTRE)</t>
  </si>
  <si>
    <t>Shop A6-2, UG/F,</t>
  </si>
  <si>
    <t>Far East Finance Centre, Admiralty</t>
  </si>
  <si>
    <t>金鐘遠東金融中心</t>
  </si>
  <si>
    <t>UG層 A6-2號舖</t>
  </si>
  <si>
    <t>MX (安泰)</t>
  </si>
  <si>
    <t>MX (ON TAI ESTATE)</t>
  </si>
  <si>
    <t>Shop No.1, LG/F,</t>
  </si>
  <si>
    <t>On Tai Shopping Centre, Kwun Tong</t>
  </si>
  <si>
    <t>觀塘安泰商場</t>
  </si>
  <si>
    <t>LG層1號舖</t>
  </si>
  <si>
    <t>MX (西九高鐵站)</t>
  </si>
  <si>
    <t>MX (WEST KOWLOON STATION)</t>
  </si>
  <si>
    <t>Shop WEK B1-6</t>
  </si>
  <si>
    <t>Hong Kong West Kowloon Station</t>
  </si>
  <si>
    <t>香港西九龍站</t>
  </si>
  <si>
    <t>B1層WEK B1-6號舖</t>
  </si>
  <si>
    <t>MX (大圍新翠)</t>
  </si>
  <si>
    <t>MX (SUN CHUI ESTATE TW)</t>
  </si>
  <si>
    <t>Shop L003, G/F, Market</t>
  </si>
  <si>
    <t>Sun Chui Estate, Shatin, N.T.</t>
  </si>
  <si>
    <t>新界沙田新翠邨</t>
  </si>
  <si>
    <t>街市地下L003號舖</t>
  </si>
  <si>
    <t>MX(荃錦)</t>
  </si>
  <si>
    <t>MX (TSUEN KAM CTR)</t>
  </si>
  <si>
    <t>Shop Nos.1-3, 2/F, Tsuen Kam Centre</t>
  </si>
  <si>
    <t>338 Castle Peak Road, Tsuen Wan</t>
  </si>
  <si>
    <t>荃灣青山公路338號荃錦中心</t>
  </si>
  <si>
    <t>2 樓1-3號舖</t>
  </si>
  <si>
    <t>美心FOOD2(紅磡站)</t>
  </si>
  <si>
    <t>MAXIMS FOOD2 (HUNG HOM STATION)</t>
  </si>
  <si>
    <t>MTR Station Shop No. HUH R1 at Hung</t>
  </si>
  <si>
    <t>Hom Station</t>
  </si>
  <si>
    <t>MX(蘇屋)</t>
  </si>
  <si>
    <t>MX (SO UK)</t>
  </si>
  <si>
    <t>Shop No. G08, G/F,</t>
  </si>
  <si>
    <t>So Uk Shopping Centre, Kowloon.</t>
  </si>
  <si>
    <t>九龍深水埗蘇屋邨</t>
  </si>
  <si>
    <t>蘇屋商場地下G08號鋪</t>
  </si>
  <si>
    <t>MX(耀安)</t>
  </si>
  <si>
    <t>MX (YIU ON)</t>
  </si>
  <si>
    <t>Shop No.L202, Level 2,</t>
  </si>
  <si>
    <t>Yiu On Shopping Centre, Shatin</t>
  </si>
  <si>
    <t>新界沙田馬鞍山恒康街2號</t>
  </si>
  <si>
    <t>耀安商場L202號舖</t>
  </si>
  <si>
    <t>MX(碩門)</t>
  </si>
  <si>
    <t>MX (SHEK MUN)</t>
  </si>
  <si>
    <t>Shop No. P15, P1/F,</t>
  </si>
  <si>
    <t>Shek Mun Shopping Centre</t>
  </si>
  <si>
    <t>沙田碩門邨碩門商場</t>
  </si>
  <si>
    <t>平台一樓P15號鋪位</t>
  </si>
  <si>
    <t>MX(中總 1樓)</t>
  </si>
  <si>
    <t>MX (CCC 1/F)</t>
  </si>
  <si>
    <t>1/F, The Chinese General</t>
  </si>
  <si>
    <t>Chamber of Commerce Bldg., Central</t>
  </si>
  <si>
    <t>香港中環干諾道中24-25號</t>
  </si>
  <si>
    <t>香港中華總商會大廈1樓</t>
  </si>
  <si>
    <t>MX(康怡廣場)</t>
  </si>
  <si>
    <t>MX (KORNHILL PLAZA)</t>
  </si>
  <si>
    <t>Shop No. G3, G/F, Kornhill Plaza,</t>
  </si>
  <si>
    <t>(North),1 Kornhill Road, Hong Kong</t>
  </si>
  <si>
    <t>太古康山道1號,</t>
  </si>
  <si>
    <t>康怡廣場北座地下G3</t>
  </si>
  <si>
    <t>MX(太子集團中心)</t>
  </si>
  <si>
    <t>MX (PRINCE TOWER)</t>
  </si>
  <si>
    <t>Basement Floor of Prince Tower</t>
  </si>
  <si>
    <t>No. 12A Peking Road, Kowloon</t>
  </si>
  <si>
    <t>九龍北京道12號A</t>
  </si>
  <si>
    <t>太子集團中心地庫</t>
  </si>
  <si>
    <t>美心Food2(V WALK)</t>
  </si>
  <si>
    <t>MAXIMS FOOD2 (V WALK)</t>
  </si>
  <si>
    <t>Shop Nos. L2-72&amp;73, Level 2,V Walk</t>
  </si>
  <si>
    <t>28 Sham Mong Road,Sham Shui Po,KLN</t>
  </si>
  <si>
    <t>九龍深水埗深旺道28號</t>
  </si>
  <si>
    <t>V Walk二樓72&amp;73號舖</t>
  </si>
  <si>
    <t>CANTEEN (世紀廣場)</t>
  </si>
  <si>
    <t>CANTEEN (CENTURY SQUARE)</t>
  </si>
  <si>
    <t>Shop A , UG/F, Century Square</t>
  </si>
  <si>
    <t>1-13 D’Aguilar Street, Central</t>
  </si>
  <si>
    <t>中環德己立街1-13號</t>
  </si>
  <si>
    <t>世紀廣場地下高層A舖</t>
  </si>
  <si>
    <t>MX(兆康 NOVO WALK)</t>
  </si>
  <si>
    <t>MX (SIU HONG NOVO WALK)</t>
  </si>
  <si>
    <t>Shop 5, G/F, NOVO Walk,</t>
  </si>
  <si>
    <t>No. 8 Yan Po Road, Tuen Mun, N.T.</t>
  </si>
  <si>
    <t>新界屯門欣寶路8號</t>
  </si>
  <si>
    <t>NOVO Walk地下5號舖</t>
  </si>
  <si>
    <t>MX(黃大仙中心)</t>
  </si>
  <si>
    <t>MX (TEMPLE MALL)</t>
  </si>
  <si>
    <t>Shop G4A, G/F, Temple Mall South</t>
  </si>
  <si>
    <t>黃大仙中心南館地下G4A號舖</t>
  </si>
  <si>
    <t>MX(西九龍中心)</t>
  </si>
  <si>
    <t>MX (DRAGON CENTRE)</t>
  </si>
  <si>
    <t>Unit Nos.206&amp;206B, 2/F, Dragon Ctr</t>
  </si>
  <si>
    <t>No.37K Yen Chow St, Shamshuipo, Kln</t>
  </si>
  <si>
    <t>九龍深水埗欽州街37K號</t>
  </si>
  <si>
    <t>西九龍中心2樓206&amp;206B號舖</t>
  </si>
  <si>
    <t>MX(元朗 加點)</t>
  </si>
  <si>
    <t>MX(YUEN LONG YOHO PLUS)</t>
  </si>
  <si>
    <t>Shop C015-C018,G/F,Yoho Plus</t>
  </si>
  <si>
    <t>Nos. 2-6 Fung Cheung Road,Yuen Long</t>
  </si>
  <si>
    <t>元朗鳳翔路2-6號加點</t>
  </si>
  <si>
    <t>地下C015-C018號舖</t>
  </si>
  <si>
    <t>MX(啟鑽)</t>
  </si>
  <si>
    <t>MX (KAI CHUEN)</t>
  </si>
  <si>
    <t>Shop B18, B1/F, Kai Chuen</t>
  </si>
  <si>
    <t>Shopping Centre, Diamond Hill</t>
  </si>
  <si>
    <t>鑽石山啟鑽商場</t>
  </si>
  <si>
    <t>地庫1樓B18號舖</t>
  </si>
  <si>
    <t>MX(科學園)</t>
  </si>
  <si>
    <t>MX (SCIENCE PARK)</t>
  </si>
  <si>
    <t>Unit RT_G02B,G/F,Building 17W</t>
  </si>
  <si>
    <t>HK Science Park,Pak Shek Kok,ShaTin</t>
  </si>
  <si>
    <t>沙田白石角香港科學園</t>
  </si>
  <si>
    <t>17W大樓地下RT_G02B號舖</t>
  </si>
  <si>
    <t>QSR - PROJECT CENTRE</t>
  </si>
  <si>
    <t>22/F, Maxim's Centre, 17 Cheung</t>
  </si>
  <si>
    <t>Shun St., Cheung Sha Wan, Kln, HK</t>
  </si>
  <si>
    <t>香港九龍長沙灣長順街17號</t>
  </si>
  <si>
    <t>美心集團中心22樓</t>
  </si>
  <si>
    <t>DELI-O(科學園)</t>
  </si>
  <si>
    <t>DELI-O (SCIENCE PARK)</t>
  </si>
  <si>
    <t>QSR 衛星廚房</t>
  </si>
  <si>
    <t>QSR SATELLITE KITCHEN</t>
  </si>
  <si>
    <t>6 DAI SHING STREET</t>
  </si>
  <si>
    <t>TAI PO INDUSTRIAL ESTATE, TAI PO</t>
  </si>
  <si>
    <t>MX(香港仔中心)</t>
  </si>
  <si>
    <t>MX (ABERDEEN CTR)</t>
  </si>
  <si>
    <t>Shop A,G/F,Aberdeen Centre(Site 5)</t>
  </si>
  <si>
    <t>6-12 Nam Ning Street,Aberdeen</t>
  </si>
  <si>
    <t>香港仔南寧街6-12號</t>
  </si>
  <si>
    <t>香港仔中心(第五期)地下A號舖</t>
  </si>
  <si>
    <t>MMD OPS G&amp;A</t>
  </si>
  <si>
    <t>MMD (北角港運城)</t>
  </si>
  <si>
    <t>MMD (ISLAND PLACE NORTH POINT)</t>
  </si>
  <si>
    <t>Shop 015&amp;017, G/F, Island Place</t>
  </si>
  <si>
    <t>香港北角港運城地下</t>
  </si>
  <si>
    <t>G015&amp;G017號舖</t>
  </si>
  <si>
    <t>香港地分區管理人員</t>
  </si>
  <si>
    <t>HONG KONG DAY DISTRICT MGT</t>
  </si>
  <si>
    <t>MX(落馬洲站)</t>
  </si>
  <si>
    <t>MX(LOK MA CHAU STATION)</t>
  </si>
  <si>
    <t>MTR Station Shop No. LMC 301</t>
  </si>
  <si>
    <t>Lok Ma Chau Station</t>
  </si>
  <si>
    <t>落馬洲港鐵站LMC 301號舖</t>
  </si>
  <si>
    <t>MX(大學站)</t>
  </si>
  <si>
    <t>MX (KCR-UNIVERSITY)</t>
  </si>
  <si>
    <t>DELI-O(信德中心)</t>
  </si>
  <si>
    <t>DELI-O (SHUN TAK)</t>
  </si>
  <si>
    <t>268A, 2/F Shun Tak Centre (Podium)</t>
  </si>
  <si>
    <t>200 Connaught Road Central, HK</t>
  </si>
  <si>
    <t>香港干諾道中200號</t>
  </si>
  <si>
    <t>信德中心二樓268A號舖</t>
  </si>
  <si>
    <t>MX(禾輋)</t>
  </si>
  <si>
    <t>MX (WO CHE)</t>
  </si>
  <si>
    <t>Shop 230A, 2/F, Wo Che Plaza,</t>
  </si>
  <si>
    <t>Wo Che Estate, 3 Tak Hau St, Shatin</t>
  </si>
  <si>
    <t>香港新界沙田德厚街3號禾輋廣場</t>
  </si>
  <si>
    <t>2樓230號舖A部份</t>
  </si>
  <si>
    <t>MX(竹園)</t>
  </si>
  <si>
    <t>MX (CHUK YUEN)</t>
  </si>
  <si>
    <t>Shop S216, Second Floor,</t>
  </si>
  <si>
    <t>Chuk Yuen Shopping Ctr,Wong Tai Sin</t>
  </si>
  <si>
    <t>九龍黃大仙竹園道15號竹園商場</t>
  </si>
  <si>
    <t>二樓S216號舖</t>
  </si>
  <si>
    <t>MX(信德)</t>
  </si>
  <si>
    <t>MX (SHUN TAK CENTRE)</t>
  </si>
  <si>
    <t>香港上環干諾道中168-200號</t>
  </si>
  <si>
    <t>信德中心二樓268號舖</t>
  </si>
  <si>
    <t>MX(新翠)</t>
  </si>
  <si>
    <t>MX (NEW JADE)</t>
  </si>
  <si>
    <t>Shops 111, Level 1</t>
  </si>
  <si>
    <t>New Jade Shopping Arcade,Chai Wan</t>
  </si>
  <si>
    <t>柴灣新翠商場</t>
  </si>
  <si>
    <t>一樓111舖</t>
  </si>
  <si>
    <t>MX(新葵興)</t>
  </si>
  <si>
    <t>MX (SUN KWAI HING)</t>
  </si>
  <si>
    <t>Hing Fong Road, Kwai Chung, NT</t>
  </si>
  <si>
    <t>1A, 2/F, New Kwai Hing Shopping Ctr</t>
  </si>
  <si>
    <t>新界葵涌興芳路</t>
  </si>
  <si>
    <t>新葵興商場二樓一A號舖</t>
  </si>
  <si>
    <t>MX (屯門雙寓)</t>
  </si>
  <si>
    <t>MX (2 GETHER TM)</t>
  </si>
  <si>
    <t>Shop 104-106, 1/F, 2GETHER</t>
  </si>
  <si>
    <t>8 Wu On Street, Tuen Mun, N.T.</t>
  </si>
  <si>
    <t>新界屯門湖安街8號</t>
  </si>
  <si>
    <t>䨇寓1樓104-106號舖</t>
  </si>
  <si>
    <t>MX(上水站)</t>
  </si>
  <si>
    <t>MX (KCR-SHEUNG SHUI)</t>
  </si>
  <si>
    <t>九龍鐵路 - 上水站大堂部份5號舖</t>
  </si>
  <si>
    <t>MX(旺角站)</t>
  </si>
  <si>
    <t>MX (KCR-MONGKOK)</t>
  </si>
  <si>
    <t>MX(大埔墟站)</t>
  </si>
  <si>
    <t>MX (KCR-TAI PO MARKET)</t>
  </si>
  <si>
    <t>CANTEEN (長江中心)</t>
  </si>
  <si>
    <t>CANTEEN (CHEUNG KONG CENTER)</t>
  </si>
  <si>
    <t>Shop 1, B1A, Cheung Kong Ctr</t>
  </si>
  <si>
    <t>2 Queen's Road Central, Hong Kong</t>
  </si>
  <si>
    <t>香港皇后大道中2號</t>
  </si>
  <si>
    <t>長江集團中心B1A層1號舖</t>
  </si>
  <si>
    <t>快餐外賣</t>
  </si>
  <si>
    <t>Outside Catering</t>
  </si>
  <si>
    <t>MX(西洋菜街)</t>
  </si>
  <si>
    <t>MX (SAI YEUNG CHOI STREET)</t>
  </si>
  <si>
    <t>旺角西洋菜街南51號</t>
  </si>
  <si>
    <t>友誠商業中心地庫</t>
  </si>
  <si>
    <t>CANTEEN(機場 T1)</t>
  </si>
  <si>
    <t>CANTEEN (AIRPORT T1)</t>
  </si>
  <si>
    <t>Unit 7T090, Departures Hall,</t>
  </si>
  <si>
    <t>7/F, Terminal 1, HKIA, Chek Lap Kok</t>
  </si>
  <si>
    <t>赤鱲角香港國際機場一號客運大樓</t>
  </si>
  <si>
    <t>7樓離港大堂7T090號舖</t>
  </si>
  <si>
    <t>香港地(東涌東堤灣畔)</t>
  </si>
  <si>
    <t>HK DAY (TUNG CHUNG CRESCENT)</t>
  </si>
  <si>
    <t>Shop 25, Tung Chung Crescent,</t>
  </si>
  <si>
    <t>美心FOOD2(德福)</t>
  </si>
  <si>
    <t>MAXIMS FOOD2 (TELFORD PLAZA I)</t>
  </si>
  <si>
    <t>MX(香港仔)</t>
  </si>
  <si>
    <t>MX (ABERDEEN)</t>
  </si>
  <si>
    <t>Albert Hse 20-28 Chengtu Rd,</t>
  </si>
  <si>
    <t>Aberdeen,Portion 3 on First Floor</t>
  </si>
  <si>
    <t>香港仔成都道20-28號</t>
  </si>
  <si>
    <t>添喜大廈1樓3號</t>
  </si>
  <si>
    <t>MX(牛頭角)</t>
  </si>
  <si>
    <t>MX (NGAU TAU KOK)</t>
  </si>
  <si>
    <t>Ngau Tau Kok Estate</t>
  </si>
  <si>
    <t>Shopping Centre</t>
  </si>
  <si>
    <t>牛頭角上邨商場地下1號舖</t>
  </si>
  <si>
    <t>Shop 1, G/F Upper</t>
  </si>
  <si>
    <t>MX(天晴)</t>
  </si>
  <si>
    <t>MX (TIN CHING)</t>
  </si>
  <si>
    <t>Tin Ching Shopping Centre,</t>
  </si>
  <si>
    <t>Tin Shui Wai</t>
  </si>
  <si>
    <t>天水圍天晴商場地下4號舖</t>
  </si>
  <si>
    <t>Shop 4, G/F,</t>
  </si>
  <si>
    <t>MX(長發)</t>
  </si>
  <si>
    <t>MX (CHEUNG FAT)</t>
  </si>
  <si>
    <t>SHOP 224&amp;225, 2/F, CHEUNG FAT PLAZA</t>
  </si>
  <si>
    <t>NO.6 TAM KON SHAN ROAD, TSING YI</t>
  </si>
  <si>
    <t>新界青衣杆山路6號</t>
  </si>
  <si>
    <t>長發廣場2樓224 及225 號舖</t>
  </si>
  <si>
    <t>MX(半山壹號)</t>
  </si>
  <si>
    <t>MX (CELESTIAL PLACE)</t>
  </si>
  <si>
    <t>Shop No. 9A, 1/F, Celestial Place,</t>
  </si>
  <si>
    <t>80 Sheung Shing Street, Kowloon</t>
  </si>
  <si>
    <t>九龍常盛街80號</t>
  </si>
  <si>
    <t>壹號名薈地下9A號舖</t>
  </si>
  <si>
    <t>MX(友邦香港大樓)</t>
  </si>
  <si>
    <t>MX (AIA HONG KONG TOWER)</t>
  </si>
  <si>
    <t>Shop 2A &amp; 2B, G/F, AIA Hong Kong</t>
  </si>
  <si>
    <t>Tower, 734 Kings Road, Quarry Bay</t>
  </si>
  <si>
    <t>香港鰂魚涌英皇道734 號</t>
  </si>
  <si>
    <t>友邦香港大樓地下2A及2B號鋪</t>
  </si>
  <si>
    <t>香港地(新港城)</t>
  </si>
  <si>
    <t>HK DAY (SUNSHINE CITY)</t>
  </si>
  <si>
    <t>Shop No. 2245, Level 2,</t>
  </si>
  <si>
    <t>Sunshine City Plaza, Ma On Shan,NT</t>
  </si>
  <si>
    <t>新界馬鞍山新港城中心</t>
  </si>
  <si>
    <t>2樓2245號舖</t>
  </si>
  <si>
    <t>MX(綠楊)</t>
  </si>
  <si>
    <t>MX (LUK YEUNG GALLERIA)</t>
  </si>
  <si>
    <t>Portion of Shop Units S10-12, 2/F</t>
  </si>
  <si>
    <t>Luk Yeung Galleria, Tsuen Wan</t>
  </si>
  <si>
    <t>荃灣綠楊坊二樓</t>
  </si>
  <si>
    <t>S10-12號舖部份</t>
  </si>
  <si>
    <t>MX (厚德)</t>
  </si>
  <si>
    <t>MX (HAU TAK)</t>
  </si>
  <si>
    <t>Shop No. W103, 1/F, West Wing,</t>
  </si>
  <si>
    <t>Hau Tak Shopping Ctr, TKO, N.T.</t>
  </si>
  <si>
    <t>新界將軍澳厚德商場西翼</t>
  </si>
  <si>
    <t>一樓W103號舖</t>
  </si>
  <si>
    <t>MX(將軍澳新都城三期)</t>
  </si>
  <si>
    <t>MX (METRO CITY PHASE III)</t>
  </si>
  <si>
    <t>SHOP NOS. 244-245, LEVEL 2,</t>
  </si>
  <si>
    <t>METRO CITY PHASE III, TSEUNG KWAN O</t>
  </si>
  <si>
    <t>將軍澳新都城三期</t>
  </si>
  <si>
    <t>二樓244-245號舖</t>
  </si>
  <si>
    <t>MX(昇悅居)</t>
  </si>
  <si>
    <t>MX (LIBERTE PLACE)</t>
  </si>
  <si>
    <t>Shop No. 123, 1/F, Liberte Place,</t>
  </si>
  <si>
    <t>No.833 Lai Chi Kok Road, Kowloon</t>
  </si>
  <si>
    <t>MX (機場中場)</t>
  </si>
  <si>
    <t>MX (AIRPORT MIDFIELD)</t>
  </si>
  <si>
    <t>Unit No. 6MC055-056</t>
  </si>
  <si>
    <t>in Midfield Concourse, Airport</t>
  </si>
  <si>
    <t>香港國際機場中場範圍</t>
  </si>
  <si>
    <t>店舖號碼: 6MC055-056</t>
  </si>
  <si>
    <t>MX(洪福)</t>
  </si>
  <si>
    <t>MX (HUNG FUK)</t>
  </si>
  <si>
    <t>Shop No. 4, G/F,</t>
  </si>
  <si>
    <t>Hung Fuk Shopping Centre, Yuen Long</t>
  </si>
  <si>
    <t>葡點(洪福)</t>
  </si>
  <si>
    <t>PORT SPOT (HUNG FUK)</t>
  </si>
  <si>
    <t>MX(富衛)</t>
  </si>
  <si>
    <t>MX (FWD FINANCIAL)</t>
  </si>
  <si>
    <t>Shop Nos. 10-13, G/F, FWD Financial</t>
  </si>
  <si>
    <t>Centre, 308 Voeux Road Central, HK</t>
  </si>
  <si>
    <t>香港上環德輔道中308號</t>
  </si>
  <si>
    <t>富衛金融中心地下10-13號舖</t>
  </si>
  <si>
    <t>CANTEEN(太子 3/F)</t>
  </si>
  <si>
    <t>CANTEEN (PRINCE'S BUILDING 3/F)</t>
  </si>
  <si>
    <t>Shops 309-313A, 3/F,</t>
  </si>
  <si>
    <t>Prince's Building, Central, HK</t>
  </si>
  <si>
    <t>香港中環太子大廈</t>
  </si>
  <si>
    <t>3樓309-313A號舖</t>
  </si>
  <si>
    <t>MX(新港城廣場)</t>
  </si>
  <si>
    <t>MX (SUNSHINE BAZAAR)</t>
  </si>
  <si>
    <t>Shop Nos. 49 &amp; 50, Level 2,</t>
  </si>
  <si>
    <t>Sunshine Bazaar, Ma On Shan, N.T.</t>
  </si>
  <si>
    <t>新界馬鞍山新港城廣場</t>
  </si>
  <si>
    <t>2樓49及50號舖</t>
  </si>
  <si>
    <t>MX(海怡)</t>
  </si>
  <si>
    <t>MX (MARINA SQUARE)</t>
  </si>
  <si>
    <t>Shop No. 126, 1/F, Marina Square,</t>
  </si>
  <si>
    <t>the West Block, Apleichau, HK</t>
  </si>
  <si>
    <t>MX(土瓜灣)</t>
  </si>
  <si>
    <t>MX (TO KWA WAN)</t>
  </si>
  <si>
    <t>G/F, 42-46 Ma Tau Chung Rd</t>
  </si>
  <si>
    <t>To Kwa Wan, Kowloon.</t>
  </si>
  <si>
    <t>九龍土瓜灣馬頭涌道42-46號</t>
  </si>
  <si>
    <t>地下</t>
  </si>
  <si>
    <t>香港地(美孚)</t>
  </si>
  <si>
    <t>HK DAY (MEI FOO)</t>
  </si>
  <si>
    <t>Shop N10-12, G/F, Mei Foo Sun Chuen</t>
  </si>
  <si>
    <t>1-15, 2-24 Nassau Street, Kowloon</t>
  </si>
  <si>
    <t>九龍蘭秀道1-15, 2-24號</t>
  </si>
  <si>
    <t>美孚新邨地下N10-12號舖</t>
  </si>
  <si>
    <t>MX(美孚萬事達廣場)</t>
  </si>
  <si>
    <t>MX (MOUNT STERLING MALL)</t>
  </si>
  <si>
    <t>Portion of Shop N50A, G/F,</t>
  </si>
  <si>
    <t>Mount Sterling Mall, Meifoo</t>
  </si>
  <si>
    <t>MX(天晉匯3期)</t>
  </si>
  <si>
    <t>MX (POPWALK 3)</t>
  </si>
  <si>
    <t>Shop No. G08, G/F,PopWalk 3,</t>
  </si>
  <si>
    <t>No.19 Chi Shin St. TKO</t>
  </si>
  <si>
    <t>將軍澳至善街19號</t>
  </si>
  <si>
    <t>天晉匯3期地下G08號舖</t>
  </si>
  <si>
    <t>MX (海富商場)</t>
  </si>
  <si>
    <t>MX (HOI FU SHOPPING CTR)</t>
  </si>
  <si>
    <t>Shop 2B, G/F., Hoi Fu Shopping Ctr.</t>
  </si>
  <si>
    <t>2 Hoi Ting Road, Mong Kok, Kln</t>
  </si>
  <si>
    <t>九龍旺角海庭道2號</t>
  </si>
  <si>
    <t>海富商場地下2B號舖</t>
  </si>
  <si>
    <t>中央廚房-病人餐務</t>
  </si>
  <si>
    <t>CPU-Patient Catering</t>
  </si>
  <si>
    <t>青山醫院D座地下</t>
  </si>
  <si>
    <t>青山醫院病人餐務</t>
  </si>
  <si>
    <t>CASTLE PEAK HOSPITAL PATIENT CATERING</t>
  </si>
  <si>
    <t>屯門醫院病人餐務</t>
  </si>
  <si>
    <t>TUEN MUN HOSPITAL PATIENT CATERING</t>
  </si>
  <si>
    <t>新界屯門青松觀路</t>
  </si>
  <si>
    <t>博愛醫院及田家炳護養院病人餐務</t>
  </si>
  <si>
    <t>POH &amp; TKP CENTRE PATIENT CATERING</t>
  </si>
  <si>
    <t>新界元朗坳頭</t>
  </si>
  <si>
    <t>小欖醫院病人餐務</t>
  </si>
  <si>
    <t>SIU LAM HOSPITAL PATIENT CATERING</t>
  </si>
  <si>
    <t>新界青山公路16咪半</t>
  </si>
  <si>
    <t>回教餐廚房</t>
  </si>
  <si>
    <t>HALAL KITCHEN</t>
  </si>
  <si>
    <t>No.1, 2/F, Honour Industrial Ctr,</t>
  </si>
  <si>
    <t>6 Sun Yip Street, Chai Wan, HK</t>
  </si>
  <si>
    <t>香港柴灣新業街6號</t>
  </si>
  <si>
    <t>安力工業中心二樓一號工作坊</t>
  </si>
  <si>
    <t>醫院線外賣部</t>
  </si>
  <si>
    <t>HOSPITAL RETAIL</t>
  </si>
  <si>
    <t>G/F., Block D, Castle Peak Hospital</t>
  </si>
  <si>
    <t>15 Tsing Chung Koon Rd,NT</t>
  </si>
  <si>
    <t>新界屯門青松路15號</t>
  </si>
  <si>
    <t>伊利沙伯及油麻地老人日間醫院</t>
  </si>
  <si>
    <t>QE HOSPITAL &amp; YAUMATEI GERIATRIC DAY HOSPITAL</t>
  </si>
  <si>
    <t>九龍加士居道30號B座</t>
  </si>
  <si>
    <t>低層膳食部</t>
  </si>
  <si>
    <t>北大嶼山醫院病人餐務</t>
  </si>
  <si>
    <t>NORTH LANTAU HOSPITAL PATIENT CATERING</t>
  </si>
  <si>
    <t>8 Chung Yan Road,</t>
  </si>
  <si>
    <t>Tung Chung, Lantau</t>
  </si>
  <si>
    <t>大嶼山東涌松仁路8號</t>
  </si>
  <si>
    <t>天水圍醫院病人餐務</t>
  </si>
  <si>
    <t>TIN SHUI WAI HOSPITAL PATIENT CATERING</t>
  </si>
  <si>
    <t>G/F., Block D, Castle Hospital,</t>
  </si>
  <si>
    <t>15 Tsing Chung Koon Rd,Tuen Mun,N.T</t>
  </si>
  <si>
    <t>兒童醫院病人餐務</t>
  </si>
  <si>
    <t>CHILDREN HOSPITAL PATIENT CATERING</t>
  </si>
  <si>
    <t>PORTION AREA, B1/F, TOWER B,</t>
  </si>
  <si>
    <t>SHING CHEONG RD, KAI TAK, KLN</t>
  </si>
  <si>
    <t>九龍啟德發展區承昌道香港</t>
  </si>
  <si>
    <t>兒童醫院B座B1層部分區域</t>
  </si>
  <si>
    <t>香港廠房員工銷售</t>
  </si>
  <si>
    <t>HK FACTORY STAFF SALES</t>
  </si>
  <si>
    <t>12/F Maxims's Center</t>
  </si>
  <si>
    <t>17 Cheung Shun Street</t>
  </si>
  <si>
    <t>長順街17號</t>
  </si>
  <si>
    <t>美心大廈12樓</t>
  </si>
  <si>
    <t>演藝食坊</t>
  </si>
  <si>
    <t>APA Fiesta</t>
  </si>
  <si>
    <t>灣仔告士打道1號香港演藝學院教學</t>
  </si>
  <si>
    <t>大樓地下高層飯堂及1樓大堂酒吧</t>
  </si>
  <si>
    <t>亞洲貨櫃物流中心餐廳(A座7樓)</t>
  </si>
  <si>
    <t>ATL LOGISTICS CENTRE A 7/F</t>
  </si>
  <si>
    <t>新界葵涌第3號貨櫃碼頭亞洲貨櫃物</t>
  </si>
  <si>
    <t>流中心A座7樓(天台)</t>
  </si>
  <si>
    <t>香港新界葵涌第3號貨櫃碼頭</t>
  </si>
  <si>
    <t>亞洲貨櫃物流中心A座7樓(天台)</t>
  </si>
  <si>
    <t>亞洲貨櫃物流中心餐廳(B座13樓)</t>
  </si>
  <si>
    <t>ATL LOGISTICS CENTRE B 13/F</t>
  </si>
  <si>
    <t>流中心B座13樓(天台)</t>
  </si>
  <si>
    <t>亞洲貨櫃物流中心B座13樓(天台)</t>
  </si>
  <si>
    <t>外賣 Canteen</t>
  </si>
  <si>
    <t>EVENT-CANTEEN</t>
  </si>
  <si>
    <t>醫學專科學院</t>
  </si>
  <si>
    <t>HKAM</t>
  </si>
  <si>
    <t>香港黃竹坑道99號2樓</t>
  </si>
  <si>
    <t>科大南北小廚</t>
  </si>
  <si>
    <t>HKUST CHINA GARDEN</t>
  </si>
  <si>
    <t>HKUST CAN.TEEN II</t>
  </si>
  <si>
    <t>中文大學善衡書院</t>
  </si>
  <si>
    <t>CUHK SH HO COLLEGE</t>
  </si>
  <si>
    <t>Ho Sin Hang Hall, S.H. Ho College,</t>
  </si>
  <si>
    <t>The Chinese University of Hong Kong</t>
  </si>
  <si>
    <t>HKUST-GRAB &amp; GO</t>
  </si>
  <si>
    <t>九龍清水灣香港科技大學LG1</t>
  </si>
  <si>
    <t>國泰城一樓</t>
  </si>
  <si>
    <t>CX-Galley Level 1</t>
  </si>
  <si>
    <t>大嶼山香港國際機場觀景路8號</t>
  </si>
  <si>
    <t>國泰城國泰總部大樓一樓</t>
  </si>
  <si>
    <t>青山醫院職員餐廳</t>
  </si>
  <si>
    <t>CPH Staff Cafeteria</t>
  </si>
  <si>
    <t>博愛醫院職員餐廳</t>
  </si>
  <si>
    <t>POH Staff Cafeteria</t>
  </si>
  <si>
    <t>新界元朗坳頭博愛醫院</t>
  </si>
  <si>
    <t>主座大樓地庫一樓膳食部</t>
  </si>
  <si>
    <t>屯門醫院康復大樓職員餐廳</t>
  </si>
  <si>
    <t>TMH REHAB BLOCK</t>
  </si>
  <si>
    <t>13/F, Rehabilitation BlkTM Hospital</t>
  </si>
  <si>
    <t>Tsing San Path,Tuen Mun,NT</t>
  </si>
  <si>
    <t>屯門醫院主座職員餐廳</t>
  </si>
  <si>
    <t>TMH CAFETERIA</t>
  </si>
  <si>
    <t>2/F,Atrium Block, Tuen Mun Hospital</t>
  </si>
  <si>
    <t>Tsing Chung Koon Rd, Tuen Mun, N.T.</t>
  </si>
  <si>
    <t>香港空運貨站職員餐廳</t>
  </si>
  <si>
    <t>HACTL STAFF CANTEEN</t>
  </si>
  <si>
    <t>6/F South Block Super Terminal</t>
  </si>
  <si>
    <t>Hong Kong International Airport</t>
  </si>
  <si>
    <t>香港國際機場超級一號貨站</t>
  </si>
  <si>
    <t>辦公大樓南座六樓</t>
  </si>
  <si>
    <t>粵華軒(香港空運貨站)</t>
  </si>
  <si>
    <t>YUE WA HEEN - HACTL</t>
  </si>
  <si>
    <t>HACTL CAFE</t>
  </si>
  <si>
    <t>HKU CYM CANTEEN</t>
  </si>
  <si>
    <t>4/F Chong Yuet Ming Amenities Bldg</t>
  </si>
  <si>
    <t>HKU, Pokfulam Rd, HK</t>
  </si>
  <si>
    <t>香港薄扶林道香港大學</t>
  </si>
  <si>
    <t>莊月明文娛中心4樓</t>
  </si>
  <si>
    <t>雅薈</t>
  </si>
  <si>
    <t>CU CONNEXION SHHO COLLEGE</t>
  </si>
  <si>
    <t>S.H. Ho College,Ho Sin Hang Hall,</t>
  </si>
  <si>
    <t>The Chinese University of HK, NT</t>
  </si>
  <si>
    <t>香港公開大學(銀禧學院)</t>
  </si>
  <si>
    <t>THE OPEN UNIVERSITY OF HK (JUBILEE COLLEGE)</t>
  </si>
  <si>
    <t>G/F, Jubilee College, OUHK</t>
  </si>
  <si>
    <t>81 Chung Hau St. Ho Man Tin</t>
  </si>
  <si>
    <t>何文田81號忠孝街</t>
  </si>
  <si>
    <t>香港公開大學銀禧學院地下</t>
  </si>
  <si>
    <t>瑞信銀行職員餐廳</t>
  </si>
  <si>
    <t>CREDIT SUISSE CAFETERIA</t>
  </si>
  <si>
    <t>L87-88, International Commerce Ctr</t>
  </si>
  <si>
    <t>1 Austin Road West, Kowloon</t>
  </si>
  <si>
    <t>西九龍柯士甸道西1號</t>
  </si>
  <si>
    <t>環球貿易廣場87-88樓</t>
  </si>
  <si>
    <t>上海世博 - 香港分部</t>
  </si>
  <si>
    <t>Shanghai Expo - HK Subdivison</t>
  </si>
  <si>
    <t>13/F Luk Kwok Centre</t>
  </si>
  <si>
    <t>Wanchai</t>
  </si>
  <si>
    <t>灣仔六國中心十三樓</t>
  </si>
  <si>
    <t>食品批發</t>
  </si>
  <si>
    <t>Food Wholesale</t>
  </si>
  <si>
    <t>Office, 3/F, 5 Dai Shun Street</t>
  </si>
  <si>
    <t>Tai Po Industrial Estate, Tai Po</t>
  </si>
  <si>
    <t>新界大埔工業村大順街5號</t>
  </si>
  <si>
    <t>3樓寫字樓</t>
  </si>
  <si>
    <t>外賣小食亭</t>
  </si>
  <si>
    <t>EVENT-KIOSK</t>
  </si>
  <si>
    <t>國泰城外賣部</t>
  </si>
  <si>
    <t>CX-Galley Outside Catering</t>
  </si>
  <si>
    <t>香港大嶼山國際機場觀景路8號</t>
  </si>
  <si>
    <t>星薈美餐飲服務</t>
  </si>
  <si>
    <t>GALAMAX CATERING</t>
  </si>
  <si>
    <t>LG1 Rest, HKUST</t>
  </si>
  <si>
    <t>Clear Water Bay, Kowloon</t>
  </si>
  <si>
    <t>九龍清水灣香港科技大學 LG1</t>
  </si>
  <si>
    <t>迪士尼飯堂</t>
  </si>
  <si>
    <t>Disney Canteen</t>
  </si>
  <si>
    <t>大嶼山竹篙灣</t>
  </si>
  <si>
    <t>迪士尼主題公園602大樓地下</t>
  </si>
  <si>
    <t>QSR DISTRICT MGT</t>
  </si>
  <si>
    <t>九龍尖沙咀星光行四樓</t>
  </si>
  <si>
    <t>CSD DISTRICT MGT</t>
  </si>
  <si>
    <t>星光行6樓605室</t>
  </si>
  <si>
    <t>QSR OPS G&amp;A</t>
  </si>
  <si>
    <t>CSD OPS G&amp;A</t>
  </si>
  <si>
    <t>HK DAY OPS G&amp;A</t>
  </si>
  <si>
    <t>聯合醫院餐廳</t>
  </si>
  <si>
    <t>UCH CANTEEN</t>
  </si>
  <si>
    <t>LG2, Block S Bldg, 130 Hip Wo St.,</t>
  </si>
  <si>
    <t>Kwun Tong, Kowloon, Hong Kong</t>
  </si>
  <si>
    <t>香港九龍觀塘協和街130號</t>
  </si>
  <si>
    <t>S座LG2</t>
  </si>
  <si>
    <t>將軍澳醫院職員餐廳</t>
  </si>
  <si>
    <t>TKOH STAFF CAFETERIA</t>
  </si>
  <si>
    <t>LG, Main Block, 2 Po Ning Lane,</t>
  </si>
  <si>
    <t>Hang Hau, Tseung Kwan O,KLN, HK</t>
  </si>
  <si>
    <t>香港九龍將軍澳坑口</t>
  </si>
  <si>
    <t>寶寧里2號主座LG樓層</t>
  </si>
  <si>
    <t>CSD MACAU G&amp;A</t>
  </si>
  <si>
    <t>Passenger Terminal Building</t>
  </si>
  <si>
    <t>Macau International Airport</t>
  </si>
  <si>
    <t>澳門國際機場客運大樓</t>
  </si>
  <si>
    <t>「迷離莊園」演藝人員餐廳</t>
  </si>
  <si>
    <t>MYSTIC POINT CAST CANTEEN</t>
  </si>
  <si>
    <t>AL-531 (Portion) Mystic Point,</t>
  </si>
  <si>
    <t>HK Disneyland Resort,Lantau</t>
  </si>
  <si>
    <t>大嶼山竹篙灣香港迪士主題公園</t>
  </si>
  <si>
    <t>MYSTICPOINTAL531</t>
  </si>
  <si>
    <t>好萊塢酒店員工飯堂</t>
  </si>
  <si>
    <t>ALL STARS CAFE</t>
  </si>
  <si>
    <t>Disneys Hollywood Hotel,</t>
  </si>
  <si>
    <t>Hong Kong Disneyland,  Lantau</t>
  </si>
  <si>
    <t>大嶼山香港迪士尼樂園</t>
  </si>
  <si>
    <t>迪士尼好萊塢酒店</t>
  </si>
  <si>
    <t>香港迪士尼樂園酒店員工飯堂</t>
  </si>
  <si>
    <t>VICTORIAN CAFE</t>
  </si>
  <si>
    <t>Hong Kong Disneyland Hotel,</t>
  </si>
  <si>
    <t>Hong Kong Disneyland, Lantau</t>
  </si>
  <si>
    <t>大嶼山竹篙灣香港迪士尼樂園,</t>
  </si>
  <si>
    <t>香港迪士尼樂園酒店</t>
  </si>
  <si>
    <t>迪士尼探索家度假酒店員工飯堂</t>
  </si>
  <si>
    <t>DISNEY EXPLORERS LODGE STAFF CANTEEN</t>
  </si>
  <si>
    <t>Disney Explorers Lodge staff</t>
  </si>
  <si>
    <t>canteen, Chuk Ko Wan, Lantau Island</t>
  </si>
  <si>
    <t>浸會醫院A座餐廳</t>
  </si>
  <si>
    <t>BAPTIST HOSPITAL BLOCK A CAFETERIA</t>
  </si>
  <si>
    <t>LG1, Block A</t>
  </si>
  <si>
    <t>222 Waterloo Road, Kowloon, HK</t>
  </si>
  <si>
    <t>香港九龍窩打老道</t>
  </si>
  <si>
    <t>222號A座LG1</t>
  </si>
  <si>
    <t>浸會醫院E座餐廳</t>
  </si>
  <si>
    <t>BAPTIST HOSPITAL BLOCK E CAFETERIA</t>
  </si>
  <si>
    <t>2/F, Block E</t>
  </si>
  <si>
    <t>222號E座2樓</t>
  </si>
  <si>
    <t>浸會醫院管理</t>
  </si>
  <si>
    <t>BAPTIST HOSPITAL MANAGEMENT</t>
  </si>
  <si>
    <t>浸會醫院A座病人餐務</t>
  </si>
  <si>
    <t>BH BLK A PATIENT CATERING</t>
  </si>
  <si>
    <t>浸會醫院E座病人餐務</t>
  </si>
  <si>
    <t>BH BLK E PATIENT CATERING</t>
  </si>
  <si>
    <t>加拿大國際學校飯堂</t>
  </si>
  <si>
    <t>CANADIAN INTERNATIONAL SCHOOL STUDENT CANTEEN</t>
  </si>
  <si>
    <t>36 Nam Long Shan Road, Aberdeen</t>
  </si>
  <si>
    <t>Hong Kong</t>
  </si>
  <si>
    <t>加拿大國際學校飯堂(小學部)</t>
  </si>
  <si>
    <t>CANADIAN INTL SCHOOL STUDENT CANTEEN (PRIMARY SCHOOL)</t>
  </si>
  <si>
    <t>MAXIM’S CAFETERIA-BOVLEVARD</t>
  </si>
  <si>
    <t>2/F, Maxim’s Centre,</t>
  </si>
  <si>
    <t>17 Cheung Shun Street, Kln</t>
  </si>
  <si>
    <t>九龍長沙灣長順街17號</t>
  </si>
  <si>
    <t>美心集團中心2樓</t>
  </si>
  <si>
    <t>大埔3廠直銷店</t>
  </si>
  <si>
    <t>TP3 DIRECT SALES</t>
  </si>
  <si>
    <t>天水圍醫院職員餐廳</t>
  </si>
  <si>
    <t>TSWH STAFF CANTEEN</t>
  </si>
  <si>
    <t>Rm3-111,3/F,Tin Shui Wai Hospital</t>
  </si>
  <si>
    <t>11 Tin Tan Street, Tin Shui Wai</t>
  </si>
  <si>
    <t>天水圍天壇街11號</t>
  </si>
  <si>
    <t>天水圍醫院3樓03-0111室</t>
  </si>
  <si>
    <t>國泰坊職員餐廳</t>
  </si>
  <si>
    <t>CATHAY HOUSE CAFETERIA</t>
  </si>
  <si>
    <t>G/F., CathayDragon/CNAC House,</t>
  </si>
  <si>
    <t>12 Tung Fai Rd, HKIA, Lantau, HK</t>
  </si>
  <si>
    <t>大嶼山香港國際機場東輝路12號</t>
  </si>
  <si>
    <t>國泰港龍/中航大廈地下</t>
  </si>
  <si>
    <t>國泰坊中菜廳</t>
  </si>
  <si>
    <t>CATHAY HOUSE DINING ROOM</t>
  </si>
  <si>
    <t>伊利沙伯體育館 DELI-O</t>
  </si>
  <si>
    <t>QUEEN ELIZABETH STADIUM DELI-O</t>
  </si>
  <si>
    <t>Lobby at 2/F,Queen Elizabeth</t>
  </si>
  <si>
    <t>Stadium,18 Oi Kwan Rd, Wan Chai, HK</t>
  </si>
  <si>
    <t>香港灣仔愛群道18號</t>
  </si>
  <si>
    <t>伊利沙伯體育館二樓大堂</t>
  </si>
  <si>
    <t>香港體育館 DELI-O</t>
  </si>
  <si>
    <t>HK COLISEUM DELI-O</t>
  </si>
  <si>
    <t>Piazza, Hong Kong Coliseum</t>
  </si>
  <si>
    <t>9 Cheong Wan Road, Hung Hom, KLN</t>
  </si>
  <si>
    <t>九龍紅磡暢運道9號香港體育館</t>
  </si>
  <si>
    <t>露天廣場</t>
  </si>
  <si>
    <t>豐樹青衣物流中心職員餐廳</t>
  </si>
  <si>
    <t>MAPLE TREE CANTEEN</t>
  </si>
  <si>
    <t>G/F,Mapletree Logistics Hub TsingYi</t>
  </si>
  <si>
    <t>30 Tsing Yi Road,Tsing Yi, N.T.,HK</t>
  </si>
  <si>
    <t>香港新界青衣青衣路30號</t>
  </si>
  <si>
    <t>豐樹青衣物流中心地下</t>
  </si>
  <si>
    <t>星展銀行職員餐廳</t>
  </si>
  <si>
    <t>DBS BANK STAFF CAFETERIA</t>
  </si>
  <si>
    <t>6/F, Two Harbour East</t>
  </si>
  <si>
    <t>180 Wai Yip Street, Kwun Tong, KLN</t>
  </si>
  <si>
    <t>九龍觀塘偉業街180號,Two</t>
  </si>
  <si>
    <t>Harbour East 6樓</t>
  </si>
  <si>
    <t>科大李兆基餐廳</t>
  </si>
  <si>
    <t>HKUST LSK RESTAURANT</t>
  </si>
  <si>
    <t>G/F, Lee Shau Kee Business Building</t>
  </si>
  <si>
    <t>HKUST, Clear Water Bay, KLN, HK</t>
  </si>
  <si>
    <t>香港九龍清水灣香港科技大學</t>
  </si>
  <si>
    <t>李兆基大樓G樓</t>
  </si>
  <si>
    <t>太子大廈餅店 (COVA)</t>
  </si>
  <si>
    <t>PRINCE BUILDING CAKE SHOP (COVA)</t>
  </si>
  <si>
    <t>Prince's Building Shop134-135</t>
  </si>
  <si>
    <t>Prince's Building, Central</t>
  </si>
  <si>
    <t>中環太子大廈</t>
  </si>
  <si>
    <t>1樓134-135鋪</t>
  </si>
  <si>
    <t>海洋中心餅店 (COVA)</t>
  </si>
  <si>
    <t>OCEAN CENTRE CAKE SHOP (COVA)</t>
  </si>
  <si>
    <t>Ocean Centre Shop 116A-B</t>
  </si>
  <si>
    <t>Level 1, Ocean Centre, Kowloon</t>
  </si>
  <si>
    <t>九龍海洋中心</t>
  </si>
  <si>
    <t>1樓116A-B鋪</t>
  </si>
  <si>
    <t>海洋中心CAFÉ (COVA)</t>
  </si>
  <si>
    <t>OCEAN CENTRE CAFÉ (COVA)</t>
  </si>
  <si>
    <t>利園CAFÉ (COVA)</t>
  </si>
  <si>
    <t>LEE GARDENS CAFÉ  (COVA)</t>
  </si>
  <si>
    <t>Lee Garden Shop 101-103,1/F</t>
  </si>
  <si>
    <t>33 Hysan Avenue, Causeway Bay</t>
  </si>
  <si>
    <t>銅鑼灣利園</t>
  </si>
  <si>
    <t>1樓101-103鋪</t>
  </si>
  <si>
    <t>海港城餅店 (COVA)</t>
  </si>
  <si>
    <t>HARBOUR CITY CAKE SHOP (COVA)</t>
  </si>
  <si>
    <t>Harbour City Shop G315</t>
  </si>
  <si>
    <t>G/F., Gateway Arcade, Harbour City</t>
  </si>
  <si>
    <t>九龍海港城地下</t>
  </si>
  <si>
    <t>G315鋪</t>
  </si>
  <si>
    <t>海港城CAFÉ (COVA)</t>
  </si>
  <si>
    <t>HARBOUR CITY CAFÉ (COVA)</t>
  </si>
  <si>
    <t>又一城餅店 (COVA)</t>
  </si>
  <si>
    <t>FESTIVAL WALK CAKE SHOP (COVA)</t>
  </si>
  <si>
    <t>Festival Walk Shop LG1-10</t>
  </si>
  <si>
    <t>LG1-11, Festival Walk, Kowloon Tong</t>
  </si>
  <si>
    <t>九龍塘又一城</t>
  </si>
  <si>
    <t>LG1-10&amp;11鋪</t>
  </si>
  <si>
    <t>又一城CAFÉ (COVA)</t>
  </si>
  <si>
    <t>FESTIVAL WALK CAFÉ (COVA)</t>
  </si>
  <si>
    <t>新城市餅店 (COVA)</t>
  </si>
  <si>
    <t>NEW TOWN PLAZA CAKE SHOP (COVA)</t>
  </si>
  <si>
    <t>Shop 214c, Level 2, New Town Plaza</t>
  </si>
  <si>
    <t>沙田新城市廣場2樓</t>
  </si>
  <si>
    <t>214C舖</t>
  </si>
  <si>
    <t>APM (COVA)</t>
  </si>
  <si>
    <t>Shop No. C-17, Concourse Level, apm</t>
  </si>
  <si>
    <t>418 Kwun Tong Rd., Kwun Tong, Kln</t>
  </si>
  <si>
    <t>九龍觀塘觀塘道418號apm</t>
  </si>
  <si>
    <t>大堂層C-17號舖</t>
  </si>
  <si>
    <t>太古廣場餅店 (COVA)</t>
  </si>
  <si>
    <t>PACIFIC PLACE CAKE SHOP (COVA)</t>
  </si>
  <si>
    <t>Shop 230A, Level 2, Pacific Place</t>
  </si>
  <si>
    <t>香港金鐘道88號太古廣場</t>
  </si>
  <si>
    <t>二樓230A號舖</t>
  </si>
  <si>
    <t>太古廣場CAFE (COVA)</t>
  </si>
  <si>
    <t>PACIFIC PLACE CAFE (COVA)</t>
  </si>
  <si>
    <t>太古城中心餅店 (COVA)</t>
  </si>
  <si>
    <t>CITYPLAZA (COVA)</t>
  </si>
  <si>
    <t>Shop No. 22B, 2/F, Cityplaza</t>
  </si>
  <si>
    <t>18 Taikoo Shing Road, Taikoo Shing</t>
  </si>
  <si>
    <t>太古城中心二樓22B號舖</t>
  </si>
  <si>
    <t>東薈城餅店 (COVA)</t>
  </si>
  <si>
    <t>CITYGATE CAKE SHOP (COVA)</t>
  </si>
  <si>
    <t>Unit 260, 2/F, Citygate Outlets</t>
  </si>
  <si>
    <t>Tung Chung Town Lot No.2</t>
  </si>
  <si>
    <t>東涌市地段2號東薈城名店倉</t>
  </si>
  <si>
    <t>2樓260號舖</t>
  </si>
  <si>
    <t>東薈城CAFE (COVA)</t>
  </si>
  <si>
    <t>CITYGATE CAFE (COVA)</t>
  </si>
  <si>
    <t>利園餅店 (COVA)</t>
  </si>
  <si>
    <t>LEE GARDENS CAKE SHOP (COVA)</t>
  </si>
  <si>
    <t>Shop 108A, 1/F, Lee Garden One</t>
  </si>
  <si>
    <t>33 Hysan Avenue, Causeway Bay, H.K.</t>
  </si>
  <si>
    <t>香港銅鑼灣希慎道33號</t>
  </si>
  <si>
    <t>利園一期1 樓108A 號舖</t>
  </si>
  <si>
    <t>國際金融中心餅店 (COVA) (L1)</t>
  </si>
  <si>
    <t>IFC MALL CAKE SHOP (COVA) (L1)</t>
  </si>
  <si>
    <t>Shop1023, L1, ifc mall</t>
  </si>
  <si>
    <t>1 Harbour View St., Central, HK</t>
  </si>
  <si>
    <t>國際金融中心商場1023號舖</t>
  </si>
  <si>
    <t>世貿中心餅店(COVA)</t>
  </si>
  <si>
    <t>WORLD TRADE (COVA) (G08)</t>
  </si>
  <si>
    <t>Shop No.G08, G/F, World Trade Ctr</t>
  </si>
  <si>
    <t>280 Gloucester Rd, Causeway Bay, HK</t>
  </si>
  <si>
    <t>香港銅鑼灣告士打道280號</t>
  </si>
  <si>
    <t>世貿中心地下G08號鋪</t>
  </si>
  <si>
    <t>形點餅店 (COVA) (1001)</t>
  </si>
  <si>
    <t>YOHO MALL CAKE SHOP (COVA) (1001)</t>
  </si>
  <si>
    <t>Shop 1001, Level 1, YOHO MALL I</t>
  </si>
  <si>
    <t>9, Long Yat Road, Yuen Long, N.T.</t>
  </si>
  <si>
    <t>新界元朗朗日路9號形點 I</t>
  </si>
  <si>
    <t>L1樓1001號舖</t>
  </si>
  <si>
    <t>太古廣場餅店攤位 (COVA)</t>
  </si>
  <si>
    <t>POPUP STORE PACIFIC PLACE CAKE SHOP (COVA)</t>
  </si>
  <si>
    <t>Area 2G on Level 2, Pacific Place</t>
  </si>
  <si>
    <t>88 Queensway, Admiralty, H.K.</t>
  </si>
  <si>
    <t>香港金鐘金鐘道88號</t>
  </si>
  <si>
    <t>太古廣場,L2, Area 2G</t>
  </si>
  <si>
    <t>太古廣場CAFÉ 舖號 250 (COVA)</t>
  </si>
  <si>
    <t>PACIFIC PLACE CAFE SHOP 250(COVA)</t>
  </si>
  <si>
    <t>Unit 250 on Level 2, Pacific Place</t>
  </si>
  <si>
    <t>88 Queensway, Admiralty, Hong Kong</t>
  </si>
  <si>
    <t>太古廣場,2樓250號舖</t>
  </si>
  <si>
    <t>COVA 攤位</t>
  </si>
  <si>
    <t>COVA POPUP STORE</t>
  </si>
  <si>
    <t>KIOSK 3B, New Town Plaza,</t>
  </si>
  <si>
    <t>Phase I, Shatin, N.T.</t>
  </si>
  <si>
    <t>COVA 訂餅</t>
  </si>
  <si>
    <t>COVA COP ONLINE ORDER</t>
  </si>
  <si>
    <t>22F, Maxim's Centre</t>
  </si>
  <si>
    <t>17 Cheung Shun St, Cheung Sha Wan</t>
  </si>
  <si>
    <t>COVA 貨倉</t>
  </si>
  <si>
    <t>COVA WAREHOUSE</t>
  </si>
  <si>
    <t>10,14,15,18, 2/F</t>
  </si>
  <si>
    <t>二樓十、十四、十五至十八號</t>
  </si>
  <si>
    <t>COVA營運外銷組</t>
  </si>
  <si>
    <t>COVA OPS DIRECT SALES CENTRE</t>
  </si>
  <si>
    <t>COVA DISTRICT MGT</t>
  </si>
  <si>
    <t>COVA WHOLESALES</t>
  </si>
  <si>
    <t>COVA TRANSPORTATION DEPT</t>
  </si>
  <si>
    <t>COVA FACTORY</t>
  </si>
  <si>
    <t>COVA OFFICE</t>
  </si>
  <si>
    <t xml:space="preserve"> 17 Cheung Shun St, Cheung Sha Wan</t>
  </si>
  <si>
    <t>元朗餅店</t>
  </si>
  <si>
    <t>YUEN LONG CAKE SHOP</t>
  </si>
  <si>
    <t>新界元朗教育路283號順發大廈</t>
  </si>
  <si>
    <t>C號舖</t>
  </si>
  <si>
    <t>西營盤餅店</t>
  </si>
  <si>
    <t>SAI YING POON CAKE SHOP</t>
  </si>
  <si>
    <t>利港餅店</t>
  </si>
  <si>
    <t>PORT CENTRE CAKE SHOP</t>
  </si>
  <si>
    <t>Shop G24-25 &amp; (Storeroom G23)</t>
  </si>
  <si>
    <t>Port Centre, 38 Cheng Tu Road</t>
  </si>
  <si>
    <t>香港香港仔成都道38號</t>
  </si>
  <si>
    <t>利港中心23及24號舖</t>
  </si>
  <si>
    <t>長發餅店</t>
  </si>
  <si>
    <t>CHEUNG FAT CAKE SHOP</t>
  </si>
  <si>
    <t>石塘咀餅店</t>
  </si>
  <si>
    <t>SHEK TONG TSUI CAKE SHOP</t>
  </si>
  <si>
    <t>香港皇后大道西445號</t>
  </si>
  <si>
    <t>業昌大廈地下14號</t>
  </si>
  <si>
    <t>竹園餅店</t>
  </si>
  <si>
    <t>CHUK YUEN CAKE SHOP</t>
  </si>
  <si>
    <t>黃埔花園餅店</t>
  </si>
  <si>
    <t>WHAMPOA CAKE SHOP</t>
  </si>
  <si>
    <t>2764 6558</t>
  </si>
  <si>
    <t>九龍紅磡黃埔花園第二期</t>
  </si>
  <si>
    <t>船景街9號舖</t>
  </si>
  <si>
    <t>新翠餅店</t>
  </si>
  <si>
    <t>NEW JADE CAKE SHOP</t>
  </si>
  <si>
    <t>香港柴灣道233號</t>
  </si>
  <si>
    <t>新翠花園商場308號舖</t>
  </si>
  <si>
    <t>馬頭涌道餅店</t>
  </si>
  <si>
    <t>MA TAU CHUNG ROAD CAKE SHOP</t>
  </si>
  <si>
    <t>翠屏村餅店</t>
  </si>
  <si>
    <t>TSUI PING CAKE SHOP</t>
  </si>
  <si>
    <t>新葵興餅店</t>
  </si>
  <si>
    <t>SUN KWAI HING CAKE SHOP</t>
  </si>
  <si>
    <t>新界葵涌新葵興商場</t>
  </si>
  <si>
    <t>第二層38號舖</t>
  </si>
  <si>
    <t>翠怡花園餅店</t>
  </si>
  <si>
    <t>GREENFIELD GARDEN CAKE SHOP</t>
  </si>
  <si>
    <t>新界青衣翠怡花園第二期商場</t>
  </si>
  <si>
    <t>地下15號</t>
  </si>
  <si>
    <t>華富村餅店</t>
  </si>
  <si>
    <t>WAH FU ESTATE CAKE SHOP</t>
  </si>
  <si>
    <t>Shop No.19, Wah Fu-1Shopping Ctr</t>
  </si>
  <si>
    <t>Wah Fu-1Estate, Waterfall Ray Rd</t>
  </si>
  <si>
    <t>香港香港仔瀑布灣道華富(一)邨</t>
  </si>
  <si>
    <t>華富(一)商場19號舖</t>
  </si>
  <si>
    <t>東港城餅店</t>
  </si>
  <si>
    <t>EAST POINT CITY CAKE SHOP</t>
  </si>
  <si>
    <t>九龍將軍澳重華路8號</t>
  </si>
  <si>
    <t>東港城一樓112A號舖</t>
  </si>
  <si>
    <t>昌運(A)餅店</t>
  </si>
  <si>
    <t>FORTUNE PLAZA (A) CAKE SHOP</t>
  </si>
  <si>
    <t>新界大埔安慈路4號</t>
  </si>
  <si>
    <t>昌運中心地下50號舖</t>
  </si>
  <si>
    <t>北角餅店</t>
  </si>
  <si>
    <t>NORTH POINT CAKE SHOP</t>
  </si>
  <si>
    <t>香港北角英皇道406至408號</t>
  </si>
  <si>
    <t>康威大廈地下2號舖</t>
  </si>
  <si>
    <t>新港城餅店</t>
  </si>
  <si>
    <t>MOSTOWN CAKE SHOP</t>
  </si>
  <si>
    <t>Shop No. 2334, Level 2,</t>
  </si>
  <si>
    <t>MOSTown, Ma On Shan, NT</t>
  </si>
  <si>
    <t>2樓 2334 號舖</t>
  </si>
  <si>
    <t>都會駅餅店</t>
  </si>
  <si>
    <t>METRO TOWN  CAKE SHOP</t>
  </si>
  <si>
    <t>新界將軍澳景嶺路8號</t>
  </si>
  <si>
    <t>都會駅商場2樓L2-032號舖</t>
  </si>
  <si>
    <t>美心烘焙所(粉嶺名都)</t>
  </si>
  <si>
    <t>MX ON-SITE BAKERY(FANLING TOWN CTR)</t>
  </si>
  <si>
    <t>恆安餅店</t>
  </si>
  <si>
    <t>HENG ON CAKE SHOP</t>
  </si>
  <si>
    <t>炮台山餅店</t>
  </si>
  <si>
    <t>FORTRESS HILL CAKE SHOP</t>
  </si>
  <si>
    <t>Shop 3 &amp; 3A, G/F, Multifield Bldg</t>
  </si>
  <si>
    <t>147-151 Kings Road, Fortress</t>
  </si>
  <si>
    <t>炮台山英皇道147-151號</t>
  </si>
  <si>
    <t>萬事昌大?地下3及3A號舖</t>
  </si>
  <si>
    <t>大明里餅店</t>
  </si>
  <si>
    <t>TAI MING LANE CAKE SHOP</t>
  </si>
  <si>
    <t>Portion A of Shop 1 on G/F</t>
  </si>
  <si>
    <t>1-27 Tai Ming Lane, Tai Po, NT</t>
  </si>
  <si>
    <t>新界大埔大明里1-27號</t>
  </si>
  <si>
    <t>寶華樓地下1號舖A部份</t>
  </si>
  <si>
    <t>健威坊餅店</t>
  </si>
  <si>
    <t>FITFORT CAKE SHOP</t>
  </si>
  <si>
    <t>Shop L42, Lower Ground Floor</t>
  </si>
  <si>
    <t>Fitfort, North Point, HK</t>
  </si>
  <si>
    <t>時代廣場餅店</t>
  </si>
  <si>
    <t>TREND PLAZA CAKE SHOP</t>
  </si>
  <si>
    <t>Shop 6 on Level 3, South Wing</t>
  </si>
  <si>
    <t>Trend Plaza, Tuen Mun,NT</t>
  </si>
  <si>
    <t>偉利餅店</t>
  </si>
  <si>
    <t>WELLAND CAKE SHOP</t>
  </si>
  <si>
    <t>Shop Nos. 1&amp; 2 on G/F,Welland Bldg</t>
  </si>
  <si>
    <t>No. 368 Queen’s Road Central, HK</t>
  </si>
  <si>
    <t>香港皇后大道中368號</t>
  </si>
  <si>
    <t>偉利大廈地下1及2</t>
  </si>
  <si>
    <t>紅磡馬頭圍道餅店</t>
  </si>
  <si>
    <t>MA TAU WAI ROAD CAKE SHOP</t>
  </si>
  <si>
    <t>Unit 38,G/F,Hunghom Comm Ctr</t>
  </si>
  <si>
    <t>37-39 Ma Tau Wai Road, Kowloon</t>
  </si>
  <si>
    <t>九龍馬頭圍道 37-39 號</t>
  </si>
  <si>
    <t>紅磡商業中心地下 38 號舖</t>
  </si>
  <si>
    <t>何文田餅店</t>
  </si>
  <si>
    <t>HOMANTIN CAKE SHOP</t>
  </si>
  <si>
    <t>Shop 210, 2/F, Homantin Plaza</t>
  </si>
  <si>
    <t>80 Fat Kwong Street, Homantin, Kln</t>
  </si>
  <si>
    <t>九龍何文田佛光街80號</t>
  </si>
  <si>
    <t>何文田廣場2樓210號舖</t>
  </si>
  <si>
    <t>昇悅居餅店</t>
  </si>
  <si>
    <t>LIBERTE PLACE CAKE SHOP</t>
  </si>
  <si>
    <t>Shop127,1/F,Comm Accom Liberte</t>
  </si>
  <si>
    <t>833 Lai Chi Kok Road, Kowloon</t>
  </si>
  <si>
    <t>九龍荔枝角道833號</t>
  </si>
  <si>
    <t>昇悅商場1樓127號舖</t>
  </si>
  <si>
    <t>萬事達餅店</t>
  </si>
  <si>
    <t>MOUNT STERLING CAKE SHOP</t>
  </si>
  <si>
    <t>Shop N75 G/F,Mount Sterling Mall</t>
  </si>
  <si>
    <t>Shopping Arcade MeiFoo Sun Chuen</t>
  </si>
  <si>
    <t>九龍美孚新?</t>
  </si>
  <si>
    <t>萬事達商場地下N75舖</t>
  </si>
  <si>
    <t>譽港灣餅店</t>
  </si>
  <si>
    <t>MIKIKI CAKE SHOP</t>
  </si>
  <si>
    <t>Shop No. G05A on the GF of Mikiki</t>
  </si>
  <si>
    <t>638 Prince Edward RD East, SPK,Kln</t>
  </si>
  <si>
    <t>九龍新蒲崗太子道東</t>
  </si>
  <si>
    <t>638號Mikiki 地下G05A號舖</t>
  </si>
  <si>
    <t>良景餅店</t>
  </si>
  <si>
    <t>LEUNG KING CAKE SHOP</t>
  </si>
  <si>
    <t>ShopL108 L1 Leung King Shopping Ctr</t>
  </si>
  <si>
    <t>31 Tin King Road, Tuen Mun, N.T.</t>
  </si>
  <si>
    <t>新界屯門田景路31號</t>
  </si>
  <si>
    <t>良景商場1樓L108號舖</t>
  </si>
  <si>
    <t>奧海城餅店</t>
  </si>
  <si>
    <t>OLYMPIAN CITY CAKE SHOP</t>
  </si>
  <si>
    <t>UG70 on UG of Olympian City 3</t>
  </si>
  <si>
    <t>No. 1 Hoi Wang Road, Kowloon</t>
  </si>
  <si>
    <t>九龍海泓道1號奧海城3期</t>
  </si>
  <si>
    <t>高層地下UG70號舖</t>
  </si>
  <si>
    <t>壹號名薈餅店</t>
  </si>
  <si>
    <t>CELESTIAL PLACE CAKE SHOP</t>
  </si>
  <si>
    <t>Shop 2B, 1/F,  Celestial Place,</t>
  </si>
  <si>
    <t>80 Sheung Shing St, Kln</t>
  </si>
  <si>
    <t>九龍常盛街80號半山壹號</t>
  </si>
  <si>
    <t>壹號名薈1樓2B號舖</t>
  </si>
  <si>
    <t>花都餅店</t>
  </si>
  <si>
    <t>FLORA PLAZA CAKE SHOP</t>
  </si>
  <si>
    <t>Shop 89, G/F, Flora Plaza</t>
  </si>
  <si>
    <t>88 Pak Wo Road, Fanling, N.T.</t>
  </si>
  <si>
    <t>新界粉嶺百和路88號</t>
  </si>
  <si>
    <t>花都廣場地下89號舖</t>
  </si>
  <si>
    <t>天瑞餅店</t>
  </si>
  <si>
    <t>TIN SHUI CAKE SHOP</t>
  </si>
  <si>
    <t>G14B, G/F, Tin Shui Shopping Ctr,</t>
  </si>
  <si>
    <t>Tin Shui Estate, Tin Shui Wai, NT</t>
  </si>
  <si>
    <t>新界天水圍天瑞?商場</t>
  </si>
  <si>
    <t>地下G14B號舖</t>
  </si>
  <si>
    <t>軒尼詩道餅店</t>
  </si>
  <si>
    <t>HENNESSY ROAD CAKE SHOP</t>
  </si>
  <si>
    <t>Shop 1, G/F Yau Kwong Bldg.</t>
  </si>
  <si>
    <t>418-430 Hennessy Road, Hong Kong</t>
  </si>
  <si>
    <t>灣仔軒尼詩道418-430號</t>
  </si>
  <si>
    <t>友光大廈地下1號店</t>
  </si>
  <si>
    <t>九龍城餅店</t>
  </si>
  <si>
    <t>KOWLOON CITY CAKE SHOP</t>
  </si>
  <si>
    <t>Flat B, Ground Floor</t>
  </si>
  <si>
    <t>No. 47 Nga Tsin Wai Road, Kln.</t>
  </si>
  <si>
    <t>九龍城衙前圍道47號地下B舖</t>
  </si>
  <si>
    <t>元朗廣場餅店</t>
  </si>
  <si>
    <t>YUEN LONG PLAZA CAKE SHOP</t>
  </si>
  <si>
    <t>Shop Nos. 062a and 062b, G/F</t>
  </si>
  <si>
    <t>Yuen Long Plaza, Yuen Long, N.T.</t>
  </si>
  <si>
    <t>峻峰花園餅店</t>
  </si>
  <si>
    <t>PERFECT MOUNT CAKE SHOP</t>
  </si>
  <si>
    <t>Shop 4, G/F, Perfect Mount Gardens</t>
  </si>
  <si>
    <t>1 Po Man Street, Shau Kei Wan, H.K.</t>
  </si>
  <si>
    <t>香港筲箕灣寶文街1號</t>
  </si>
  <si>
    <t>峻峰花園地下4號店</t>
  </si>
  <si>
    <t>西灣河餅店</t>
  </si>
  <si>
    <t>SAI WAN HO CAKE SHOP</t>
  </si>
  <si>
    <t>Shop G06 , G/F &amp; Unit 141 1/F,</t>
  </si>
  <si>
    <t>Tai On Bldg, 57-87 Shau Kei Wan Rd</t>
  </si>
  <si>
    <t>筲箕灣道57-87號太安樓地下</t>
  </si>
  <si>
    <t>G06號舖及一樓141室(部份)</t>
  </si>
  <si>
    <t>壽富街餅店</t>
  </si>
  <si>
    <t>SAU FU STREET CAKE SHOP</t>
  </si>
  <si>
    <t>Shop I, G/F Holly Building</t>
  </si>
  <si>
    <t>No.33 Sau Fu Street, Yuen Long</t>
  </si>
  <si>
    <t>新界元朗壽富街33號</t>
  </si>
  <si>
    <t>好利洋樓地下I號舖</t>
  </si>
  <si>
    <t>麗都餅店</t>
  </si>
  <si>
    <t>LIDO CAKE SHOP</t>
  </si>
  <si>
    <t>Shop No.1, G/F Lido Avenue</t>
  </si>
  <si>
    <t>41-63 Castle Peak Road, Sham Tseng</t>
  </si>
  <si>
    <t>新界深井青山道41-63號</t>
  </si>
  <si>
    <t>麗都花園地下1號舖</t>
  </si>
  <si>
    <t>宏德居餅店</t>
  </si>
  <si>
    <t>WALTON ESTATE CAKE SHOP</t>
  </si>
  <si>
    <t>Shop Nos.47-50, G/F, Block B</t>
  </si>
  <si>
    <t>Walton Estate, Chaiwan, HK</t>
  </si>
  <si>
    <t>香港柴灣道341-343號宏德居</t>
  </si>
  <si>
    <t>B座地下47-50號舖</t>
  </si>
  <si>
    <t>德田餅店</t>
  </si>
  <si>
    <t>TAK TIN CAKE SHOP</t>
  </si>
  <si>
    <t>Shop 115A, 1/F,Tak Tin Shopping Ctr</t>
  </si>
  <si>
    <t>Tak Tin Est, Kwun Tong, Kln</t>
  </si>
  <si>
    <t>九龍官塘德田村</t>
  </si>
  <si>
    <t>德田商場一樓115A號舖</t>
  </si>
  <si>
    <t>石蔭餅店</t>
  </si>
  <si>
    <t>SHEK YAM CAKE SHOP</t>
  </si>
  <si>
    <t>Shop 109B, LG1/floor</t>
  </si>
  <si>
    <t>Shek Yam Shoppng Ctr,Kwai chung</t>
  </si>
  <si>
    <t>葵涌梨木道 120 號石蔭村</t>
  </si>
  <si>
    <t>石蔭商場 LG1樓 109B號舖</t>
  </si>
  <si>
    <t>第一城餅店</t>
  </si>
  <si>
    <t>CITY ONE CAKE SHOP</t>
  </si>
  <si>
    <t>Shop G33A G/F, Fortune City One</t>
  </si>
  <si>
    <t>1 Ngan shing St., Shatin, NT</t>
  </si>
  <si>
    <t>沙田銀城街 1 號</t>
  </si>
  <si>
    <t>置富第一城地下 G33A 號舖</t>
  </si>
  <si>
    <t>愛東餅店</t>
  </si>
  <si>
    <t>OI TUNG CAKE SHOP</t>
  </si>
  <si>
    <t>Shop1 G/F I Tung Shopping Ctr</t>
  </si>
  <si>
    <t>Oi Tung Estate, Shau Kei Wan,HK</t>
  </si>
  <si>
    <t>香港筲箕灣愛東村</t>
  </si>
  <si>
    <t>愛東商場地下1號舖</t>
  </si>
  <si>
    <t>麗港城餅店</t>
  </si>
  <si>
    <t>LAGUNA PLAZA CAKE SHOP</t>
  </si>
  <si>
    <t>Shop 4, G/F, Laguna Plaza,</t>
  </si>
  <si>
    <t>88 Cha Kwo Ling Road, Kwun Tong</t>
  </si>
  <si>
    <t>九龍觀塘茶果嶺道88號</t>
  </si>
  <si>
    <t>麗港城商場G樓4號舖</t>
  </si>
  <si>
    <t>沙角餅店</t>
  </si>
  <si>
    <t>SHA KOK CAKE SHOP</t>
  </si>
  <si>
    <t>Shop 251 2/F Sha Kok Shopping Ctr</t>
  </si>
  <si>
    <t>Sha Kok Estate, Shatin , NT</t>
  </si>
  <si>
    <t>新界沙田沙角村</t>
  </si>
  <si>
    <t>沙角商場2樓251號舖</t>
  </si>
  <si>
    <t>美心烘焙所 (信德中心)</t>
  </si>
  <si>
    <t>MAXIMS ON-SITE BAKERY (SHUN TAK CENTRE)</t>
  </si>
  <si>
    <t>Shop 266, 2/F, Shun Tak Centre,</t>
  </si>
  <si>
    <t>168-200 Connaught Road Central, HK</t>
  </si>
  <si>
    <t>香港干諾道中168 - 200號</t>
  </si>
  <si>
    <t>信德中心2樓266號舖</t>
  </si>
  <si>
    <t>藍灣半島餅店</t>
  </si>
  <si>
    <t>ISLAND RESORT CAKE SHOP</t>
  </si>
  <si>
    <t>G19 &amp; G20A, G/F, Island Resort Mall</t>
  </si>
  <si>
    <t>28 siu Sai Wan Rd. Siu Sai Wan</t>
  </si>
  <si>
    <t>香港小西灣小西灣道28號</t>
  </si>
  <si>
    <t>藍灣廣場地下G19&amp;G20A號舖</t>
  </si>
  <si>
    <t>天澤餅店</t>
  </si>
  <si>
    <t>TIN CHAK CAKE SHOP</t>
  </si>
  <si>
    <t>SHOP 1, G/F, Tin Chak Shopping Ctr</t>
  </si>
  <si>
    <t>Tin Shui Wai, NT</t>
  </si>
  <si>
    <t>新界天水圍</t>
  </si>
  <si>
    <t>天澤商場地下1號舖</t>
  </si>
  <si>
    <t>將軍澳廣場餅店</t>
  </si>
  <si>
    <t>TSEUNG KWAN O PLAZA CAKE SHOP</t>
  </si>
  <si>
    <t>Shop 1-002 1/F Tseung Kwan O Plaza</t>
  </si>
  <si>
    <t>1 Tong Tak Street Tseung Kwan O,NT</t>
  </si>
  <si>
    <t>新界將軍澳唐德街1號</t>
  </si>
  <si>
    <t>將軍澳廣場一樓1-002舖</t>
  </si>
  <si>
    <t>荃灣海壩街餅店</t>
  </si>
  <si>
    <t>HOI PA STREET (TSUEN WAN) CAKE SHOP</t>
  </si>
  <si>
    <t>Shop C, G/F, On Lok House</t>
  </si>
  <si>
    <t>Nos. 120A &amp; B, Hoi Pa Street</t>
  </si>
  <si>
    <t>荃灣海壩街120A 及120B號</t>
  </si>
  <si>
    <t>安樂樓地下C舖</t>
  </si>
  <si>
    <t>元州商場餅店</t>
  </si>
  <si>
    <t>UN CHAU SHOPPING CENTRE CAKE SHOP</t>
  </si>
  <si>
    <t>SHOP G13, G/F UN CHAU SHOPPING CTR</t>
  </si>
  <si>
    <t>UN CHAU ESTATE, CHEUNG SHA WAN, KLN</t>
  </si>
  <si>
    <t>九龍長沙灣元州村</t>
  </si>
  <si>
    <t>元州商場地下 G13 號舖</t>
  </si>
  <si>
    <t>鯉魚門廣場餅店</t>
  </si>
  <si>
    <t>LEI YUE MUN PLAZA CAKE SHOP</t>
  </si>
  <si>
    <t>Shop 109, Lv 1, Lei Yue Mun Plaza</t>
  </si>
  <si>
    <t>Yau Tong, Kowloon</t>
  </si>
  <si>
    <t>九龍油塘鯉魚門廣場</t>
  </si>
  <si>
    <t>一樓109號舖</t>
  </si>
  <si>
    <t>上水餅店</t>
  </si>
  <si>
    <t>SHEUNG SHUI CAKE SHOP</t>
  </si>
  <si>
    <t>Shop Nos106b Lv 1 (G/F)</t>
  </si>
  <si>
    <t>Metropolis Plaza, Sheung Shui, N.T.</t>
  </si>
  <si>
    <t>新界上水新都廣場</t>
  </si>
  <si>
    <t>一樓(地下)106b舖</t>
  </si>
  <si>
    <t>尖沙咀國際廣場餅店</t>
  </si>
  <si>
    <t>ISQAURE CAKE SHOP</t>
  </si>
  <si>
    <t>Shop LG03, LG/F, iSQAURE</t>
  </si>
  <si>
    <t>Tsim Sha Tsui, Kowloon</t>
  </si>
  <si>
    <t>九龍尖沙咀國際廣場</t>
  </si>
  <si>
    <t>LG樓層LG03號舖</t>
  </si>
  <si>
    <t>小西灣廣場餅店</t>
  </si>
  <si>
    <t>SIU SAI WAN PLAZA CAKE SHOP</t>
  </si>
  <si>
    <t>Shop 118B 1/F Siu Sai Wan Plaza</t>
  </si>
  <si>
    <t>10 Siu Sai Wan Road HK</t>
  </si>
  <si>
    <t>香港小西灣道10號</t>
  </si>
  <si>
    <t>小西灣廣場一樓118B舖</t>
  </si>
  <si>
    <t>蝴蝶邨餅店</t>
  </si>
  <si>
    <t>BUTTERFLY PLAZA CAKE SHOP</t>
  </si>
  <si>
    <t>Shop R240&amp;R241, L2, Butterfly Plaza</t>
  </si>
  <si>
    <t>1 Wu Chui Road, Tuen Mun, NT</t>
  </si>
  <si>
    <t>新界屯門湖翠路1號</t>
  </si>
  <si>
    <t>蝴蝶廣場2樓 R240-R241號舖</t>
  </si>
  <si>
    <t>大埔墟站餅店</t>
  </si>
  <si>
    <t>MTR-TAI PO CAKE SHOP</t>
  </si>
  <si>
    <t>大學站餅店</t>
  </si>
  <si>
    <t>MTR-UNIVERSITY CAKE SHOP</t>
  </si>
  <si>
    <t>大圍站餅店</t>
  </si>
  <si>
    <t>MTR-TAI WAI CAKE SHOP</t>
  </si>
  <si>
    <t>尖沙咀東站餅店</t>
  </si>
  <si>
    <t>MTR-TSIM SHA TSUI EAST CAKE SHOP</t>
  </si>
  <si>
    <t>尖沙咀東火車站未入閘區</t>
  </si>
  <si>
    <t>31號舖</t>
  </si>
  <si>
    <t>港鐵粉嶺站餅店</t>
  </si>
  <si>
    <t>MTR-FANLING CAKE SHOP</t>
  </si>
  <si>
    <t>2677 5270</t>
  </si>
  <si>
    <t>Shop FAN 2 at MTR Fanling Station</t>
  </si>
  <si>
    <t>港鐵羅湖站餅店</t>
  </si>
  <si>
    <t>MTR- LO WU CAKE SHOP</t>
  </si>
  <si>
    <t>Kiosk No. LOW 110</t>
  </si>
  <si>
    <t>MTR Lo Wu Station, N.T.</t>
  </si>
  <si>
    <t>港鐵沙田站餅店</t>
  </si>
  <si>
    <t>MTR- SHATIN CAKE SHOP</t>
  </si>
  <si>
    <t>MTR Station Shop No. SHT 2&amp;3</t>
  </si>
  <si>
    <t>Shatin Station</t>
  </si>
  <si>
    <t>南昌站餅店</t>
  </si>
  <si>
    <t>MTR-NAM CHEONG CAKE SHOP</t>
  </si>
  <si>
    <t>西鐵南昌站入區 15 號舖</t>
  </si>
  <si>
    <t>元朗站餅店</t>
  </si>
  <si>
    <t>MTR-YUEN LONG CAKE SHOP</t>
  </si>
  <si>
    <t>西鐵元朗站入閘區13-14號舖</t>
  </si>
  <si>
    <t>朗屏站餅店</t>
  </si>
  <si>
    <t>MTR-LONG PING CAKE SHOP</t>
  </si>
  <si>
    <t>天水圍站餅店</t>
  </si>
  <si>
    <t>MTR-TIN SHUI WAI CAKE SHOP</t>
  </si>
  <si>
    <t>西鐵天水圍站入閘區 10-12 號舖</t>
  </si>
  <si>
    <t>兆康站餅店</t>
  </si>
  <si>
    <t>MTR-SIU HONG CAKE SHOP</t>
  </si>
  <si>
    <t>2467 9252</t>
  </si>
  <si>
    <t>屯門站餅店</t>
  </si>
  <si>
    <t>MTR-TUEN MUN CAKE SHOP</t>
  </si>
  <si>
    <t>香港A站餅店</t>
  </si>
  <si>
    <t>MTR-HONG KONG (A) CAKE SHOP</t>
  </si>
  <si>
    <t>九龍站餅店</t>
  </si>
  <si>
    <t>MTR-KOWLOON CAKE SHOP</t>
  </si>
  <si>
    <t>奧運站餅店</t>
  </si>
  <si>
    <t>MTR-OLYMPIC CAKE SHOP</t>
  </si>
  <si>
    <t>青衣站餅店</t>
  </si>
  <si>
    <t>MTR-TSING YI CAKE SHOP</t>
  </si>
  <si>
    <t>東涌B站餅店</t>
  </si>
  <si>
    <t>MTR-TUNG CHUNG (B) CAKE SHOP</t>
  </si>
  <si>
    <t>2109 2401</t>
  </si>
  <si>
    <t>港鐵上水站 (B) 餅店</t>
  </si>
  <si>
    <t>MTR- SHEUNG SHUI (B) CAKE SHOP</t>
  </si>
  <si>
    <t>Shop SHS 2 at</t>
  </si>
  <si>
    <t>MTR Sheung Shui Station</t>
  </si>
  <si>
    <t>葵芳站餅店</t>
  </si>
  <si>
    <t>MTR-KWAI FONG CAKE SHOP</t>
  </si>
  <si>
    <t>九龍塘站餅店(A)</t>
  </si>
  <si>
    <t>MTR-KOWLOON TONG (A) CAKE SHOP</t>
  </si>
  <si>
    <t>九龍塘地鐵站入閘區</t>
  </si>
  <si>
    <t>KOT5 &amp; KOT6 號舖</t>
  </si>
  <si>
    <t>深水埗站餅店</t>
  </si>
  <si>
    <t>MTR-SHAM SHUI PO CAKE SHOP</t>
  </si>
  <si>
    <t>佐敦站餅店</t>
  </si>
  <si>
    <t>MTR-JORDAN CAKE SHOP</t>
  </si>
  <si>
    <t>Kiosk No. JOR14,Unpair concourse,</t>
  </si>
  <si>
    <t>MTR Jordan Station</t>
  </si>
  <si>
    <t>大窩口站餅店</t>
  </si>
  <si>
    <t>MTR-TAI WO HAU CAKE SHOP</t>
  </si>
  <si>
    <t>大窩口地鐵站未入閘區TWH8號舖</t>
  </si>
  <si>
    <t>荔枝角站餅店</t>
  </si>
  <si>
    <t>MTR-LAI CHI KOK CAKE SHOP</t>
  </si>
  <si>
    <t>Kiosk No. LCK11</t>
  </si>
  <si>
    <t>荃灣站(南豐)餅店</t>
  </si>
  <si>
    <t>MTR-TSUEN WAN CAKE SHOP</t>
  </si>
  <si>
    <t>樂富站餅店</t>
  </si>
  <si>
    <t>MTR-LOK FU CAKE SHOP</t>
  </si>
  <si>
    <t>牛頭角站餅店</t>
  </si>
  <si>
    <t>MTR-NGAU TAU KOK CAKE SHOP</t>
  </si>
  <si>
    <t>黃大仙站餅店</t>
  </si>
  <si>
    <t>MTR-WONG TAI SIN CAKE SHOP</t>
  </si>
  <si>
    <t>美孚站餅店</t>
  </si>
  <si>
    <t>MTR-MEI FOO CAKE SHOP</t>
  </si>
  <si>
    <t>銅鑼灣站餅店</t>
  </si>
  <si>
    <t>MTR-CAUSEWAY BAY CAKE SHOP</t>
  </si>
  <si>
    <t>太古站餅店</t>
  </si>
  <si>
    <t>MTR-TAIKOO CAKE SHOP</t>
  </si>
  <si>
    <t>太古地鐵站未入閘區</t>
  </si>
  <si>
    <t>TAK 11號鋪 (近D出口)</t>
  </si>
  <si>
    <t>筲箕灣站餅店</t>
  </si>
  <si>
    <t>MTR-SHAUKEIWAN CAKE SHOP</t>
  </si>
  <si>
    <t>2568 2558</t>
  </si>
  <si>
    <t>中環站(置地)餅店</t>
  </si>
  <si>
    <t>MTR-LANDMARK CAKE SHOP</t>
  </si>
  <si>
    <t>天后站餅店</t>
  </si>
  <si>
    <t>MTR-TIN HAU CAKE SHOP</t>
  </si>
  <si>
    <t>觀塘A站餅店</t>
  </si>
  <si>
    <t>MTR KWUN TONG A CAKE SHOP</t>
  </si>
  <si>
    <t>銀行中心站A餅店</t>
  </si>
  <si>
    <t>MTR-BANK CENTRE (A) CAKE SHOP</t>
  </si>
  <si>
    <t>油塘站餅店</t>
  </si>
  <si>
    <t>MTR-YAU TONG CAKE SHOP</t>
  </si>
  <si>
    <t>調景嶺站餅店</t>
  </si>
  <si>
    <t>MTR-TIU KENG LENG CAKE SHOP</t>
  </si>
  <si>
    <t>Kiosk TIK 15 at MTR</t>
  </si>
  <si>
    <t>Tiu Keng Leng Station</t>
  </si>
  <si>
    <t>將軍澳站餅店</t>
  </si>
  <si>
    <t>MTR-TSEUNG KWAN O CAKE SHOP</t>
  </si>
  <si>
    <t>將軍澳地鐵站未入閘區 TKO 3 號舖</t>
  </si>
  <si>
    <t>將軍澳地鐵站未入閘區</t>
  </si>
  <si>
    <t>TKO 3 號舖</t>
  </si>
  <si>
    <t>寶琳A站餅店</t>
  </si>
  <si>
    <t>MTR-PO LAM (A) CAKE SHOP</t>
  </si>
  <si>
    <t>寶琳地鐵站未入閘區 POA 9 號舖</t>
  </si>
  <si>
    <t>寶琳地鐵站未入閘區</t>
  </si>
  <si>
    <t>POA 9 號舖</t>
  </si>
  <si>
    <t>坑口A站餅店</t>
  </si>
  <si>
    <t>MTR-HANG HAU (A) CAKE SHOP</t>
  </si>
  <si>
    <t>坑口地鐵站未入閘區 HAH 13號舖</t>
  </si>
  <si>
    <t>坑口地鐵站未入閘區</t>
  </si>
  <si>
    <t>HAH 13號舖</t>
  </si>
  <si>
    <t>九龍灣A站餅店</t>
  </si>
  <si>
    <t>MTR-KOWLOON BAY (A) CAKE SHOP</t>
  </si>
  <si>
    <t>九龍灣地鐵站未入閘區</t>
  </si>
  <si>
    <t>KOB 7號舖</t>
  </si>
  <si>
    <t>彩虹B站餅店</t>
  </si>
  <si>
    <t>MTR-CHOI HUNG (B) CAKE SHOP</t>
  </si>
  <si>
    <t>太子站餅店</t>
  </si>
  <si>
    <t>MTR-PRINCE EDWARDCAKE SHOP</t>
  </si>
  <si>
    <t>Kiosk No. PRE 24</t>
  </si>
  <si>
    <t>at Prince Edward Station</t>
  </si>
  <si>
    <t>尖沙咀站餅店</t>
  </si>
  <si>
    <t>MTR-TSIM SHA TSUI CAKE SHOP</t>
  </si>
  <si>
    <t>Kiosk TST1</t>
  </si>
  <si>
    <t>at MTR Tsim Sha Tsui Station</t>
  </si>
  <si>
    <t>港鐵藍田站餅店</t>
  </si>
  <si>
    <t>MTR-LAM TIN CAKE SHOP</t>
  </si>
  <si>
    <t>Shop No. LAT 1</t>
  </si>
  <si>
    <t>at MTR Lam Tin Station</t>
  </si>
  <si>
    <t>港鐵鑽石山站餅店</t>
  </si>
  <si>
    <t>MTR - DIAMOND HILL CAKE SHOP</t>
  </si>
  <si>
    <t>KIOSK DIH 15 AT PAID CONCOURSE</t>
  </si>
  <si>
    <t>MTR DIAMOND HILL STATION</t>
  </si>
  <si>
    <t>港鐵鑽石山站入閘區</t>
  </si>
  <si>
    <t>DIH15 號舖</t>
  </si>
  <si>
    <t>金鐘站餅店</t>
  </si>
  <si>
    <t>MTR ADMIRALTY CAKE SHOP</t>
  </si>
  <si>
    <t>Kiosk ADM 20 at Admiralty Station</t>
  </si>
  <si>
    <t>何文田站餅店</t>
  </si>
  <si>
    <t>MTR HO MAN TIN  CAKE SHOP</t>
  </si>
  <si>
    <t>Concession No. HOM 101</t>
  </si>
  <si>
    <t>at MTR Ho Man Tin Station</t>
  </si>
  <si>
    <t>西九龍中心餅店</t>
  </si>
  <si>
    <t>DRAGON CENTRE CAKE SHOP</t>
  </si>
  <si>
    <t>UNIT G02, G/F, DRAGON CENTRE,</t>
  </si>
  <si>
    <t>37K YEN CHOW STREET, KLN.</t>
  </si>
  <si>
    <t>九龍欽洲街37K號</t>
  </si>
  <si>
    <t>西九龍中心地下G02號舖</t>
  </si>
  <si>
    <t>PAPER STONE BAKERY (富衛金融)</t>
  </si>
  <si>
    <t>PAPER STONE BAKERY (FWD FINANCIAL CTR)</t>
  </si>
  <si>
    <t>Shops 4&amp;5, G/F FWD Financial Centre</t>
  </si>
  <si>
    <t>308 Des Voeux Road Central, HK</t>
  </si>
  <si>
    <t>香港德輔道中308號</t>
  </si>
  <si>
    <t>富衛金融中心地下4及5號舖</t>
  </si>
  <si>
    <t>海怡餅店</t>
  </si>
  <si>
    <t>SOUTH HORIZONS CAKE SHOP</t>
  </si>
  <si>
    <t>Shop G06A&amp;06B, G/F, Marina Square</t>
  </si>
  <si>
    <t>South Horizons, Apleichau, HK</t>
  </si>
  <si>
    <t>香港鴨脷洲海怡半島</t>
  </si>
  <si>
    <t>海怡廣場地下06A&amp;06B號舖</t>
  </si>
  <si>
    <t>屯門V City餅店</t>
  </si>
  <si>
    <t>V CITY CAKE SHOP</t>
  </si>
  <si>
    <t>Shop M-97 on MTR Level of V City</t>
  </si>
  <si>
    <t>83 Tuen Mun Heung Sze Wui Road, NT</t>
  </si>
  <si>
    <t>新界屯門鄉事會路 83 號</t>
  </si>
  <si>
    <t>V City港鐵層M-97號舖</t>
  </si>
  <si>
    <t>市集餅店</t>
  </si>
  <si>
    <t>MARKET HOUSE BAKERY</t>
  </si>
  <si>
    <t>G/F, Building 206,</t>
  </si>
  <si>
    <t>HK Disneyland Resort, Pennys Bay</t>
  </si>
  <si>
    <t>香港迪士尼度假區</t>
  </si>
  <si>
    <t>美國小?大街</t>
  </si>
  <si>
    <t>美心集團中心餅店</t>
  </si>
  <si>
    <t>MAXIMS CENTRE CAKE SHOP</t>
  </si>
  <si>
    <t>2/ F Maxim's Centre</t>
  </si>
  <si>
    <t>17,Cheung Shun St,Cheung Sha Wan</t>
  </si>
  <si>
    <t>寶怡花園餅店</t>
  </si>
  <si>
    <t>BLOSSOM GARDEN CAKE SHOP</t>
  </si>
  <si>
    <t>Shop No. 25, G/F, Blossom Garden</t>
  </si>
  <si>
    <t>11 Leung Tak Street, Tuen Mun, N.T.</t>
  </si>
  <si>
    <t>新界屯門良德街11號</t>
  </si>
  <si>
    <t>寶怡花園地下 25號舖</t>
  </si>
  <si>
    <t>寶達商場餅店</t>
  </si>
  <si>
    <t>PO TAT SHOPPING CENTRE CAKE SHOP</t>
  </si>
  <si>
    <t>Shop G009 G/F, Po Tat Shopping Ctr</t>
  </si>
  <si>
    <t>Sau Mau Ping, Kowloon</t>
  </si>
  <si>
    <t>九龍秀茂坪</t>
  </si>
  <si>
    <t>寶達商場G009號舖</t>
  </si>
  <si>
    <t>海趣坊餅店</t>
  </si>
  <si>
    <t>OCEAN WALK CAKE SHOP</t>
  </si>
  <si>
    <t>Shop Nos. 9-10, Ocean Walk</t>
  </si>
  <si>
    <t>168-236 Wu Chui Road, Tuen Mun</t>
  </si>
  <si>
    <t>屯門湖翠路168-236號</t>
  </si>
  <si>
    <t>海趣坊9-10號舖</t>
  </si>
  <si>
    <t>堅尼地城餅店</t>
  </si>
  <si>
    <t>IMPERIAL KENNEDY SHOPPING ARCADE CAKE SHOP</t>
  </si>
  <si>
    <t>SHOP1 G/F IMPERIAL KENNEDY SHOPPING</t>
  </si>
  <si>
    <t>ARCADE,70 BELCHER'S ST, KENNDY TOWN</t>
  </si>
  <si>
    <t>堅尼地城卑路乍街70號</t>
  </si>
  <si>
    <t>Imperial Kennedy商埸地下1號舖</t>
  </si>
  <si>
    <t>安定餅店</t>
  </si>
  <si>
    <t>ON TING CAKE SHOP</t>
  </si>
  <si>
    <t>Shop No.A-108, Level 1, Zone A</t>
  </si>
  <si>
    <t>H.A.N.D.S, On Ting Est., Tuen Mun</t>
  </si>
  <si>
    <t>屯門安定邨H.A.N.D.S A區</t>
  </si>
  <si>
    <t>1樓A-108號舖</t>
  </si>
  <si>
    <t>火炭銀禧餅店</t>
  </si>
  <si>
    <t>JUBILEE SQUARE CAKE SHOP</t>
  </si>
  <si>
    <t>Shop No. 320, 3/F, Jubilee Square</t>
  </si>
  <si>
    <t>2 – 18 Lok King Street, Fo Tan</t>
  </si>
  <si>
    <t>新界沙田火炭樂景街2-18號</t>
  </si>
  <si>
    <t>銀禧薈3樓320號舖</t>
  </si>
  <si>
    <t>和富薈餅店</t>
  </si>
  <si>
    <t>PROVIDENT SQUARE CAKE SHOP</t>
  </si>
  <si>
    <t>2660 9078</t>
  </si>
  <si>
    <t>2660 9872</t>
  </si>
  <si>
    <t>Shop No. G25, G/F, Provident Square</t>
  </si>
  <si>
    <t>21-53 Wharf Road, North Point</t>
  </si>
  <si>
    <t>北角和富道21-53號</t>
  </si>
  <si>
    <t>和富薈地下G25號舖</t>
  </si>
  <si>
    <t>禾輋餅店</t>
  </si>
  <si>
    <t>WO CHE CAKE SHOP</t>
  </si>
  <si>
    <t>SHOP NO.211, WO CHE PLAZA</t>
  </si>
  <si>
    <t>3 TAK HAU STREET, SHATIN, NT</t>
  </si>
  <si>
    <t>新界沙田德厚街3號</t>
  </si>
  <si>
    <t>禾輋廣場 211 號舖</t>
  </si>
  <si>
    <t>天水圍B站餅店</t>
  </si>
  <si>
    <t>MTR-TIN SHUI WAI B CAKE SHOP</t>
  </si>
  <si>
    <t>MTR Station Shop TIS 36</t>
  </si>
  <si>
    <t>Tin Shui Wai Station</t>
  </si>
  <si>
    <t>V WALK 餅店</t>
  </si>
  <si>
    <t>V WALK CAKE SHOP</t>
  </si>
  <si>
    <t>Shop L2-25, L2, V Walk</t>
  </si>
  <si>
    <t>28 Sham Mong Rd., Sham Shui Po, Kln</t>
  </si>
  <si>
    <t>V Walk二樓L2-25號舖</t>
  </si>
  <si>
    <t>嘉湖餅店</t>
  </si>
  <si>
    <t>KINGSWOOD CAKE SHOP</t>
  </si>
  <si>
    <t>Shop G61, G/F, Fortune Kingswood</t>
  </si>
  <si>
    <t>Phase 1, Tin Shui Wai, N.T.</t>
  </si>
  <si>
    <t>新界天水圍置富嘉湖</t>
  </si>
  <si>
    <t>第一期地下G61號舖</t>
  </si>
  <si>
    <t>大埔富善餅店</t>
  </si>
  <si>
    <t>TAI PO FU SHIN CAKE SHOP</t>
  </si>
  <si>
    <t>Shop G003, G/F, Fu Shin Shopping</t>
  </si>
  <si>
    <t>Ctr, 12 On Po Road, Tai Po, N.T.</t>
  </si>
  <si>
    <t>新界大埔安埔路12號</t>
  </si>
  <si>
    <t>富善商場地下G003號舖</t>
  </si>
  <si>
    <t>西九龍站餅店</t>
  </si>
  <si>
    <t>MTR-WEST KOWLOON CAKE SHOP</t>
  </si>
  <si>
    <t>Shop B1-7, B1/F.,</t>
  </si>
  <si>
    <t>地庫一層B1-7號舖</t>
  </si>
  <si>
    <t>元朗B站餅店</t>
  </si>
  <si>
    <t>MTR-YUEN LONG B CAKE SHOP</t>
  </si>
  <si>
    <t>MTR Station Shop YUL 4</t>
  </si>
  <si>
    <t>Yuen Long Station</t>
  </si>
  <si>
    <t>上水匯餅店</t>
  </si>
  <si>
    <t>SHEUNG SHUI SPOT CAKE SHOP</t>
  </si>
  <si>
    <t>Shop G03, G/F, Spot</t>
  </si>
  <si>
    <t>48 Lung Sum Avenue, Sheung Shui</t>
  </si>
  <si>
    <t>新界上水龍琛路 48號</t>
  </si>
  <si>
    <t>上水匯地下 G03 號舖</t>
  </si>
  <si>
    <t>興華餅店</t>
  </si>
  <si>
    <t>HING WAH CAKE SHOP</t>
  </si>
  <si>
    <t>Shop No. 124, 1/F, Hing Wah Plaza</t>
  </si>
  <si>
    <t>11 Wan Tsui Road, Chai Wan, H.K.</t>
  </si>
  <si>
    <t>香港柴灣環翠道11號</t>
  </si>
  <si>
    <t>興華廣場一樓124號舖</t>
  </si>
  <si>
    <t>富泰餅店</t>
  </si>
  <si>
    <t>FU TAI CAKE SHOP</t>
  </si>
  <si>
    <t>Shop 103C, 1/F, Fu Tai Shopping Ctr</t>
  </si>
  <si>
    <t>Fu Tai Estate, Tuen Mun, N.T.</t>
  </si>
  <si>
    <t>新界屯門富泰邨富泰商場</t>
  </si>
  <si>
    <t>一樓103C號舖</t>
  </si>
  <si>
    <t>石籬餅店</t>
  </si>
  <si>
    <t>SHEK LEI CAKE SHOP</t>
  </si>
  <si>
    <t>2389 3767</t>
  </si>
  <si>
    <t>Shop B001A, G/F, Shek Lei Shopping</t>
  </si>
  <si>
    <t>Ctr(Ph2), Shek Lei Est., Kwai Chung</t>
  </si>
  <si>
    <t>葵涌大隴街110號石籬邨</t>
  </si>
  <si>
    <t>石籬商場二期地下B001A號舖</t>
  </si>
  <si>
    <t>天一商城餅店</t>
  </si>
  <si>
    <t>TIN SHUI WAI ONE SKY MALL CAKE SHOP</t>
  </si>
  <si>
    <t>Shop 1051, 1/F, ONE SKY MALL</t>
  </si>
  <si>
    <t>8 Tin Sau Rd., Tin Shui Wai, N.T.</t>
  </si>
  <si>
    <t>新界天水圍天秀路8號</t>
  </si>
  <si>
    <t>天一商城1樓1051號舖</t>
  </si>
  <si>
    <t>悅來坊餅店</t>
  </si>
  <si>
    <t>PANDA PLACE CAKE SHOP</t>
  </si>
  <si>
    <t>Shop G1, G/F, Panda Place,</t>
  </si>
  <si>
    <t>No.3 Tsuen Wah St., Tsuen Wan, N.T.</t>
  </si>
  <si>
    <t>新界荃灣荃華街3號</t>
  </si>
  <si>
    <t>悅來坊地下G1號舖</t>
  </si>
  <si>
    <t>愉翠商場餅店</t>
  </si>
  <si>
    <t>YU CHUI SHOPPING CENTRE CAKE SHOP</t>
  </si>
  <si>
    <t>3586 0070</t>
  </si>
  <si>
    <t>Shop 111, 1/F, Yu Chui Shopping Ctr</t>
  </si>
  <si>
    <t>2 Ngau Pei Sha St., Shatin, N.T.</t>
  </si>
  <si>
    <t>新界沙田牛皮沙街2號</t>
  </si>
  <si>
    <t>愉翠商場一樓111號舖</t>
  </si>
  <si>
    <t>康城站餅店</t>
  </si>
  <si>
    <t>MTR-LOHAS CAKE SHOP</t>
  </si>
  <si>
    <t>Concession No. LHP 14</t>
  </si>
  <si>
    <t>MTR LOHAS Park Station</t>
  </si>
  <si>
    <t>港鐵康城站</t>
  </si>
  <si>
    <t>LHP 14號舖</t>
  </si>
  <si>
    <t>啟業餅店</t>
  </si>
  <si>
    <t>KAI YIP CAKE SHOP</t>
  </si>
  <si>
    <t>Shop 11, G/F, Kai Yip Shopping Ctr</t>
  </si>
  <si>
    <t>Kai Yip Estate, Kowloon Bay, H.K.</t>
  </si>
  <si>
    <t>香港九龍灣啟業邨啟業商場</t>
  </si>
  <si>
    <t>地下11號舖</t>
  </si>
  <si>
    <t>土瓜灣餅店</t>
  </si>
  <si>
    <t>TO KWA WAN CAKE SHOP</t>
  </si>
  <si>
    <t>2364 5167</t>
  </si>
  <si>
    <t>Shop No.104 &amp; 115, G/F of Block B,</t>
  </si>
  <si>
    <t>I-Feng Mansions, 237A To Kwa Wan Rd</t>
  </si>
  <si>
    <t>土瓜灣道237A號益豐大廈B座</t>
  </si>
  <si>
    <t>地下104及115號舖</t>
  </si>
  <si>
    <t>廣源邨餅店</t>
  </si>
  <si>
    <t>KWONG YUEN SHOPPING CENTRE CAKE SHOP</t>
  </si>
  <si>
    <t>2618 9686</t>
  </si>
  <si>
    <t>Shop No. 12, 1/F, Comm Blk 2,</t>
  </si>
  <si>
    <t>Kwong Yuen Shopping Ctr, Shatin, NT</t>
  </si>
  <si>
    <t>新界沙田小瀝源路68號廣源邨</t>
  </si>
  <si>
    <t>廣源商場2座1樓12號舖</t>
  </si>
  <si>
    <t>西貢敬民街餅店</t>
  </si>
  <si>
    <t>SAI KUNG KING MAN CAKE SHOP</t>
  </si>
  <si>
    <t>Shop 3, G/F, King Wah Building,</t>
  </si>
  <si>
    <t>11 King Man Street, Sai Kung</t>
  </si>
  <si>
    <t>迪士尼海港城POPUP STORE</t>
  </si>
  <si>
    <t>DISNEY POPUP STORE (HARBOUR CITY)</t>
  </si>
  <si>
    <t>尖沙咀廣東道3-27號</t>
  </si>
  <si>
    <t>海港城海運大廈展覽大堂</t>
  </si>
  <si>
    <t>落馬洲站餅店</t>
  </si>
  <si>
    <t>MTR-LOK MA CHAU CAKE SHOP</t>
  </si>
  <si>
    <t>2621 6398</t>
  </si>
  <si>
    <t>Shop No. LMC 123</t>
  </si>
  <si>
    <t>MTR Lok Ma Chau Station</t>
  </si>
  <si>
    <t>2383 5779</t>
  </si>
  <si>
    <t>SHOP C, GROUND FLOOR</t>
  </si>
  <si>
    <t>45-45C NGA TSIN WAI RD, KLN CITY</t>
  </si>
  <si>
    <t>九龍九龍城</t>
  </si>
  <si>
    <t>衙前圍道45-45C號地下C號舖</t>
  </si>
  <si>
    <t>(Budg)New Store 8(Simply Bread</t>
  </si>
  <si>
    <t>(Budg)New Store 8(Simply Bread)</t>
  </si>
  <si>
    <t>西餅營運外銷組</t>
  </si>
  <si>
    <t>Cakes Ops Direct Sales Centre</t>
  </si>
  <si>
    <t>CBD SHARED OFFICE STAFF</t>
  </si>
  <si>
    <t>2101 1188</t>
  </si>
  <si>
    <t>9F Maxims Ctr,17Cheung Shun St</t>
  </si>
  <si>
    <t>Cheung Sha Wan, KLN</t>
  </si>
  <si>
    <t>美心集團中心9樓</t>
  </si>
  <si>
    <t>CBD R&amp;M BRANCH</t>
  </si>
  <si>
    <t>西餅運輸部</t>
  </si>
  <si>
    <t>Transportation-Cake Shop</t>
  </si>
  <si>
    <t>美心西餅訓練中心</t>
  </si>
  <si>
    <t>MAXIMS CAKE TRAINING CENTRE</t>
  </si>
  <si>
    <t>MAXIMS CAKE DISTRICT MGT</t>
  </si>
  <si>
    <t>9/F Maxim's Centre,</t>
  </si>
  <si>
    <t>長順街17號美心集團中心9樓</t>
  </si>
  <si>
    <t>MAXIMS CAKE OPS G&amp;A</t>
  </si>
  <si>
    <t>什錦曲奇(海外）</t>
  </si>
  <si>
    <t>ASSORTED PRODUCT (OVERSEAS)</t>
  </si>
  <si>
    <t>什錦曲奇(中國）</t>
  </si>
  <si>
    <t>ASSORTED PRODUCT (CHINA)</t>
  </si>
  <si>
    <t>直銷店 (澳門)</t>
  </si>
  <si>
    <t>DIRECT SALES (MACAU)</t>
  </si>
  <si>
    <t>美新(Overseas Market)</t>
  </si>
  <si>
    <t>MEI XIN(Overseas Market)</t>
  </si>
  <si>
    <t>美新(China Market)</t>
  </si>
  <si>
    <t>Mei Xin(China Market)</t>
  </si>
  <si>
    <t>直銷店</t>
  </si>
  <si>
    <t>DIRECT SALES</t>
  </si>
  <si>
    <t>西餅廠外賣</t>
  </si>
  <si>
    <t>Outside Catering - Cake</t>
  </si>
  <si>
    <t>餅咭推廣</t>
  </si>
  <si>
    <t>CAKE COUPON &amp; PROMOTION</t>
  </si>
  <si>
    <t>月餅送貨</t>
  </si>
  <si>
    <t>Mooncake Delivery</t>
  </si>
  <si>
    <t>威尼斯人星巴克</t>
  </si>
  <si>
    <t>VENETIAN STARBUCKS</t>
  </si>
  <si>
    <t>(853)28828086</t>
  </si>
  <si>
    <t>澳門路?望德聖母灣大馬路澳門</t>
  </si>
  <si>
    <t>威尼斯人度假村酒店1033a號舖</t>
  </si>
  <si>
    <t>澳門路環望德聖母灣大馬路澳門</t>
  </si>
  <si>
    <t>澳門友邦廣場星巴克</t>
  </si>
  <si>
    <t>MACAU AIA TOWER STARBUCKS</t>
  </si>
  <si>
    <t>251-301澳門商業大馬路</t>
  </si>
  <si>
    <t>友邦廣場地下G01鋪</t>
  </si>
  <si>
    <t>大三巴星巴克</t>
  </si>
  <si>
    <t>RUINS OF ST. PAUL STARBUCKS</t>
  </si>
  <si>
    <t>Shop A, G/F, No.34D ,</t>
  </si>
  <si>
    <t>Ruins of St. Paul Street, Macau</t>
  </si>
  <si>
    <t>澳門大三巴街34 D號地下A鋪</t>
  </si>
  <si>
    <t>官也街 SB</t>
  </si>
  <si>
    <t>CUNHA STARBUCKS</t>
  </si>
  <si>
    <t>Rua dos Clerigos nos 89 - 95</t>
  </si>
  <si>
    <t>Taipa, Macau</t>
  </si>
  <si>
    <t>澳門氹仔木鐸街89-95號</t>
  </si>
  <si>
    <t>新濠天地 SB</t>
  </si>
  <si>
    <t>CITY OF DREAMS STARBUCKS</t>
  </si>
  <si>
    <t>Shop Soho F&amp;B 12, City of Dream</t>
  </si>
  <si>
    <t>Cotai, Macau</t>
  </si>
  <si>
    <t>澳門路氹新濠天地</t>
  </si>
  <si>
    <t>Soho F&amp;B12號舖</t>
  </si>
  <si>
    <t>信達城 SB</t>
  </si>
  <si>
    <t>SUN STAR CITY STARBUCKS</t>
  </si>
  <si>
    <t>Shop IR/C,JR/C&amp;KR/C, Sun Star City,</t>
  </si>
  <si>
    <t>4 Rua De Pedro Nolasco Da Silva</t>
  </si>
  <si>
    <t>澳門伯多祿局長街4號信達城地下</t>
  </si>
  <si>
    <t>IR/C,JR/C&amp;KR/C號鋪</t>
  </si>
  <si>
    <t>澳門永利皇宮後舖 SB</t>
  </si>
  <si>
    <t>WYNN PALACE BOH STARBUCKS</t>
  </si>
  <si>
    <t>Dinning 9 Unit (Back of House)</t>
  </si>
  <si>
    <t>Hotel Wynn Palace,Cotai, Macau</t>
  </si>
  <si>
    <t>澳門路氹永利皇宮9號舖</t>
  </si>
  <si>
    <t>(Back of House)</t>
  </si>
  <si>
    <t>澳門銀河 SB</t>
  </si>
  <si>
    <t>GALAXY MACAU STARBUCKS</t>
  </si>
  <si>
    <t>Shop G027B, G/F, Shopping Mall,</t>
  </si>
  <si>
    <t>at Galaxy Macau Resort</t>
  </si>
  <si>
    <t>澳門路氹城銀河商埸</t>
  </si>
  <si>
    <t>地下號G027B</t>
  </si>
  <si>
    <t>澳門美高梅 SB</t>
  </si>
  <si>
    <t>MGM COTAI STARBUCKS</t>
  </si>
  <si>
    <t>G/F - Shop #120, MGM Cotai, Avenida</t>
  </si>
  <si>
    <t>da Nave Desportiva, Cotai, Macau</t>
  </si>
  <si>
    <t>倫敦人星巴克臻選店</t>
  </si>
  <si>
    <t>LONDONER RESERVE STARBUCKS</t>
  </si>
  <si>
    <t>Shop 2203G, Level 2</t>
  </si>
  <si>
    <t>Sands Cotai Central, Taipa, Macau</t>
  </si>
  <si>
    <t>金沙廣場二樓2203G號舖</t>
  </si>
  <si>
    <t>威尼斯人2 SB</t>
  </si>
  <si>
    <t>VENETIAN 2 STARBUCKS</t>
  </si>
  <si>
    <t>Shop 1044, Level 1</t>
  </si>
  <si>
    <t>The Venetian Macao, Taipa, Macau</t>
  </si>
  <si>
    <t>澳門路氹望德聖母灣大馬路</t>
  </si>
  <si>
    <t>威尼斯人大運河購物中心1044號</t>
  </si>
  <si>
    <t>上葡京2樓 SB</t>
  </si>
  <si>
    <t>GRAND LISBOA PALACE 2/F STARBUCKS</t>
  </si>
  <si>
    <t>Shop No.212, 2/F.,</t>
  </si>
  <si>
    <t>Grand Lisboa Palace, Macau</t>
  </si>
  <si>
    <t>澳門上葡京2樓212號舖</t>
  </si>
  <si>
    <t>上葡京地庫 SB</t>
  </si>
  <si>
    <t>GRAND LISBOA PALACE BASEMENT STARBUCKS</t>
  </si>
  <si>
    <t>B1-6, Basement Floor,</t>
  </si>
  <si>
    <t>澳門上葡京地庫一層B1-6號舖</t>
  </si>
  <si>
    <t>永光廣場 SB</t>
  </si>
  <si>
    <t>CIRCLE SQUARE STARBUCKS</t>
  </si>
  <si>
    <t>Unit D 1/F Circle Square Avenida</t>
  </si>
  <si>
    <t>de Almeida Riberiro 61 Macau</t>
  </si>
  <si>
    <t>澳門新馬路61號</t>
  </si>
  <si>
    <t>永光廣場一樓D舖</t>
  </si>
  <si>
    <t>MACAU AIRPORT LANDSIDE SB</t>
  </si>
  <si>
    <t>MACAU AIRPORT LANDSIDE MACAU STARBUCKS</t>
  </si>
  <si>
    <t>Shop D (Landside Mezzanine Level</t>
  </si>
  <si>
    <t>of MIA PTB), Macau lnt'l Airport</t>
  </si>
  <si>
    <t>閣樓層(非禁區) D舖</t>
  </si>
  <si>
    <t>MACAU AIRPORT AIRSIDE SB</t>
  </si>
  <si>
    <t>MACAU AIRPORT AIRSIDE STARBUCKS</t>
  </si>
  <si>
    <t>Shop A&amp;B (Airside Mezzanine Level</t>
  </si>
  <si>
    <t>閣樓層(離境禁區)A&amp;B舖</t>
  </si>
  <si>
    <t>星皓廣場 SB</t>
  </si>
  <si>
    <t>NOVA MALL STARBUCKS</t>
  </si>
  <si>
    <t>Starbucks,G05-G06,G/F,NOVA Mall</t>
  </si>
  <si>
    <t>Avenida de Kwong Tung,Taipa,Macau</t>
  </si>
  <si>
    <t>澳門氹仔廣東大馬路</t>
  </si>
  <si>
    <t>星晧廣場地下G05- G06號舖</t>
  </si>
  <si>
    <t>澳門科技大學 SB</t>
  </si>
  <si>
    <t>MUST STARBUCKS</t>
  </si>
  <si>
    <t>G/F, BLOCK C, MUST</t>
  </si>
  <si>
    <t>AVENIDA WAI LONG, TAIPA</t>
  </si>
  <si>
    <t>澳門氹仔偉龍馬路</t>
  </si>
  <si>
    <t>澳門科技大學C座咖啡閣</t>
  </si>
  <si>
    <t>海名居 SB</t>
  </si>
  <si>
    <t>LA BAIE DU NOBLE STARBUCKS</t>
  </si>
  <si>
    <t>Shop AB on G/F</t>
  </si>
  <si>
    <t>La Baie du Noble, Macau</t>
  </si>
  <si>
    <t>澳門東方明珠街92號</t>
  </si>
  <si>
    <t>海名居AB鋪,澳門</t>
  </si>
  <si>
    <t>澳門激城星巴克 SB</t>
  </si>
  <si>
    <t>CENTRO INDUSTRIAL KECK SENG STARBUCKS</t>
  </si>
  <si>
    <t>Area A Shop I, Ind. Kek Sng,</t>
  </si>
  <si>
    <t>Avenida De Vencelau De Morais #167</t>
  </si>
  <si>
    <t>澳門慕拉士大馬路167號</t>
  </si>
  <si>
    <t>激成工業大廈地下I座A區</t>
  </si>
  <si>
    <t>路氹新濠影匯H號舖 SB</t>
  </si>
  <si>
    <t>STUDIO CITY STARBUCKS</t>
  </si>
  <si>
    <t>Unit No. Retail H, Studio City</t>
  </si>
  <si>
    <t>Cotai, Macau SAR</t>
  </si>
  <si>
    <t>澳門路氹新濠影匯H號舖</t>
  </si>
  <si>
    <t>Food Service(Macau)</t>
  </si>
  <si>
    <t>STARBUCKS MACAU OFFICE</t>
  </si>
  <si>
    <t>SBM POS 訓練中心</t>
  </si>
  <si>
    <t>SBM POS TRAINIING CENTRE</t>
  </si>
  <si>
    <t>特別項目</t>
  </si>
  <si>
    <t>SPECIAL PROJECT</t>
  </si>
  <si>
    <t>G/F and three upper floors,</t>
  </si>
  <si>
    <t>Rua dos Clerigos nos 89-95, Taipa</t>
  </si>
  <si>
    <t>氹仔木鐸街89-95號</t>
  </si>
  <si>
    <t>地下至3樓</t>
  </si>
  <si>
    <t>創紀之城 1期 SB</t>
  </si>
  <si>
    <t>MILLENNIUM CITY 1 STARBUCKS</t>
  </si>
  <si>
    <t>九龍觀塘道388號</t>
  </si>
  <si>
    <t>創紀之城一期地下3A及3B號舖</t>
  </si>
  <si>
    <t>柯士甸道 SB</t>
  </si>
  <si>
    <t>AUSTIN ROAD STARBUCKS</t>
  </si>
  <si>
    <t>尖沙咀柯士甸道102號</t>
  </si>
  <si>
    <t>地下部份</t>
  </si>
  <si>
    <t>企業廣場 L6 SB</t>
  </si>
  <si>
    <t>MEGABOX L6 STARBUCKS</t>
  </si>
  <si>
    <t>香港九龍灣宏照道38號</t>
  </si>
  <si>
    <t>企業廣場5期MegaBox 6樓4號商舖</t>
  </si>
  <si>
    <t>海怡半島 SB</t>
  </si>
  <si>
    <t>SOUTH HORIZON STARBUCKS</t>
  </si>
  <si>
    <t>香港鴨?洲海怡廣場西翼地下</t>
  </si>
  <si>
    <t>G49D號舖</t>
  </si>
  <si>
    <t>1 Kowloon SB</t>
  </si>
  <si>
    <t>ONE KOWLOON STARBUCKS</t>
  </si>
  <si>
    <t>九龍灣宏遠街1號</t>
  </si>
  <si>
    <t>1Kowloon 地下大堂</t>
  </si>
  <si>
    <t>怡和大廈大堂SB</t>
  </si>
  <si>
    <t>JARDINE HOUSE G/F STARBUCKS</t>
  </si>
  <si>
    <t>Kiosk,Ground Floor,Jardine House</t>
  </si>
  <si>
    <t>1 Connaught Place,Central, HK</t>
  </si>
  <si>
    <t>中環康樂廣場1號怡和大廈</t>
  </si>
  <si>
    <t>地下涼亭</t>
  </si>
  <si>
    <t>西貢親民街 SB</t>
  </si>
  <si>
    <t>SAI KUNG CHAN MAN STREET STARBUCKS</t>
  </si>
  <si>
    <t>機場登機口44 SB</t>
  </si>
  <si>
    <t>AIRPORT-GATE44 STARBUCKS</t>
  </si>
  <si>
    <t>Building, HK International Airport</t>
  </si>
  <si>
    <t>Chek Lap Kok, Lantau Island, N.T.</t>
  </si>
  <si>
    <t>大嶼山香港國際機場客運大樓</t>
  </si>
  <si>
    <t>西南客運廊第六層 6Y585號舖</t>
  </si>
  <si>
    <t>大埔墟站非入閘區8號舖 SB</t>
  </si>
  <si>
    <t>TAI PO MARKET STATION STARBUCKS</t>
  </si>
  <si>
    <t>MTR Kiosk No. TAP8</t>
  </si>
  <si>
    <t>at Tai Po Market MTR Station</t>
  </si>
  <si>
    <t>黃埔花園 SB</t>
  </si>
  <si>
    <t>WHAMPOA GARDEN STARBUCKS</t>
  </si>
  <si>
    <t>Whampoa Garden</t>
  </si>
  <si>
    <t>Hunghom, Kowloon</t>
  </si>
  <si>
    <t>九龍紅磡黃埔花園4期地下5號舖</t>
  </si>
  <si>
    <t>Shop No. 5, G/F, Site 4</t>
  </si>
  <si>
    <t>萬宜大廈SB</t>
  </si>
  <si>
    <t>MAN YEE BUILDING STARBUCKS</t>
  </si>
  <si>
    <t>ShopNo.112 level1,Man Yee Bldg</t>
  </si>
  <si>
    <t>68 Des Voeux Road Central,HK</t>
  </si>
  <si>
    <t>中環德輔道中60-68號</t>
  </si>
  <si>
    <t>萬宜大廈112號舖</t>
  </si>
  <si>
    <t>青衣城一樓SB</t>
  </si>
  <si>
    <t>MARITIME SQUARE 1/F STARBUCKS</t>
  </si>
  <si>
    <t>Shop Unit 166, 1/F</t>
  </si>
  <si>
    <t>Maritime Square, New Territories</t>
  </si>
  <si>
    <t>國際廣場 SB</t>
  </si>
  <si>
    <t>ISQUARE STARBUCKS</t>
  </si>
  <si>
    <t>Shop LB02, iSQUARE, 63 Nathan RD</t>
  </si>
  <si>
    <t>Tsimshatsui, Kowloon, Hong Kong</t>
  </si>
  <si>
    <t>香港九龍尖沙咀彌敦道63號</t>
  </si>
  <si>
    <t>iSQUARE國際廣場LB02號舖</t>
  </si>
  <si>
    <t>赤柱廣場地下 SB</t>
  </si>
  <si>
    <t>STANLEY PLAZA G/F STARBUCKS</t>
  </si>
  <si>
    <t>Shop G01, G/F,  Stanley Plaza</t>
  </si>
  <si>
    <t>23 Carmel Road, Stanley, Hong Kong</t>
  </si>
  <si>
    <t>香港赤柱佳美道23號</t>
  </si>
  <si>
    <t>赤柱廣場地下G01號</t>
  </si>
  <si>
    <t>國際金融中心商場2樓 SB</t>
  </si>
  <si>
    <t>IFC MALL LEVEL 2 STARBUCKS</t>
  </si>
  <si>
    <t>2234 7872</t>
  </si>
  <si>
    <t>SEATING AREAS IN FRONT&amp;SHOP2097-98</t>
  </si>
  <si>
    <t>PODIUM Lv 2, IFC MALL, CENTRAL, HK</t>
  </si>
  <si>
    <t>中環金融街8號國際金融中心商場</t>
  </si>
  <si>
    <t>2樓2097-98號鋪及對出座位</t>
  </si>
  <si>
    <t>數碼港3樓 SB</t>
  </si>
  <si>
    <t>CYBERPORT LEVEL 3 STARBUCKS</t>
  </si>
  <si>
    <t>Portion of Unit 316</t>
  </si>
  <si>
    <t>Level 3, IT Street, Cyberport</t>
  </si>
  <si>
    <t>星光行地庫 SB</t>
  </si>
  <si>
    <t>STAR HOUSE B/F STARBUCKS</t>
  </si>
  <si>
    <t>2735 1190</t>
  </si>
  <si>
    <t>Shop No. B5, Basement Floor</t>
  </si>
  <si>
    <t>Star House,3 Salisbury Road,TST,KLN</t>
  </si>
  <si>
    <t>九龍尖沙咀梳士巴利道號</t>
  </si>
  <si>
    <t>星光行地B5號</t>
  </si>
  <si>
    <t>MIKIKI SB</t>
  </si>
  <si>
    <t>MIKIKI STARBUCKS</t>
  </si>
  <si>
    <t>Shop No. G01 on the GF of Mikiki</t>
  </si>
  <si>
    <t>638 Prince Edward RD East, SPK,KLN</t>
  </si>
  <si>
    <t>九龍新蒲崗太子道東638號</t>
  </si>
  <si>
    <t>Mikiki 地下G01號舖</t>
  </si>
  <si>
    <t>東薈城 SB</t>
  </si>
  <si>
    <t>CITYGATE STARBUCKS</t>
  </si>
  <si>
    <t>Unit G19, G/F, Citygate, Tung Chung</t>
  </si>
  <si>
    <t>Lantau</t>
  </si>
  <si>
    <t>大嶼山東涌東薈城地下G19號舖</t>
  </si>
  <si>
    <t>銅鑼灣道 SB</t>
  </si>
  <si>
    <t>TUNG LO WAN ROAD STARBUCKS</t>
  </si>
  <si>
    <t>2504 5711</t>
  </si>
  <si>
    <t>Shop 3 ,G/F, Cathay Mansion</t>
  </si>
  <si>
    <t>3-17 Tung Lo Wan Road, Hong Kong</t>
  </si>
  <si>
    <t>香港銅鑼灣道3-17號國泰大?</t>
  </si>
  <si>
    <t>地下3號舖</t>
  </si>
  <si>
    <t>海富中心 SB</t>
  </si>
  <si>
    <t>ADMIRALTY CENTRE STARBUCKS</t>
  </si>
  <si>
    <t>2527 0369</t>
  </si>
  <si>
    <t>Shop No. 80, 1/F, Admiralty Centre</t>
  </si>
  <si>
    <t>18 Harcourt Road, Admiralty, HK</t>
  </si>
  <si>
    <t>香港金鐘夏?道18號</t>
  </si>
  <si>
    <t>海富中心一樓80號舖</t>
  </si>
  <si>
    <t>始創中心 SB</t>
  </si>
  <si>
    <t>PIONEER CENTRE STARBUCKS</t>
  </si>
  <si>
    <t>Kiosk A &amp; B, 2/F, Pioneer Centre,</t>
  </si>
  <si>
    <t>750 Nathan Road, Mongkok, Kowloon</t>
  </si>
  <si>
    <t>九龍旺角彌敦道750號</t>
  </si>
  <si>
    <t>始創中心二樓號A-B舖</t>
  </si>
  <si>
    <t>嘉里中心 SB</t>
  </si>
  <si>
    <t>KERRY CENTRE STARBUCKS</t>
  </si>
  <si>
    <t>Unit 1, First Floor, Kerry Centre</t>
  </si>
  <si>
    <t>683 Kings Road, Quarry Bay, HK</t>
  </si>
  <si>
    <t>香港鰂魚涌英皇道683號</t>
  </si>
  <si>
    <t>嘉里中心一樓一號舖</t>
  </si>
  <si>
    <t>圓方二層 SB</t>
  </si>
  <si>
    <t>ELEMENTS LEVEL 2 STARBUCKS</t>
  </si>
  <si>
    <t>Shop 2100B, Level 2, Elements</t>
  </si>
  <si>
    <t>九龍柯士甸道西1號</t>
  </si>
  <si>
    <t>圓方2層2100B號</t>
  </si>
  <si>
    <t>ONE ISLAND SOUTH SB</t>
  </si>
  <si>
    <t>ONE ISLAND SOUTH STARBUCKS</t>
  </si>
  <si>
    <t>Shop G05, G/F, One Island South,</t>
  </si>
  <si>
    <t>2 Heung Yip Road, Wong Chuk Hang</t>
  </si>
  <si>
    <t>禮頓中心 SB</t>
  </si>
  <si>
    <t>LEIGHTON CENTRE STARBUCKS</t>
  </si>
  <si>
    <t>Shop L05, LG/F, Leighton Centre</t>
  </si>
  <si>
    <t>77 Leighton Road, Causeway Bay</t>
  </si>
  <si>
    <t>香港銅鑼灣禮頓道77號</t>
  </si>
  <si>
    <t>禮頓中心LG層L05舖</t>
  </si>
  <si>
    <t>火炭 SB</t>
  </si>
  <si>
    <t>FO TAN STARBUCKS</t>
  </si>
  <si>
    <t>Shop 12A&amp;12B, G/F, Shatin Galleria</t>
  </si>
  <si>
    <t>18-24 Shan Mei Street, Fo Tan, N.T.</t>
  </si>
  <si>
    <t>新界火炭山尾街18-24號</t>
  </si>
  <si>
    <t>沙田商業中心地下12A及12B舖</t>
  </si>
  <si>
    <t>友邦香港大樓 SB</t>
  </si>
  <si>
    <t>AIA HONG KONG TOWER (QUARRY BAY) STARBUCKS</t>
  </si>
  <si>
    <t>Shop No 1A, G/F AIA HK Tower</t>
  </si>
  <si>
    <t>734 Kings Road, Quarry Bay, HK</t>
  </si>
  <si>
    <t>香港鰂魚涌英皇道</t>
  </si>
  <si>
    <t>734號友邦香港大樓地下1A舖</t>
  </si>
  <si>
    <t>豐盛創建大廈 SB</t>
  </si>
  <si>
    <t>PROSPERITY TOWER STARBUCKS</t>
  </si>
  <si>
    <t>Shop on 1/F, Prosperity Tower</t>
  </si>
  <si>
    <t>39 Queens Road Central, Central</t>
  </si>
  <si>
    <t>中環皇后大道中39號</t>
  </si>
  <si>
    <t>豐盛創建大廈1樓</t>
  </si>
  <si>
    <t>香港大學 SB</t>
  </si>
  <si>
    <t>THE UNIVERSITY OF HONG KONG STARBUCKS</t>
  </si>
  <si>
    <t>Shop 2, G/F, Composite Building</t>
  </si>
  <si>
    <t>The University of Hong Kong</t>
  </si>
  <si>
    <t>POPCORN MALL SB</t>
  </si>
  <si>
    <t>POPCORN MALL STARBUCKS</t>
  </si>
  <si>
    <t>F45, 1/F, PopCorn, 9 Tong Yin St</t>
  </si>
  <si>
    <t>Tseung Kwan O, NT</t>
  </si>
  <si>
    <t>新界將軍澳唐賢街9號</t>
  </si>
  <si>
    <t>Pop Corn 1樓F45號舖</t>
  </si>
  <si>
    <t>天后英皇道2號 SB</t>
  </si>
  <si>
    <t>TIN HAU KINGS ROAD NO.2 STARBUCKS</t>
  </si>
  <si>
    <t>Shop D, G/F, Hung On Building</t>
  </si>
  <si>
    <t>No. 2-2A Kings Road, Tin Hau</t>
  </si>
  <si>
    <t>天后英皇道2-2A號</t>
  </si>
  <si>
    <t>鴻安大廈地下D鋪</t>
  </si>
  <si>
    <t>新翠商場 SB</t>
  </si>
  <si>
    <t>NEW JADE SHOPPING ARCADE STARBUCKS</t>
  </si>
  <si>
    <t>Shops 112B, Level 1</t>
  </si>
  <si>
    <t>New Jade Shopping Arcade, Chai Wan</t>
  </si>
  <si>
    <t>一樓112B舖</t>
  </si>
  <si>
    <t>金鐘廊 LAB SB</t>
  </si>
  <si>
    <t>QUEENSWAY PLAZA LAB STARBUCKS</t>
  </si>
  <si>
    <t>Shop 04, First Floor</t>
  </si>
  <si>
    <t>Queensway Plaza, Hong Kong</t>
  </si>
  <si>
    <t>昇悅商場 SB</t>
  </si>
  <si>
    <t>LIBERTE PLACE STARBUCKS</t>
  </si>
  <si>
    <t>Shop no. 101, 1/F, Liberte Place</t>
  </si>
  <si>
    <t>No. 833 Lai Chi Kok Road, Kowloon</t>
  </si>
  <si>
    <t>昇悅商場1樓101號</t>
  </si>
  <si>
    <t>東區尤德醫院 SB</t>
  </si>
  <si>
    <t>EASTERN HOSPITAL STARBUCKS</t>
  </si>
  <si>
    <t>Lobby, 1/F, Eastern Hospital</t>
  </si>
  <si>
    <t>3 Lok Man Road, Chai Wan</t>
  </si>
  <si>
    <t>香港柴灣樂民道3號</t>
  </si>
  <si>
    <t>東區尤德醫院1樓大堂</t>
  </si>
  <si>
    <t>宜必思酒店 SB</t>
  </si>
  <si>
    <t>HOTEL IBIS STARBUCKS</t>
  </si>
  <si>
    <t>Shop 2, G/F, Hotel IBIS</t>
  </si>
  <si>
    <t>18-24 Des Voeux Rd West Sheung Wan</t>
  </si>
  <si>
    <t>上環德輔道西18-24號</t>
  </si>
  <si>
    <t>宜必思酒店地下2號鋪</t>
  </si>
  <si>
    <t>藍灣半島 SB</t>
  </si>
  <si>
    <t>ISLAND RESORT MALL STARBUCKS</t>
  </si>
  <si>
    <t>Shop 20B, G/F, Island Resort Mall</t>
  </si>
  <si>
    <t>28 Siu Sai Wan Road, Siu Sai Wan</t>
  </si>
  <si>
    <t>小西灣小西灣路28號</t>
  </si>
  <si>
    <t>藍灣半島地下20B舖</t>
  </si>
  <si>
    <t>深井 SB</t>
  </si>
  <si>
    <t>SHAM TSENG STARBUCKS</t>
  </si>
  <si>
    <t>Shop No. 1, G/F, Lido Avenue</t>
  </si>
  <si>
    <t>深井青山公路41-63號麗都花園</t>
  </si>
  <si>
    <t>地下1號舖</t>
  </si>
  <si>
    <t>港晶中心 2 SB</t>
  </si>
  <si>
    <t>HARBOUR CRYSTAL 2 STARBUCKS</t>
  </si>
  <si>
    <t>Shop 53-55 G/F Harbour Crystal Ctr</t>
  </si>
  <si>
    <t>100 Granville Road, Tsim Sha Tsui</t>
  </si>
  <si>
    <t>尖沙咀加連威老道100號港晶中心</t>
  </si>
  <si>
    <t>地下53-55號舖</t>
  </si>
  <si>
    <t>機場 - 登機口6 SB</t>
  </si>
  <si>
    <t>AIRPORT - GATE 6 STARBUCKS</t>
  </si>
  <si>
    <t>Unit 6N505, Level 6, Terminal 1</t>
  </si>
  <si>
    <t>香港國際機場</t>
  </si>
  <si>
    <t>客運大樓6樓6N505號</t>
  </si>
  <si>
    <t>新港城中心 SB</t>
  </si>
  <si>
    <t>MOSTOWN STARBUCKS</t>
  </si>
  <si>
    <t>Open Space near Shop 2130-31, L2</t>
  </si>
  <si>
    <t>MOSTown, 18 On Luk St., Ma On Shan</t>
  </si>
  <si>
    <t>馬鞍山鞍祿街18號新港城中心</t>
  </si>
  <si>
    <t>2樓2130-31舖側</t>
  </si>
  <si>
    <t>荃灣廣場 SB</t>
  </si>
  <si>
    <t>TSUEN WAN PLAZA STARBUCKS</t>
  </si>
  <si>
    <t>Open Cafe A on Level 2</t>
  </si>
  <si>
    <t>Tsuen Wan Plaza</t>
  </si>
  <si>
    <t>亞洲國際博覽館 SB</t>
  </si>
  <si>
    <t>ASIA EXPO STARBUCKS</t>
  </si>
  <si>
    <t>Unit A, 1/F, Central Concourse</t>
  </si>
  <si>
    <t>Asia World-Expo, Hong Kong</t>
  </si>
  <si>
    <t>大嶼山亞洲國際博覽館</t>
  </si>
  <si>
    <t>1樓中央走廊A單位</t>
  </si>
  <si>
    <t>THE HENRY SB</t>
  </si>
  <si>
    <t>THE HENRY STARBUCKS</t>
  </si>
  <si>
    <t>Whole of G/F Unit, The Henry</t>
  </si>
  <si>
    <t>322-324 Des Voeux Road West, HK</t>
  </si>
  <si>
    <t>香港德輔道西322-324號</t>
  </si>
  <si>
    <t>The Henry地下</t>
  </si>
  <si>
    <t>跑馬地 SB</t>
  </si>
  <si>
    <t>HAPPY VALLEY STARBUCKS</t>
  </si>
  <si>
    <t>Shop on G/F, Le Cachet</t>
  </si>
  <si>
    <t>69 Sing Wo Road, Hong Kong</t>
  </si>
  <si>
    <t>香港成和道69號</t>
  </si>
  <si>
    <t>Le Cachet地舖</t>
  </si>
  <si>
    <t>沙田第一城 SB</t>
  </si>
  <si>
    <t>CITY ONE SHATIN STARBUCKS</t>
  </si>
  <si>
    <t>Shop G33A &amp; B, G/F</t>
  </si>
  <si>
    <t>Fortune City One, City One Shatin</t>
  </si>
  <si>
    <t>沙田第一城</t>
  </si>
  <si>
    <t>地下33A及B號舖</t>
  </si>
  <si>
    <t>太古城中心 SB</t>
  </si>
  <si>
    <t>CITYPLAZA STARBUCKS</t>
  </si>
  <si>
    <t>Shops 005-006 &amp; 009,G/F,Cityplaza</t>
  </si>
  <si>
    <t>18 Taikoo Shing Road,Taikoo Shing</t>
  </si>
  <si>
    <t>香港太古城道18號</t>
  </si>
  <si>
    <t>太古城中心地下005-006 &amp; 009號</t>
  </si>
  <si>
    <t>中源中心 SB</t>
  </si>
  <si>
    <t>MIDLAND CENTRE STARBUCKS</t>
  </si>
  <si>
    <t>Shop G61 &amp; G62, G/F, Midland Centre</t>
  </si>
  <si>
    <t>328 Queens Road Central, HK</t>
  </si>
  <si>
    <t>香港皇后大道中328號</t>
  </si>
  <si>
    <t>中源中心地下G61及G62舖</t>
  </si>
  <si>
    <t>帝國中心 SB</t>
  </si>
  <si>
    <t>EMPIRE CENTRE STARBUCKS</t>
  </si>
  <si>
    <t>G39, G40-G41 on G/F, Empire Centre</t>
  </si>
  <si>
    <t>68 Mody Road, Tsim Sha Tsui</t>
  </si>
  <si>
    <t>尖沙咀麼地道68號帝國中心地下</t>
  </si>
  <si>
    <t>G39, G40-41號舖</t>
  </si>
  <si>
    <t>形點 II SB</t>
  </si>
  <si>
    <t>YOHO MALL II STARBUCKS</t>
  </si>
  <si>
    <t>Shop A335, Level 3, YOHO Mall II,</t>
  </si>
  <si>
    <t>8 Long Yat Road, Yuen Long</t>
  </si>
  <si>
    <t>元朗朗日路8號形點II</t>
  </si>
  <si>
    <t>3樓A335號舖</t>
  </si>
  <si>
    <t>佐敦道3號 SB</t>
  </si>
  <si>
    <t>3 JORDAN ROAD STARBUCKS</t>
  </si>
  <si>
    <t>Shop A &amp; B on the Ground Floor</t>
  </si>
  <si>
    <t>3 Jordan Road, Kowloon</t>
  </si>
  <si>
    <t>浸會大學 SB</t>
  </si>
  <si>
    <t>HKBU STARBUCKS</t>
  </si>
  <si>
    <t>1/F, JCACC, Baptist Unvieristy Rd</t>
  </si>
  <si>
    <t>HKBU, Kowloon Tong</t>
  </si>
  <si>
    <t>九龍塘浸會大學浸會大學道</t>
  </si>
  <si>
    <t>賽會師生活動中心1樓</t>
  </si>
  <si>
    <t>會德豐畫廊 SB</t>
  </si>
  <si>
    <t>WHEELOCK GALLERY</t>
  </si>
  <si>
    <t>G/F, No. 100 Belchers Street,</t>
  </si>
  <si>
    <t>Kennedy Town, H.K.</t>
  </si>
  <si>
    <t>香港堅尼地城</t>
  </si>
  <si>
    <t>卑路乍街100號地下</t>
  </si>
  <si>
    <t>綠楊坊 SB</t>
  </si>
  <si>
    <t>LUK YEUNG GALLERIA STARBUCKS</t>
  </si>
  <si>
    <t>Shop S10-12, 2/F</t>
  </si>
  <si>
    <t>般咸道 SB</t>
  </si>
  <si>
    <t>BONHAM ROAD STARBUCKS</t>
  </si>
  <si>
    <t>Shop 1&amp;2, G/F, Golden Phoenix Court</t>
  </si>
  <si>
    <t>1&amp;2 St. Stephens Lane, Hong Kong</t>
  </si>
  <si>
    <t>香港聖士提反里1-2號</t>
  </si>
  <si>
    <t>金鳳閣地下1及2號舖</t>
  </si>
  <si>
    <t>冠華中心 SB</t>
  </si>
  <si>
    <t>MIRROR TOWER STARBUCKS</t>
  </si>
  <si>
    <t>Shop G8, Ground Floor, Mirror Tower</t>
  </si>
  <si>
    <t>61 Mody Road, TSTE, Kowloon</t>
  </si>
  <si>
    <t>九龍尖沙咀東麼地道61號</t>
  </si>
  <si>
    <t>冠華中心地下G8號舖</t>
  </si>
  <si>
    <t>新九龍廣場 SB</t>
  </si>
  <si>
    <t>NEW KOWLOON PLAZA STARBUCKS</t>
  </si>
  <si>
    <t>Shop 9 &amp; 11-12, G/F, New Kowloon</t>
  </si>
  <si>
    <t>Plaza, 38 Tai Kok Tsui Rd., TKT</t>
  </si>
  <si>
    <t>九龍大角咀大角咀道38號新九</t>
  </si>
  <si>
    <t>龍廣場地下9 及11-12號鋪</t>
  </si>
  <si>
    <t>烏溪沙 SB</t>
  </si>
  <si>
    <t>WU KAI SHA STARBUCKS</t>
  </si>
  <si>
    <t>Shop 1, Level 2, Double Cove Place</t>
  </si>
  <si>
    <t>8 Wu Kai Sha Road, Ma On Shan</t>
  </si>
  <si>
    <t>新界馬鞍山烏溪沙路8號</t>
  </si>
  <si>
    <t>迎海薈2樓1號鋪</t>
  </si>
  <si>
    <t>K11 SB</t>
  </si>
  <si>
    <t>K11 STARBUCKS</t>
  </si>
  <si>
    <t>Shop No. G31, K11, 18 Hanoi Road</t>
  </si>
  <si>
    <t>Tsimshatsui</t>
  </si>
  <si>
    <t>尖沙咀河內道18號</t>
  </si>
  <si>
    <t>K11地下G31號鋪</t>
  </si>
  <si>
    <t>新城市廣場 L1 SB</t>
  </si>
  <si>
    <t>NEW TOWN PLAZA L1 STARBUCKS</t>
  </si>
  <si>
    <t>Shop Nos. 155, Phase 1, New Town</t>
  </si>
  <si>
    <t>Plaza, Sha Tin</t>
  </si>
  <si>
    <t>新界沙田新城市廣場一期</t>
  </si>
  <si>
    <t>地下155鋪</t>
  </si>
  <si>
    <t>銀行中心 SB</t>
  </si>
  <si>
    <t>BANK CENTRE STARBUCKS</t>
  </si>
  <si>
    <t>Shops 10 - 16, 1/F, Bank Centre</t>
  </si>
  <si>
    <t>Mall, 636 Nathan Road, MK</t>
  </si>
  <si>
    <t>九龍旺角彌敦道636號銀行中心</t>
  </si>
  <si>
    <t>1樓10-16鋪</t>
  </si>
  <si>
    <t>海港城海洋中心4樓 SB</t>
  </si>
  <si>
    <t>OCEAN CENTRE 4/F STARBUCKS</t>
  </si>
  <si>
    <t>Shop 406, Level 4,</t>
  </si>
  <si>
    <t>Ocean Centre, Harbour City</t>
  </si>
  <si>
    <t>海港城海洋中心</t>
  </si>
  <si>
    <t>4樓406號舖</t>
  </si>
  <si>
    <t>西寶城 SB</t>
  </si>
  <si>
    <t>THE WESTWOOD</t>
  </si>
  <si>
    <t>Westwood Superstore (Concession)</t>
  </si>
  <si>
    <t>3/F The Westwood, 8 Belchers St.</t>
  </si>
  <si>
    <t>寶翠園超級廣場</t>
  </si>
  <si>
    <t>卑路乍街8號西寶城3樓</t>
  </si>
  <si>
    <t>海逸坊SB</t>
  </si>
  <si>
    <t>LAGUNA MALL STARBUCKS</t>
  </si>
  <si>
    <t>Shop. UG39, UG/F, The Laguna Mall</t>
  </si>
  <si>
    <t>8 Laguna Verde Avenue, Hunghom</t>
  </si>
  <si>
    <t>紅磡海逸道8號海逸坊</t>
  </si>
  <si>
    <t>UG層39號舖位</t>
  </si>
  <si>
    <t>名店坊SB</t>
  </si>
  <si>
    <t>FASHION WALK STARBUCKS</t>
  </si>
  <si>
    <t>Shops F3 &amp; F5, 1/F, Fashion Walk</t>
  </si>
  <si>
    <t>11 - 19 Great George Street, CBY</t>
  </si>
  <si>
    <t>銅鑼灣記利佐治街11-19號</t>
  </si>
  <si>
    <t>名店坊F3&amp;F5鋪</t>
  </si>
  <si>
    <t>都會駅SB</t>
  </si>
  <si>
    <t>METRO TOWN STARBUCKS</t>
  </si>
  <si>
    <t>Shop No. L2-008B, Level 2,</t>
  </si>
  <si>
    <t>Metro Town, Tseung Kwan O</t>
  </si>
  <si>
    <t>將軍澳都會駅</t>
  </si>
  <si>
    <t>2樓L2-008B號舖</t>
  </si>
  <si>
    <t>新都會廣場 SB</t>
  </si>
  <si>
    <t>METROPLAZA STARBUCKS</t>
  </si>
  <si>
    <t>Shop No.219A, Level 2, Metroplaza</t>
  </si>
  <si>
    <t>Kwai Fong</t>
  </si>
  <si>
    <t>葵芳新都會廣場2樓</t>
  </si>
  <si>
    <t>219A鋪</t>
  </si>
  <si>
    <t>東港城 SB</t>
  </si>
  <si>
    <t>EAST POINT CITY STARBUCKS</t>
  </si>
  <si>
    <t>Shop 106, Level 1, East Point City</t>
  </si>
  <si>
    <t>8 Chung Wa Road, TKO</t>
  </si>
  <si>
    <t>將軍重華路8號</t>
  </si>
  <si>
    <t>東港城1樓106號舖</t>
  </si>
  <si>
    <t>香港仔中心6-9號舖 SB</t>
  </si>
  <si>
    <t>ABERDEEN CENTRE STARBUCKS</t>
  </si>
  <si>
    <t>Shop Nos. 6-9, 1/F, Aberdeen Centre</t>
  </si>
  <si>
    <t>Site 4, Hong Kong</t>
  </si>
  <si>
    <t>香港仔中心四期</t>
  </si>
  <si>
    <t>1樓6至9號舖</t>
  </si>
  <si>
    <t>HOME SQUARE SB</t>
  </si>
  <si>
    <t>HOME SQUARE STARBUCKS</t>
  </si>
  <si>
    <t>Shop 217, HomeSquare, 138 Shatin</t>
  </si>
  <si>
    <t>Rural Committee Road, Shatin</t>
  </si>
  <si>
    <t>沙田鄉事會路138號Home</t>
  </si>
  <si>
    <t>Square 217號舖</t>
  </si>
  <si>
    <t>家樂坊SB</t>
  </si>
  <si>
    <t>GALA PLACE STARBUCKS</t>
  </si>
  <si>
    <t>Shop B01, Basement, Gala Place</t>
  </si>
  <si>
    <t>56 Dundas Street, Mongkok, Kowloon</t>
  </si>
  <si>
    <t>旺角登打士街56號家樂坊</t>
  </si>
  <si>
    <t>地庫B01號舖</t>
  </si>
  <si>
    <t>海怡廣場SB</t>
  </si>
  <si>
    <t>MARINA SQUARE</t>
  </si>
  <si>
    <t>Shops 129 &amp; 129A, 1/F, Marina</t>
  </si>
  <si>
    <t>Square, Apleichau</t>
  </si>
  <si>
    <t>鴨脷洲海怡廣場</t>
  </si>
  <si>
    <t>1樓129&amp;129A鋪</t>
  </si>
  <si>
    <t>鯉景灣 SB</t>
  </si>
  <si>
    <t>LEI KING WAN STARBUCKS</t>
  </si>
  <si>
    <t>Shop C11-12, G/F, Site C, Lei</t>
  </si>
  <si>
    <t>King Wan, 35 Tai Hong Street, HK</t>
  </si>
  <si>
    <t>香港太康街35號地下</t>
  </si>
  <si>
    <t>GC11 - 12號舖</t>
  </si>
  <si>
    <t>大埔超級城 SB</t>
  </si>
  <si>
    <t>MEGA MALL STARBUCKS</t>
  </si>
  <si>
    <t>Shop 598 - 599, Lv 2, Zne C, Tai Po</t>
  </si>
  <si>
    <t>Mega Mall, Taipo</t>
  </si>
  <si>
    <t>大埔大埔超級城C區2樓</t>
  </si>
  <si>
    <t>598-599店</t>
  </si>
  <si>
    <t>美心集團中心 SB</t>
  </si>
  <si>
    <t>MAXIM'S CENTRE STARBUCKS</t>
  </si>
  <si>
    <t>G/F, Maxim's Centre, 17</t>
  </si>
  <si>
    <t>Cheung Shun Street, Cheung Sha Wan</t>
  </si>
  <si>
    <t>長沙灣長順街17號</t>
  </si>
  <si>
    <t>美心集團中心G樓</t>
  </si>
  <si>
    <t>ONE BAY EAST SB</t>
  </si>
  <si>
    <t>ONE BAY EAST STARBUCKS</t>
  </si>
  <si>
    <t>Unit W2, G/F, One Bay East</t>
  </si>
  <si>
    <t>West Tower, 83 Hoi Bun Rd, Kln</t>
  </si>
  <si>
    <t>九龍海濱道83號西座One</t>
  </si>
  <si>
    <t>Bay East地下W2舖</t>
  </si>
  <si>
    <t>新世紀廣場 SB</t>
  </si>
  <si>
    <t>MOKO STARBUCKS</t>
  </si>
  <si>
    <t>Shop 247, Level 2, Moko</t>
  </si>
  <si>
    <t>193 Prince Edward Road West,MK</t>
  </si>
  <si>
    <t>九龍旺角太子道西193號</t>
  </si>
  <si>
    <t>新世紀廣場第二層247號舖</t>
  </si>
  <si>
    <t>東廣場 SB</t>
  </si>
  <si>
    <t>E PLAZA STARBUCKS</t>
  </si>
  <si>
    <t>Shop 62 G/F, E Plaza, Legend Tower</t>
  </si>
  <si>
    <t>7 Shing Yip Street, Kwun Tong</t>
  </si>
  <si>
    <t>觀塘成業街7號寧晉中心</t>
  </si>
  <si>
    <t>東廣場地下62號舖</t>
  </si>
  <si>
    <t>愉景新城 SB</t>
  </si>
  <si>
    <t>DISCOVERY PARK STARBUCKS</t>
  </si>
  <si>
    <t>Shop 1008, Level 1, D  Park</t>
  </si>
  <si>
    <t>398 Castle Peak Road, Tsuwn Wan</t>
  </si>
  <si>
    <t>荃灣青山道398號愉景新城</t>
  </si>
  <si>
    <t>1樓1008號舖</t>
  </si>
  <si>
    <t>奧海城2期SB</t>
  </si>
  <si>
    <t>OLYMPIAN CITY 2 STARBUCKS</t>
  </si>
  <si>
    <t>Shop UG 37, Upper Ground Floor</t>
  </si>
  <si>
    <t>Olympian City 2, Kowloon</t>
  </si>
  <si>
    <t>九龍奧海城2期</t>
  </si>
  <si>
    <t>地下高層UG37號舖</t>
  </si>
  <si>
    <t>元朗廣場SB</t>
  </si>
  <si>
    <t>YUEN LONG PLAZA STARBUCKS</t>
  </si>
  <si>
    <t>Shop 270-271, 2/F, Yuen Long Plaza</t>
  </si>
  <si>
    <t>249-251 Castle Peak Road,Yuen Long</t>
  </si>
  <si>
    <t>元朗青山公路249-251號</t>
  </si>
  <si>
    <t>元朗廣場二樓270-271號舖</t>
  </si>
  <si>
    <t>香港科學園 SB</t>
  </si>
  <si>
    <t>HONG KONG SCIENCE PARK</t>
  </si>
  <si>
    <t>Shop S001, G/F, Phase 1,</t>
  </si>
  <si>
    <t>Hong Kong Science Park, N.T</t>
  </si>
  <si>
    <t>新界香港科學園第一期</t>
  </si>
  <si>
    <t>地下S001舖</t>
  </si>
  <si>
    <t>東薈城2 SB</t>
  </si>
  <si>
    <t>CITYGATE II STARBUCKS</t>
  </si>
  <si>
    <t>Unit G23, Citygate,</t>
  </si>
  <si>
    <t>Tung Chung, N.T</t>
  </si>
  <si>
    <t>新界東涌東薈城</t>
  </si>
  <si>
    <t>G23號舖</t>
  </si>
  <si>
    <t>太古廣場106號 SB</t>
  </si>
  <si>
    <t>PACIFIC PLACE NO.106 STARBUCKS</t>
  </si>
  <si>
    <t>Shop 106, Level 1, Pacific Place,</t>
  </si>
  <si>
    <t>1樓106舖</t>
  </si>
  <si>
    <t>黃大仙中心南館 SB</t>
  </si>
  <si>
    <t>TEMPLE MALL SOUTH STARBUCKS</t>
  </si>
  <si>
    <t>Shop  G3B G/F Temple Mall South</t>
  </si>
  <si>
    <t>九龍黃大仙黃大仙中心南館</t>
  </si>
  <si>
    <t>地下G3B舖</t>
  </si>
  <si>
    <t>悅萊坊地下 SB</t>
  </si>
  <si>
    <t>PANDA PLACE STARBUCKS</t>
  </si>
  <si>
    <t>Shop G39 G/F Panda Place</t>
  </si>
  <si>
    <t>3 Tsuen Wah Street Tsuen Wan N.T.</t>
  </si>
  <si>
    <t>悅萊坊地下G39舖</t>
  </si>
  <si>
    <t>九龍城廣場 SB</t>
  </si>
  <si>
    <t>KOWLOON CITY PLAZA STARBUCKS</t>
  </si>
  <si>
    <t>Shop LG10 on Lower Ground Floor</t>
  </si>
  <si>
    <t>Kowloon City Plaza, Kowloon</t>
  </si>
  <si>
    <t>九龍九龍城廣場</t>
  </si>
  <si>
    <t>地下低層LG10舖</t>
  </si>
  <si>
    <t>香港嘉里酒店 SB</t>
  </si>
  <si>
    <t>KERRY HOTEL HONG KONG STARBUCKS</t>
  </si>
  <si>
    <t>Shop 1 G/F, Kerry Hotel, Hong Kong</t>
  </si>
  <si>
    <t>38 Hung Luen Rd, Hung Hom Bay, KLN</t>
  </si>
  <si>
    <t>九龍紅磡灣紅鸞道38號</t>
  </si>
  <si>
    <t>香港嘉里酒店地下01號舖</t>
  </si>
  <si>
    <t>堅尼地城卑路乍街 SB</t>
  </si>
  <si>
    <t>IMPERIAL KENNEDY STARBUCKS</t>
  </si>
  <si>
    <t>Shop 3 G/F Imperial Kennedy</t>
  </si>
  <si>
    <t>76 Belcher's Street Kennedy Town HK</t>
  </si>
  <si>
    <t>香港堅尼地城卑路乍街76號</t>
  </si>
  <si>
    <t>Imperial Kennedy地下3號舖</t>
  </si>
  <si>
    <t>東亞樓一樓SB</t>
  </si>
  <si>
    <t>EAST ASIA MANSION 1/F STARBUCKS</t>
  </si>
  <si>
    <t>1/F, East Asia Mansion</t>
  </si>
  <si>
    <t>23-29 Hennesy Road Wan Chai</t>
  </si>
  <si>
    <t>灣仔軒尼詩道23-29號</t>
  </si>
  <si>
    <t>東亞樓一樓</t>
  </si>
  <si>
    <t>東涌東環 SB</t>
  </si>
  <si>
    <t>CENTURY LINK STARBUCKS</t>
  </si>
  <si>
    <t>Shop G02, G/F, Century Link,</t>
  </si>
  <si>
    <t>6 Ying Hong Street, Tung Chung</t>
  </si>
  <si>
    <t>東涌迎康街6號東環</t>
  </si>
  <si>
    <t>地舖G02號</t>
  </si>
  <si>
    <t>康怡廣場 SB</t>
  </si>
  <si>
    <t>KORNHILL PLAZA STARBUCKS</t>
  </si>
  <si>
    <t>Shop F24-F25, 1/F, Kornhill Plaza</t>
  </si>
  <si>
    <t>1 Kornhill Road, Hong Kong</t>
  </si>
  <si>
    <t>香港康山道1號康怡廣場</t>
  </si>
  <si>
    <t>一樓F24-F25號舖</t>
  </si>
  <si>
    <t>LIFE@KCC SB</t>
  </si>
  <si>
    <t>LIFE@KCC STARBUCKS</t>
  </si>
  <si>
    <t>Shop 408, life @KCC, 72-76</t>
  </si>
  <si>
    <t>Kwai Cheong Road, Kwai Chung</t>
  </si>
  <si>
    <t>葵涌葵昌路72-76號</t>
  </si>
  <si>
    <t>Life@KCC, 408號舖</t>
  </si>
  <si>
    <t>太子道西 SB</t>
  </si>
  <si>
    <t>PRINCE EDWARD ROAD WEST STARBUCKS</t>
  </si>
  <si>
    <t>G/F, No.366 Prince Edward W Rd</t>
  </si>
  <si>
    <t>KLN City, Kowloon</t>
  </si>
  <si>
    <t>九龍九龍城太子道西</t>
  </si>
  <si>
    <t>366號地舖</t>
  </si>
  <si>
    <t>太和廣場 SB</t>
  </si>
  <si>
    <t>TAI WO PLAZA STARBUCKS</t>
  </si>
  <si>
    <t>Shop No.211, Level 2, Tai Wo Plaza</t>
  </si>
  <si>
    <t>Tai Wo, N.T</t>
  </si>
  <si>
    <t>港運城 SB</t>
  </si>
  <si>
    <t>ISLAND PLACE STARBUCKS</t>
  </si>
  <si>
    <t>Shop 014 &amp; 016, G/F, Island Place</t>
  </si>
  <si>
    <t>500 King's Road, North Point</t>
  </si>
  <si>
    <t>北角英皇道500號</t>
  </si>
  <si>
    <t>港運城地下014 &amp; 016號鋪</t>
  </si>
  <si>
    <t>嘉湖海逸酒店 SB</t>
  </si>
  <si>
    <t>HARBOUR PLAZA RESORT STARBUCKS</t>
  </si>
  <si>
    <t>G/F Twr 1 Harbour Plaza Resort City</t>
  </si>
  <si>
    <t>12 Tin Yan Road, Tin Shui Wai, N.T.</t>
  </si>
  <si>
    <t>香港新界天水圍天恩路</t>
  </si>
  <si>
    <t>12 號嘉湖海逸酒店第一座地下</t>
  </si>
  <si>
    <t>粉嶺中心 SB</t>
  </si>
  <si>
    <t>FANLING CENTRE STARBUCKS</t>
  </si>
  <si>
    <t>Shop 222-224, 1/F, Fanling Centre</t>
  </si>
  <si>
    <t>33 San Wan Road, Fanling, N.T.</t>
  </si>
  <si>
    <t>新界粉嶺新運路33號</t>
  </si>
  <si>
    <t>粉嶺中心1樓222-224號舖</t>
  </si>
  <si>
    <t>高銀金融國際中心 SB</t>
  </si>
  <si>
    <t>GOLDIN FINANCIAL GLOBAL CENTRE</t>
  </si>
  <si>
    <t>G/F, Goldin Financial Global Centre</t>
  </si>
  <si>
    <t>17 Kai Cheung Road, Kowloon Bay</t>
  </si>
  <si>
    <t>九龍灣啓祥道17號</t>
  </si>
  <si>
    <t>高銀金融國際中心地下</t>
  </si>
  <si>
    <t>V WALK  SB</t>
  </si>
  <si>
    <t>V WALK STARBUCKS</t>
  </si>
  <si>
    <t>Shop No. G-13, G/F, V Walk, 28 Sham</t>
  </si>
  <si>
    <t>Mong Road, Sham Shui Po, Kowloon</t>
  </si>
  <si>
    <t>V Walk 地下G-13號舖</t>
  </si>
  <si>
    <t>香港迪士尼樂園市集店 SB</t>
  </si>
  <si>
    <t>DISNEYLAND STARBUCKS</t>
  </si>
  <si>
    <t>Market House, Disneyland, HK</t>
  </si>
  <si>
    <t>星光大道 SB</t>
  </si>
  <si>
    <t>STAR AVENUE STARBUCKS</t>
  </si>
  <si>
    <t>G/F &amp; 1/F, Tsim Sha Tsui</t>
  </si>
  <si>
    <t>Promenade, Kowloon</t>
  </si>
  <si>
    <t>九龍尖沙咀海濱</t>
  </si>
  <si>
    <t>長廊 G/F &amp; 1/F</t>
  </si>
  <si>
    <t>嘉里美心星巴克食品服務倉</t>
  </si>
  <si>
    <t>KERRY LOGISTICS MAXIMS STARBUCK FOOD SERVICE</t>
  </si>
  <si>
    <t>10/F, Kerry Cargo Centre,</t>
  </si>
  <si>
    <t>55 Wing Kei Road, Kwai Chung, HK</t>
  </si>
  <si>
    <t>香港葵涌永基路五十五號</t>
  </si>
  <si>
    <t>嘉里貨運中心十樓</t>
  </si>
  <si>
    <t>嘉里美心星巴克分店倉</t>
  </si>
  <si>
    <t>KERRY LOGISTICS MAXIMS STARBUCK RETAIL STORE</t>
  </si>
  <si>
    <t>嘉里美心星巴克分店開發倉</t>
  </si>
  <si>
    <t>KERRY LOGISTICS MAXIMS STARBUCK STORE DEVELOPMENT</t>
  </si>
  <si>
    <t>大昌行星巴克香港物流倉</t>
  </si>
  <si>
    <t>DCH LOGISTICS COMPANY LIMITED</t>
  </si>
  <si>
    <t>67-73 FUK HI ST., YL IND EST</t>
  </si>
  <si>
    <t>YUEN LONG, NT, HK</t>
  </si>
  <si>
    <t>香港新界元朗工業邨</t>
  </si>
  <si>
    <t>福喜街67-73號</t>
  </si>
  <si>
    <t>大昌行星巴克CPG香港物流倉</t>
  </si>
  <si>
    <t>DCH STARBUCKS CONSUMER PACKAGED FOOD WAREHOUSE HK</t>
  </si>
  <si>
    <t>交易廣場 SB</t>
  </si>
  <si>
    <t>EXCHANGE SQUARE STARBUCKS</t>
  </si>
  <si>
    <t>新鴻基 SB</t>
  </si>
  <si>
    <t>SUN HUNG KAI CENTRE STARBUCKS</t>
  </si>
  <si>
    <t>德福廣場 SB</t>
  </si>
  <si>
    <t>TELFORD STARBUCKS</t>
  </si>
  <si>
    <t>九龍灣德福廣場一期A大堂</t>
  </si>
  <si>
    <t>G1A號舖</t>
  </si>
  <si>
    <t>花園道三號 SB</t>
  </si>
  <si>
    <t>THREE GARDEN ROAD STARBUCKS</t>
  </si>
  <si>
    <t>Shop 3, Citibank Plaza,</t>
  </si>
  <si>
    <t>3 Garden Road, Central, HK.</t>
  </si>
  <si>
    <t>香港中環花園道3號</t>
  </si>
  <si>
    <t>花旗銀行廣場3號</t>
  </si>
  <si>
    <t>機鐵香港站 SB</t>
  </si>
  <si>
    <t>HK STATION STARBUCKS</t>
  </si>
  <si>
    <t>機鐵香港站</t>
  </si>
  <si>
    <t>地鐵-中環站 SB</t>
  </si>
  <si>
    <t>MTR-CENTRAL STARBUCKS</t>
  </si>
  <si>
    <t>中環地鐵站轉車大堂</t>
  </si>
  <si>
    <t>CEN K4-K5號舖</t>
  </si>
  <si>
    <t>信德中心 SB</t>
  </si>
  <si>
    <t>SHUN TAK CENTRE STARBUCKS</t>
  </si>
  <si>
    <t>信德中心二樓226-227號舖</t>
  </si>
  <si>
    <t>荷里活廣場 SB</t>
  </si>
  <si>
    <t>HOLLYWOOD PLAZA STARBUCKS</t>
  </si>
  <si>
    <t>數碼港4樓 SB</t>
  </si>
  <si>
    <t>CYBERPORT LEVEL 4 STARBUCKS</t>
  </si>
  <si>
    <t>香港數碼港3座資訊科技大道</t>
  </si>
  <si>
    <t>4樓大堂</t>
  </si>
  <si>
    <t>合和中心 SB</t>
  </si>
  <si>
    <t>HOPEWELL CENTRE STARBUCKS</t>
  </si>
  <si>
    <t>Shop No.317-319 3F, Hopewell Ctr</t>
  </si>
  <si>
    <t>183 Queen's Road East,Wan Chai,HK</t>
  </si>
  <si>
    <t>香港灣仔皇后大道東183號</t>
  </si>
  <si>
    <t>合和中心三樓317-319號舖</t>
  </si>
  <si>
    <t>友邦廣場 SB</t>
  </si>
  <si>
    <t>AIA TOWER STARBUCKS</t>
  </si>
  <si>
    <t>香港北角電器道183號</t>
  </si>
  <si>
    <t>友邦廣場地下7及8號舖</t>
  </si>
  <si>
    <t>彌敦酒店 SB</t>
  </si>
  <si>
    <t>NATHAN HOTEL STARBUCKS</t>
  </si>
  <si>
    <t>九龍彌敦道378號</t>
  </si>
  <si>
    <t>彌敦酒店地下A號舖</t>
  </si>
  <si>
    <t>美麗華廣場 SB</t>
  </si>
  <si>
    <t>MIRA PLACE STARBUCKS</t>
  </si>
  <si>
    <t>Shop 107, L1, Mira Place One,</t>
  </si>
  <si>
    <t>132 Nathan Rd, TsimShaTsui, Kln, HK</t>
  </si>
  <si>
    <t>香港九龍尖沙咀彌敦道132號</t>
  </si>
  <si>
    <t>美麗華廣場１期1樓107號舖</t>
  </si>
  <si>
    <t>朗豪坊 SB</t>
  </si>
  <si>
    <t>LANGHAM PLACE STARBUCKS</t>
  </si>
  <si>
    <t>九龍旺角亞皆老街</t>
  </si>
  <si>
    <t>8號朗豪坊第4A層2號鋪</t>
  </si>
  <si>
    <t>APM SB</t>
  </si>
  <si>
    <t>APM STARBUCKS</t>
  </si>
  <si>
    <t>九龍觀塘道418號創紀之城</t>
  </si>
  <si>
    <t>第五期APM第二層15號舖</t>
  </si>
  <si>
    <t>時代廣場9樓 SB</t>
  </si>
  <si>
    <t>TIMES SQUARE 9/F STARBUCKS</t>
  </si>
  <si>
    <t>銅鑼灣勿地臣街1號</t>
  </si>
  <si>
    <t>時代廣場9樓H檔</t>
  </si>
  <si>
    <t>林士街 SB</t>
  </si>
  <si>
    <t>RUMSEY STREET STARBUCKS</t>
  </si>
  <si>
    <t>上環林士街1號</t>
  </si>
  <si>
    <t>廣發行大廈地下B舖</t>
  </si>
  <si>
    <t>中港城 SB</t>
  </si>
  <si>
    <t>CHINA HONG KONG CITY STARBUCKS</t>
  </si>
  <si>
    <t>尖沙咀廣東道33號</t>
  </si>
  <si>
    <t>中港城1樓17A號鋪</t>
  </si>
  <si>
    <t>堅道 SB</t>
  </si>
  <si>
    <t>CAINE ROAD STARBUCKS</t>
  </si>
  <si>
    <t>香港堅道51號地下全層</t>
  </si>
  <si>
    <t>及低層地下</t>
  </si>
  <si>
    <t>告士打道 SB</t>
  </si>
  <si>
    <t>GLOUESTER ROAD STARBUCKS</t>
  </si>
  <si>
    <t>灣仔告士打道77-79號</t>
  </si>
  <si>
    <t>華比富通大廈地下1號舖</t>
  </si>
  <si>
    <t>太古城 SB</t>
  </si>
  <si>
    <t>TAIKOO SHING STARBUCKS</t>
  </si>
  <si>
    <t>太古城第五期建安閣</t>
  </si>
  <si>
    <t>地下G516號舖</t>
  </si>
  <si>
    <t>昂平 SB</t>
  </si>
  <si>
    <t>NGONG PING STARBUCKS</t>
  </si>
  <si>
    <t>又一城 SB</t>
  </si>
  <si>
    <t>FESTIVAL WALK STARBUCKS</t>
  </si>
  <si>
    <t>又一城高層地下20A號舖</t>
  </si>
  <si>
    <t>糖廠街 SB</t>
  </si>
  <si>
    <t>TONG CHONG STREET STARBUCKS</t>
  </si>
  <si>
    <t>鰂魚涌海光街13-15號</t>
  </si>
  <si>
    <t>海光苑地下14A號舖</t>
  </si>
  <si>
    <t>蘭桂坊 SB</t>
  </si>
  <si>
    <t>LAN KWAI FONG STARBUCKS</t>
  </si>
  <si>
    <t>香港中環德忌笠街1-13號</t>
  </si>
  <si>
    <t>世紀廣場地下高層A號舖</t>
  </si>
  <si>
    <t>長沙灣廣場 SB</t>
  </si>
  <si>
    <t>CHEUNG SHA WAN PLAZA STARBUCKS</t>
  </si>
  <si>
    <t>九龍長沙灣道833號長沙灣廣場</t>
  </si>
  <si>
    <t>地下G09B2及G09B4號舖</t>
  </si>
  <si>
    <t>東亞樓地下及二樓SB</t>
  </si>
  <si>
    <t>EAST ASIA MANSION G/F &amp; 2.F</t>
  </si>
  <si>
    <t>G/F &amp; 2/F East Asia Mansion</t>
  </si>
  <si>
    <t>東亞樓地下及二樓</t>
  </si>
  <si>
    <t>CORPORATE SALES</t>
  </si>
  <si>
    <t>STARBUCKS CORPORATE SALES</t>
  </si>
  <si>
    <t>25/F Maxim's Centre,</t>
  </si>
  <si>
    <t>長順街17號美心集團中心25樓</t>
  </si>
  <si>
    <t>CONSUMER PACKAGED FOOD</t>
  </si>
  <si>
    <t>CPG WAREHOUSE</t>
  </si>
  <si>
    <t>CONSUMER PACKAGED FOOD WAREHOUSE</t>
  </si>
  <si>
    <t>Starbucks-ATL物流Food Service</t>
  </si>
  <si>
    <t>ATL SBUX FS WAREHOUSE</t>
  </si>
  <si>
    <t>Block B, 3/F, ATL , Berth 3,</t>
  </si>
  <si>
    <t>Kwai Chung Container Terminal, N.T.</t>
  </si>
  <si>
    <t>葵涌貨櫃碼頭南路8號3號碼頭</t>
  </si>
  <si>
    <t>亞洲貨櫃物流中心 B 座 3 樓</t>
  </si>
  <si>
    <t>Food Service</t>
  </si>
  <si>
    <t>Corporate Account</t>
  </si>
  <si>
    <t>STARBUCKS HK DISTRICT MGT</t>
  </si>
  <si>
    <t>STARBUCKS HK OFFICE</t>
  </si>
  <si>
    <t>Starbucks 訓練中心</t>
  </si>
  <si>
    <t>Starbucks Training Centre</t>
  </si>
  <si>
    <t>7/F Maxim's Centre</t>
  </si>
  <si>
    <t>No 17 Cheung shun St,Cheung Sha Wan</t>
  </si>
  <si>
    <t>長順街 17號美心集團中心 7 樓</t>
  </si>
  <si>
    <t>STARBUCKS R&amp;M DEPT</t>
  </si>
  <si>
    <t>Starbucks-TM物流SD</t>
  </si>
  <si>
    <t>TM SBUX SD Warehouse</t>
  </si>
  <si>
    <t>9/F, Western Plaza ,</t>
  </si>
  <si>
    <t>0002 Tin Hau Road, Tuen Mun</t>
  </si>
  <si>
    <t>新界屯門天后路</t>
  </si>
  <si>
    <t>2號環宇物流廣場 9 樓</t>
  </si>
  <si>
    <t>Starbucks-ATL物流</t>
  </si>
  <si>
    <t>ATL SBUX RS Warehouse</t>
  </si>
  <si>
    <t>Starbucks 外賣部</t>
  </si>
  <si>
    <t>大球場(七人欖球賽)</t>
  </si>
  <si>
    <t>Hong Kong Rugby Sevens</t>
  </si>
  <si>
    <t>香港匯豐銀行(中央券)</t>
  </si>
  <si>
    <t>HSBC （BRAND PRODUCT COUPON）</t>
  </si>
  <si>
    <t>7/F, Tower 3, HSBC Centrre</t>
  </si>
  <si>
    <t>1 Sham Mong Rd., Tai Kok Tsui, KLN</t>
  </si>
  <si>
    <t>DCL TEMP BOOTH</t>
  </si>
  <si>
    <t>快餐外展攤位1</t>
  </si>
  <si>
    <t>FAST FOOD SERVICE ROAD SHOW 1</t>
  </si>
  <si>
    <t>NEW JADE</t>
  </si>
  <si>
    <t>吉之島 - 土瓜灣翔龍灣</t>
  </si>
  <si>
    <t>Jusco - To Kwa Wan</t>
  </si>
  <si>
    <t>旺角美皇</t>
  </si>
  <si>
    <t>德福廣場</t>
  </si>
  <si>
    <t>德福廣場一期中央展場</t>
  </si>
  <si>
    <t>上水新都廣場</t>
  </si>
  <si>
    <t>Sheung Shui  Plaza</t>
  </si>
  <si>
    <t>利安MX</t>
  </si>
  <si>
    <t>MTR-東涌</t>
  </si>
  <si>
    <t>中央產品員工銷售</t>
  </si>
  <si>
    <t>BRANDED PRODUCTS STAFF SALES</t>
  </si>
  <si>
    <t>10/F Maxim's Centre,</t>
  </si>
  <si>
    <t>NO.17 Cheung Shun Street, Kwoloon</t>
  </si>
  <si>
    <t>美心集團中心10樓</t>
  </si>
  <si>
    <t>美心臨時月餅攤位</t>
  </si>
  <si>
    <t>MAXIM'S MOONCAKE POP-UP STORE</t>
  </si>
  <si>
    <t>Shop 2A, G/F, 8-10 Cleveland Street</t>
  </si>
  <si>
    <t>Fashion Walk, Causeway Bay</t>
  </si>
  <si>
    <t>銅鑼灣Fashion Walk</t>
  </si>
  <si>
    <t>加寧街8-10號地下2A號舖</t>
  </si>
  <si>
    <t>香港網上銷售</t>
  </si>
  <si>
    <t>BP HK ONLINE</t>
  </si>
  <si>
    <t>10/F, Maxim's Centre</t>
  </si>
  <si>
    <t>NO.17 Cheung Shun Street, Kowloon</t>
  </si>
  <si>
    <t>吉之島-黃埔</t>
  </si>
  <si>
    <t>九龍紅磡黃埔花園</t>
  </si>
  <si>
    <t>第5及6期地下及地庫</t>
  </si>
  <si>
    <t>Sogo (尖沙咀)</t>
  </si>
  <si>
    <t>20 Nathan Rd, Tsim Sha Tsui, KL</t>
  </si>
  <si>
    <t>九龍彌敦道20號</t>
  </si>
  <si>
    <t>吉之島 - 荃灣</t>
  </si>
  <si>
    <t>JUSCO - TSUEN WAN</t>
  </si>
  <si>
    <t>吉之島-康怡 (美心)</t>
  </si>
  <si>
    <t>香港鰂魚涌康山道2號</t>
  </si>
  <si>
    <t>康怡廣場南*Supermarket Event</t>
  </si>
  <si>
    <t>吉之島 - 藍田</t>
  </si>
  <si>
    <t>JUSCO-LAM TIN</t>
  </si>
  <si>
    <t>吉之島-屯門超市內 (美心)</t>
  </si>
  <si>
    <t>新界屯門屯順街1號屯門</t>
  </si>
  <si>
    <t>市廣場1期地面高層及1樓</t>
  </si>
  <si>
    <t>吉之島 - 將軍澳</t>
  </si>
  <si>
    <t>JUSCO - TSEUNG KWAN O</t>
  </si>
  <si>
    <t>Sogo (銅鑼灣)</t>
  </si>
  <si>
    <t>香港銅鑼灣軒尼詩道555號</t>
  </si>
  <si>
    <t>祟光百貨地庫2層超市</t>
  </si>
  <si>
    <t>中國建設銀行-攤位</t>
  </si>
  <si>
    <t>CCB-Temporary Counter</t>
  </si>
  <si>
    <t>九龍灣宏照道18號建行中心</t>
  </si>
  <si>
    <t>10樓員工餐廳貴賓廳</t>
  </si>
  <si>
    <t>一田-沙田</t>
  </si>
  <si>
    <t>香港沙田正街2號</t>
  </si>
  <si>
    <t>新城市廣場3期</t>
  </si>
  <si>
    <t>Apita (太古城)</t>
  </si>
  <si>
    <t>香港太古城中心商埸</t>
  </si>
  <si>
    <t>千色百貨 - 馬鞍山(TBC)</t>
  </si>
  <si>
    <t>Citistore Ltd. - Maonshan</t>
  </si>
  <si>
    <t>一田（APM)</t>
  </si>
  <si>
    <t>SEIYU(APM)</t>
  </si>
  <si>
    <t>LG, apm, 418 Kwun Tong Road</t>
  </si>
  <si>
    <t>觀塘道418號apm LG</t>
  </si>
  <si>
    <t>Citysuper (銅鑼灣)</t>
  </si>
  <si>
    <t>銅鑼灣時代廣場B1地庫</t>
  </si>
  <si>
    <t>永安-上環</t>
  </si>
  <si>
    <t>Wing ON-Sheung Wan</t>
  </si>
  <si>
    <t>荃灣廣場-吉之島</t>
  </si>
  <si>
    <t>TSUEN WAN PLAZA-JUSCO</t>
  </si>
  <si>
    <t>海怡半島Jusco</t>
  </si>
  <si>
    <t>South Horizons Jusco</t>
  </si>
  <si>
    <t>置富美心</t>
  </si>
  <si>
    <t>Citysuper (沙田)</t>
  </si>
  <si>
    <t>沙田新城巿廣場一期</t>
  </si>
  <si>
    <t>二樓204-214號舖</t>
  </si>
  <si>
    <t>吉之島 - APM觀塘</t>
  </si>
  <si>
    <t>APM Jusco</t>
  </si>
  <si>
    <t>旺角銀行中心Jusco</t>
  </si>
  <si>
    <t>Mongkok Bank Centre Jusco</t>
  </si>
  <si>
    <t>星光翠園</t>
  </si>
  <si>
    <t>Sogo (T.S.T)</t>
  </si>
  <si>
    <t>MTR-佐敦</t>
  </si>
  <si>
    <t>MTR-Jordan</t>
  </si>
  <si>
    <t>DCL TKS POP UP STORE</t>
  </si>
  <si>
    <t>美食博覽</t>
  </si>
  <si>
    <t>FOOD EXPO</t>
  </si>
  <si>
    <t>西餅部月餅銷售中心</t>
  </si>
  <si>
    <t>CBD Direct Sales Centre</t>
  </si>
  <si>
    <t>MTR-觀塘</t>
  </si>
  <si>
    <t>MTR-KWUN TONG(B)</t>
  </si>
  <si>
    <t>順豐速運</t>
  </si>
  <si>
    <t>S.F.EXPRESS (HONG KONG) LTD</t>
  </si>
  <si>
    <t>27/F AIA Financial CTR,712 Prin</t>
  </si>
  <si>
    <t>Edward RD East,San Po Kong, KLN.</t>
  </si>
  <si>
    <t>九龍新蒲崗太子道東712號</t>
  </si>
  <si>
    <t>友邦九龍金融中心27樓</t>
  </si>
  <si>
    <t>MTR-上水</t>
  </si>
  <si>
    <t>MTR-Sheung Shui</t>
  </si>
  <si>
    <t>快餐外展攤位2</t>
  </si>
  <si>
    <t>FAST FOOD SERVICE ROAD SHOW 2</t>
  </si>
  <si>
    <t>快餐部寫字樓</t>
  </si>
  <si>
    <t>新葵興廣場</t>
  </si>
  <si>
    <t>Sun Kwai Hing Plaza</t>
  </si>
  <si>
    <t>荷里活廣場</t>
  </si>
  <si>
    <t>Hollywood Plaza</t>
  </si>
  <si>
    <t>大圍富嘉花園魚尚</t>
  </si>
  <si>
    <t>TAI WAI GRANDWAY GARDEN UO-SHOW</t>
  </si>
  <si>
    <t>2648 9268</t>
  </si>
  <si>
    <t>Shop 17, G/F, Grandway Garden</t>
  </si>
  <si>
    <t>15&amp;35 Tsuen Nam Road, Shatin, N.T.</t>
  </si>
  <si>
    <t>新界沙田村南道15及35號</t>
  </si>
  <si>
    <t>富嘉花園地下17號舖</t>
  </si>
  <si>
    <t>香港仔添喜大廈魚尚</t>
  </si>
  <si>
    <t>ABERDEEN ALBERT HOUSE UO-SHOW</t>
  </si>
  <si>
    <t>Shop C, G/F, Albert House, 20, 22</t>
  </si>
  <si>
    <t>24 &amp; 28 Chengtu Rd., Aberdeen, HK</t>
  </si>
  <si>
    <t>香港仔成都道20,22,24</t>
  </si>
  <si>
    <t>&amp;28號,添喜大廈,地下C鋪</t>
  </si>
  <si>
    <t>柴灣新翠商場魚尚</t>
  </si>
  <si>
    <t>CHAI WAN NEW JADE UO-SHOW</t>
  </si>
  <si>
    <t>Shop Nos305A-305B,L3,New Jade</t>
  </si>
  <si>
    <t>Shopping Arcade,Chai Wan</t>
  </si>
  <si>
    <t>柴灣新翠商場3樓</t>
  </si>
  <si>
    <t>305A-305B號鋪</t>
  </si>
  <si>
    <t>港鐵大埔墟站魚尚</t>
  </si>
  <si>
    <t>TAI PO MARKET STATION UO-SHOW</t>
  </si>
  <si>
    <t>MTR Station Shop TAP 12</t>
  </si>
  <si>
    <t>at Tai Po Market Station</t>
  </si>
  <si>
    <t>太古城 Makirrito</t>
  </si>
  <si>
    <t>CITYPLAZA MAKIRRITO</t>
  </si>
  <si>
    <t>Stall No.6 of Shop No.255, 2/F.,</t>
  </si>
  <si>
    <t>Cityplaza, Taikoo Shing</t>
  </si>
  <si>
    <t>香港太古城太古城道18號太古城中心</t>
  </si>
  <si>
    <t>2樓255號舖 6號店</t>
  </si>
  <si>
    <t>青衣城魚尚</t>
  </si>
  <si>
    <t>MARITIME SQUARE UO-SHOW</t>
  </si>
  <si>
    <t>Shop Unit 196, L1, Maritime Square,</t>
  </si>
  <si>
    <t>33 Tsing King Road, Tsing Yi, N.T.</t>
  </si>
  <si>
    <t>新界青衣青敬路33號</t>
  </si>
  <si>
    <t>青衣城1樓196號舖</t>
  </si>
  <si>
    <t>沙田連城廣場魚尚</t>
  </si>
  <si>
    <t>SHATIN CITYLINK UO-SHOW</t>
  </si>
  <si>
    <t>Shop Unit 15, Citylink Plaza</t>
  </si>
  <si>
    <t>Shatin</t>
  </si>
  <si>
    <t>沙田連城廣場</t>
  </si>
  <si>
    <t>15號舖</t>
  </si>
  <si>
    <t>太和廣場魚尚</t>
  </si>
  <si>
    <t>TAI WO PLAZA UO-SHOW</t>
  </si>
  <si>
    <t>Shop no. 229A, L2, Tai Wo Plaza</t>
  </si>
  <si>
    <t>12 Tai Wo Road, Tai Po, N.T.</t>
  </si>
  <si>
    <t>新界大埔太和路12號</t>
  </si>
  <si>
    <t>太和廣場二樓229A號舖</t>
  </si>
  <si>
    <t>將軍澳廣場魚尚</t>
  </si>
  <si>
    <t>TKO PLAZA UO-SHOW</t>
  </si>
  <si>
    <t>Shop 1-142 Level 1 TKO Plaza</t>
  </si>
  <si>
    <t>1 Tong Tak Street Tseung Kwan O NT</t>
  </si>
  <si>
    <t>將軍澳唐德街1號將軍澳廣場</t>
  </si>
  <si>
    <t>一樓1-142號舖</t>
  </si>
  <si>
    <t>港鐵馬鞍山站魚尚</t>
  </si>
  <si>
    <t>MA ON SHAN STATION UO-SHOW</t>
  </si>
  <si>
    <t>MTR Station Shop MOS3</t>
  </si>
  <si>
    <t>Ma On Shan Station</t>
  </si>
  <si>
    <t>將軍澳都會駅魚尚</t>
  </si>
  <si>
    <t>TKO METRO TOWN UO-SHOW</t>
  </si>
  <si>
    <t>Shop No. L2-056, Level 2,</t>
  </si>
  <si>
    <t>將軍澳都會駅2樓</t>
  </si>
  <si>
    <t>L2-056舖</t>
  </si>
  <si>
    <t>觀塘裕民坊魚尚</t>
  </si>
  <si>
    <t>KWUN TONG YUE MAN SQUARE UO-SHOW</t>
  </si>
  <si>
    <t>Shops G4-G5, G/F, Yue Man Square</t>
  </si>
  <si>
    <t>33 Hip Wo Street, Kwun Tong</t>
  </si>
  <si>
    <t>九龍觀塘協和街33號</t>
  </si>
  <si>
    <t>裕民坊地下G4-G5號舖</t>
  </si>
  <si>
    <t>沙田置富第一城魚尚</t>
  </si>
  <si>
    <t>SHATIN FORTUNE CITY ONE UO-SHOW</t>
  </si>
  <si>
    <t>Shop No. G3 on the Ground Floor of</t>
  </si>
  <si>
    <t>Fortune City One,City One Shatin,NT</t>
  </si>
  <si>
    <t>屯門愛定商場魚尚</t>
  </si>
  <si>
    <t>TUEN MUN HANDS UO-SHOW</t>
  </si>
  <si>
    <t>Shop No.S118,Lv 1,Zone S,H.A.N.D.S.</t>
  </si>
  <si>
    <t>Yau Oi Est.,Yau Oi Rd.,Tuen Mun, NT</t>
  </si>
  <si>
    <t>屯門友愛路友愛邨愛定商場</t>
  </si>
  <si>
    <t>Zone S一樓,S118號舖</t>
  </si>
  <si>
    <t>土瓜灣馬頭涌道魚尚</t>
  </si>
  <si>
    <t>TO KWA WAN MA TAU CHUNG RD UO-SHOW</t>
  </si>
  <si>
    <t>Portion A,G/F,42-46,Ma Tau Chung</t>
  </si>
  <si>
    <t>Rd.,Tokwawan, Kowloon City, KL</t>
  </si>
  <si>
    <t>九龍九龍城土瓜灣馬頭涌道</t>
  </si>
  <si>
    <t>42-46號地下A舖</t>
  </si>
  <si>
    <t>西環石塘坊魚尚</t>
  </si>
  <si>
    <t>WESTERN ROCKPOOL UO-SHOW</t>
  </si>
  <si>
    <t>Shop G05, G/F, The Rockpool,</t>
  </si>
  <si>
    <t>No.402&amp;404 Des Voeux Road West, HK</t>
  </si>
  <si>
    <t>石籬商場2期魚尚</t>
  </si>
  <si>
    <t>SHEK LEI SHOPPING CENTRE 2 UO-SHOW</t>
  </si>
  <si>
    <t>B010A,G/F,Shek Lei Shopping Ctr(II)</t>
  </si>
  <si>
    <t>110 Tai Loong Street, Kwai Chung</t>
  </si>
  <si>
    <t>葵涌大隴街110號</t>
  </si>
  <si>
    <t>石籬商場2期地下B010A</t>
  </si>
  <si>
    <t>鴨脷洲海怡廣場魚尚</t>
  </si>
  <si>
    <t>AP LEI CHAU MARINA SQUARE UO-SHOW</t>
  </si>
  <si>
    <t>Shop G27A,G/F, Marina Square (West)</t>
  </si>
  <si>
    <t>South Horizons,Apleichau,Hong Kong</t>
  </si>
  <si>
    <t>香港鴨脷洲海怡廣場</t>
  </si>
  <si>
    <t>西翼地下G27A號舖</t>
  </si>
  <si>
    <t>黃大仙中心南館魚尚</t>
  </si>
  <si>
    <t>TEMPLE MALL SOUTH UO-SHOW</t>
  </si>
  <si>
    <t>Shop No. G11, Temple Mall South</t>
  </si>
  <si>
    <t>Wong Tai Sin, Kowloon, HK</t>
  </si>
  <si>
    <t>香港九龍黃大仙黃大仙中心南館</t>
  </si>
  <si>
    <t>地下G11號舖</t>
  </si>
  <si>
    <t>屯門 V CITY 魚尚</t>
  </si>
  <si>
    <t>TUEN MUN V CITY UO-SHOW</t>
  </si>
  <si>
    <t>Portion A, Shop L1-9 Level 1 V City</t>
  </si>
  <si>
    <t>83 Tuen Mun Heung Sze Wui Road N.T.</t>
  </si>
  <si>
    <t>新界新墟屯門鄉事會路83號</t>
  </si>
  <si>
    <t>V City 1樓L1-9A舖</t>
  </si>
  <si>
    <t>天水圍天耀廣場魚尚</t>
  </si>
  <si>
    <t>TIN SHUI WAI TIN YIU PLAZA UO-SHOW</t>
  </si>
  <si>
    <t>Shop No.L051, G/F, Tin Yiu Plaza</t>
  </si>
  <si>
    <t>Tin Yiu Estate, Tin Shui Wai, N.T.</t>
  </si>
  <si>
    <t>新界天水圍天耀邨</t>
  </si>
  <si>
    <t>天耀廣場地下L051號舖</t>
  </si>
  <si>
    <t>沙田恆安商場魚尚</t>
  </si>
  <si>
    <t>SHATIN HENG ON SHOPPING CENTRE UO-SHOW</t>
  </si>
  <si>
    <t>Shop 218A,2/F,Heng On Shopping Ctr</t>
  </si>
  <si>
    <t>Heng On Estate, Shatin, N.T., HK</t>
  </si>
  <si>
    <t>新界沙田恆安邨</t>
  </si>
  <si>
    <t>恆安商場2樓218A號舖</t>
  </si>
  <si>
    <t>荃灣荃新天地魚尚</t>
  </si>
  <si>
    <t>TSUEN WAN CITYWALK UO-SHOW</t>
  </si>
  <si>
    <t>G11-G12, G/F, Citywalk</t>
  </si>
  <si>
    <t>1 Yeung Uk Road, Tsuen Wan, N.T.</t>
  </si>
  <si>
    <t>新界荃灣楊屋道1號</t>
  </si>
  <si>
    <t>荃新天地地下G11-G12號舖</t>
  </si>
  <si>
    <t>慈雲山中心魚尚</t>
  </si>
  <si>
    <t>TSZ WAN SHAN SHOPPING CENTRE UO-SHOW</t>
  </si>
  <si>
    <t>Shop 104B, 1/F</t>
  </si>
  <si>
    <t>Tsz Wan Shan Shopping Ctr, Kln, HK</t>
  </si>
  <si>
    <t>香港九龍慈雲山中心</t>
  </si>
  <si>
    <t>1樓104B號舖</t>
  </si>
  <si>
    <t>柴灣富怡花園魚尚</t>
  </si>
  <si>
    <t>CHAI WAN CHEERFUL GARDEN UO-SHOW</t>
  </si>
  <si>
    <t>Shop 34, Cheerful Garden,</t>
  </si>
  <si>
    <t>23 Siu San Wan Rd, Chai Wan, HK</t>
  </si>
  <si>
    <t>香港柴灣小西灣道23號</t>
  </si>
  <si>
    <t>富怡花園34號舖</t>
  </si>
  <si>
    <t>鯉魚門廣場魚尚</t>
  </si>
  <si>
    <t>LEI YUE MUN PLAZA UO-SHOW</t>
  </si>
  <si>
    <t>Shop 132B, Lvl 1, Lei Yue Mun Plaza</t>
  </si>
  <si>
    <t>80 Lei Yue Mun Road, Kln, HK</t>
  </si>
  <si>
    <t>香港九龍鯉魚門道80號</t>
  </si>
  <si>
    <t>鯉魚門廣場1樓132B號舖</t>
  </si>
  <si>
    <t>石門京瑞廣場2期魚尚</t>
  </si>
  <si>
    <t>SHEK MUN KINGS WING PLAZA 2 UO-SHOW</t>
  </si>
  <si>
    <t>SHOP G45, G/F, KINGS WING PLAZA 2</t>
  </si>
  <si>
    <t>NO. 1 ON KWAN STREET, SHA TIN, N.T.</t>
  </si>
  <si>
    <t>新界沙田安群街1號</t>
  </si>
  <si>
    <t>京瑞廣場2期地下G45號舖</t>
  </si>
  <si>
    <t>黃大仙竹園廣場魚尚</t>
  </si>
  <si>
    <t>CHUK YUEN PLAZA UO-SHOW</t>
  </si>
  <si>
    <t>Shop S221, 2/F, Chuk Yuen Plaza</t>
  </si>
  <si>
    <t>15 Chuk Yuen Rd, Wong Tai Sin, KLN</t>
  </si>
  <si>
    <t>九龍黃大仙竹園路15號</t>
  </si>
  <si>
    <t>竹園廣場2樓S221號舖</t>
  </si>
  <si>
    <t>葵盛東邨商場魚尚</t>
  </si>
  <si>
    <t>KWAI SHING EAST SHOPPING CTR UO-SHOW</t>
  </si>
  <si>
    <t>Shop 120B, Level 1</t>
  </si>
  <si>
    <t>Kwai Shing East Shopping Ctr., K.C.</t>
  </si>
  <si>
    <t>葵涌葵盛東邨商場</t>
  </si>
  <si>
    <t>1樓120B號舖</t>
  </si>
  <si>
    <t>藍田啟田商場魚尚</t>
  </si>
  <si>
    <t>LAM TIN KAI TIN SHOPPING CTR UO-SHOW</t>
  </si>
  <si>
    <t>Shop 120, 1/F, Kai Tin Shopping Ctr</t>
  </si>
  <si>
    <t>50 Kai Tin Road, Lam Tin, Kowloon</t>
  </si>
  <si>
    <t>九龍藍田啟田道50號</t>
  </si>
  <si>
    <t>啟田商場一樓120號舖</t>
  </si>
  <si>
    <t>屯門蝴蝶邨魚尚</t>
  </si>
  <si>
    <t>TUEN MUN BUTTERFLY ESTATE UO-SHOW</t>
  </si>
  <si>
    <t>Shop R102, G/F, Tip Sum House</t>
  </si>
  <si>
    <t>Butterfly Est, 1 Wu Chui Rd, N.T.</t>
  </si>
  <si>
    <t>新界屯門湖翠路1號蝴蝶邨</t>
  </si>
  <si>
    <t>蝶心樓地下R102號舖</t>
  </si>
  <si>
    <t>九龍灣德福廣場魚尚</t>
  </si>
  <si>
    <t>KOWLOON BAY TELFORD PLAZA UO-SHOW</t>
  </si>
  <si>
    <t>Portion A of Shop P17, Podium Level</t>
  </si>
  <si>
    <t>Telford Plaza, Kowloon Bay, Kowloon</t>
  </si>
  <si>
    <t>九龍九龍灣德福廣場</t>
  </si>
  <si>
    <t>平台P17號舖A部份</t>
  </si>
  <si>
    <t>HOUSE OF JCR</t>
  </si>
  <si>
    <t>1/F, Maxim's Centre No 17</t>
  </si>
  <si>
    <t>Cheung Shun St, Cheung Sha Wan</t>
  </si>
  <si>
    <t>美心集團中心1樓</t>
  </si>
  <si>
    <t>UO-SHOW OFFICE</t>
  </si>
  <si>
    <t>23/F Maxim's Centre,</t>
  </si>
  <si>
    <t>長順街17號美心集團中心23樓</t>
  </si>
  <si>
    <t>UO-SHOW OPS G&amp;A</t>
  </si>
  <si>
    <t>大埔魚尚物流中心</t>
  </si>
  <si>
    <t>TAI PO UO-SHOW LOGISTICS CENTRE</t>
  </si>
  <si>
    <t>JCR C.K., G/F 14 Dai Fu Street,</t>
  </si>
  <si>
    <t>大埔工業村大富街14號地下</t>
  </si>
  <si>
    <t>JCR 大埔中央廚房</t>
  </si>
  <si>
    <t>JCR 衞星廚房</t>
  </si>
  <si>
    <t>JCR SATELLITE KITCHEN</t>
  </si>
  <si>
    <t>ROOM 203, HONOUR INDUSTRIAL CENTRE</t>
  </si>
  <si>
    <t>6 SUN YIP STREET, CHAI WAN</t>
  </si>
  <si>
    <t>柴灣 新業街6號 安力工業中心</t>
  </si>
  <si>
    <t>2樓 203室</t>
  </si>
  <si>
    <t>九龍灣淘大元氣壽司高速線</t>
  </si>
  <si>
    <t>AMOY PLAZA KOUSOKU GENKI</t>
  </si>
  <si>
    <t>Shop Nos.G226-227&amp;230-233,G/F,</t>
  </si>
  <si>
    <t>Phase II,Amoy Plaza, Kln Bay, Kln</t>
  </si>
  <si>
    <t>九龍九龍灣淘大商場二期地下</t>
  </si>
  <si>
    <t>G226-227&amp;230-233</t>
  </si>
  <si>
    <t>佐敦恆福元氣</t>
  </si>
  <si>
    <t>HANFORD FASHION GENKI</t>
  </si>
  <si>
    <t>Basement,B2,Hanford Fashion,</t>
  </si>
  <si>
    <t>221C-221D,Nathan Road,Jordan</t>
  </si>
  <si>
    <t>彌敦道221C-D號恆福商業大廈</t>
  </si>
  <si>
    <t>地庫B2</t>
  </si>
  <si>
    <t>海港城-千両</t>
  </si>
  <si>
    <t>HARBOUR CITY - SEN-RYO</t>
  </si>
  <si>
    <t>Shop 2101-2, Level 2, Gateway</t>
  </si>
  <si>
    <t>Arcade, Harbour City, TST, Kowloon</t>
  </si>
  <si>
    <t>九龍尖沙咀海港城港威商場</t>
  </si>
  <si>
    <t>2/F, 2101-02號鋪</t>
  </si>
  <si>
    <t>長沙灣泓景匯元氣壽司高速線</t>
  </si>
  <si>
    <t>BANYAN MALL KOUSOKU GENKI</t>
  </si>
  <si>
    <t>Shop Nos.9D,9H&amp;12B,1/F,</t>
  </si>
  <si>
    <t>Banyan Mall Cheung Sha Wan, Kln</t>
  </si>
  <si>
    <t>九龍長沙灣泓景匯</t>
  </si>
  <si>
    <t>1樓9D,9H&amp;12B號鋪</t>
  </si>
  <si>
    <t>沙田HOME SQ元氣壽司高速線</t>
  </si>
  <si>
    <t>SHATIN HOME SQUARE KOUSOKU GENKI</t>
  </si>
  <si>
    <t>Shop No. 502, L5, Home Square, 138</t>
  </si>
  <si>
    <t>Shatin Rural Committee Rd, N.T.</t>
  </si>
  <si>
    <t>新界沙田鄉事會路138號</t>
  </si>
  <si>
    <t>Home Square 502號舖</t>
  </si>
  <si>
    <t>MIKIKI元氣壽司高速線</t>
  </si>
  <si>
    <t>MIKIKI KOUSOKU GENKI</t>
  </si>
  <si>
    <t>Shop Nos.105-105A,1/F,Mikiki,</t>
  </si>
  <si>
    <t>San Po Kong, Kln</t>
  </si>
  <si>
    <t>1樓105-105A號鋪</t>
  </si>
  <si>
    <t>北角友邦廣場元氣壽司高速線</t>
  </si>
  <si>
    <t>NORTH POINT AIA TOWER KOUSOKU GENKI</t>
  </si>
  <si>
    <t>Portion of Shop 7-13, G/F,AIA Tower</t>
  </si>
  <si>
    <t>183 Electric Road, North Point</t>
  </si>
  <si>
    <t>北角電氣道183號友邦廣場地下</t>
  </si>
  <si>
    <t>7-13號部份舖</t>
  </si>
  <si>
    <t>APM 元氣壽司高速線</t>
  </si>
  <si>
    <t>APM KOUSOKU GENKI</t>
  </si>
  <si>
    <t>Shop No. L6-3a,Level 6,apm</t>
  </si>
  <si>
    <t>Millennium City 5, Kwun Tong, Kln</t>
  </si>
  <si>
    <t>九龍觀塘創紀之城五期apm</t>
  </si>
  <si>
    <t>6樓L6-3a號鋪</t>
  </si>
  <si>
    <t>名店坊千両</t>
  </si>
  <si>
    <t>FASHION WALK SEN-RYO</t>
  </si>
  <si>
    <t>Shop A&amp;B, G/F., Riviera Mansion,</t>
  </si>
  <si>
    <t>59-65 Paterson Street, Causeway Bay</t>
  </si>
  <si>
    <t>銅鑼灣百德新街59-65號</t>
  </si>
  <si>
    <t>海濱大廈地下A&amp;B舖</t>
  </si>
  <si>
    <t>綠楊坊元氣壽司高速線</t>
  </si>
  <si>
    <t>LUK YEUNG GALLERIA KOUSOKU GENKI</t>
  </si>
  <si>
    <t>Shop S27,2/F,Luk Yeung Galleria,</t>
  </si>
  <si>
    <t>Tsuen Wan, N.T.</t>
  </si>
  <si>
    <t>荃灣綠楊坊2樓</t>
  </si>
  <si>
    <t>S27號鋪</t>
  </si>
  <si>
    <t>1/F , Maxim's Centre</t>
  </si>
  <si>
    <t>No 17,Cheung Shun St,Cheung Sha Wan</t>
  </si>
  <si>
    <t>美心集團中心 1樓</t>
  </si>
  <si>
    <t>始創中心元氣壽司高速線</t>
  </si>
  <si>
    <t>PIONEER CENTRE KOUSOKU GENKI</t>
  </si>
  <si>
    <t>Shop No. 334, 3/F, Pioneer Centre,</t>
  </si>
  <si>
    <t>No. 750 Nathan Road. Kowloon</t>
  </si>
  <si>
    <t>九龍彌敦道750號始創中心</t>
  </si>
  <si>
    <t>3樓334號鋪</t>
  </si>
  <si>
    <t>SEN-RYO OFFICE</t>
  </si>
  <si>
    <t>23/F, MAXIM'S CENTRE,</t>
  </si>
  <si>
    <t>NO. 17 CHEUNG SHUN STREET</t>
  </si>
  <si>
    <t>美心集團中心23樓</t>
  </si>
  <si>
    <t>大埔中央廚房管理處</t>
  </si>
  <si>
    <t>TAI PO CK-MANAGEMENT OFFICE</t>
  </si>
  <si>
    <t>G/F., 14 Dai Fu Street</t>
  </si>
  <si>
    <t>大埔工業村</t>
  </si>
  <si>
    <t>大富街14號</t>
  </si>
  <si>
    <t>JCR -45 急凍倉庫</t>
  </si>
  <si>
    <t>JCR -45 DEEP FROZEN WAREHOUSE (TAI PO)</t>
  </si>
  <si>
    <t>14 Dai Fu Street,</t>
  </si>
  <si>
    <t>千両網上訂購</t>
  </si>
  <si>
    <t>SEN-RYO ONLINE ORDERING</t>
  </si>
  <si>
    <t>Unit 11, G/F,  Sun Fung Centre</t>
  </si>
  <si>
    <t>88 Kwok Shui Road, Kwai Chung, NT</t>
  </si>
  <si>
    <t>新豐中心地下11號</t>
  </si>
  <si>
    <t>葵涌國瑞路88號</t>
  </si>
  <si>
    <t>大埔中央廚房</t>
  </si>
  <si>
    <t>TAI PO FACTORY CENTRAL KITCHEN</t>
  </si>
  <si>
    <t>遠東金融中心元氣</t>
  </si>
  <si>
    <t>FAR EAST FINANCE CENTRE GENKI</t>
  </si>
  <si>
    <t>香港金鐘夏愨道16號</t>
  </si>
  <si>
    <t>遠東金融中心地下C1舖</t>
  </si>
  <si>
    <t>黃埔元氣壽司高速線</t>
  </si>
  <si>
    <t>WHAMPOA KOUSOKU GENKI</t>
  </si>
  <si>
    <t>紅磡黃埔花園十一期</t>
  </si>
  <si>
    <t>地下G36號舖</t>
  </si>
  <si>
    <t>國金千両</t>
  </si>
  <si>
    <t>IFC - SEN-RYO</t>
  </si>
  <si>
    <t>香港中環金融街8號</t>
  </si>
  <si>
    <t>國際金融中心第3層3099-3100舖</t>
  </si>
  <si>
    <t>樂富元氣壽司高速線</t>
  </si>
  <si>
    <t>LOK FU KOUSOKU GENKI</t>
  </si>
  <si>
    <t>Shop 1157, 1/F, Lok Fu Plaza</t>
  </si>
  <si>
    <t>198 Junction Rd, Wang Tau Hom</t>
  </si>
  <si>
    <t>九龍橫頭磡聯合道198號</t>
  </si>
  <si>
    <t>樂富廣場1157號</t>
  </si>
  <si>
    <t>大埔元氣壽司高速線</t>
  </si>
  <si>
    <t>TAI PO KOUSOKU GENKI</t>
  </si>
  <si>
    <t>大埔大埔超級城C區地下</t>
  </si>
  <si>
    <t>505-515號舖</t>
  </si>
  <si>
    <t>柴灣新翠元氣壽司高速線</t>
  </si>
  <si>
    <t>CHAI WAN NEW JADE KOUSOKU GENKI</t>
  </si>
  <si>
    <t>Shop No. 112A, Level 1, New Jade</t>
  </si>
  <si>
    <t>Shopping Arcade, Chai Wan</t>
  </si>
  <si>
    <t>信德元氣壽司高速線</t>
  </si>
  <si>
    <t>SHUN TAK KOUSOKU GENKI</t>
  </si>
  <si>
    <t>Shop 241, 2/F,</t>
  </si>
  <si>
    <t>Shun Tak Centre, Sheung Wan</t>
  </si>
  <si>
    <t>香港上環</t>
  </si>
  <si>
    <t>信德中心二樓241號舖</t>
  </si>
  <si>
    <t>香港仔元氣壽司高速線</t>
  </si>
  <si>
    <t>ABERDEEN KOUSOKU GENKI</t>
  </si>
  <si>
    <t>香港仔香港仔中心3期</t>
  </si>
  <si>
    <t>地下9,11及13號舖</t>
  </si>
  <si>
    <t>黃大仙元氣壽司高速線</t>
  </si>
  <si>
    <t>WONG TAI SIN TEMPLE MALL KOUSOKU GENKI</t>
  </si>
  <si>
    <t>康山元氣壽司高速線</t>
  </si>
  <si>
    <t>KORNHILL KOUSOKU GENKI</t>
  </si>
  <si>
    <t>魚涌康山道1號</t>
  </si>
  <si>
    <t>康怡廣場地下G4號舖</t>
  </si>
  <si>
    <t>北角健威坊元氣壽司高速線</t>
  </si>
  <si>
    <t>NORTH POINT FITFORT KOUSOKU GENKI</t>
  </si>
  <si>
    <t>北角英皇道560號健威坊地下低層</t>
  </si>
  <si>
    <t>L6B, 7, 28 &amp; 29號舖</t>
  </si>
  <si>
    <t>海怡廣場元氣壽司高速線</t>
  </si>
  <si>
    <t>MARINA SQUARE KOUSOKU GENKI</t>
  </si>
  <si>
    <t>鴨脷洲海怡廣場西翼地下</t>
  </si>
  <si>
    <t>G46,G49C及G49E號舖</t>
  </si>
  <si>
    <t>粉嶺名都元氣</t>
  </si>
  <si>
    <t>FANLING TOWN CENTRE GENKI</t>
  </si>
  <si>
    <t>Shop No. 51,L2,Fanling Town Ctr</t>
  </si>
  <si>
    <t>18 Fanling Station Rd, N.T</t>
  </si>
  <si>
    <t>新界粉嶺站路18號</t>
  </si>
  <si>
    <t>粉嶺名都2樓51號舖</t>
  </si>
  <si>
    <t>時代廣場千両</t>
  </si>
  <si>
    <t>TIMES SQUARE - SEN-RYO</t>
  </si>
  <si>
    <t>Shop B222, Basement 2, Times Square</t>
  </si>
  <si>
    <t>1 Matheson St., Causeway Bay</t>
  </si>
  <si>
    <t>銅鑼灣時代廣場地庫</t>
  </si>
  <si>
    <t>2層B222號</t>
  </si>
  <si>
    <t>沙田第一城元氣壽司高速線</t>
  </si>
  <si>
    <t>SHATIN CITY ONE KOUSOKU GENKI</t>
  </si>
  <si>
    <t>Shop Nos. 115-116, First Floor</t>
  </si>
  <si>
    <t>City One Plaza, City One</t>
  </si>
  <si>
    <t>新界沙田第一城</t>
  </si>
  <si>
    <t>第一城中心115及116號</t>
  </si>
  <si>
    <t>太和元氣</t>
  </si>
  <si>
    <t>TAI WO GENKI</t>
  </si>
  <si>
    <t>Shop No. 223, 2/F,Tai Wo</t>
  </si>
  <si>
    <t>Shopping Ctr,12 Tai Wo Rd, Tai Po</t>
  </si>
  <si>
    <t>香港新界大埔太和路12號</t>
  </si>
  <si>
    <t>太和商場L2 223 號舖</t>
  </si>
  <si>
    <t>馬鞍山元氣壽司高速線</t>
  </si>
  <si>
    <t>MA ON SHAN KOUSOKU GENKI</t>
  </si>
  <si>
    <t>Shop Nos. 2135-2139, L2, Ma On Shan</t>
  </si>
  <si>
    <t>Plaza, 608 Sai Sha Rd, Ma On Shan</t>
  </si>
  <si>
    <t>馬鞍山西沙路608號馬鞍山廣場</t>
  </si>
  <si>
    <t>2樓2135-2139號舖</t>
  </si>
  <si>
    <t>元朗廣場元氣壽司高速線</t>
  </si>
  <si>
    <t>YUEN LONG PLAZA KOUSOKU GENKI</t>
  </si>
  <si>
    <t>Shop Nos.316-320, 3/F</t>
  </si>
  <si>
    <t>新界元朗廣場3樓</t>
  </si>
  <si>
    <t>316-320號舖</t>
  </si>
  <si>
    <t>秀茂坪元氣壽司高速線</t>
  </si>
  <si>
    <t>SAU MAU PING KOUSOKU GENKI</t>
  </si>
  <si>
    <t>Shop No. 3, G/F, Sau Mau Ping</t>
  </si>
  <si>
    <t>Shopping Centre, Kwun Tong</t>
  </si>
  <si>
    <t>藍灣廣場元氣壽司高速線</t>
  </si>
  <si>
    <t>ISLAND RESORT KOUSOKU GENKI</t>
  </si>
  <si>
    <t>Shop No. 17 on G/F, Island Resort</t>
  </si>
  <si>
    <t>Mall, 28 Siu Sai Wan Road</t>
  </si>
  <si>
    <t>小西灣小西灣道28號藍灣廣場</t>
  </si>
  <si>
    <t>地下17號舖</t>
  </si>
  <si>
    <t>又一城-千両</t>
  </si>
  <si>
    <t>FESTIVAL WALK SEN-RYO</t>
  </si>
  <si>
    <t>Unit L1-19A, Festival Walk</t>
  </si>
  <si>
    <t>Kowloon Tong, Kowloon</t>
  </si>
  <si>
    <t>九龍九龍塘又一城</t>
  </si>
  <si>
    <t>L1-19A號鋪</t>
  </si>
  <si>
    <t>太古城寶安閣-千両</t>
  </si>
  <si>
    <t>CITYPLAZA PO ON MANSION - SEN-RYO</t>
  </si>
  <si>
    <t>Shop G504 &amp; G509 &amp; P504-P505, Po On</t>
  </si>
  <si>
    <t>Mansion, Taikoo Shing, Hong Kong</t>
  </si>
  <si>
    <t>香港太古城寶安閣G504&amp;</t>
  </si>
  <si>
    <t>G509&amp;P504-P505號鋪</t>
  </si>
  <si>
    <t>將軍澳新都城中心元氣壽司高速線</t>
  </si>
  <si>
    <t>TKO METRO CITY KOUSOKU GENKI</t>
  </si>
  <si>
    <t>Shop Nos. 2084-85, Level 2, Metro</t>
  </si>
  <si>
    <t>City Phase II, Tseung Kwan O</t>
  </si>
  <si>
    <t>將軍澳新都城中心2期2樓</t>
  </si>
  <si>
    <t>2084-85號舖</t>
  </si>
  <si>
    <t>油塘大本型元氣壽司高速線</t>
  </si>
  <si>
    <t>YAU TONG DOMAIN KOUSOKU GENKI</t>
  </si>
  <si>
    <t>Shop No. 112 on First Floor</t>
  </si>
  <si>
    <t>Domain, Yau Tong</t>
  </si>
  <si>
    <t>香港九龍油塘大本型</t>
  </si>
  <si>
    <t>1樓112號舖</t>
  </si>
  <si>
    <t>慈雲山中心元氣</t>
  </si>
  <si>
    <t>TZE WAN SHAN  SC. GENKI</t>
  </si>
  <si>
    <t>Shop No. 109, 1/F, Tsz Wan Shan SC.</t>
  </si>
  <si>
    <t>10 Wan Wah St, Tsz Wan Shan, Kln</t>
  </si>
  <si>
    <t>九龍慈雲山雲華街10號</t>
  </si>
  <si>
    <t>慈雲山中心1樓109號舖</t>
  </si>
  <si>
    <t>長沙灣元洲商場元氣</t>
  </si>
  <si>
    <t>UN CHAU SHOPPING CTR GENKI</t>
  </si>
  <si>
    <t>Shop G12, G/F,Un Chau Shopping Ctr</t>
  </si>
  <si>
    <t>Un Chau Estate, Cheung Sha Wan, Kln</t>
  </si>
  <si>
    <t>元洲商場地下G12號舖</t>
  </si>
  <si>
    <t>奧海城二期元氣</t>
  </si>
  <si>
    <t>OLYMPIAN CITY 2 GENKI</t>
  </si>
  <si>
    <t>Shop 107, 1/F, Olympian City 2</t>
  </si>
  <si>
    <t>Olympian City, Kowloon</t>
  </si>
  <si>
    <t>九龍奧海城</t>
  </si>
  <si>
    <t>奧海城二期1樓107舖</t>
  </si>
  <si>
    <t>荃灣廣場元氣壽司高速線</t>
  </si>
  <si>
    <t>TSUEN WAN PLAZA KOUSOKU GENKI</t>
  </si>
  <si>
    <t>Shop B105-B108, Basement 1,</t>
  </si>
  <si>
    <t>Tsuen Wan Plaza, Tsuen Wan, N. T.</t>
  </si>
  <si>
    <t>新界荃灣荃灣廣場B1</t>
  </si>
  <si>
    <t>B105-B108號鋪</t>
  </si>
  <si>
    <t>世紀廣場千両</t>
  </si>
  <si>
    <t>CENTURY  SQUARE - SEN- RYO</t>
  </si>
  <si>
    <t>Portion of 3/F, Century Square</t>
  </si>
  <si>
    <t>1-13 DAguilar St, Central</t>
  </si>
  <si>
    <t>中環德已笠街1-13號</t>
  </si>
  <si>
    <t>世紀廣場3樓部份</t>
  </si>
  <si>
    <t>希慎廣場千兩</t>
  </si>
  <si>
    <t>HYSAN PLACE- SEN- RYO</t>
  </si>
  <si>
    <t>Shop 1304-1305, 13/F, Hysan Place</t>
  </si>
  <si>
    <t>500 Hennessy Road, Causeway Bay</t>
  </si>
  <si>
    <t>銅鑼灣軒尼詩道500號希?廣場</t>
  </si>
  <si>
    <t>13樓1304-1305號舖</t>
  </si>
  <si>
    <t>禾輋元氣壽司高速線</t>
  </si>
  <si>
    <t>WO CHE KOUSOKU GENKI</t>
  </si>
  <si>
    <t>Portion B of Shop 230, 2/F, Wo Che</t>
  </si>
  <si>
    <t>Plaza, 3 Tak Hau St., Shatin, N.T.</t>
  </si>
  <si>
    <t>新界沙田德厚街3號禾輋廣場</t>
  </si>
  <si>
    <t>2樓230號舖B部份</t>
  </si>
  <si>
    <t>新世紀廣場千兩</t>
  </si>
  <si>
    <t>GRAND CENTURY (MOKO) - SEN- RYO</t>
  </si>
  <si>
    <t>2702 4322</t>
  </si>
  <si>
    <t>Shop 362 L3, Grand Century Place</t>
  </si>
  <si>
    <t>193 Prince Edward Rd West,Mongkok</t>
  </si>
  <si>
    <t>新世紀廣場3樓362號舖</t>
  </si>
  <si>
    <t>尖沙咀港晶中心元氣壽司高速線</t>
  </si>
  <si>
    <t>TST HABOUR CRYSTAL KOUSOKU GENKI</t>
  </si>
  <si>
    <t>Shop Nos. 40-47, G/F, Harbour</t>
  </si>
  <si>
    <t>Crystal Ctr, 100 Granville Rd, TST</t>
  </si>
  <si>
    <t>九龍尖沙咀加連威老道100號</t>
  </si>
  <si>
    <t>港晶中心地下40-47號舖</t>
  </si>
  <si>
    <t>杏花新城元氣壽司高速線</t>
  </si>
  <si>
    <t>PARADISE MALL KOUSOKU GENKI</t>
  </si>
  <si>
    <t>Shop Units G51-52, G/F,</t>
  </si>
  <si>
    <t>Paradise Mall, Heng Fa Chuen, H.K.</t>
  </si>
  <si>
    <t>香港杏花村杏花新城</t>
  </si>
  <si>
    <t>地下G51-52號舖</t>
  </si>
  <si>
    <t>西九龍中心元氣壽司高速線</t>
  </si>
  <si>
    <t>DRAGON CENTRE KOUSOKU GENKI</t>
  </si>
  <si>
    <t>Unit No. 620 on 6/F., Dragon Centre</t>
  </si>
  <si>
    <t>37K Yen Chow St, Shamshuipo, Kln</t>
  </si>
  <si>
    <t>九龍深水?欽州街37K</t>
  </si>
  <si>
    <t>西九龍中心6樓620號舖</t>
  </si>
  <si>
    <t>荃灣悅來坊元氣壽司高速線</t>
  </si>
  <si>
    <t>TSUEN WAN PANDA PLACE KOUSOKU GENKI</t>
  </si>
  <si>
    <t>3126 9628</t>
  </si>
  <si>
    <t>Shop G33, G/F, Panda Place</t>
  </si>
  <si>
    <t>3 Tsuen Wah St, Tsuen Wan</t>
  </si>
  <si>
    <t>荃灣荃華街3號悅來坊</t>
  </si>
  <si>
    <t>地下33號舖</t>
  </si>
  <si>
    <t>美孚曼坊元氣壽司高速線</t>
  </si>
  <si>
    <t>MEI FOO MID-TOWN KOUSOKU GENKI</t>
  </si>
  <si>
    <t>Shop No.G09, Manhattan Mid-Town</t>
  </si>
  <si>
    <t>美麗華商場一期千両</t>
  </si>
  <si>
    <t>MIRA PLACE ONE - SEN- RYO</t>
  </si>
  <si>
    <t>Shop 205, L2, Mira Place One,</t>
  </si>
  <si>
    <t>132 Nathan Road, TST, KLN, HK</t>
  </si>
  <si>
    <t>美麗華廣場一期2樓205號舖</t>
  </si>
  <si>
    <t>GEC HK COST CTR</t>
  </si>
  <si>
    <t>GENKI - EAST CHINA HK COST CENTRE</t>
  </si>
  <si>
    <t>16/F, SOMERSET HOUSE</t>
  </si>
  <si>
    <t>TK PLACE, 979 KINGS RD  QB HK</t>
  </si>
  <si>
    <t>香港?魚涌英皇道979號</t>
  </si>
  <si>
    <t>太古坊常盛大廈16樓</t>
  </si>
  <si>
    <t>GENKI SUSHI CO. COST CTR</t>
  </si>
  <si>
    <t>JCR PRJ COSTCTR</t>
  </si>
  <si>
    <t>JCR PROJECT COST CENTRE</t>
  </si>
  <si>
    <t>亞洲貨櫃物流中心(元氣倉庫)</t>
  </si>
  <si>
    <t>ATL GENKI WAREHOUSE</t>
  </si>
  <si>
    <t>3B/F,ATL LogisticsCentreHK Ltd</t>
  </si>
  <si>
    <t>Berth 3,KwaiChungContainerTerminal</t>
  </si>
  <si>
    <t>亞洲貨櫃物流中心B座3樓</t>
  </si>
  <si>
    <t>GENKI - SOUTH CHINA HONG KONG</t>
  </si>
  <si>
    <t>GENKI - SOUTH CHINA HONG KONG COST CENTRE</t>
  </si>
  <si>
    <t>香港魚涌英皇道979號</t>
  </si>
  <si>
    <t>元氣外賣部</t>
  </si>
  <si>
    <t>GENKI OUTSIDE CATERING</t>
  </si>
  <si>
    <t>青衣長發商場地下</t>
  </si>
  <si>
    <t>128-129號舖</t>
  </si>
  <si>
    <t>GENKI OFFICE (DYNASY CLASSIC)</t>
  </si>
  <si>
    <t>GENKI OFFICE (FINE CLASSIC)</t>
  </si>
  <si>
    <t>GENKI OFFICE (GENKI SUSHI)</t>
  </si>
  <si>
    <t>GENKI OFFICE (PROSPEROUS JOY)</t>
  </si>
  <si>
    <t>中央廚房元氣</t>
  </si>
  <si>
    <t>Central Kitchen Genki</t>
  </si>
  <si>
    <t>新界葵涌國瑞路88號</t>
  </si>
  <si>
    <t>Genki Sushis Training Center</t>
  </si>
  <si>
    <t>GENKI DISTRICT MGT</t>
  </si>
  <si>
    <t>丼丼屋(荷李活廣場)</t>
  </si>
  <si>
    <t>DONDONYA (PLAZA HOLLYWOOD)</t>
  </si>
  <si>
    <t>Shop 371, Level 3, Plaza Hollywood,</t>
  </si>
  <si>
    <t>Diamond Hill, Kowloon</t>
  </si>
  <si>
    <t>九龍鑽石山</t>
  </si>
  <si>
    <t>荷李活廣場3樓371號舖</t>
  </si>
  <si>
    <t>丼丼屋(APM)</t>
  </si>
  <si>
    <t>DONDONYA (APM)</t>
  </si>
  <si>
    <t>Shop No. L6-3b,Level 6,apm</t>
  </si>
  <si>
    <t>6樓L6-3b號鋪</t>
  </si>
  <si>
    <t>丼丼屋(青衣城)</t>
  </si>
  <si>
    <t>DONDONYA (MARITIME SQUARE)</t>
  </si>
  <si>
    <t>Shop Unit 212, L2, Maritime Square,</t>
  </si>
  <si>
    <t>青衣城2樓212號舖</t>
  </si>
  <si>
    <t>丼丼屋(HOME SQUARE)</t>
  </si>
  <si>
    <t>DONDONYA (HOME SQUARE)</t>
  </si>
  <si>
    <t>丼丼屋(馬鞍山廣場)</t>
  </si>
  <si>
    <t>DONDONYA (MA ON SHAN PLAZA)</t>
  </si>
  <si>
    <t>BUTAHAGE (德福廣場)</t>
  </si>
  <si>
    <t>BUTAHAGE (TELFORD PLAZA)</t>
  </si>
  <si>
    <t>Shop Unit G54A2, G/F, Telford Plaza</t>
  </si>
  <si>
    <t>Phase 1, Kowloon bay, Kowloon</t>
  </si>
  <si>
    <t>九龍九龍灣德福廣場1期</t>
  </si>
  <si>
    <t>G/F, G54A2號舖</t>
  </si>
  <si>
    <t>BUTAHAGE (康怡廣場)</t>
  </si>
  <si>
    <t>BUTAHAGE (KORNHILL PLAZA)</t>
  </si>
  <si>
    <t>Shop No. G3, G/F, Kornhill Plaza</t>
  </si>
  <si>
    <t>太古康山道1號</t>
  </si>
  <si>
    <t>丼丼屋(愉景新城)</t>
  </si>
  <si>
    <t>DONDONYA (D-PARK)</t>
  </si>
  <si>
    <t>Shop 2046A, L2, D-Park,</t>
  </si>
  <si>
    <t>398 Castle Peak Road, Tsuen Wan, HK</t>
  </si>
  <si>
    <t>香港荃灣青山公路荃灣段398號</t>
  </si>
  <si>
    <t>愉景新城二樓2046A號舖</t>
  </si>
  <si>
    <t>丼丼屋(新世紀廣場)</t>
  </si>
  <si>
    <t>DONDONYA (MOKO)</t>
  </si>
  <si>
    <t>Portion B, Shop 301-302, Lv 3, MOKO</t>
  </si>
  <si>
    <t>193 Prince Edward Rd West, MK, KLN</t>
  </si>
  <si>
    <t>旺角太子道西193號新世紀廣場</t>
  </si>
  <si>
    <t>L3層301-302號舖B部分</t>
  </si>
  <si>
    <t>HAGETEN (圓方)</t>
  </si>
  <si>
    <t>HAGETEN (ELEMENTS)</t>
  </si>
  <si>
    <t>Shop2103-05,Level2,Elements,1Austin</t>
  </si>
  <si>
    <t>Road West,Tsim Sha Tsui,Kowloon</t>
  </si>
  <si>
    <t>九龍尖沙咀柯士甸道西一號圓方</t>
  </si>
  <si>
    <t>2樓2103-05號鋪</t>
  </si>
  <si>
    <t>KAGURA (圓方)</t>
  </si>
  <si>
    <t>KAGURA (ELEMENTS)</t>
  </si>
  <si>
    <t>2682-3013</t>
  </si>
  <si>
    <t>Shop 1086, First Level, Elements</t>
  </si>
  <si>
    <t>九龍柯士甸道西1號圓方1樓</t>
  </si>
  <si>
    <t>1086舖</t>
  </si>
  <si>
    <t>魚治 (M88)</t>
  </si>
  <si>
    <t>UOHARU (M88)</t>
  </si>
  <si>
    <t>7/F, Wellington Place</t>
  </si>
  <si>
    <t>2-8 Wellington St, Central</t>
  </si>
  <si>
    <t>中環威靈頓街2-8號</t>
  </si>
  <si>
    <t>威靈頓廣場7/F</t>
  </si>
  <si>
    <t>魚治 (太古廣場)</t>
  </si>
  <si>
    <t>UOHARU (PACIFIC PLACE)</t>
  </si>
  <si>
    <t>Shops 001&amp;002, LG1, Pacific Place</t>
  </si>
  <si>
    <t>LG1層001&amp;002號舖</t>
  </si>
  <si>
    <t>DONDONYA OPS G&amp;A</t>
  </si>
  <si>
    <t>DONDONYA OFFICE</t>
  </si>
  <si>
    <t>PREMIUM DINING - OPS G&amp;A</t>
  </si>
  <si>
    <t>18/F Maxim's Centre</t>
  </si>
  <si>
    <t>17 Cheung Shun Street, CSW</t>
  </si>
  <si>
    <t>美心集團中心18樓</t>
  </si>
  <si>
    <t>PREMIUM DINING - OFFICE</t>
  </si>
  <si>
    <t>北角餅店 (東海堂）</t>
  </si>
  <si>
    <t>NORTH POINT CAKE SHOP (AROME)</t>
  </si>
  <si>
    <t>Shop 2,G/F AIA Tower</t>
  </si>
  <si>
    <t>183 electric Road, North Point, HK</t>
  </si>
  <si>
    <t>香港北角電氣道183號</t>
  </si>
  <si>
    <t>友邦廣場地下2號</t>
  </si>
  <si>
    <t>天水圍餅店 (東海堂）</t>
  </si>
  <si>
    <t>KINGSWOOD CAKE SHOP (AROME)</t>
  </si>
  <si>
    <t>G56,G/F, Phase II Kingswood Ginza</t>
  </si>
  <si>
    <t>Tin shui Wai, Yuen Long ,NT</t>
  </si>
  <si>
    <t>新界元朗天水圍</t>
  </si>
  <si>
    <t>嘉湖銀座二期地下G56店</t>
  </si>
  <si>
    <t>粉嶺餅店 (東海堂）</t>
  </si>
  <si>
    <t>MTR - FANLING CAKE SHOP (AROME)</t>
  </si>
  <si>
    <t>Shop 12, Fanling MTR Station, NT</t>
  </si>
  <si>
    <t>火炭餅店 (東海堂）</t>
  </si>
  <si>
    <t>MTR - FOTAN CAKE SHOP (AROME)</t>
  </si>
  <si>
    <t>Shop 1, Fo Tan MTR Station, NT</t>
  </si>
  <si>
    <t>西環餅店 (東海堂）</t>
  </si>
  <si>
    <t>CENTURY HARBOUR HOTEL CAKE SHOP (AROME)</t>
  </si>
  <si>
    <t>G/F, Hotel Jen,506-16 Queens Rd</t>
  </si>
  <si>
    <t>West. Western District, HK</t>
  </si>
  <si>
    <t>香港西環皇后大道西506-516號</t>
  </si>
  <si>
    <t>仁民飯店</t>
  </si>
  <si>
    <t>大埔餅店 (東海堂）</t>
  </si>
  <si>
    <t>TAI PO CAKE SHOP (AROME)</t>
  </si>
  <si>
    <t>Shop 33, G/F, Fortune Plaza</t>
  </si>
  <si>
    <t>4 On Chee Road, Tai Po, NT</t>
  </si>
  <si>
    <t>昌運中心地下33號店</t>
  </si>
  <si>
    <t>馬鞍山餅店 (東海堂)</t>
  </si>
  <si>
    <t>MOSTOWN CAKE SHOP (AROME)</t>
  </si>
  <si>
    <t>Shop No.2236, Level 2,</t>
  </si>
  <si>
    <t>2樓 2236 號舖</t>
  </si>
  <si>
    <t>青衣餅店 (東海堂）</t>
  </si>
  <si>
    <t>TSING YI CAKE SHOP (AROME)</t>
  </si>
  <si>
    <t>Shop 151, Maritime Square</t>
  </si>
  <si>
    <t>Tsing Yi, NT</t>
  </si>
  <si>
    <t>長沙灣餅店 (東海堂）</t>
  </si>
  <si>
    <t>CHEUNG SHA WAN CAKE SHOP (AROME)</t>
  </si>
  <si>
    <t>G09B1, G/F, Cheung Sha Wan Plaza</t>
  </si>
  <si>
    <t>833 Cheung Sha Wan Road, KLN</t>
  </si>
  <si>
    <t>九龍長沙灣道833號</t>
  </si>
  <si>
    <t>長沙灣廣場地下G09B</t>
  </si>
  <si>
    <t>葵芳餅店 (東海堂）</t>
  </si>
  <si>
    <t>MTR - KWAI FONG CAKE SHOP (AROME)</t>
  </si>
  <si>
    <t>2421 7835</t>
  </si>
  <si>
    <t>Kiosk 8, Kwai Fong MTR Station, NT</t>
  </si>
  <si>
    <t>柴灣餅店 (東海堂）</t>
  </si>
  <si>
    <t>MTR - CHAI WAN CAKE SHOP (AROME)</t>
  </si>
  <si>
    <t>Kiosk 9, Chai Wan MTR Station, HK</t>
  </si>
  <si>
    <t>屯門餅店 (東海堂）</t>
  </si>
  <si>
    <t>TUEN MUN CAKE SHOP (AROME)</t>
  </si>
  <si>
    <t>2618 1295</t>
  </si>
  <si>
    <t>Shop 1053, 1/F, Tuen Mun Town Plaza</t>
  </si>
  <si>
    <t>Phase I, Tuen MUN, NT</t>
  </si>
  <si>
    <t>新界屯門市廣場一期1樓</t>
  </si>
  <si>
    <t>1053號店</t>
  </si>
  <si>
    <t>沙田廣場餅店 (東海堂）</t>
  </si>
  <si>
    <t>SHATIN PLAZA CAKE SHOP (AROME)</t>
  </si>
  <si>
    <t>Shop 27E, Level 3, Shatin Plaza</t>
  </si>
  <si>
    <t>21-27 Shatin Centre STR, Shatin</t>
  </si>
  <si>
    <t>新界沙田正街21-27號</t>
  </si>
  <si>
    <t>沙田廣場3樓27E店</t>
  </si>
  <si>
    <t>深水埗地鐵站餅店 (東海堂）</t>
  </si>
  <si>
    <t>MTR - SHAM SHUI PO CAKE SHOP (AROME)</t>
  </si>
  <si>
    <t>KIOSK 15</t>
  </si>
  <si>
    <t>Sham Shui Po MTR STATION, KLN.</t>
  </si>
  <si>
    <t>官塘地鐵站餅店 (東海堂）</t>
  </si>
  <si>
    <t>MTR - KWUN TONG CAKE SHOP (AROME)</t>
  </si>
  <si>
    <t>KIOSK 6, Kwun Tong MTR Station</t>
  </si>
  <si>
    <t>KLN</t>
  </si>
  <si>
    <t>將軍澳新都城餅店(東海堂)</t>
  </si>
  <si>
    <t>METRO CITY CAKE SHOP (AROME)</t>
  </si>
  <si>
    <t>SHOP UG004, METRO CITY PLAZA II</t>
  </si>
  <si>
    <t>TSEUNG KWAN O, N.T.</t>
  </si>
  <si>
    <t>新界將軍澳新都城中心二期商場</t>
  </si>
  <si>
    <t>UG004店</t>
  </si>
  <si>
    <t>黃埔餅店 (東海堂）</t>
  </si>
  <si>
    <t>WHAMPOA GARDEN (AROME)</t>
  </si>
  <si>
    <t>SHOP 12A, G/F, SITE 1</t>
  </si>
  <si>
    <t>WHAMPOA GARDEN, HUNG HOM,KLN.</t>
  </si>
  <si>
    <t>九龍紅磡黃埔花園一期地下</t>
  </si>
  <si>
    <t>12A店</t>
  </si>
  <si>
    <t>創紀餅店 (東海堂）</t>
  </si>
  <si>
    <t>MILLENIUM CITY CAKE SHOP (AROME)</t>
  </si>
  <si>
    <t>SHOP 2A, G/F, MILLENNIUM CITY I</t>
  </si>
  <si>
    <t>388 KWUN TONG ROAD, KLN.</t>
  </si>
  <si>
    <t>創紀之城一期地下2A店</t>
  </si>
  <si>
    <t>鰂魚涌餅店 (東海堂）</t>
  </si>
  <si>
    <t>NEW QUARRY BAY CAKE SHOP (AROME)</t>
  </si>
  <si>
    <t>SHOP G, G/F, KINGS HOUSE</t>
  </si>
  <si>
    <t>1Tong chong St, Quarry Bay, HK</t>
  </si>
  <si>
    <t>香港鰂魚涌糖廠街1號</t>
  </si>
  <si>
    <t>英皇大廈地下G店</t>
  </si>
  <si>
    <t>置富南區廣場餅店 (東海堂）</t>
  </si>
  <si>
    <t>CHI FU CAKE SHOP (AROME)</t>
  </si>
  <si>
    <t>SHOP 418, LEVEL 4</t>
  </si>
  <si>
    <t>CHI FU LANDMARK, POK FU LAM,HK.</t>
  </si>
  <si>
    <t>香港薄扶林置富南區廣場</t>
  </si>
  <si>
    <t>4樓418號店</t>
  </si>
  <si>
    <t>樂富餅店 (東海堂）</t>
  </si>
  <si>
    <t>MTR - LOK FU CAKE SHOP (AROME)</t>
  </si>
  <si>
    <t>Kiosk No. LOF 8</t>
  </si>
  <si>
    <t>MTR Lok Fu Station</t>
  </si>
  <si>
    <t>尖沙咀站6號舖(東海堂)</t>
  </si>
  <si>
    <t>MTR - TSIM SHA TSUI (TST6)</t>
  </si>
  <si>
    <t>Kiosk No. TST6</t>
  </si>
  <si>
    <t>MTR Tsim Sha Tsui Station</t>
  </si>
  <si>
    <t>港鐵尖沙咀站6號舖</t>
  </si>
  <si>
    <t>港鐵香港站餅店(東海堂)</t>
  </si>
  <si>
    <t>MTR- HK STATION CAKE SHOP (AROME)</t>
  </si>
  <si>
    <t>Kiosk HOK28, MTR Hong Kong Station</t>
  </si>
  <si>
    <t>元朗廣場餅店(東海堂)</t>
  </si>
  <si>
    <t>YUEN LONG PLAZA CAKE SHOP (AROME)</t>
  </si>
  <si>
    <t>N.30on Ground Floor,Yuen Long Plaza</t>
  </si>
  <si>
    <t>Castle Peak Road, Yuen Long, N.T.</t>
  </si>
  <si>
    <t>新界元朗青山公路</t>
  </si>
  <si>
    <t>元朗廣場地下30號舖</t>
  </si>
  <si>
    <t>連理街餅店(東海堂)</t>
  </si>
  <si>
    <t>THE LANE CAKE SHOP (AROME)</t>
  </si>
  <si>
    <t>Shop Unit 143, The Lane</t>
  </si>
  <si>
    <t>港鐵黃大仙站餅店(東海堂)</t>
  </si>
  <si>
    <t>MTR - WONG TAI SIN CAKE SHOP (AROME)</t>
  </si>
  <si>
    <t>MTR Station Kiosk No. WTS 9</t>
  </si>
  <si>
    <t>at Wong Tai Sin Station</t>
  </si>
  <si>
    <t>奧海城餅店(東海堂)</t>
  </si>
  <si>
    <t>OYLMPIAN CITY CAKE SHOP (AROME)</t>
  </si>
  <si>
    <t>Shop UG30-31, UG/F Olympian City 1,</t>
  </si>
  <si>
    <t>九龍奧海城1期高層地下</t>
  </si>
  <si>
    <t>UG30-31號舖</t>
  </si>
  <si>
    <t>欣榮餅店(東海堂)</t>
  </si>
  <si>
    <t>JUBILANT PLACE CAKE SHOP (AROME)</t>
  </si>
  <si>
    <t>Shop No. 31, G/F Jubilant Place</t>
  </si>
  <si>
    <t>33 Ma Tau Kok Road, Tokwawan, Kln.</t>
  </si>
  <si>
    <t>九龍土瓜灣馬頭角道33號</t>
  </si>
  <si>
    <t>欣榮花園地下31號舖</t>
  </si>
  <si>
    <t>荷里活廣場餅店(東海堂)</t>
  </si>
  <si>
    <t>PLAZA HOLLYWOOD CAKE SHOP (AROME)</t>
  </si>
  <si>
    <t>Shop No. 318, Level 3</t>
  </si>
  <si>
    <t>Plaza Hollywood, Diamond Hill, Kln.</t>
  </si>
  <si>
    <t>眾安街餅店(東海堂)</t>
  </si>
  <si>
    <t>CHUNG ON STREET CAKE SHOP (AROME)</t>
  </si>
  <si>
    <t>Shop No. G-01, Emperor Plaza</t>
  </si>
  <si>
    <t>55 Chung On Street, Tsuen Wan, N.T.</t>
  </si>
  <si>
    <t>荃灣眾安街55號</t>
  </si>
  <si>
    <t>英皇娛樂廣場地下G-01號舖</t>
  </si>
  <si>
    <t>旺角站餅店(東海堂)</t>
  </si>
  <si>
    <t>MTR - MONG KOK CAKE SHOP (AROME)</t>
  </si>
  <si>
    <t>Kiosk No. MOK 28</t>
  </si>
  <si>
    <t>at Mong Kok Station</t>
  </si>
  <si>
    <t>金鐘廊餅店 (東海堂)</t>
  </si>
  <si>
    <t>QUEENSWAY PLAZA CAKE SHOP (AROME)</t>
  </si>
  <si>
    <t>Shop No. F03, 1/F Queensway Plaza</t>
  </si>
  <si>
    <t>93 Queensway, Admiralty, HK</t>
  </si>
  <si>
    <t>香港金鐘道 93 號</t>
  </si>
  <si>
    <t>金鐘廊1樓 F03 號舖</t>
  </si>
  <si>
    <t>港鐵大埔墟站餅店 (東海堂)</t>
  </si>
  <si>
    <t>MTR TAI PO MARKET CAKE SHOP (AROME)</t>
  </si>
  <si>
    <t>MTR STATION SHOP NO. TAP 13-14</t>
  </si>
  <si>
    <t>AT TAI PO MARKET STATION</t>
  </si>
  <si>
    <t>港鐵太古站餅店 (東海堂)</t>
  </si>
  <si>
    <t>MTR - TAI KOO CAKE SHOP (AROME)</t>
  </si>
  <si>
    <t>Kiosk No. TAK 10</t>
  </si>
  <si>
    <t>MTR Tai Koo Station, HK</t>
  </si>
  <si>
    <t>港鐵荃灣站餅店 (東海堂)</t>
  </si>
  <si>
    <t>MTR - TSUEN WAN CAKE SHOP (AROME)</t>
  </si>
  <si>
    <t>MTR Station Kiosk No. TSW 12</t>
  </si>
  <si>
    <t>at Tsuen Wan Station</t>
  </si>
  <si>
    <t>Arome Outside Catering</t>
  </si>
  <si>
    <t>AROME CAKE OPS G&amp;A</t>
  </si>
  <si>
    <t>AROME CAKE OFFICE</t>
  </si>
  <si>
    <t>AROME CAKE DISTRICT MGT</t>
  </si>
  <si>
    <t>東海堂POS訓練中心</t>
  </si>
  <si>
    <t>AROME POS TRAINING CENTRE</t>
  </si>
  <si>
    <t>Sogo (銅鑼灣) 東海堂</t>
  </si>
  <si>
    <t>一田（沙田-東海堂）</t>
  </si>
  <si>
    <t>SEIYU(SHATIN-AROME COUNTER)</t>
  </si>
  <si>
    <t>TAI PO MEGA MALL (AROME COUNTER)</t>
  </si>
  <si>
    <t>JUSCO - LOK FU (AROME COUNTER)</t>
  </si>
  <si>
    <t>東海堂 CSD HOSPITALS</t>
  </si>
  <si>
    <t>AROME CSD HOSPITALS</t>
  </si>
  <si>
    <t>屯門醫院主座職員餐廳(東海堂)</t>
  </si>
  <si>
    <t>TMH CAFETERIA CAKE SHOP (AROME)</t>
  </si>
  <si>
    <t>2/F Main Blk Canteen, TM Hospital</t>
  </si>
  <si>
    <t>屯門醫院主座2樓職員餐廳</t>
  </si>
  <si>
    <t>屯門醫院康復大樓職員餐廳東海堂</t>
  </si>
  <si>
    <t>TMH REHAB BLOCK CAKE SHOP (AROME)</t>
  </si>
  <si>
    <t>13/F Rehabilitation Blk Canteen</t>
  </si>
  <si>
    <t>TM Hospital, Tsing Chung Koon Rd</t>
  </si>
  <si>
    <t>屯門青松觀路屯門醫院</t>
  </si>
  <si>
    <t>康復大樓13樓職員餐廳</t>
  </si>
  <si>
    <t>聯合醫院餐廳餅店 (東海堂)</t>
  </si>
  <si>
    <t>UCH CANTEEN CAKE SHOP (AROME)</t>
  </si>
  <si>
    <t>瑪麗醫院餐廳餅店 (東海堂)</t>
  </si>
  <si>
    <t>QMH CANTEEN CAKE SHOP (AROME)</t>
  </si>
  <si>
    <t>K1 Canteen, Queen Mary Hospital</t>
  </si>
  <si>
    <t>no 102 Pok Fu Lam Rd, HK</t>
  </si>
  <si>
    <t>薄扶林道102號</t>
  </si>
  <si>
    <t>瑪麗醫院K座一樓職員餐廳</t>
  </si>
  <si>
    <t>將軍澳醫院餐廳餅店(東海堂)</t>
  </si>
  <si>
    <t>TKOH STAFF CAFETERIA CAKE SHOP (AROME)</t>
  </si>
  <si>
    <t>LG1 Main Blk, 2 Po Ning Lane</t>
  </si>
  <si>
    <t>Hang Hau, TKO, N.T.</t>
  </si>
  <si>
    <t>將軍澳坑口將軍澳醫院</t>
  </si>
  <si>
    <t>LG層將軍澳醫院職員餐廳</t>
  </si>
  <si>
    <t>荃新天地餅店(東海堂)</t>
  </si>
  <si>
    <t>CITYWALK CAKE SHOP (AROME)</t>
  </si>
  <si>
    <t>2186 7104</t>
  </si>
  <si>
    <t>SHOP G17, GROUND FLOOR</t>
  </si>
  <si>
    <t>CITYWALK, TSUEN WAN, N.T.</t>
  </si>
  <si>
    <t>新界荃灣荃新天地</t>
  </si>
  <si>
    <t>地下G17 號舖</t>
  </si>
  <si>
    <t>麗港城餅店 (東海堂)</t>
  </si>
  <si>
    <t>LAGUNA CAKE SHOP (AROME)</t>
  </si>
  <si>
    <t>Shop 91-93, 1/F, Laguna Plaza,</t>
  </si>
  <si>
    <t>麗港城商場1樓91-93號舖</t>
  </si>
  <si>
    <t>卑路乍街餅店 (東海堂)</t>
  </si>
  <si>
    <t>BELCHERS STREET CAKE SHOP (AROME)</t>
  </si>
  <si>
    <t>Portion A, G/F, 96 Belchers Street</t>
  </si>
  <si>
    <t>and 41 Smithfield, Hong Kong</t>
  </si>
  <si>
    <t>香港堅尼地城士美菲路41號及</t>
  </si>
  <si>
    <t>卑路乍街96號地下A號舖</t>
  </si>
  <si>
    <t>AROME CAFE (葵芳新都會)</t>
  </si>
  <si>
    <t>AROME CAFE (METROPLAZA)</t>
  </si>
  <si>
    <t>Shop Nos. 297-298, Level 2</t>
  </si>
  <si>
    <t>Metroplaza, Kwai Chung, N.T.</t>
  </si>
  <si>
    <t>新界葵涌新都會廣場</t>
  </si>
  <si>
    <t>2樓297-298</t>
  </si>
  <si>
    <t>港鐵東涌站餅店 (東海堂)</t>
  </si>
  <si>
    <t>MTR - TUNG CHUNG CAKE SHOP (AROME)</t>
  </si>
  <si>
    <t>MTR Station Kiosk No. TUC 5</t>
  </si>
  <si>
    <t>at Tung Chung Station</t>
  </si>
  <si>
    <t>大圍富嘉花園餅店(東海堂)</t>
  </si>
  <si>
    <t>GRANDWAY GARDEN CAKE SHOP (AROME)</t>
  </si>
  <si>
    <t>Shop 21, G/F, Grandway Garden,</t>
  </si>
  <si>
    <t>No. 16 Mei Tin Road, Shatin, N.T.</t>
  </si>
  <si>
    <t>新界沙田美田路16號</t>
  </si>
  <si>
    <t>富嘉花園地下G21號鋪</t>
  </si>
  <si>
    <t>馬鞍山廣場餅店(東海堂)</t>
  </si>
  <si>
    <t>MA ON SHAN PLAZA CAKE SHOP (AROME)</t>
  </si>
  <si>
    <t>SHOP 203, 2/F, MA ON SHAN PLAZA</t>
  </si>
  <si>
    <t>608 SAI SHA ROAD, MA ON SHAN, NT</t>
  </si>
  <si>
    <t>新界馬鞍山西沙路608號</t>
  </si>
  <si>
    <t>馬鞍山廣場2樓203號舖</t>
  </si>
  <si>
    <t>元朗教育路餅店(東海堂)</t>
  </si>
  <si>
    <t>YUEN LONG KAU YUK ROAD CAKE SHOP (AROME)</t>
  </si>
  <si>
    <t>SHOP C, G/F, FUNG HING BUILDING</t>
  </si>
  <si>
    <t>36-42 KAU YUK ROAD, YUEN LONG, NT</t>
  </si>
  <si>
    <t>元朗教育路36-42號</t>
  </si>
  <si>
    <t>豐興樓地下C號舖</t>
  </si>
  <si>
    <t>上水中心餅店 (東海堂)</t>
  </si>
  <si>
    <t>SHEUNG SHUI CENTRE CAKE SHOP (AROME)</t>
  </si>
  <si>
    <t>Shop 2011, L2, Sheung Shui Centre</t>
  </si>
  <si>
    <t>Sheung Shui, N.T.</t>
  </si>
  <si>
    <t>新界上水上水中心</t>
  </si>
  <si>
    <t>2樓2011號鋪</t>
  </si>
  <si>
    <t>港鐵天水圍站餅店 (東海堂)</t>
  </si>
  <si>
    <t>MTR - TIN SHUI WAI  CAKE SHOP (AROME)</t>
  </si>
  <si>
    <t>MTR Station Shop No. TIS 45</t>
  </si>
  <si>
    <t>Tin Shui Wai, N.T.</t>
  </si>
  <si>
    <t>荃灣千色匯餅店(東海堂)</t>
  </si>
  <si>
    <t>KOLOUR TSUEN WAN  CAKE SHOP (AROME)</t>
  </si>
  <si>
    <t>Shop G009, G/F, KOLOUR Tsuen Wan I,</t>
  </si>
  <si>
    <t>68 CHUNG ON STREET, TSUEN WAN, NT</t>
  </si>
  <si>
    <t>新界荃灣眾安街68號</t>
  </si>
  <si>
    <t>荃灣千色匯 1 期地下 G009 舖</t>
  </si>
  <si>
    <t>將軍澳廣場餅店 (東海堂)</t>
  </si>
  <si>
    <t>TSEUNG KWAN O PLAZA CAKE SHOP (AROME)</t>
  </si>
  <si>
    <t>Shop No. 1-078, Level 1</t>
  </si>
  <si>
    <t>Tseung Kwan O Plaza, N.T.</t>
  </si>
  <si>
    <t>將軍澳廣場1樓1-078號舖</t>
  </si>
  <si>
    <t>彩虹站餅店 (東海堂)</t>
  </si>
  <si>
    <t>MTR - CHOI HUNG CAKE SHOP (AROME)</t>
  </si>
  <si>
    <t>MTR STATION KIOSK NO CHH20</t>
  </si>
  <si>
    <t>AT CHOI HUNG STATION</t>
  </si>
  <si>
    <t>荔枝角站餅店 (東海堂)</t>
  </si>
  <si>
    <t>MTR - LAI CHI KOK STATION CAKE SHOP (AROME)</t>
  </si>
  <si>
    <t>Kiosk No. LCK16</t>
  </si>
  <si>
    <t>MTR Lai Chi Kok Staiton</t>
  </si>
  <si>
    <t>港鐵荔枝角站</t>
  </si>
  <si>
    <t>LCK16號舖</t>
  </si>
  <si>
    <t>美心集團中心餅店 (東海堂)</t>
  </si>
  <si>
    <t>MAXIMS CENTRE CAKE SHOP (AROME)</t>
  </si>
  <si>
    <t>黃竹坑站餅店 (東海堂)</t>
  </si>
  <si>
    <t>MTR - WONG CHUK HANG STATION CAKE SHOP (AROME)</t>
  </si>
  <si>
    <t>Kiosk WCH 2</t>
  </si>
  <si>
    <t>MTR Wong Chuk Hang Station</t>
  </si>
  <si>
    <t>宇晴匯餅店(東海堂)</t>
  </si>
  <si>
    <t>THE PACIFICA MALL CAKE SHOP (AROME)</t>
  </si>
  <si>
    <t>Shop No.9, 2/F, The Pacifica Mall</t>
  </si>
  <si>
    <t>鯉景灣餅店(東海堂)</t>
  </si>
  <si>
    <t>LEI KING WAN CAKE SHOP (AROME)</t>
  </si>
  <si>
    <t>Shop Nos. GC09 - 10, G/F,  Site C</t>
  </si>
  <si>
    <t>35 Tai Hong Street, Lei King Wan</t>
  </si>
  <si>
    <t>西灣河鯉景灣蘇豪東C期</t>
  </si>
  <si>
    <t>太康街35號地下GC9-10號舖</t>
  </si>
  <si>
    <t>沙田第一城餅店 (東海堂)</t>
  </si>
  <si>
    <t>CITY ONE SHATIN CAKE SHOP (AROME)</t>
  </si>
  <si>
    <t>SHOP G12-G13 FORTUNE CITY ONE</t>
  </si>
  <si>
    <t>CITY ONE SHATIN, NT</t>
  </si>
  <si>
    <t>新界沙田置富第一城 G12-G13 號舖</t>
  </si>
  <si>
    <t>G12-G13號舖</t>
  </si>
  <si>
    <t>新九龍廣場餅店(東海堂)</t>
  </si>
  <si>
    <t>NEW KOWLOON PLAZA CAKE SHOP (AROME)</t>
  </si>
  <si>
    <t>Shop Nos. 088 - 089, New Kowloon</t>
  </si>
  <si>
    <t>Plaza, 38 Tai Kok Tsui Rd, TKT</t>
  </si>
  <si>
    <t>大角咀大角咀道38號新九龍廣場</t>
  </si>
  <si>
    <t>G/F 088-089 舖</t>
  </si>
  <si>
    <t>調景嶺站餅店 (東海堂)</t>
  </si>
  <si>
    <t>MTR - TIU KENG LENG STATION CAKE SHOP (AROME)</t>
  </si>
  <si>
    <t>Concession No. TIK 4 at</t>
  </si>
  <si>
    <t>MTR Tiu Keng Leng Statrion</t>
  </si>
  <si>
    <t>銅鑼灣蘭芳道餅店 (東海堂)</t>
  </si>
  <si>
    <t>CAUSEWAY BAY LAN FONG ROAD CAKE SHOP (AROME)</t>
  </si>
  <si>
    <t>Shop 1, G/F, 1 Lan Fong Road</t>
  </si>
  <si>
    <t>銅鑼灣蘭芳道1號</t>
  </si>
  <si>
    <t>元朗站餅店 (東海堂)</t>
  </si>
  <si>
    <t>MTR - YUEN LONG STATION CAKE SHOP (AROME)</t>
  </si>
  <si>
    <t>Shop No. YUL 1</t>
  </si>
  <si>
    <t>at MTR Yuen Long Station</t>
  </si>
  <si>
    <t>屯門站餅店 (東海堂)</t>
  </si>
  <si>
    <t>MTR - TUEN MUN STATION CAKE SHOP (AROME)</t>
  </si>
  <si>
    <t>2560 0099</t>
  </si>
  <si>
    <t>Shop No. TUM 52</t>
  </si>
  <si>
    <t>at MTR Tuen Mun Station</t>
  </si>
  <si>
    <t>匯景廣場餅店(東海堂)</t>
  </si>
  <si>
    <t>SCENEWAY GARDEN CAKE SHOP (AROME)</t>
  </si>
  <si>
    <t>Shop 2G of Unit 2, Level (Site 1)31</t>
  </si>
  <si>
    <t>(L4)Comm. Development, Sceneway Gdn</t>
  </si>
  <si>
    <t>藍田匯景廣場</t>
  </si>
  <si>
    <t>四樓2號舖2G</t>
  </si>
  <si>
    <t>九龍貿易中心餅店 (東海堂)</t>
  </si>
  <si>
    <t>KOWLOON COMMERCE CENTRE CAKE SHOP (AROME)</t>
  </si>
  <si>
    <t>SHOP 208 &amp; 209, L2</t>
  </si>
  <si>
    <t>KOWLOON COMMERCE CENTRE, KWAI CHUNG</t>
  </si>
  <si>
    <t>葵涌葵昌路51號九龍貿易中心</t>
  </si>
  <si>
    <t>二樓208及209號舖</t>
  </si>
  <si>
    <t>港運城餅店(東海堂)</t>
  </si>
  <si>
    <t>ISLAND PLACE CAKE SHOP (AROME)</t>
  </si>
  <si>
    <t>Shop 018, G/F, Island Place</t>
  </si>
  <si>
    <t>500 King's Road, North Point, HK</t>
  </si>
  <si>
    <t>香港北角英皇道500號</t>
  </si>
  <si>
    <t>港運城地下018號舖</t>
  </si>
  <si>
    <t>九龍城金御門餅店 (東海堂)</t>
  </si>
  <si>
    <t>BILLIONNAIRE LUXE CAKE SHOP (AROME)</t>
  </si>
  <si>
    <t>Shop No.2, G/F, Billionnaire Luxe</t>
  </si>
  <si>
    <t>30 Hau Wong Road, Kowloon, H.K.</t>
  </si>
  <si>
    <t>香港九龍侯王道30號</t>
  </si>
  <si>
    <t>金.御門地下2號舖</t>
  </si>
  <si>
    <t>太子站餅店 (東海堂)</t>
  </si>
  <si>
    <t>MTR - PRINCE EDWARD CAKE SHOP (AROME)</t>
  </si>
  <si>
    <t>MTR Station Kiosk No. PRE 19</t>
  </si>
  <si>
    <t>Prince Edward Station</t>
  </si>
  <si>
    <t>屯門卓爾廣場餅店 (東海堂)</t>
  </si>
  <si>
    <t>CHELSEA HEIGHTS CAKE SHOP (AROME)</t>
  </si>
  <si>
    <t>Shop No. G8B, G/F, Chelsea Heights</t>
  </si>
  <si>
    <t>No. 1 Shek Pai Tau Path, Tuen Mun</t>
  </si>
  <si>
    <t>屯門石排頭徑1號</t>
  </si>
  <si>
    <t>卓爾廣場地下G8B號舖</t>
  </si>
  <si>
    <t>筲箕灣餅店(東海堂)</t>
  </si>
  <si>
    <t>SHAU KEI WAN CAKE SHOP (AROME)</t>
  </si>
  <si>
    <t>Shop J, G/F, King Fai Building</t>
  </si>
  <si>
    <t>98-112 Shau Kei Wan Main St. East</t>
  </si>
  <si>
    <t>筲箕灣東大街98-112號</t>
  </si>
  <si>
    <t>景輝大廈地下J舖</t>
  </si>
  <si>
    <t>荃錦中心(東海堂)</t>
  </si>
  <si>
    <t>TSUEN KAM CENTRE CAKE SHOP (AROME)</t>
  </si>
  <si>
    <t>Shop No.198, 2/F, Tsuen Kam Centre</t>
  </si>
  <si>
    <t>338 Castle Peak Rd, Tsuen Wan, N.T.</t>
  </si>
  <si>
    <t>新界荃灣青山公路338號</t>
  </si>
  <si>
    <t>荃錦中心二樓198號舖</t>
  </si>
  <si>
    <t>灣仔集成中心(東海堂)</t>
  </si>
  <si>
    <t>CC WU BUILDING CAKE SHOP (AROME)</t>
  </si>
  <si>
    <t>Shop G8-10, G/F, CC Wu Building,</t>
  </si>
  <si>
    <t>Nos 302-8 Hennessy Road, Wan Chai</t>
  </si>
  <si>
    <t>灣仔軒尼詩道302-308號</t>
  </si>
  <si>
    <t>集成中心8-10地舖</t>
  </si>
  <si>
    <t>日出康城餅店 (東海堂）</t>
  </si>
  <si>
    <t>LOHAS CAKE SHOP (AROME)</t>
  </si>
  <si>
    <t>2778 7227</t>
  </si>
  <si>
    <t>Shop Unit 357D, 3/F, The LOHAS</t>
  </si>
  <si>
    <t>1 Lohas Park Road</t>
  </si>
  <si>
    <t>裕民坊餅店 (東海堂）</t>
  </si>
  <si>
    <t>YUE MAN SQUARE CAKE SHOP (AROME)</t>
  </si>
  <si>
    <t>Shop 110, 1/F, Yue Man Square,</t>
  </si>
  <si>
    <t>裕民坊一樓110號舖</t>
  </si>
  <si>
    <t>茂盛大廈(東海堂)</t>
  </si>
  <si>
    <t>MOSBERT MANSION CAKE SHOP (AROME)</t>
  </si>
  <si>
    <t>2580 8770</t>
  </si>
  <si>
    <t>Ptn of Shop 1, G/F Mosbert Mansion</t>
  </si>
  <si>
    <t>No. 25 Wu Pak St., Aberdeen, H.K.</t>
  </si>
  <si>
    <t>香港香港仔湖北街25號</t>
  </si>
  <si>
    <t>茂盛大廈地下1號舖(部分)</t>
  </si>
  <si>
    <t>天耀餅店 (東海堂)</t>
  </si>
  <si>
    <t>TIN YIU CAKE SHOP (AROME)</t>
  </si>
  <si>
    <t>2676 0632</t>
  </si>
  <si>
    <t>新世紀廣場餅店 (東海堂）</t>
  </si>
  <si>
    <t>MOKO CAKE SHOP (AROME)</t>
  </si>
  <si>
    <t>2398 9832</t>
  </si>
  <si>
    <t>Shop M37-M38, MTR Floor, MOKO</t>
  </si>
  <si>
    <t>193 Prince Edward Rd West, Mongkok</t>
  </si>
  <si>
    <t>旺角太子道西193號 MOKO</t>
  </si>
  <si>
    <t>MTR 層M37-M38號舖</t>
  </si>
  <si>
    <t>海怡廣場餅店(東海堂)</t>
  </si>
  <si>
    <t>MARINA SQUARE CAKE SHOP (AROME)</t>
  </si>
  <si>
    <t>Shop G25,G/F, Marina Square (West),</t>
  </si>
  <si>
    <t>South Horizons, Apleichau, H.K.</t>
  </si>
  <si>
    <t>西翼地下G25號舖</t>
  </si>
  <si>
    <t>東海堂月餅</t>
  </si>
  <si>
    <t>Arome Moon Cake</t>
  </si>
  <si>
    <t>東海堂年糕</t>
  </si>
  <si>
    <t>Arome Chinese Pudding</t>
  </si>
  <si>
    <t>Arome Rice Dumpling</t>
  </si>
  <si>
    <t>東海堂中央產品網上銷售</t>
  </si>
  <si>
    <t>AROME FESTIVE FOOD ONLINE (BP)</t>
  </si>
  <si>
    <t>No.17 Cheung Shun Street, Kowloon</t>
  </si>
  <si>
    <t>京瑞廣場餅店(東海堂)</t>
  </si>
  <si>
    <t>KINGS WING PLAZA CAKE SHOP (AROME)</t>
  </si>
  <si>
    <t>2682 9963</t>
  </si>
  <si>
    <t>東海堂營運外銷組</t>
  </si>
  <si>
    <t>AROME OPS DIRECT SALES CENTRE</t>
  </si>
  <si>
    <t>東海堂直銷店</t>
  </si>
  <si>
    <t>AROME DIRECT SALES</t>
  </si>
  <si>
    <t>鯉魚門廣場餅店 (東海堂）</t>
  </si>
  <si>
    <t>LEI YUE MUN PLAZA CAKE SHOP (AROME)</t>
  </si>
  <si>
    <t>Shop No. 6, G/F, Lei Yue Mun Plaza</t>
  </si>
  <si>
    <t>80 Lei Yue Mun Rd., Yau Tong, Kln</t>
  </si>
  <si>
    <t>九龍油塘鯉魚門道80號</t>
  </si>
  <si>
    <t>鯉魚門廣場地下6號舖</t>
  </si>
  <si>
    <t>AROME CO. COST CTR</t>
  </si>
  <si>
    <t>T TOWN 餅店 (東海堂)</t>
  </si>
  <si>
    <t>T TOWN CAKE SHOP (AROME)</t>
  </si>
  <si>
    <t>2689 7099</t>
  </si>
  <si>
    <t>SHOP N125, 1/F, T TOWN NORTH</t>
  </si>
  <si>
    <t>33&amp;39 TIN WAH RD., TIN SHUI WAI, NT</t>
  </si>
  <si>
    <t>新界天水圍天華路33及39號</t>
  </si>
  <si>
    <t>T Town北翼N125號舖</t>
  </si>
  <si>
    <t>NOVO WALK 餅店(東海堂)</t>
  </si>
  <si>
    <t>NOVO WALK CAKE SHOP (AROME)</t>
  </si>
  <si>
    <t>2981 3898</t>
  </si>
  <si>
    <t>Shop No. 38, G/F, NOVO Walk</t>
  </si>
  <si>
    <t>NOVO Walk地下38號舖</t>
  </si>
  <si>
    <t>啟德站餅店 (東海堂)</t>
  </si>
  <si>
    <t>MTR - KAI TAK STATION CAKE SHOP (AROME)</t>
  </si>
  <si>
    <t>Concession KAT 4</t>
  </si>
  <si>
    <t>at MTR Kai Tak Station</t>
  </si>
  <si>
    <t>圍方餅店（東海堂）</t>
  </si>
  <si>
    <t>THE WAI CAKE SHOP (AROME)</t>
  </si>
  <si>
    <t>2967 6181</t>
  </si>
  <si>
    <t>Shop Unit 429, 4/F, The Wai</t>
  </si>
  <si>
    <t>Tai Wai Station, Sha Tin, N.T.</t>
  </si>
  <si>
    <t>新界沙田港鐵大圍站</t>
  </si>
  <si>
    <t>圍方4樓429號舖</t>
  </si>
  <si>
    <t>荷里活廣場元氣壽司高速線</t>
  </si>
  <si>
    <t>PLAZA HOLLYWOOD KOUSOKU GENKI</t>
  </si>
  <si>
    <t>Shop320D, Level 3, Plaza Hollywood</t>
  </si>
  <si>
    <t>九龍鑽石山荷里活廣場</t>
  </si>
  <si>
    <t>3樓320D號鋪</t>
  </si>
  <si>
    <t>中環大昌大廈元氣壽司高速線</t>
  </si>
  <si>
    <t>CENTRAL GRAND BLDG KOUSOKU GENKI</t>
  </si>
  <si>
    <t>1/F, Grand Building,</t>
  </si>
  <si>
    <t>15-18 Connaught Road Central, H.K.</t>
  </si>
  <si>
    <t>香港干諾道中15-18號</t>
  </si>
  <si>
    <t>大昌大廈1樓</t>
  </si>
  <si>
    <t>荃灣愉景新城元氣壽司高速線</t>
  </si>
  <si>
    <t>TSUEN WAN D-PARK KOUSOKU GENKI</t>
  </si>
  <si>
    <t>Shop 1027, L1, D-Park,</t>
  </si>
  <si>
    <t>398 Castle Peak Road, Tsuen Wan, NT</t>
  </si>
  <si>
    <t>愉景新城一樓1027號舖</t>
  </si>
  <si>
    <t>青衣城元氣壽司高速線</t>
  </si>
  <si>
    <t>MARITIME SQUARE KOUSOKU GENKI</t>
  </si>
  <si>
    <t>Shop Unit 228, L2, Maritime Square,</t>
  </si>
  <si>
    <t>青衣城2樓228號舖</t>
  </si>
  <si>
    <t>新港中心元氣壽司高速線</t>
  </si>
  <si>
    <t>SILVERCORD KOUSOKU GENKI</t>
  </si>
  <si>
    <t>Shop 211, 2/F, Silvercord</t>
  </si>
  <si>
    <t>30 Canton Road, TST</t>
  </si>
  <si>
    <t>尖沙咀廣東道30號新港中心</t>
  </si>
  <si>
    <t>2樓211號鋪</t>
  </si>
  <si>
    <t>屯門市廣場元氣壽司高速線</t>
  </si>
  <si>
    <t>TUEN MUN TOWN PLAZA KOUSOKU GENKI</t>
  </si>
  <si>
    <t>Shop 3206, 3/F, Tuen Mun Town</t>
  </si>
  <si>
    <t>Plaza 1, Tuen Mun</t>
  </si>
  <si>
    <t>屯門屯門市廣場一期</t>
  </si>
  <si>
    <t>三樓 3206舖</t>
  </si>
  <si>
    <t>形點二期元氣壽司高速線</t>
  </si>
  <si>
    <t>YOHO MALL 2 KOUSOKU GENKI</t>
  </si>
  <si>
    <t>Shop Nos. A222-A225, Level 2</t>
  </si>
  <si>
    <t>YOHO Mall II, Yuen Long</t>
  </si>
  <si>
    <t>元朗形點2期 2樓</t>
  </si>
  <si>
    <t>A222-A225號舖</t>
  </si>
  <si>
    <t>圓方千両</t>
  </si>
  <si>
    <t>ELEMENTS - SEN-RYO</t>
  </si>
  <si>
    <t>Shop 2002 Second Level Elements</t>
  </si>
  <si>
    <t>1 Austin Road West TST Kln</t>
  </si>
  <si>
    <t>九龍尖沙咀柯士甸道西一號</t>
  </si>
  <si>
    <t>2樓2002號鋪</t>
  </si>
  <si>
    <t>九龍行元氣壽司高速線</t>
  </si>
  <si>
    <t>KOWLOON BUILDING KOUSOKU GENKI</t>
  </si>
  <si>
    <t>Shop 1 &amp; 2, 1/F, Kowloon Building,</t>
  </si>
  <si>
    <t>555 Nathan Road, Yau Ma Tei, KLN</t>
  </si>
  <si>
    <t>九龍油麻地彌敦道555號</t>
  </si>
  <si>
    <t>九龍行1樓1號及2號舖</t>
  </si>
  <si>
    <t>上水中心元氣壽司高速線</t>
  </si>
  <si>
    <t>SHEUNG SHUI CENTRE KOUSOKU GENKI</t>
  </si>
  <si>
    <t>Shop No2095-2100 L2 Sheung Shui Ctr</t>
  </si>
  <si>
    <t>3 Chi Cheong Rd Sheung Shui NT</t>
  </si>
  <si>
    <t>新界上水智昌路3號上水中心</t>
  </si>
  <si>
    <t>2樓2095號至2100號舖</t>
  </si>
  <si>
    <t>葵芳新都會廣場元氣壽司高速線</t>
  </si>
  <si>
    <t>KWAI FONG METROPLAZA KOUSOKU GENKI</t>
  </si>
  <si>
    <t>Shop Nos.480-483, L4, Metroplaza,</t>
  </si>
  <si>
    <t>223 Hing Fong Road, Kwai Fong</t>
  </si>
  <si>
    <t>葵芳興芳路223號新都會廣場</t>
  </si>
  <si>
    <t>4樓480-483號舖</t>
  </si>
  <si>
    <t>將軍澳東港城元氣壽司高速線</t>
  </si>
  <si>
    <t>TKO EAST POINT CITY KOUSOKU GENKI</t>
  </si>
  <si>
    <t>Shop No. 275A, L2, East Point City,</t>
  </si>
  <si>
    <t>8 Chung Wa Road, Tseung Kwan O</t>
  </si>
  <si>
    <t>將軍澳重華路8號</t>
  </si>
  <si>
    <t>東港城2樓275A號舖</t>
  </si>
  <si>
    <t>旺角新世紀廣場元氣壽司高速線</t>
  </si>
  <si>
    <t>MONGKOK MOKO KOUSOKU GENKI</t>
  </si>
  <si>
    <t>Shop 505A, L5, MOKO, 193 Prince</t>
  </si>
  <si>
    <t>Edward Rd West, Mongkok, Kowloon</t>
  </si>
  <si>
    <t>新世紀廣場L5樓層505A號舖</t>
  </si>
  <si>
    <t>將軍澳都會駅元氣壽司高速線</t>
  </si>
  <si>
    <t>TKO METRO TOWN KOUSOKU GENKI</t>
  </si>
  <si>
    <t>Shop No.L2-029-031, 2/F.,</t>
  </si>
  <si>
    <t>L2-029-031舖</t>
  </si>
  <si>
    <t>嘉里美心日線築地倉</t>
  </si>
  <si>
    <t>KERRY LOGISTICS JCR TSUKIJI</t>
  </si>
  <si>
    <t>16/F, Kerry Cargo Centre,</t>
  </si>
  <si>
    <t>嘉里貨運中心十六樓</t>
  </si>
  <si>
    <t>嘉里美心日線倉</t>
  </si>
  <si>
    <t>KERRY LOGISTICS JCR</t>
  </si>
  <si>
    <t>708-709, 7/F, Kerry Cargo Centre,</t>
  </si>
  <si>
    <t>嘉里貨運中心七樓708-709室</t>
  </si>
  <si>
    <t>嘉里美心日線廠房轉運倉</t>
  </si>
  <si>
    <t>KERRY LOGISTICS JCR FACTORY CROSS DOCK</t>
  </si>
  <si>
    <t>嘉里貨運中心七樓708至709室</t>
  </si>
  <si>
    <t>STAR HOUSE JADE GARDEN</t>
  </si>
  <si>
    <t>4/F Stars House</t>
  </si>
  <si>
    <t>沙田新城市廣場翠園</t>
  </si>
  <si>
    <t>SHATIN NEW TOWN PLAZA JADE GARDEN</t>
  </si>
  <si>
    <t>8/F, New Town Plaza,</t>
  </si>
  <si>
    <t>中環大會堂美心皇宮</t>
  </si>
  <si>
    <t>CENTRAL CITY HALL MAXIMS PALACE</t>
  </si>
  <si>
    <t>2/F, Low Block,City Hall</t>
  </si>
  <si>
    <t>Edinburgh Place</t>
  </si>
  <si>
    <t>翠玉軒</t>
  </si>
  <si>
    <t>The Square</t>
  </si>
  <si>
    <t>2525 3888</t>
  </si>
  <si>
    <t>沙田大會堂美心皇宮</t>
  </si>
  <si>
    <t>SHATIN TOWN HALL MAXIMS PALACE</t>
  </si>
  <si>
    <t>Podium, Sha Tin Town Hall</t>
  </si>
  <si>
    <t>德福美心皇宮</t>
  </si>
  <si>
    <t>TELFORD MAXIMS PALACE</t>
  </si>
  <si>
    <t>旺角八月花</t>
  </si>
  <si>
    <t>MONGKOK LANGHAM PLACE JASMINE</t>
  </si>
  <si>
    <t>8號3樓35號舖</t>
  </si>
  <si>
    <t>香港迪士尼翠園</t>
  </si>
  <si>
    <t>HK DISNEY JADE GARDEN</t>
  </si>
  <si>
    <t>香港大嶼山竹篙灣</t>
  </si>
  <si>
    <t>香港迪士尼樂園211號樓下地下</t>
  </si>
  <si>
    <t>屯門美心皇宮</t>
  </si>
  <si>
    <t>TUEN MUN TOWN HALL MAXIMS PALACE</t>
  </si>
  <si>
    <t>屯門屯喜路3號</t>
  </si>
  <si>
    <t>屯門大會堂地下,閣樓及一樓</t>
  </si>
  <si>
    <t>荃灣美心皇宮</t>
  </si>
  <si>
    <t>Tsuen Wan Maxims Palace</t>
  </si>
  <si>
    <t>旺角翠園</t>
  </si>
  <si>
    <t>MONGKOK JADE GARDEN</t>
  </si>
  <si>
    <t>Shop 603 - 603a, L6, MOKO,</t>
  </si>
  <si>
    <t>193 Prince Edward Rd West,MK,KLN</t>
  </si>
  <si>
    <t>香港九龍旺角太子道西193號</t>
  </si>
  <si>
    <t>新世紀廣場6樓603 - 603a 號舖</t>
  </si>
  <si>
    <t>信德美心皇宮</t>
  </si>
  <si>
    <t>SHUN TAK MAXIMS PALACE</t>
  </si>
  <si>
    <t>2291 0166</t>
  </si>
  <si>
    <t>Shop Unit Nos.B13-B18 on the B/F</t>
  </si>
  <si>
    <t>Shun Tak Centre, Sheung Wan, HK</t>
  </si>
  <si>
    <t>香港上環干諾道中168 - 200號</t>
  </si>
  <si>
    <t>信德中心地庫B13 - B18號舖</t>
  </si>
  <si>
    <t>尖沙咀文化中心映月樓</t>
  </si>
  <si>
    <t>TSIM SHA TSUI CULTURAL CENTRE SERENADE</t>
  </si>
  <si>
    <t>1-2/F, Restaurant Block, Hong Kong</t>
  </si>
  <si>
    <t>Cultural Centre, Tsimshatsui, Kln</t>
  </si>
  <si>
    <t>九龍尖沙咀香港文化中心</t>
  </si>
  <si>
    <t>餐廳大樓1-2樓</t>
  </si>
  <si>
    <t>香港迪士尼茶茶居</t>
  </si>
  <si>
    <t>HK DISNEY CHA CHA ROOM</t>
  </si>
  <si>
    <t>G/F, No. 211, Hong Kong Disneyland</t>
  </si>
  <si>
    <t>Penny's Bay, Lantau Island, H.K.</t>
  </si>
  <si>
    <t>中環大會堂城中館子</t>
  </si>
  <si>
    <t>CENTRAL CITY HALL BISTROCITY</t>
  </si>
  <si>
    <t>1/F, City Hall Low Block</t>
  </si>
  <si>
    <t>大會堂低座一樓</t>
  </si>
  <si>
    <t>粵菜外賣部</t>
  </si>
  <si>
    <t>大圍圍方潮庭</t>
  </si>
  <si>
    <t>TAI WAI THE WAI CHIUCHOW GARDEN</t>
  </si>
  <si>
    <t>Shop Unit 501, 5/F, The Wai</t>
  </si>
  <si>
    <t>圍方5樓501號舖</t>
  </si>
  <si>
    <t>大圍圍方美中 ‧ 鴨子</t>
  </si>
  <si>
    <t>TAI WAI THE WAI MC ‧ DUCK</t>
  </si>
  <si>
    <t>元朗形點鵝鹵宮</t>
  </si>
  <si>
    <t>YUEN LONG YOHO MALL BE MY GOOSE</t>
  </si>
  <si>
    <t>Shop No.1035, Level 1, YOHO Mall I</t>
  </si>
  <si>
    <t>Yuen Long, New Territories</t>
  </si>
  <si>
    <t>新界元朗形點一期,</t>
  </si>
  <si>
    <t>1樓 1035號舖</t>
  </si>
  <si>
    <t>大圍潮菜</t>
  </si>
  <si>
    <t>TAI WAI CCG</t>
  </si>
  <si>
    <t>中環怡和大廈潮菜新店</t>
  </si>
  <si>
    <t>JARDINE HOUSE CHIUCHOW GARDEN NEW STORE</t>
  </si>
  <si>
    <t>Basement No. 9, B/F, Jardine House</t>
  </si>
  <si>
    <t>1 Connaught Place, Central, H.K.</t>
  </si>
  <si>
    <t>香港中環康樂廣場一號</t>
  </si>
  <si>
    <t>怡和大廈地庫9號舖</t>
  </si>
  <si>
    <t>荃灣廣場潮江春</t>
  </si>
  <si>
    <t>TSUEN WAN PLAZA CHIUCHOW GARDEN</t>
  </si>
  <si>
    <t>Shop Nos. 536 - 539, Tsuen Wan</t>
  </si>
  <si>
    <t>Plaza, 4-30 Tai Pa Street, TW</t>
  </si>
  <si>
    <t>荃灣大壩街4-30號荃灣廣場</t>
  </si>
  <si>
    <t>536-539號舖</t>
  </si>
  <si>
    <t>上環潮江春</t>
  </si>
  <si>
    <t>SHEUNG WAN CHIUCHOW GARDEN</t>
  </si>
  <si>
    <t>2545 7778</t>
  </si>
  <si>
    <t>3/F Infinitus Plaza 199 Des Voeux</t>
  </si>
  <si>
    <t>Road,Central,Sheung Wan, HK</t>
  </si>
  <si>
    <t>香港上環德輔道中199號</t>
  </si>
  <si>
    <t>無限極廣場3樓</t>
  </si>
  <si>
    <t>太古城潮庭</t>
  </si>
  <si>
    <t>TAIKOO SHING CHIUCHOW GARDEN</t>
  </si>
  <si>
    <t>香港太古城太古城中心第四期一樓</t>
  </si>
  <si>
    <t>銅鑼灣廣場潮江春</t>
  </si>
  <si>
    <t>CAUSEWAY BAY PLAZA CHIUCHOW GARDEN</t>
  </si>
  <si>
    <t>2/F, Causeway Bay Plaza 2</t>
  </si>
  <si>
    <t>463-483 Lockhart Road,CausewayBay</t>
  </si>
  <si>
    <t>銅鑼灣駱克道 463-483 號</t>
  </si>
  <si>
    <t>銅鑼灣廣場二期 2 樓</t>
  </si>
  <si>
    <t>星光潮庭</t>
  </si>
  <si>
    <t>STAR HOUSE CHIUCHOW GARDEN</t>
  </si>
  <si>
    <t>2/F, East Half, Star House,</t>
  </si>
  <si>
    <t>3 Salisbury Road, Tsimshatsui, Kln</t>
  </si>
  <si>
    <t>九龍尖沙咀梳士巴利道3號</t>
  </si>
  <si>
    <t>星光行東翼2樓</t>
  </si>
  <si>
    <t>上水匯潮江春</t>
  </si>
  <si>
    <t>SHEUNG SHUI SPOT CHIUCHOW GARDEN</t>
  </si>
  <si>
    <t>Shop 601, 6/F, Spot</t>
  </si>
  <si>
    <t>上水龍琛路48號上水匯</t>
  </si>
  <si>
    <t>6樓601號舖</t>
  </si>
  <si>
    <t>葵涌新都會廣場潮庭</t>
  </si>
  <si>
    <t>KWAI CHUNG METROPLAZA CHIUCHOW GARDEN</t>
  </si>
  <si>
    <t>Shop 511-530, L5, Metroplaza</t>
  </si>
  <si>
    <t>Kwai Chung, N.T.</t>
  </si>
  <si>
    <t>葵涌新都會廣場</t>
  </si>
  <si>
    <t>5樓511-530舖</t>
  </si>
  <si>
    <t>葵涌新都會廣場北京樓</t>
  </si>
  <si>
    <t>KWAI CHUNG METROPLAZA PEKING GARDEN</t>
  </si>
  <si>
    <t>將軍澳中心潮庭</t>
  </si>
  <si>
    <t>TSEUNG KWAN O PARK CENTRAL CHIUCHOW GARDEN</t>
  </si>
  <si>
    <t>Shop Nos. 220A &amp; 220B, Level 2</t>
  </si>
  <si>
    <t>Park Central, Tseung Kwan O</t>
  </si>
  <si>
    <t>九龍將軍澳唐德街9號</t>
  </si>
  <si>
    <t>將軍澳中心2樓220A及220B號舖</t>
  </si>
  <si>
    <t>新世紀廣場北京樓</t>
  </si>
  <si>
    <t>MOKO PEKING GARDEN</t>
  </si>
  <si>
    <t>Shop 525, Level 5, MOKO,</t>
  </si>
  <si>
    <t>新世紀廣場5樓525號舖</t>
  </si>
  <si>
    <t>歷山北京樓</t>
  </si>
  <si>
    <t>ALEXANDRA HOUSE PEKING GARDEN</t>
  </si>
  <si>
    <t>星光北京樓</t>
  </si>
  <si>
    <t>STAR HOUSE PEKING GARDEN</t>
  </si>
  <si>
    <t>太古城北京樓</t>
  </si>
  <si>
    <t>TAI KOO SHING PEKING GARDEN</t>
  </si>
  <si>
    <t>太古廣場北京樓</t>
  </si>
  <si>
    <t>PACIFIC PLACE PEKING GARDEN</t>
  </si>
  <si>
    <t>海港城城中鴨子</t>
  </si>
  <si>
    <t>TSIM SHA TSUI HARBOUR DUCK VICTORIA</t>
  </si>
  <si>
    <t>Shop 3319, Level 3, Gateway Arcde</t>
  </si>
  <si>
    <t>Harbour City, KLN</t>
  </si>
  <si>
    <t>將軍澳中心美中鴨子</t>
  </si>
  <si>
    <t>TSEUNG KWAN O PARK CENTRAL MC DUCK</t>
  </si>
  <si>
    <t>Shop Nos. G105&amp;G106, G/F</t>
  </si>
  <si>
    <t>地下G105&amp;G106號舖</t>
  </si>
  <si>
    <t>元朗形點北京樓</t>
  </si>
  <si>
    <t>YUEN LONG YOHO MALL PEKING GARDEN</t>
  </si>
  <si>
    <t>2259 3108</t>
  </si>
  <si>
    <t>Shop Nos. 2061-2062, Level 2</t>
  </si>
  <si>
    <t>Yoho Mall, Yuen Long, N.T.</t>
  </si>
  <si>
    <t>新界元朗形點</t>
  </si>
  <si>
    <t>2樓2061-2062號舖</t>
  </si>
  <si>
    <t>荃灣廣場美中鴨子</t>
  </si>
  <si>
    <t>TSUEN WAN PLAZA MC DUCK</t>
  </si>
  <si>
    <t>Shop Nos. 508-510, Level 5</t>
  </si>
  <si>
    <t>Tsuen Wan Plaza, Tsuen Wan</t>
  </si>
  <si>
    <t>5樓508-510號舖</t>
  </si>
  <si>
    <t>銅鑼灣利園淂記</t>
  </si>
  <si>
    <t>CAUSEWAY BAY LEE GARDEN DUCKEE</t>
  </si>
  <si>
    <t>Shop Nos. B01-B10, B1/F,</t>
  </si>
  <si>
    <t>Lee Garden 3, Causeway Bay, HK</t>
  </si>
  <si>
    <t>香港銅鑼灣利園三期</t>
  </si>
  <si>
    <t>B1樓B01-B10號舖</t>
  </si>
  <si>
    <t>九龍灣德福北京樓</t>
  </si>
  <si>
    <t>KOWLOON BAY TELFORD PEKING GARDEN</t>
  </si>
  <si>
    <t>Shop F20, Telford Plaza I</t>
  </si>
  <si>
    <t>Kowloon Bay, Kowloon</t>
  </si>
  <si>
    <t>九龍灣德福廣場</t>
  </si>
  <si>
    <t>第1期F20號舖</t>
  </si>
  <si>
    <t>沙田新城市廣場北京樓 (2)</t>
  </si>
  <si>
    <t>SHATIN NEW TOWN PLAZA PEKING GARDEN (2)</t>
  </si>
  <si>
    <t>Portion C of Shop No. 801, Level 8</t>
  </si>
  <si>
    <t>New Town Plaza Phase 1, Sha Tin</t>
  </si>
  <si>
    <t>沙田新城市廣場一期</t>
  </si>
  <si>
    <t>8樓801號舖C部分</t>
  </si>
  <si>
    <t>New Store(Metroplaza sichuan)</t>
  </si>
  <si>
    <t>中環交易廣場紫玉蘭</t>
  </si>
  <si>
    <t>EXCHANGE SQUARE SHANGHAI GARDEN</t>
  </si>
  <si>
    <t>2180 7283</t>
  </si>
  <si>
    <t>Shop 401 on Forth Floor</t>
  </si>
  <si>
    <t>Exchange Square Podium, Central</t>
  </si>
  <si>
    <t>屯門八月花</t>
  </si>
  <si>
    <t>TUEN MUN JASMINE</t>
  </si>
  <si>
    <t>Shop L2-50, Concourse Level, V City</t>
  </si>
  <si>
    <t>83 Tuen Mun Heung Sze Wui Road</t>
  </si>
  <si>
    <t>屯門鄉事會路83號V City</t>
  </si>
  <si>
    <t>中央 L2-50號鋪</t>
  </si>
  <si>
    <t>將軍澳 PopCorn 翠園</t>
  </si>
  <si>
    <t>TSEUNG KWAN O POPCORN JADE GARDEN</t>
  </si>
  <si>
    <t>Units 1 &amp; 2, Second Floor,</t>
  </si>
  <si>
    <t>Crowne Plaza, Tseung Kwan O</t>
  </si>
  <si>
    <t>將軍澳皇冠假日酒店</t>
  </si>
  <si>
    <t>2樓1及2號舖</t>
  </si>
  <si>
    <t>黃大仙中心(北館)翠園</t>
  </si>
  <si>
    <t>WONG TAI SIN TEMPLE MALL NORTH JADE GARDEN</t>
  </si>
  <si>
    <t>G12,Ground Floor,Temple Mall North</t>
  </si>
  <si>
    <t>太古城翠園</t>
  </si>
  <si>
    <t>TAI KOO SHING JADE GARDEN</t>
  </si>
  <si>
    <t>1/F, Cityplaza Three</t>
  </si>
  <si>
    <t>14 Taikoo Wan Road, Taikoo Shing</t>
  </si>
  <si>
    <t>香港太古城太古灣道14 號</t>
  </si>
  <si>
    <t>太古城3期1樓</t>
  </si>
  <si>
    <t>太古城中心茶茶居</t>
  </si>
  <si>
    <t>TAI KOO SHING CHA CHA ROOM</t>
  </si>
  <si>
    <t>葵青劇院翠園</t>
  </si>
  <si>
    <t>KWAI TSING THEATRE JADE GARDEN</t>
  </si>
  <si>
    <t>Shop 1, Kwai Tsing Theatre</t>
  </si>
  <si>
    <t>12 Hing Ning Road, Kwai Chung, N.T.</t>
  </si>
  <si>
    <t>新界葵涌興寧路12號</t>
  </si>
  <si>
    <t>葵青劇院1號舖</t>
  </si>
  <si>
    <t>元朗形點翠園</t>
  </si>
  <si>
    <t>YUEN LONG YOHO MALL JADE GARDEN</t>
  </si>
  <si>
    <t>Shop No. 2039, Level 2, YOHO MALL I</t>
  </si>
  <si>
    <t>9 Yuen Lung Street, Yuen Long, N.T.</t>
  </si>
  <si>
    <t>新界元朗元龍街9 號形點I</t>
  </si>
  <si>
    <t>2樓2039號舖</t>
  </si>
  <si>
    <t>大埔超級城翠園</t>
  </si>
  <si>
    <t>TAI PO MEGA MALL JADE GARDEN</t>
  </si>
  <si>
    <t>Shop Nos. 136-150,Level 1, Zone B,</t>
  </si>
  <si>
    <t>Tai Po Mega Mall, Tai Po, N.T.</t>
  </si>
  <si>
    <t>新界大埔大埔超級城B區</t>
  </si>
  <si>
    <t>1樓136-150號舖</t>
  </si>
  <si>
    <t>將軍澳新都城中心翠園</t>
  </si>
  <si>
    <t>TSEUNG KWAN O METRO CENTRAL JADE GARDEN</t>
  </si>
  <si>
    <t>Shop Nos. 1033-1038, Level 1,</t>
  </si>
  <si>
    <t>MCP Central, Tseung Kwan O</t>
  </si>
  <si>
    <t>新界將軍澳新都城中心二期</t>
  </si>
  <si>
    <t>1樓1033-1038號舖</t>
  </si>
  <si>
    <t>東涌東薈城八月花</t>
  </si>
  <si>
    <t>TUNG CHUNG CITYGATE JASMINE</t>
  </si>
  <si>
    <t>Unit 255&amp;301, Citygate Outlets,</t>
  </si>
  <si>
    <t>20 Tat Tung Road, Tung Chung</t>
  </si>
  <si>
    <t>東涌達東路20號東薈城名店倉</t>
  </si>
  <si>
    <t>2樓及3樓255及301號舖</t>
  </si>
  <si>
    <t>銅鑼灣皇室堡八月花</t>
  </si>
  <si>
    <t>CAUSEWAY BAY WINDSOR HOUSE JASMINE</t>
  </si>
  <si>
    <t>The Whole of the 8/F, Windsor House</t>
  </si>
  <si>
    <t>311 Gloucester Rd, Causeway Bay, HK</t>
  </si>
  <si>
    <t>香港銅鑼灣告士打道311號</t>
  </si>
  <si>
    <t>皇室堡8樓</t>
  </si>
  <si>
    <t>九龍塘又一城八月花 (LG2)</t>
  </si>
  <si>
    <t>KOWLOON TONG FESTIVAL WALK JASMINE (LG2)</t>
  </si>
  <si>
    <t>Shop LG2-40, Festival Walk</t>
  </si>
  <si>
    <t>LG2-40號舖</t>
  </si>
  <si>
    <t>CENTRAL IFC MALL CAN LAH</t>
  </si>
  <si>
    <t>Shop No. 3075, Podium Level Three,</t>
  </si>
  <si>
    <t>ifc Mall, 8 Finance Street, Central</t>
  </si>
  <si>
    <t>香港中環國際金融中心</t>
  </si>
  <si>
    <t>3樓3075號舖</t>
  </si>
  <si>
    <t>PACIFIC PLACE WELLWELLWELL</t>
  </si>
  <si>
    <t>ADMIRALTY PACIFIC PLACE WELLWELLWELL</t>
  </si>
  <si>
    <t>荃灣荃新天地八月花</t>
  </si>
  <si>
    <t>CITYWALK JASMINE</t>
  </si>
  <si>
    <t>Shop 105 &amp; 107 , 1/F, Citywalk 1</t>
  </si>
  <si>
    <t>No. 1 Yeung Uk Road, Tsuen Wan</t>
  </si>
  <si>
    <t>新界荃灣楊屋道一號</t>
  </si>
  <si>
    <t>荃新天地一樓105 &amp; 107號舖</t>
  </si>
  <si>
    <t>尖沙咀海港城八一漁八</t>
  </si>
  <si>
    <t>TSIM SHA TSUI HARBOUR CITY 818 THE SEAFOOD</t>
  </si>
  <si>
    <t>Shop 4101, Level 4, Gateway Arcade</t>
  </si>
  <si>
    <t>Harbour City, Kowloon</t>
  </si>
  <si>
    <t>4樓4101號舖</t>
  </si>
  <si>
    <t>尖沙咀海港城CAN LAH</t>
  </si>
  <si>
    <t>TSIM SHA TSUI HARBOUR CITY CAN LAH</t>
  </si>
  <si>
    <t>港威商場4樓4101號舖</t>
  </si>
  <si>
    <t>中菜(香港)婚紗展</t>
  </si>
  <si>
    <t>CRD (HK) WEDDING EXPO</t>
  </si>
  <si>
    <t>粵菜分區管理人員</t>
  </si>
  <si>
    <t>CANTONESE DISTRICT MGT</t>
  </si>
  <si>
    <t>11/F Maxim's Centre,</t>
  </si>
  <si>
    <t>長順街17號美心集團中心11樓</t>
  </si>
  <si>
    <t>潮菜分區管理人員</t>
  </si>
  <si>
    <t>CHIUCHOW DISTRICT MGT</t>
  </si>
  <si>
    <t>外省菜分區管理人員</t>
  </si>
  <si>
    <t>NON-CANTONESE DISTRICT MGT</t>
  </si>
  <si>
    <t>中菜(香港) 部門行政</t>
  </si>
  <si>
    <t>CHINESE RESTAURANTS HK OPS G&amp;A</t>
  </si>
  <si>
    <t>中菜 (香港) GULU 訂購</t>
  </si>
  <si>
    <t>CRD (HK) GULU ORDERING</t>
  </si>
  <si>
    <t>香港費用 (國內中菜)</t>
  </si>
  <si>
    <t>CHINESE RESTAURANTS CHINA HONG KONG COST CENTRE</t>
  </si>
  <si>
    <t>中菜 (香港) 自家產品</t>
  </si>
  <si>
    <t>CRD (HK) BRANDED PRODUCTS</t>
  </si>
  <si>
    <t>中菜 (香港) 費用轉帳</t>
  </si>
  <si>
    <t>CRD (HK) COST RECHARGE</t>
  </si>
  <si>
    <t>一風堂(金鐘廊)</t>
  </si>
  <si>
    <t>IPPUDO (QUEENSWAY)</t>
  </si>
  <si>
    <t>Shop Nos. F04-F06, First Floor of</t>
  </si>
  <si>
    <t>Queensway Plaza, 93 Queensway</t>
  </si>
  <si>
    <t>香港金鐘道93號金鐘廊1樓</t>
  </si>
  <si>
    <t>F04-F06號舖</t>
  </si>
  <si>
    <t>一風堂(東薈城)</t>
  </si>
  <si>
    <t>IPPUDO (CITYGATE 2)</t>
  </si>
  <si>
    <t>Shop 603, 6th Floor, Citygate</t>
  </si>
  <si>
    <t>18-20 Tat Tung Road, Tung Chung</t>
  </si>
  <si>
    <t>大嶼山東涌達東路18-20號</t>
  </si>
  <si>
    <t>東薈城六樓603號舖</t>
  </si>
  <si>
    <t>一風堂(馬鞍山廣場)</t>
  </si>
  <si>
    <t>IPPUDO (MA ON SHAN PLAZA)</t>
  </si>
  <si>
    <t>METRO TONKOTSU BASE (德福廣場)</t>
  </si>
  <si>
    <t>METRO TONKOTSU BASE (TELFORD PLAZA)</t>
  </si>
  <si>
    <t>Shop Unit G101, G/F, Telford Plaza</t>
  </si>
  <si>
    <t>G/F, G101號舖</t>
  </si>
  <si>
    <t>IPP NEW STORE 1</t>
  </si>
  <si>
    <t>GOGYO (歷山大廈)</t>
  </si>
  <si>
    <t>GOGYO (ALEXANDRA HOUSE)</t>
  </si>
  <si>
    <t>Shop B2,Basement 1,Alexandra House</t>
  </si>
  <si>
    <t>18 Chater Road Central, HK</t>
  </si>
  <si>
    <t>香港中環遮打道18號</t>
  </si>
  <si>
    <t>歷山大廈地庫一層B2號舖</t>
  </si>
  <si>
    <t>IPZ HK COST CTR</t>
  </si>
  <si>
    <t>IPPUDO - SOUTH CHINA HK COST CENTRE</t>
  </si>
  <si>
    <t>羅湖區嘉賓路</t>
  </si>
  <si>
    <t>深華商業大廈26樓03單元</t>
  </si>
  <si>
    <t>IPPUDO - SHANGHAI HK COST CENT</t>
  </si>
  <si>
    <t>IPPUDO - SHANGHAI HK COST CENTRE</t>
  </si>
  <si>
    <t>Room 227, Block 5,</t>
  </si>
  <si>
    <t>470 Zhongshan North Rd, Shanghai</t>
  </si>
  <si>
    <t>IPPUDO OPS G&amp;A</t>
  </si>
  <si>
    <t>IPPUDO OFFICE</t>
  </si>
  <si>
    <t>IPPUDO CO. COST CTR</t>
  </si>
  <si>
    <t>PAPER STONE BAKERY(新都會廣場)</t>
  </si>
  <si>
    <t>PAPER STONE BAKERY (METROPLAZA)</t>
  </si>
  <si>
    <t>Shop 420, Level 4, Metroplaza</t>
  </si>
  <si>
    <t>4樓420號舗</t>
  </si>
  <si>
    <t>BAKE IT UP (太古城)</t>
  </si>
  <si>
    <t>BAKE IT UP (CITYPLAZA)</t>
  </si>
  <si>
    <t>Stall No8,Shop No.255,2/F,Cityplaza</t>
  </si>
  <si>
    <t>18 Taikoo Shing Rd, Taikoo Shing</t>
  </si>
  <si>
    <t>香港太古城太古城道18號2樓</t>
  </si>
  <si>
    <t>太古城中心255號舖8號位</t>
  </si>
  <si>
    <t>PAPER STONE BAKERY (形點I)</t>
  </si>
  <si>
    <t>PAPER STONE BAKERY (YOHO MALL I)</t>
  </si>
  <si>
    <t>2253 1380</t>
  </si>
  <si>
    <t>Shop No. 1022, Level 1</t>
  </si>
  <si>
    <t>YOHO MALL I, Yuen Long</t>
  </si>
  <si>
    <t>元朗朗日路8-9號及元龍街9號</t>
  </si>
  <si>
    <t>形點I, 1樓1022號舖</t>
  </si>
  <si>
    <t>PAPER STONE BAKERY屯門市廣場II</t>
  </si>
  <si>
    <t>PAPER STONE BAKERY (TMTP II)</t>
  </si>
  <si>
    <t>2982 2816</t>
  </si>
  <si>
    <t>Shop Nos.10-11, 1/F, tmtplaza II,</t>
  </si>
  <si>
    <t>3 Tuen Lung Street, Tuen Mun, N.T.</t>
  </si>
  <si>
    <t>新界屯門屯隆街3號屯門</t>
  </si>
  <si>
    <t>市廣場II期一樓10-11號舖</t>
  </si>
  <si>
    <t>PAPER STONE BAKERY (黃埔花園)</t>
  </si>
  <si>
    <t>PAPER STONE BAKERY (WHAMPOA)</t>
  </si>
  <si>
    <t>2722 1622</t>
  </si>
  <si>
    <t>SHOP NO. G13, GROUND FLOOR, SITE 11</t>
  </si>
  <si>
    <t>WHAMPOA GARDEN, HUNGHOM, KOWLOON</t>
  </si>
  <si>
    <t>第十一期地下G13 號舖</t>
  </si>
  <si>
    <t>PAPER STONE BAKERY (圍方)</t>
  </si>
  <si>
    <t>PAPER STONE BAKERY (THE WAI)</t>
  </si>
  <si>
    <t>Shop Unit 301, 3/F, The Wai,</t>
  </si>
  <si>
    <t>圍方3樓301號舖</t>
  </si>
  <si>
    <t>BAKE N TAKE (德福)</t>
  </si>
  <si>
    <t>BAKE N TAKE (TELFORD)</t>
  </si>
  <si>
    <t>Shop Unit P27,Telford Plaza,</t>
  </si>
  <si>
    <t>URBAN (朗豪坊)</t>
  </si>
  <si>
    <t>URBAN (LANGHAM PLACE)</t>
  </si>
  <si>
    <t>Shop 8, B2, Langham Place,</t>
  </si>
  <si>
    <t>8 Argyle Street, Mongkok, Kowloon</t>
  </si>
  <si>
    <t>九龍旺角亞皆老街八號朗豪坊</t>
  </si>
  <si>
    <t>地庫第二層8號舖</t>
  </si>
  <si>
    <t>URBAN (君薈芳)</t>
  </si>
  <si>
    <t>URBAN (THE EDGE)</t>
  </si>
  <si>
    <t>Shop G3, G/F, The Edge,</t>
  </si>
  <si>
    <t>No.9 Tong Chun Street, TKO</t>
  </si>
  <si>
    <t>將軍澳唐俊街 9 號</t>
  </si>
  <si>
    <t>君薈坊G3舖</t>
  </si>
  <si>
    <t>BAKE N TAKE (K11)</t>
  </si>
  <si>
    <t>Shop No. B111A - B121 (Portion D)</t>
  </si>
  <si>
    <t>Basement 1, K11, 18 Hanoi Road, TST</t>
  </si>
  <si>
    <t>九龍尖沙咀河內道18號 K11地庫1樓</t>
  </si>
  <si>
    <t>B111-B121舖 Market Place</t>
  </si>
  <si>
    <t>URBAN BAKERY WORKS</t>
  </si>
  <si>
    <t>SHOP 322, 3/F, LANDMARK ATRIUM</t>
  </si>
  <si>
    <t>15 QUEENS ROAD, CENTRAL, HK</t>
  </si>
  <si>
    <t>香港中環皇后大道中15號</t>
  </si>
  <si>
    <t>置地廣場 3 樓 322 號舖</t>
  </si>
  <si>
    <t>URBAN (太子大廈)</t>
  </si>
  <si>
    <t>URBAN (PRINCES BUILDING)</t>
  </si>
  <si>
    <t>Shop 201-205, 2/F Princes Building</t>
  </si>
  <si>
    <t>10 Chater Road, Central, Hong Kong</t>
  </si>
  <si>
    <t>中環遮打道10號</t>
  </si>
  <si>
    <t>太子大廈二樓201-205舖</t>
  </si>
  <si>
    <t>BAKE N TAKE (迎海薈JASON)</t>
  </si>
  <si>
    <t>BAKE N TAKE (DOUBLE COVE PLACE JASON)</t>
  </si>
  <si>
    <t>SHOP 1, G/F, DOUBLE COVE PLACE</t>
  </si>
  <si>
    <t>8 WU KAI SHA ROAD, MA ON SHAN, NT</t>
  </si>
  <si>
    <t>迎海薈地下 1 號舖</t>
  </si>
  <si>
    <t>URBAN CAFE COMMUNE</t>
  </si>
  <si>
    <t>Shop 121 &amp; 188, Level 1, MOKO</t>
  </si>
  <si>
    <t>193 Prince Edward Road West Mongkok</t>
  </si>
  <si>
    <t>1樓121及188號舖</t>
  </si>
  <si>
    <t>URBAN (圓方 3HREESIXTY)</t>
  </si>
  <si>
    <t>URBAN (ELEMENTS 3HREESIXTY)</t>
  </si>
  <si>
    <t>Shop 1090, 1/F Elements, Union Sq.</t>
  </si>
  <si>
    <t>1 Austin Road West, Kowloon Station</t>
  </si>
  <si>
    <t>西九龍九龍站圓方1樓1090號舖</t>
  </si>
  <si>
    <t>3hreeSixty 特約櫃位</t>
  </si>
  <si>
    <t>URBAN (赤柱廣場 3HREESIXTY)</t>
  </si>
  <si>
    <t>URBAN (STANLEY PLAZA 3HREESIXTY)</t>
  </si>
  <si>
    <t>Shop 203(portion) 2/F Stanley Plaza</t>
  </si>
  <si>
    <t>23 Carmel Road Stanley Hong Kong</t>
  </si>
  <si>
    <t>赤柱廣場2樓203(部分)號舖</t>
  </si>
  <si>
    <t>BAKE N TAKE (將軍澳中心JASONS)</t>
  </si>
  <si>
    <t>BAKE N TAKE (PARK CENTRAL JASONS)</t>
  </si>
  <si>
    <t>Shop No. 10, B1/F, Park Central</t>
  </si>
  <si>
    <t>Tseung Kwan O, New Territories</t>
  </si>
  <si>
    <t>新界將軍澳將軍澳中心</t>
  </si>
  <si>
    <t>B1層10號舖</t>
  </si>
  <si>
    <t>URB LANDMARK</t>
  </si>
  <si>
    <t>MEADOWS BY MPJ (LANGHAM)</t>
  </si>
  <si>
    <t>Shop No. 8, B2, Langham Place</t>
  </si>
  <si>
    <t>8 Argyle St, Mong Kok, Kowloon</t>
  </si>
  <si>
    <t>九龍旺角亞皆老街8號</t>
  </si>
  <si>
    <t>朗豪坊地庫B2 8號舖</t>
  </si>
  <si>
    <t>URBAN (黃金海岸)</t>
  </si>
  <si>
    <t>URBAN (GOLD COAST)</t>
  </si>
  <si>
    <t>Shop 20-23 &amp; R07, 1/F, Gold Coast</t>
  </si>
  <si>
    <t>Piazza, 1 Castle Peak Rd, Tuen Mun</t>
  </si>
  <si>
    <t>屯門青山公路1號黃金海岸商場</t>
  </si>
  <si>
    <t>BAKE N TAKE (西寶城)</t>
  </si>
  <si>
    <t>BAKE N TAKE (WESTWOOD)</t>
  </si>
  <si>
    <t>3/F, The Westwood,</t>
  </si>
  <si>
    <t>8 Belcher's Street, Sai Wan, HK</t>
  </si>
  <si>
    <t>香港西環卑路乍街8號</t>
  </si>
  <si>
    <t>西寶城3樓</t>
  </si>
  <si>
    <t>URBAN INFINITY</t>
  </si>
  <si>
    <t>SHOP D, G/F OF ENTERTAINMENT BLDG.</t>
  </si>
  <si>
    <t>30 QUEEN'S ROAD CENTRAL, HONG KONG</t>
  </si>
  <si>
    <t>香港中環皇后大道中30號</t>
  </si>
  <si>
    <t>娛樂行地下D舖</t>
  </si>
  <si>
    <t>BAKE N TAKE (ENTERTAINMENT BLDG)</t>
  </si>
  <si>
    <t>SHOP A, 2/F OF ENTERTAINMENT BLDG.</t>
  </si>
  <si>
    <t>娛樂行2樓A舖</t>
  </si>
  <si>
    <t>URBAN (石塘坊)</t>
  </si>
  <si>
    <t>URBAN (ROCKPOOL)</t>
  </si>
  <si>
    <t>2838 0813</t>
  </si>
  <si>
    <t>SHOP 110, 1/F, THE ROCKPOOL</t>
  </si>
  <si>
    <t>NO. 402 &amp; 404 DES VOEUX ROAD W, HK</t>
  </si>
  <si>
    <t>香港德輔道西402及404號</t>
  </si>
  <si>
    <t>石塘坊1樓110號舖</t>
  </si>
  <si>
    <t>MEADOWS BY MPJ (德福廣場)</t>
  </si>
  <si>
    <t>MEADOWS BY MPJ (TELFORD)</t>
  </si>
  <si>
    <t>SHOP UNIT P27, TELFORD PLAZA</t>
  </si>
  <si>
    <t>KOWLOON BAY, KOWLOON</t>
  </si>
  <si>
    <t>九龍九龍灣</t>
  </si>
  <si>
    <t>德福廣場P27號舖</t>
  </si>
  <si>
    <t>URBAN (京華中心)</t>
  </si>
  <si>
    <t>URBAN (CAPITOL CENTRE)</t>
  </si>
  <si>
    <t>G/F ENTR &amp; BSMT, CAPITOL CENTRE,</t>
  </si>
  <si>
    <t>5-19 JARDINE'S BAZAAR, CAUSEWAY BAY</t>
  </si>
  <si>
    <t>香港銅鑼灣渣甸街5-19號</t>
  </si>
  <si>
    <t>京華中心地庫連地下入口</t>
  </si>
  <si>
    <t>BAKE N TAKE (圍方)</t>
  </si>
  <si>
    <t>BAKE N TAKE (THE WAI)</t>
  </si>
  <si>
    <t>SHOP UNITS 413-415, 4/F, THE WAI</t>
  </si>
  <si>
    <t>18 CHE KUNG MIU ROAD, SHATIN, N.T.</t>
  </si>
  <si>
    <t>新界沙田車公廟道18號</t>
  </si>
  <si>
    <t>圍方,4樓,413-415號舖</t>
  </si>
  <si>
    <t>MEADOWS BY MPJ (圍方)</t>
  </si>
  <si>
    <t>MEADOWS BY MPJ (THE WAI)</t>
  </si>
  <si>
    <t>圍方4樓413至415號舖</t>
  </si>
  <si>
    <t>惠康 (秀茂坪)</t>
  </si>
  <si>
    <t>WELLCOME (SAU MAU PING)</t>
  </si>
  <si>
    <t>Shop 102, Sau Mau Ping Shopping Ctr</t>
  </si>
  <si>
    <t>Sau Mau Ping Estate, Kwun Tong, KLN</t>
  </si>
  <si>
    <t>九龍觀塘秀茂坪?</t>
  </si>
  <si>
    <t>秀茂坪商場1樓102號舖</t>
  </si>
  <si>
    <t>惠康 (昇悅居)</t>
  </si>
  <si>
    <t>WELLCOME (LIBERTE)</t>
  </si>
  <si>
    <t>1/F Liberte Shopping Ctr,</t>
  </si>
  <si>
    <t>833 Lai Chi Kok Road, KLN</t>
  </si>
  <si>
    <t>九龍長沙灣荔枝角道833號</t>
  </si>
  <si>
    <t>昇悅商場一樓</t>
  </si>
  <si>
    <t>惠康 (峻峰花園 )</t>
  </si>
  <si>
    <t>WELLCOME (PERFECT MOUNT)</t>
  </si>
  <si>
    <t>Shop 3, G/F, Perfect Mount Garden,</t>
  </si>
  <si>
    <t>1 Po Man Street, Shaukeiwan, HK</t>
  </si>
  <si>
    <t>惠康 (海悅豪園)</t>
  </si>
  <si>
    <t>WELLCOME (MARITIME BAY)</t>
  </si>
  <si>
    <t>Shop No. 2, G/F, Maritime Bay,</t>
  </si>
  <si>
    <t>No 18 Pui Shing Road,TseungKwanO</t>
  </si>
  <si>
    <t>新界將軍澳培成路18號</t>
  </si>
  <si>
    <t>海悅豪園地下2號舖</t>
  </si>
  <si>
    <t>惠康 (紅磡)</t>
  </si>
  <si>
    <t>WELLCOME (HUNG HOM)</t>
  </si>
  <si>
    <t>Shop 10C-10G, G/F, United Bdg</t>
  </si>
  <si>
    <t>1-7 Wu Kwong Street, Hung Hom</t>
  </si>
  <si>
    <t>紅磡湖光街1-7號聯盛大廈</t>
  </si>
  <si>
    <t>地下10C-10G舖</t>
  </si>
  <si>
    <t>美心製造 (港灣豪庭惠康)</t>
  </si>
  <si>
    <t>BAKERY CORNER (METRO HARBOUR WELLCOME)</t>
  </si>
  <si>
    <t>Shop 125, Lv1, Metro Harbour Plaza</t>
  </si>
  <si>
    <t>8 Fuk Lee Street, Tai Kok Tsui, KLN</t>
  </si>
  <si>
    <t>九龍大角咀福利街8號</t>
  </si>
  <si>
    <t>港灣豪庭廣場一樓125舖</t>
  </si>
  <si>
    <t>美心製造 (安定惠康)</t>
  </si>
  <si>
    <t>BAKERY CORNER (ON TING WELLCOME)</t>
  </si>
  <si>
    <t>Shop N321, 3/F, Zone N H.A.N.D.S,</t>
  </si>
  <si>
    <t>On Ting Estate, Tuen Mun, N.T</t>
  </si>
  <si>
    <t>新界屯門鄉事會路2A號安定邨H.A.N.D.S</t>
  </si>
  <si>
    <t>N區3樓N321號舖</t>
  </si>
  <si>
    <t>美心製造 (金碧閣惠康)</t>
  </si>
  <si>
    <t>BAKERY CORNER (CAMBRIDGE COURT WELLCOME)</t>
  </si>
  <si>
    <t>G/F, CAMBRIDGE COURT</t>
  </si>
  <si>
    <t>82E WATERLOO ROAD, KOWLOON</t>
  </si>
  <si>
    <t>九龍窩打老道84E號</t>
  </si>
  <si>
    <t>金碧閣地下</t>
  </si>
  <si>
    <t>美心製造 (小西灣廣場惠康)</t>
  </si>
  <si>
    <t>BAKERY CORNER (SIU SAI WAN PLAZA WELLCOME)</t>
  </si>
  <si>
    <t>SHOP NO.211A (PORTION A), 2/F,</t>
  </si>
  <si>
    <t>SIU SAI WAN PLAZA, CHAI WAN, HK</t>
  </si>
  <si>
    <t>香港柴灣小西灣廣場</t>
  </si>
  <si>
    <t>2樓211A舖</t>
  </si>
  <si>
    <t>美心製造 (隆亨惠康)</t>
  </si>
  <si>
    <t>BAKERY CORNER (LUNG HANG WELLCOME)</t>
  </si>
  <si>
    <t>Shop No 215, L3, Commercial Complex</t>
  </si>
  <si>
    <t>Lung Hang Est., 1 Tin Sam Street</t>
  </si>
  <si>
    <t>新界大圍田心街1號</t>
  </si>
  <si>
    <t>隆亨商業中心3樓215室</t>
  </si>
  <si>
    <t>美心製造 (何文田 MPJ)</t>
  </si>
  <si>
    <t>BAKERY CORNER (HO MAN TIN MPJ)</t>
  </si>
  <si>
    <t>Shop No 305, 3/F, Homantin Plaza</t>
  </si>
  <si>
    <t>80 Fat Kwong Street, Ho Man Tin</t>
  </si>
  <si>
    <t>何文田佛光街80號</t>
  </si>
  <si>
    <t>何文田廣場3樓305號舖</t>
  </si>
  <si>
    <t>美心製造 (上水惠康)</t>
  </si>
  <si>
    <t>BAKERY CORNER (SHEUNG SHUI WELLCOME)</t>
  </si>
  <si>
    <t>SHOP 15, L1, SHEUNG SHUI TOWN CTR</t>
  </si>
  <si>
    <t>NO.9 CHI CHEONG RD, SHEUNG SHUI, NT</t>
  </si>
  <si>
    <t>新界上水智昌路9號</t>
  </si>
  <si>
    <t>上水名都中心地下15號舖</t>
  </si>
  <si>
    <t>美心製造 (富東MPJ)</t>
  </si>
  <si>
    <t>BAKERY CORNER (FU TUNG MPJ)</t>
  </si>
  <si>
    <t>SHOP 107, 1/F, FU TUNG PLAZA</t>
  </si>
  <si>
    <t>6 FU TUNG STREET, TUNG CHUNG, N.T.</t>
  </si>
  <si>
    <t>新界東涌富東街6號</t>
  </si>
  <si>
    <t>富東廣場1樓107號舖</t>
  </si>
  <si>
    <t>美心製造 (新都城惠康)</t>
  </si>
  <si>
    <t>BAKERY CORNER (METRO CITY WELLCOME)</t>
  </si>
  <si>
    <t>SHOP 134A, 134B &amp; 132D, LEVEL 1</t>
  </si>
  <si>
    <t>METROCITY PHASE 3, TSEUNG KWAN O</t>
  </si>
  <si>
    <t>將軍澳新都城中心三期</t>
  </si>
  <si>
    <t>一樓134A, 134B 及132D 號舖</t>
  </si>
  <si>
    <t>美心製造 (葵涌惠康)</t>
  </si>
  <si>
    <t>BAKERY CORNER (KWAI CHUNG WELLCOME)</t>
  </si>
  <si>
    <t>SHOP 213, KWAI CHUNG SHOPPING CTR</t>
  </si>
  <si>
    <t>KWAI CHUNG ESTATE, KWAI CHUNG, N.T.</t>
  </si>
  <si>
    <t>新界葵涌葵涌邨</t>
  </si>
  <si>
    <t>葵涌商場213號舖</t>
  </si>
  <si>
    <t>美心製造 (鯉魚門惠康)</t>
  </si>
  <si>
    <t>BAKERY CORNER (LEI YUE MUN WELLCOME)</t>
  </si>
  <si>
    <t>2348 5632</t>
  </si>
  <si>
    <t>NOS. 123-124, L1, LEI YUE MUN PLAZA</t>
  </si>
  <si>
    <t>LEI YUE MUN ESTATE, YAU TONG, KLN</t>
  </si>
  <si>
    <t>九龍油塘鯉魚門邨</t>
  </si>
  <si>
    <t>鯉魚門廣場1樓123-124號舖</t>
  </si>
  <si>
    <t>備用分店</t>
  </si>
  <si>
    <t>FOR RESERVE BRANCH</t>
  </si>
  <si>
    <t>洪福餅店</t>
  </si>
  <si>
    <t>HUNG FUK CAKE SHOP</t>
  </si>
  <si>
    <t>SHOP 5, HUNG FUK SHOPPING CENTRE</t>
  </si>
  <si>
    <t>HUNG FUK ESTATE, YUEN LONG, NT</t>
  </si>
  <si>
    <t>新界元朗洪福邨</t>
  </si>
  <si>
    <t>洪福商場 5 號舖</t>
  </si>
  <si>
    <t>頌富廣場餅店</t>
  </si>
  <si>
    <t>CHUNG FU PLAZA CAKE SHOP</t>
  </si>
  <si>
    <t>SHOP NG11,T-TOWN NORTH,TIN YUET EST</t>
  </si>
  <si>
    <t>33&amp;39 TIN WAH ROAD,TIN SHUI WAI, NT</t>
  </si>
  <si>
    <t>天悅邨 T-Town North NG11 號舖</t>
  </si>
  <si>
    <t>卓爾廣場餅店</t>
  </si>
  <si>
    <t>CHELSEA HEIGHTS  CAKE SHOP</t>
  </si>
  <si>
    <t>Shop No. G1A, G/F, Chelsea Heights</t>
  </si>
  <si>
    <t>卓爾廣場地下G1A號舖</t>
  </si>
  <si>
    <t>新鴻基中心餅店</t>
  </si>
  <si>
    <t>SUN HUNG KAI CENTRE CAKE SHOP</t>
  </si>
  <si>
    <t>2520 3299</t>
  </si>
  <si>
    <t>Shop Nos. 122, 122A and 123A,</t>
  </si>
  <si>
    <t>1/F, Sun Hung Kai Centre, Wanchai</t>
  </si>
  <si>
    <t>灣仔新鴻基中心1樓</t>
  </si>
  <si>
    <t>122,122A及123A號舖</t>
  </si>
  <si>
    <t>大埔超級城餅店</t>
  </si>
  <si>
    <t>TAI PO MEGA MALL CAKE SHOP</t>
  </si>
  <si>
    <t>Shop Nos. 136-150,Level 1, Zone B</t>
  </si>
  <si>
    <t>新界大埔大埔超級城</t>
  </si>
  <si>
    <t>B區1樓136-150號舖</t>
  </si>
  <si>
    <t>美心烘焙所(TKO GATEWAY)</t>
  </si>
  <si>
    <t>MAXIM'S ON-SITE BAKERY (TKO GATEWAY)</t>
  </si>
  <si>
    <t>Shop E172, 1/F</t>
  </si>
  <si>
    <t>TKO Gateway, Tseung Kwan O</t>
  </si>
  <si>
    <t>將軍澳TKO Gateway</t>
  </si>
  <si>
    <t>1樓 E172號舖</t>
  </si>
  <si>
    <t>慈雲山餅店</t>
  </si>
  <si>
    <t>TSZ WAN SHAN CAKE SHOP</t>
  </si>
  <si>
    <t>Shop No.110-112, 1/F, Tsz Wan Shan</t>
  </si>
  <si>
    <t>Shopping Ctr, Tsz Lok Estate, Kln</t>
  </si>
  <si>
    <t>九龍慈樂邨慈雲山中心</t>
  </si>
  <si>
    <t>1樓110-112號舖</t>
  </si>
  <si>
    <t>秀茂坪商場餅店</t>
  </si>
  <si>
    <t>SAU MAU PING SHOPPING CENTRE CAKE SHOP</t>
  </si>
  <si>
    <t>Shop No. 111A, 1/F, Sau Mau Ping</t>
  </si>
  <si>
    <t>Shopping Centre, Sau Mau Ping Est.</t>
  </si>
  <si>
    <t>九龍觀塘秀茂坪秀明道101號</t>
  </si>
  <si>
    <t>秀茂坪商場一樓111A號舖</t>
  </si>
  <si>
    <t>Homebake (萬邦行)</t>
  </si>
  <si>
    <t>HOMEBAKE (MELBOURNE PLAZA</t>
  </si>
  <si>
    <t>2813 8783</t>
  </si>
  <si>
    <t>Shop B, G/F, Melbourne Plaza</t>
  </si>
  <si>
    <t>33 &amp; 33A Queen's Rd Central</t>
  </si>
  <si>
    <t>中環皇后大道中33-33A號</t>
  </si>
  <si>
    <t>萬邦行地下B號舖</t>
  </si>
  <si>
    <t>美心烘焙所(裕民坊)</t>
  </si>
  <si>
    <t>MAXIM’S ON-SITE BAKERY (YUE MAN SQUARE)</t>
  </si>
  <si>
    <t>Shop 112, 1/F, Yue Man Square</t>
  </si>
  <si>
    <t>裕民坊一樓112號舖</t>
  </si>
  <si>
    <t>美心烘焙所(灣仔)</t>
  </si>
  <si>
    <t>MAXIM’S ON-SITE BAKERY (WAN CHAI)</t>
  </si>
  <si>
    <t>2527 6418</t>
  </si>
  <si>
    <t>Shop No.2, G/F., On Hong Comm Bldg</t>
  </si>
  <si>
    <t>145 Hennessy Road, Wanchai, HK</t>
  </si>
  <si>
    <t>香港灣仔軒尼詩道145號</t>
  </si>
  <si>
    <t>安康商業大廈地下2號舖</t>
  </si>
  <si>
    <t>美心烘焙所(中華總商會)</t>
  </si>
  <si>
    <t>MX ON-SITE BAKERY (CHINESE GENERAL CHAMBER OF COMMERCE)</t>
  </si>
  <si>
    <t>G/F &amp; 1/F, The Chinese General</t>
  </si>
  <si>
    <t>香港干諾道中24至25號</t>
  </si>
  <si>
    <t>中華總商會大廈地下及一樓</t>
  </si>
  <si>
    <t>美心烘焙所(沙田中心)</t>
  </si>
  <si>
    <t>MAXIM'S ON-SITE BAKERY (SHATIN CENTER)</t>
  </si>
  <si>
    <t>SHOP NOS. 30A-C, LEVEL 3</t>
  </si>
  <si>
    <t>SHATIN CENTER, SHATIN, N.T.</t>
  </si>
  <si>
    <t>新界沙田沙田中心</t>
  </si>
  <si>
    <t>3 樓30A-C 號舖</t>
  </si>
  <si>
    <t>美心烘焙所(天耀)</t>
  </si>
  <si>
    <t>MAXIM'S ON-SITE BAKERY (TIN YIU)</t>
  </si>
  <si>
    <t>Shop No.L031, G/F, Tin Yiu Plaza,</t>
  </si>
  <si>
    <t>新界天水圍天耀廣場</t>
  </si>
  <si>
    <t>地下L031號舖</t>
  </si>
  <si>
    <t>HOMEBAKE (AIRSIDE)</t>
  </si>
  <si>
    <t>Shop Nos.B132A &amp; B132B, B1/F</t>
  </si>
  <si>
    <t>Airside, Kai Tak, Kowloon</t>
  </si>
  <si>
    <t>九龍啟德AirsideB1層</t>
  </si>
  <si>
    <t>B132A &amp; B132B號舖</t>
  </si>
  <si>
    <t>美心烘焙所(黃大仙中心)</t>
  </si>
  <si>
    <t>MAXIM'S ON-SITE BAKERY (TEMPLE MALL)</t>
  </si>
  <si>
    <t>NO.G11, G/F, TEMPLE MALL SOUTH</t>
  </si>
  <si>
    <t>WONG TAI SIN, KOWLOON</t>
  </si>
  <si>
    <t>美心烘焙所(啟田)</t>
  </si>
  <si>
    <t>MX ON-SITE BAKERY (KAI TIN)</t>
  </si>
  <si>
    <t>2333 7622</t>
  </si>
  <si>
    <t>SHOP 120, 1/F, KAI TIN SHOPPING CTR</t>
  </si>
  <si>
    <t>50 KAI TIN ROAD, LAM TIN, KLN</t>
  </si>
  <si>
    <t>九龍藍田啓田道50號</t>
  </si>
  <si>
    <t>美心烘焙所(將軍澳中心)</t>
  </si>
  <si>
    <t>MX ON-SITE BAKERY (PARK CENTRAL)</t>
  </si>
  <si>
    <t>2521 3939</t>
  </si>
  <si>
    <t>Shop 183, Level 1, Park Central</t>
  </si>
  <si>
    <t>9 Tong Tak Street, Tseung Kwan O</t>
  </si>
  <si>
    <t>將軍澳唐德街 9號</t>
  </si>
  <si>
    <t>將軍澳中心 1樓 183號舖</t>
  </si>
  <si>
    <t>美心烘焙所(逸東)</t>
  </si>
  <si>
    <t>MX ON-SITE BAKERY (YAT TUNG)</t>
  </si>
  <si>
    <t>2976 0966</t>
  </si>
  <si>
    <t>Shop 5, G/F, Yat Tung Shopping CTR</t>
  </si>
  <si>
    <t>8 Yat Tung Street, Tung Chung, NT</t>
  </si>
  <si>
    <t>新界東涌逸東街8號</t>
  </si>
  <si>
    <t>逸東商場地下5號舖</t>
  </si>
  <si>
    <t>美心烘焙所(大圍金禧)</t>
  </si>
  <si>
    <t>MX ON-SITE BAKERY (GRANDEUR GARDEN)</t>
  </si>
  <si>
    <t>2691 4655</t>
  </si>
  <si>
    <t>SHOP 11, G/F, GRANDEUR GARDEN</t>
  </si>
  <si>
    <t>TAI WAI, N.T.</t>
  </si>
  <si>
    <t>新界大圍金禧花園商場</t>
  </si>
  <si>
    <t>荃新天地餅店</t>
  </si>
  <si>
    <t>CITYWALK CAKE SHOP</t>
  </si>
  <si>
    <t>2941 0143</t>
  </si>
  <si>
    <t>SHOP G11-12, GROUND FLOOR</t>
  </si>
  <si>
    <t>地下G11-12 號舖</t>
  </si>
  <si>
    <t>法律部</t>
  </si>
  <si>
    <t>Legal Dept</t>
  </si>
  <si>
    <t>26/F Maxim's Centre,</t>
  </si>
  <si>
    <t>長順街17號美心集團中心26樓</t>
  </si>
  <si>
    <t>LUK YEUNG CO. COST CTR</t>
  </si>
  <si>
    <t>MAXIMS CO. COST CTR</t>
  </si>
  <si>
    <t>CHAMP SUCCESS COMPANY COST CTR</t>
  </si>
  <si>
    <t>CHAMP SUCCESS COMPANY COST CENTRE</t>
  </si>
  <si>
    <t>業務會</t>
  </si>
  <si>
    <t>Management Committee</t>
  </si>
  <si>
    <t>18/F Maxim's Centre,</t>
  </si>
  <si>
    <t>長順街17號美心集團中心18樓</t>
  </si>
  <si>
    <t>總公司</t>
  </si>
  <si>
    <t>Head Office</t>
  </si>
  <si>
    <t>中國發展部</t>
  </si>
  <si>
    <t>MDCL (Head Office)</t>
  </si>
  <si>
    <t>美心會</t>
  </si>
  <si>
    <t>CLUB MAXIMS</t>
  </si>
  <si>
    <t>17/F Maxim's Centre,</t>
  </si>
  <si>
    <t>長順街17號美心集團中心17樓</t>
  </si>
  <si>
    <t>香港廠房管理辦公室</t>
  </si>
  <si>
    <t>HK FACTORY MANAGEMENT OFFICE</t>
  </si>
  <si>
    <t>香港廠房(品質監控及研發)</t>
  </si>
  <si>
    <t>HK FACTORY QA &amp; R&amp;D</t>
  </si>
  <si>
    <t>14 Dai Fu Street</t>
  </si>
  <si>
    <t>大埔 大埔工業村</t>
  </si>
  <si>
    <t>人力資源部</t>
  </si>
  <si>
    <t>Human Resources</t>
  </si>
  <si>
    <t>電腦資訊部</t>
  </si>
  <si>
    <t>Information Technology</t>
  </si>
  <si>
    <t>15/F Maxim's Centre,</t>
  </si>
  <si>
    <t>長順街17號美心集團中心15樓</t>
  </si>
  <si>
    <t>審計部</t>
  </si>
  <si>
    <t>AUDIT DEPARTMENT</t>
  </si>
  <si>
    <t>21/F Maxim's Centre,</t>
  </si>
  <si>
    <t>長順街17號美心集團中心21樓</t>
  </si>
  <si>
    <t>財務部</t>
  </si>
  <si>
    <t>FINANCE DEPARTMENT</t>
  </si>
  <si>
    <t>財務部 (禮券收集中心)</t>
  </si>
  <si>
    <t>FINANCE DEPARTMENT (COUPON COLLECTION CENTRE)</t>
  </si>
  <si>
    <t>2613 3924</t>
  </si>
  <si>
    <t>2216 7720</t>
  </si>
  <si>
    <t>7/F Maxim's Centre,</t>
  </si>
  <si>
    <t>長順街17號美心集團中心7樓</t>
  </si>
  <si>
    <t>業務拓展部</t>
  </si>
  <si>
    <t>BUSINESS DEVELOPMENT DEPARTMENT</t>
  </si>
  <si>
    <t>ERP Project</t>
  </si>
  <si>
    <t>工程策劃部</t>
  </si>
  <si>
    <t>Project Planning Department</t>
  </si>
  <si>
    <t>12/F Maxim's Centre,</t>
  </si>
  <si>
    <t>長順街17號美心集團中心12樓</t>
  </si>
  <si>
    <t>星光行辦公室</t>
  </si>
  <si>
    <t>Star House Office</t>
  </si>
  <si>
    <t>採購部</t>
  </si>
  <si>
    <t>PROCUREMENT DEPARTMENT</t>
  </si>
  <si>
    <t>19 &amp; 20/F Maxim's Centre,</t>
  </si>
  <si>
    <t>長順街17號美心集團中心19及20樓</t>
  </si>
  <si>
    <t>事務行政部</t>
  </si>
  <si>
    <t>Office Admin Department</t>
  </si>
  <si>
    <t>營業部</t>
  </si>
  <si>
    <t>SALES DEPARTMENT</t>
  </si>
  <si>
    <t>長順街17號美心集團中心10樓</t>
  </si>
  <si>
    <t>品牌及餐飲概念部</t>
  </si>
  <si>
    <t>BRANDING + RESEARCH &amp; DEVELOPMENT</t>
  </si>
  <si>
    <t>租務部</t>
  </si>
  <si>
    <t>LEASING DEPARTMENT</t>
  </si>
  <si>
    <t>MAX NEW CONCEPTS DEV  管理人員</t>
  </si>
  <si>
    <t>M.A.X. NEW CONCEPTS DEVELOPMENT OFFICE</t>
  </si>
  <si>
    <t>QSR OPS MANAGEMENT</t>
  </si>
  <si>
    <t>16/F Maxim's Centre,</t>
  </si>
  <si>
    <t>長順街17號美心集團中心16樓</t>
  </si>
  <si>
    <t>MAXIMS CAKE OFFICE</t>
  </si>
  <si>
    <t>中菜辦公室人員</t>
  </si>
  <si>
    <t>CRD HK SHARE SERVICE OFFICE</t>
  </si>
  <si>
    <t>集團人力資源部</t>
  </si>
  <si>
    <t>GROUP HUMAN RESOURCES</t>
  </si>
  <si>
    <t>8/F Maxim's Centre,</t>
  </si>
  <si>
    <t>長順街17號美心集團中心8樓</t>
  </si>
  <si>
    <t>公共及顧客關係部</t>
  </si>
  <si>
    <t>PUBLIC AND CUSTOMER RELATIONS</t>
  </si>
  <si>
    <t>M.A.X. CONCEPTS 香港辦公室人員</t>
  </si>
  <si>
    <t>M.A.X. HK SHARE SERVICE OFFICE</t>
  </si>
  <si>
    <t>WESTERN REST 管理人員</t>
  </si>
  <si>
    <t>WESTERN RESTAURANTS OFFICE</t>
  </si>
  <si>
    <t>CSD OPS MANAGEMENT</t>
  </si>
  <si>
    <t>粵菜管理人員</t>
  </si>
  <si>
    <t>CANTONESE OFFICE</t>
  </si>
  <si>
    <t>潮菜管理人員</t>
  </si>
  <si>
    <t>CHIUCHOW OFFICE</t>
  </si>
  <si>
    <t>外省菜管理人員</t>
  </si>
  <si>
    <t>NON-CANTONESE OFFICE</t>
  </si>
  <si>
    <t>BRANDED PRODUCTS OFFICE</t>
  </si>
  <si>
    <t>品質監控</t>
  </si>
  <si>
    <t>QUALITY ASSURANCE &amp; FOOD SAFETY</t>
  </si>
  <si>
    <t>19/F Maxim's Centre,</t>
  </si>
  <si>
    <t>長順街17號美心集團中心19樓</t>
  </si>
  <si>
    <t>物流</t>
  </si>
  <si>
    <t>LOGISTICS</t>
  </si>
  <si>
    <t>中國發展部 (香港辦公室)</t>
  </si>
  <si>
    <t>China Development(HK Office)</t>
  </si>
  <si>
    <t>數碼商務</t>
  </si>
  <si>
    <t>DIGITAL BUSINESS</t>
  </si>
  <si>
    <t>美心集團中心</t>
  </si>
  <si>
    <t>MAXIM’S CENTRE</t>
  </si>
  <si>
    <t>2523 4107</t>
  </si>
  <si>
    <t>2216 7731</t>
  </si>
  <si>
    <t>18/F, Maxim’s Centre,</t>
  </si>
  <si>
    <t>美心集團中心 18 樓</t>
  </si>
  <si>
    <t>星光行 2樓</t>
  </si>
  <si>
    <t>STARHOUSE 2/F</t>
  </si>
  <si>
    <t>快餐及機構餐務維修組</t>
  </si>
  <si>
    <t>QSR &amp; CS R&amp;M SECTION</t>
  </si>
  <si>
    <t>No. 14, Dai Fu Street, Tai Po</t>
  </si>
  <si>
    <t>新界大埔工業村大富街14號</t>
  </si>
  <si>
    <t>東亞大樓辦公室</t>
  </si>
  <si>
    <t>EAST ASIA MANSION OFFICE</t>
  </si>
  <si>
    <t>1-3/F, East Asia Mansion</t>
  </si>
  <si>
    <t>23-29 Hennessy Road, Wan Chai</t>
  </si>
  <si>
    <t>香港灣仔軒尼詩道23-29號</t>
  </si>
  <si>
    <t>東亞大樓1-3樓</t>
  </si>
  <si>
    <t>英皇道1063寫字樓</t>
  </si>
  <si>
    <t>1063 KINGS ROAD OFFICE</t>
  </si>
  <si>
    <t>28/F, 1063 Kings Road,</t>
  </si>
  <si>
    <t>Quarry Bay, Hong Kong</t>
  </si>
  <si>
    <t>香港英皇道 1063 號 28樓</t>
  </si>
  <si>
    <t>美心總部寫字樓</t>
  </si>
  <si>
    <t>MAXIM’S HEADQUARTERS OFFICE</t>
  </si>
  <si>
    <t>芝樂坊餐廳香港管理人員</t>
  </si>
  <si>
    <t>THE CHEESECAKE FTY HK OFFICE</t>
  </si>
  <si>
    <t>江門生產中心香港辦事處</t>
  </si>
  <si>
    <t>JIANGMEN FACTORY HK OFFICE</t>
  </si>
  <si>
    <t>BP - Corporate Sales</t>
  </si>
  <si>
    <t>BRANDED PRODUCTS - CORPORATE SALES</t>
  </si>
  <si>
    <t>CC VIETNAM (SB VIETNAM)</t>
  </si>
  <si>
    <t>COFFEE CONCEPTS VIETNAM (SB VIETNAM)</t>
  </si>
  <si>
    <t>CC VIETNAM (SB CAMBODIA)</t>
  </si>
  <si>
    <t>COFFEE CONCEPTS VIETNAM (SB CAMBODIA)</t>
  </si>
  <si>
    <t>置地寫字樓(1809室)</t>
  </si>
  <si>
    <t>LANDMARK OFFICE (ROOM 1809)</t>
  </si>
  <si>
    <t>Rm 1809, Gloucester Tower, The</t>
  </si>
  <si>
    <t>Landmark, 15 Queen's Road, Central</t>
  </si>
  <si>
    <t>置地廣場告羅士打大廈1809室</t>
  </si>
  <si>
    <t>太古城中心-FOODHALL</t>
  </si>
  <si>
    <t>MGT OFFICE FOR FOODHALL (CITYPLAZA)</t>
  </si>
  <si>
    <t>太古城中心FOODHALL 臨時攤位</t>
  </si>
  <si>
    <t>POP UP STORE (CITYPLAZA FOODHALL)</t>
  </si>
  <si>
    <t>YUU</t>
  </si>
  <si>
    <t>美心集團中心管理處</t>
  </si>
  <si>
    <t>MAXIM’S CENTRE MANAGEMENT OFFICE</t>
  </si>
  <si>
    <t>6/F, Maxim’s Centre,</t>
  </si>
  <si>
    <t>美心集團中心6樓</t>
  </si>
  <si>
    <t>MANUFACTORY SUPPORT SER DEPT</t>
  </si>
  <si>
    <t>18/F, Maxim's Centre</t>
  </si>
  <si>
    <t>17 Chung Shun St, Cheung Sha Wan</t>
  </si>
  <si>
    <t>中西菜輔助人員</t>
  </si>
  <si>
    <t>CRD &amp; MAX - SHARE SERVICE</t>
  </si>
  <si>
    <t>中菜(香港) 辦公室</t>
  </si>
  <si>
    <t>CHINESE RESTAURANTS HK OFFICE</t>
  </si>
  <si>
    <t>QSR &amp; CSD SHARE SERVICE OFFICE</t>
  </si>
  <si>
    <t>16/F, Maxim's Centre, 17</t>
  </si>
  <si>
    <t>Cheung Shun St.,Cheung Sha Wan, KLN</t>
  </si>
  <si>
    <t>美心集團中心16樓</t>
  </si>
  <si>
    <t>西九龍總站-MGT OFFICE</t>
  </si>
  <si>
    <t>WEST KOWLOON TERMINUS-MANAGEMENT OFFICE</t>
  </si>
  <si>
    <t>Shop B1-7, B1/F.</t>
  </si>
  <si>
    <t>芝樂坊餐廳澳門管理人員</t>
  </si>
  <si>
    <t>THE CHEESECAKE FTY MACAU OFFICE</t>
  </si>
  <si>
    <t>中西菜輔助人員 (營運支援)</t>
  </si>
  <si>
    <t>CRD &amp; MAX - SHARE SERVICE (SUPPORT)</t>
  </si>
  <si>
    <t>中西菜輔助人員 (工程)</t>
  </si>
  <si>
    <t>CRD &amp; MAX - SHARE SERVICE (PED)</t>
  </si>
  <si>
    <t>中西菜輔助人員 (維修)</t>
  </si>
  <si>
    <t>CRD &amp; MAX - SHARE SERVICE (R&amp;M)</t>
  </si>
  <si>
    <t>中央產品研發部</t>
  </si>
  <si>
    <t>BRANDED PRODUCT R&amp;D</t>
  </si>
  <si>
    <t>中央修車房</t>
  </si>
  <si>
    <t>CENTRAL GARAGE</t>
  </si>
  <si>
    <t>九龍長沙灣長順街18號地下</t>
  </si>
  <si>
    <t>印刷廠</t>
  </si>
  <si>
    <t>Printing Department</t>
  </si>
  <si>
    <t>柴灣新業街6號</t>
  </si>
  <si>
    <t>安力中心二樓及三樓</t>
  </si>
  <si>
    <t>中央布草房</t>
  </si>
  <si>
    <t>Central Linen</t>
  </si>
  <si>
    <t>亞洲貨櫃物流中心(美心倉庫)</t>
  </si>
  <si>
    <t>ATL MAXIMS WAREHOUSE</t>
  </si>
  <si>
    <t>沙田凍房2倉</t>
  </si>
  <si>
    <t>Sha Tin Cold Storage 2</t>
  </si>
  <si>
    <t>新界沙田火炭禾穗街31-43號</t>
  </si>
  <si>
    <t>暫存倉</t>
  </si>
  <si>
    <t>STAGING WAREHOUSE</t>
  </si>
  <si>
    <t>新界葵涌國瑞路124-130號</t>
  </si>
  <si>
    <t>美心百適一倉</t>
  </si>
  <si>
    <t>CHINA RESOURCES LOGISTICS (PAK SIK ENTERPRISES) LTD</t>
  </si>
  <si>
    <t>26956451-52</t>
  </si>
  <si>
    <t>12-36 Wo Heung Street</t>
  </si>
  <si>
    <t>Fo Tan, Shatin, N.T</t>
  </si>
  <si>
    <t>香港新界沙田火炭</t>
  </si>
  <si>
    <t>禾香街12-36號</t>
  </si>
  <si>
    <t>海鮮倉</t>
  </si>
  <si>
    <t>Seafood Storage</t>
  </si>
  <si>
    <t>九龍旺角深圳街7號E鋪位</t>
  </si>
  <si>
    <t>招商局倉</t>
  </si>
  <si>
    <t>China Merchants Godown</t>
  </si>
  <si>
    <t>18 SAI NING STREET</t>
  </si>
  <si>
    <t>KENNEDY TOWN,HONG KONG</t>
  </si>
  <si>
    <t>屯門美心倉庫</t>
  </si>
  <si>
    <t>TM MAXIMS WAREHOUSE</t>
  </si>
  <si>
    <t>Western Plaza 9/F,</t>
  </si>
  <si>
    <t>新界屯門天后路2號</t>
  </si>
  <si>
    <t>環宇物流廣場9樓</t>
  </si>
  <si>
    <t>招商局國際冷鏈(深圳)有限公司</t>
  </si>
  <si>
    <t>China Merchants International Cold Chain (Shenzhen) Co. Ltd.</t>
  </si>
  <si>
    <t>86-755-26827988</t>
  </si>
  <si>
    <t>Qianhaiwan Free Trade Port</t>
  </si>
  <si>
    <t>53 Linhai Rd Nanshan District SZ</t>
  </si>
  <si>
    <t>深圳市南山區臨海大道53號</t>
  </si>
  <si>
    <t>前海灣保稅港園區106-108倉</t>
  </si>
  <si>
    <t>LIFUNG CENTRE CDC WAREHOUSE</t>
  </si>
  <si>
    <t>9/F, 0002 Tin Hau Road,</t>
  </si>
  <si>
    <t>Western Plaza, Tuen Mun</t>
  </si>
  <si>
    <t>環宇物流廣場新界屯門天后路2號9樓</t>
  </si>
  <si>
    <t>ATL CDC MANAGEMENT</t>
  </si>
  <si>
    <t>TM CDC MANAGEMENT</t>
  </si>
  <si>
    <t>虛擬貨倉JCR</t>
  </si>
  <si>
    <t>VIRTUAL WAREHOUSE FOR JCR</t>
  </si>
  <si>
    <t>Subsection 1 of Section L</t>
  </si>
  <si>
    <t>Lot No 2240 in DD96, Ma Tso Lung</t>
  </si>
  <si>
    <t>上水古洞馬草壟路DD 96</t>
  </si>
  <si>
    <t>Lot No 2240 L1</t>
  </si>
  <si>
    <t>亞洲貨櫃物流中心(美心轉運)</t>
  </si>
  <si>
    <t>ATL WAREHOUSE (MX CROSS-DOCK)</t>
  </si>
  <si>
    <t>3628 3917</t>
  </si>
  <si>
    <t>新界葵涌貨櫃碼頭南路8號3號碼頭</t>
  </si>
  <si>
    <t>華南冷庫(非保稅倉)</t>
  </si>
  <si>
    <t>HUANAN COLD STORAGE</t>
  </si>
  <si>
    <t>NanKang Road 3, Shekou Shenzhen</t>
  </si>
  <si>
    <t>深圳市南山區蛇口南康路3號</t>
  </si>
  <si>
    <t>長沙泠庫(非保稅倉)</t>
  </si>
  <si>
    <t>JLS Warehouse</t>
  </si>
  <si>
    <t>ROOM 807 HOLDROUND INTERNATIONAL PL</t>
  </si>
  <si>
    <t>2 DANAN ROAD GUANGZHOU,CHINA</t>
  </si>
  <si>
    <t>大南路2號合潤國際廣場807室</t>
  </si>
  <si>
    <t>中國廣州市</t>
  </si>
  <si>
    <t>天誠儲運倉庫</t>
  </si>
  <si>
    <t>SEAFRIGO WAREHOUSE</t>
  </si>
  <si>
    <t>4017W-4020W, 4/F, Berth 3, ATL</t>
  </si>
  <si>
    <t>Container Port Road, Kwai Chung</t>
  </si>
  <si>
    <t>葵涌三號貨櫃碼頭亞洲貨櫃物流中心</t>
  </si>
  <si>
    <t>4 樓A座4017W-4020W</t>
  </si>
  <si>
    <t>沙田凍房(餅廠)</t>
  </si>
  <si>
    <t>SHATIN COLDSTORE FOR FACTORY</t>
  </si>
  <si>
    <t>31-43 Wo Shui Street, Fo Tan,</t>
  </si>
  <si>
    <t>Shatin, N.T.</t>
  </si>
  <si>
    <t>嘉里中央倉管理</t>
  </si>
  <si>
    <t>KERRY CDC MANAGEMENT</t>
  </si>
  <si>
    <t>嘉里食品公倉</t>
  </si>
  <si>
    <t>KERRY LOGISTCS FOOD PUBLIC WAREHOUSE</t>
  </si>
  <si>
    <t>嘉里美心中央倉</t>
  </si>
  <si>
    <t>KERRY LOGISTCS MAXIMS CENTRAL DISTRIBUTION CENTRE</t>
  </si>
  <si>
    <t>嘉里美心供應商轉運倉</t>
  </si>
  <si>
    <t>KERRY LOGISTICS MAXIMS SUPPLIER CROSS DOCK</t>
  </si>
  <si>
    <t>嘉里美心餅廠倉</t>
  </si>
  <si>
    <t>KERRY LOGISTCS MAXIMS TAI PO FACTORY 2</t>
  </si>
  <si>
    <t>嘉里鹽田暫存倉</t>
  </si>
  <si>
    <t>KERRY YANTIAN OFFSHORE WAREHOUSE</t>
  </si>
  <si>
    <t>518083 SZ Kerry YT Port Logistics</t>
  </si>
  <si>
    <t>Ctr,YT port BLP,YT Dist.,SZ,</t>
  </si>
  <si>
    <t>深圳鹽田區鹽田港保稅物流園區</t>
  </si>
  <si>
    <t>南片區深圳嘉里鹽田物流中心518083</t>
  </si>
  <si>
    <t>嘉里美心中央倉(凍倉)</t>
  </si>
  <si>
    <t>KERRY LOGISTCS MAXIMS CENTRAL DISTRIBUTION CENTRE (FROZEN)</t>
  </si>
  <si>
    <t>文樂貨運有限公司</t>
  </si>
  <si>
    <t>MANFRED TRANSPORTATION CO., LTD</t>
  </si>
  <si>
    <t>DD102 LOT2327-31,2343-49,2863-67</t>
  </si>
  <si>
    <t>2869-70,KI LUN TSUEN,SANTIN,YL,N.T.</t>
  </si>
  <si>
    <t>新界元朗新田麒麟村DD102</t>
  </si>
  <si>
    <t>LOT2327-31,2343-49</t>
  </si>
  <si>
    <t>大中華冷鏈物流有限公司</t>
  </si>
  <si>
    <t>CHINA COLD CHAIN CO., LTD.</t>
  </si>
  <si>
    <t>2001-2004W,2/F,BERTH3, ATL CENTRA A</t>
  </si>
  <si>
    <t>CONTAINER PORT ROAD,KWAI CHUNG,N.T</t>
  </si>
  <si>
    <t>香港新界葵涌第三號貨櫃碼頭</t>
  </si>
  <si>
    <t>亞洲貨櫃物流中心A座2樓2001-2004西翼</t>
  </si>
  <si>
    <t>零售貨品倉庫</t>
  </si>
  <si>
    <t>RETAIL PRODUCT WAREHOUSE</t>
  </si>
  <si>
    <t>9/F.,Ever Gain Centre,</t>
  </si>
  <si>
    <t>43-57 Wang Wo Tsai St, Tsuen Wan</t>
  </si>
  <si>
    <t>荃灣橫窩仔街43-57號永德利中心9樓</t>
  </si>
  <si>
    <t>海迅物流倉庫</t>
  </si>
  <si>
    <t>HI-SPEED DISTRIBUTION CENTRE</t>
  </si>
  <si>
    <t>Smile Centre, 10-12 On Chuen Street</t>
  </si>
  <si>
    <t>On Lok Tsuen, Fanling</t>
  </si>
  <si>
    <t>粉嶺安全街</t>
  </si>
  <si>
    <t>10號堅達中心</t>
  </si>
  <si>
    <t>物流 (中國-YHC)</t>
  </si>
  <si>
    <t>LOGISTICS (CHINA-YHC)</t>
  </si>
  <si>
    <t>美心集團中心19及20樓</t>
  </si>
  <si>
    <t>安力管理處</t>
  </si>
  <si>
    <t>Chai Wan Management</t>
  </si>
  <si>
    <t>2/F, Honour Ind. Centre, No. 6,</t>
  </si>
  <si>
    <t>Sun Yip St, Chaiwan, H.K.</t>
  </si>
  <si>
    <t>美心食品二廠管理處</t>
  </si>
  <si>
    <t>MFPC-MANAGEMENT OFFICE(TP FTY NO.2)</t>
  </si>
  <si>
    <t>2 DAI LI STREET,</t>
  </si>
  <si>
    <t>TAI PO INDUSTRIAL ESTATE, TAIPO</t>
  </si>
  <si>
    <t>大埔工業村大利街2號</t>
  </si>
  <si>
    <t>美心西餅總廠 (大埔)</t>
  </si>
  <si>
    <t>MAXIMS CAKE FACTORY (TAI PO)</t>
  </si>
  <si>
    <t>2 Dai Li Street, Tai Po</t>
  </si>
  <si>
    <t>Industrial Estate, Tai Po, N.T.</t>
  </si>
  <si>
    <t>新界大埔工業村大利街2號</t>
  </si>
  <si>
    <t>美心食品廠 (大埔三廠)管理處</t>
  </si>
  <si>
    <t>MFPC (TP FTY NO. 3)-MANAGEMENT OFFICE</t>
  </si>
  <si>
    <t>5 Dai Shun Street</t>
  </si>
  <si>
    <t>大埔三廠 (發展拓建帳)</t>
  </si>
  <si>
    <t>TPFTY NO.3 (CIP CENTER)</t>
  </si>
  <si>
    <t>美心食品廠 (大埔三廠)</t>
  </si>
  <si>
    <t>MFPC (TP FTY NO. 3)</t>
  </si>
  <si>
    <t>大埔運輸部</t>
  </si>
  <si>
    <t>TRANSPORTATION DEPT-TAI PO</t>
  </si>
  <si>
    <t>新界大埔工業村</t>
  </si>
  <si>
    <t>大埔四廠</t>
  </si>
  <si>
    <t>TAI PO FTY NO. 4</t>
  </si>
  <si>
    <t>世界之窗</t>
  </si>
  <si>
    <t>Worlds-On-The-World</t>
  </si>
  <si>
    <t>馬尼拉翠園</t>
  </si>
  <si>
    <t>Manila Jade Garden</t>
  </si>
  <si>
    <t>菲律賓北京樓</t>
  </si>
  <si>
    <t>Manila Peking Garden</t>
  </si>
  <si>
    <t>月餅工場</t>
  </si>
  <si>
    <t>MOON CAKE FACTORY</t>
  </si>
  <si>
    <t>臘味廠</t>
  </si>
  <si>
    <t>PRESERVED MEAT FACTORY</t>
  </si>
  <si>
    <t>賀年糕品工場</t>
  </si>
  <si>
    <t>CHINESE PUDDING FACTORY</t>
  </si>
  <si>
    <t>端午粽工場</t>
  </si>
  <si>
    <t>RICE DUMPLING FACTORY</t>
  </si>
  <si>
    <t>新產品工埸</t>
  </si>
  <si>
    <t>New Products Factory</t>
  </si>
  <si>
    <t>大富街14號M/F</t>
  </si>
  <si>
    <t>美心什錦曲奇製作中心</t>
  </si>
  <si>
    <t>BP ASSORTED PRODUCTS - FACTORY</t>
  </si>
  <si>
    <t>跨境電商 (中央產品)</t>
  </si>
  <si>
    <t>CROSS BORDER ONLINE (BPD)</t>
  </si>
  <si>
    <t>中央產品廠員工銷售</t>
  </si>
  <si>
    <t>BP FACTORY STAFF SALES</t>
  </si>
  <si>
    <t>TAIPO INDUSTRIAL EST, 14 DAI FU ST.</t>
  </si>
  <si>
    <t>大埔工業村大富街14號</t>
  </si>
  <si>
    <t>跨境電商 (中央產品_中轉)</t>
  </si>
  <si>
    <t>CROSS BORDER ONLINE (BPD_中轉)</t>
  </si>
  <si>
    <t>月餅批發</t>
  </si>
  <si>
    <t>Mooncake Wholesales Centre</t>
  </si>
  <si>
    <t>臘腸批發</t>
  </si>
  <si>
    <t>Preserved Meat Wholesales Centre</t>
  </si>
  <si>
    <t>賀年食品批發</t>
  </si>
  <si>
    <t>Chinese Pudding Wholesales Centre</t>
  </si>
  <si>
    <t>端午粽批發</t>
  </si>
  <si>
    <t>Rice Dumpling Wholesales Centre</t>
  </si>
  <si>
    <t>New Branded Products Wholesale</t>
  </si>
  <si>
    <t>New Branded Products Wholesales</t>
  </si>
  <si>
    <t>美心什錦曲奇批發中心</t>
  </si>
  <si>
    <t>BP ASSORTED PRODUCTS - WHOLESALES</t>
  </si>
  <si>
    <t>嘉里 BP 食品公倉</t>
  </si>
  <si>
    <t>KERRY LOGISTCS BRANDED PRODUCTS FOOD PUBLIC WAREHOUSE</t>
  </si>
  <si>
    <t>海外BP食品公倉</t>
  </si>
  <si>
    <t>OVERSEAS BRANDED PRODUCTS FOOD PUBLIC WAREHOUSE</t>
  </si>
  <si>
    <t>10/F MAXIM'S CENTRE,</t>
  </si>
  <si>
    <t>NO 17 CHEUNG SHUN ST,CHEUNG SHA WAN</t>
  </si>
  <si>
    <t>香港 KA BP食品公倉</t>
  </si>
  <si>
    <t>HK KEY ACCOUNT BRANDED PRODUCTS FOOD PUBLIC WAREHOUSE</t>
  </si>
  <si>
    <t>海外BP食品公倉 (DIRECT SALES)</t>
  </si>
  <si>
    <t>OS BP FOOD PUBLIC WH (DIRECT SALES)</t>
  </si>
  <si>
    <t>10/F MAXIM'S CENTRE, NO 17</t>
  </si>
  <si>
    <t>CHEUNG SHUN ST,CHEUNG SHA WAN</t>
  </si>
  <si>
    <t>香港九龍長沙灣 長順街</t>
  </si>
  <si>
    <t>17號美心集團中心10樓</t>
  </si>
  <si>
    <t>中央產品廠管理處</t>
  </si>
  <si>
    <t>BRANDED PRODUCTS FACTORY MANAGEMENT OFFICE</t>
  </si>
  <si>
    <t>周大福線上港貨店 (中央產品)</t>
  </si>
  <si>
    <t>CTFHOKO ONLINE HK PRODUCT (BPD)</t>
  </si>
  <si>
    <t>大師姐營運組</t>
  </si>
  <si>
    <t>DASHIJIE OPERATIONS</t>
  </si>
  <si>
    <t>大師姐營運寫字樓</t>
  </si>
  <si>
    <t>DASHIJIE OPS G&amp;A</t>
  </si>
  <si>
    <t>大師姐總公司</t>
  </si>
  <si>
    <t>DASHIJIE HEAD OFFICE</t>
  </si>
  <si>
    <t>大師姐購物網</t>
  </si>
  <si>
    <t>DASHIJIE ONLINE</t>
  </si>
  <si>
    <t>HK DEVELOPMENTS - G&amp;A EXPENSES</t>
  </si>
  <si>
    <t>維修及保養部</t>
  </si>
  <si>
    <t>REPAIR &amp; MAINTENANCE</t>
  </si>
  <si>
    <t>可持續發展</t>
  </si>
  <si>
    <t>SUSTAINABILITY</t>
  </si>
  <si>
    <t>粉嶺綜合中心</t>
  </si>
  <si>
    <t>FANLING INTEGRATED HUB</t>
  </si>
  <si>
    <t>Nos. 35-37 On Lok Mun Street</t>
  </si>
  <si>
    <t>Fanling, Hong Kong</t>
  </si>
  <si>
    <t>安樂門街35號</t>
  </si>
  <si>
    <t>粉嶺</t>
  </si>
  <si>
    <t>中國保稅貨倉 (中央產品)</t>
  </si>
  <si>
    <t>CHINA BONDED WAREHOUSE (BPD)</t>
  </si>
  <si>
    <t>國際金融中心 SS</t>
  </si>
  <si>
    <t>IFC SHAKE SHACK</t>
  </si>
  <si>
    <t>Shop 4018, Podium Level 4, ifc mall</t>
  </si>
  <si>
    <t>8 Finance Street, Central, HK</t>
  </si>
  <si>
    <t>香港中環金融街8號國際金融中心</t>
  </si>
  <si>
    <t>商場4樓4018號舖</t>
  </si>
  <si>
    <t>太古廣場 SS</t>
  </si>
  <si>
    <t>PACIFIC PLACE SHAKE SHACK</t>
  </si>
  <si>
    <t>Shop 105A, Level 1,</t>
  </si>
  <si>
    <t>Pacific Place, 88 Queensway, HK</t>
  </si>
  <si>
    <t>香港金鐘道88號</t>
  </si>
  <si>
    <t>太古廣場1樓105A號舖</t>
  </si>
  <si>
    <t>圓方 SS</t>
  </si>
  <si>
    <t>ELEMENTS SHAKE SHACK</t>
  </si>
  <si>
    <t>Shop 1005-1006, 1/F, Elements,</t>
  </si>
  <si>
    <t>1 Austin Road West, Tsim Sha Tsui</t>
  </si>
  <si>
    <t>圓方一樓1005-1006號舖</t>
  </si>
  <si>
    <t>新城市廣場 SS</t>
  </si>
  <si>
    <t>NEW TOWN PLAZA I SHAKE SHACK</t>
  </si>
  <si>
    <t>Shop 153-154, L1, New Town Plaza I</t>
  </si>
  <si>
    <t>Shatin Centre St, Shatin, N.T.</t>
  </si>
  <si>
    <t>新界沙田正街新城市廣場</t>
  </si>
  <si>
    <t>一期 一樓 153-154號舖</t>
  </si>
  <si>
    <t>海港城 SS</t>
  </si>
  <si>
    <t>HARBOUR CITY SHAKE SHACK</t>
  </si>
  <si>
    <t>Shop OT G53, G/F, Ocean Terminal,</t>
  </si>
  <si>
    <t>Harbour City, Tsimshatsui, Kowloon</t>
  </si>
  <si>
    <t>海運大廈地下G53號舖</t>
  </si>
  <si>
    <t>時代廣場 SS</t>
  </si>
  <si>
    <t>TIMES SQUARE SHAKE SHACK</t>
  </si>
  <si>
    <t>Shop Nos.B217-B219, Basement 2</t>
  </si>
  <si>
    <t>Times Square, Causeway Bay</t>
  </si>
  <si>
    <t>銅鑼灣時代廣場</t>
  </si>
  <si>
    <t>地庫二層217-219號舗</t>
  </si>
  <si>
    <t>東薈城 SS</t>
  </si>
  <si>
    <t>CITYGATE SS</t>
  </si>
  <si>
    <t>Unit G20, Citygate Outlets</t>
  </si>
  <si>
    <t>Tung Chung, Lantau, HK</t>
  </si>
  <si>
    <t>大嶼山東涌東薈城地下</t>
  </si>
  <si>
    <t>G20號舖</t>
  </si>
  <si>
    <t>CORP SALES SS</t>
  </si>
  <si>
    <t>新都會廣場 SS</t>
  </si>
  <si>
    <t>METROPLAZA SHAKE SHACK</t>
  </si>
  <si>
    <t>Shop Nos. 488-490, Level 4,</t>
  </si>
  <si>
    <t>Metroplaza, Kwai Fong, N.T.</t>
  </si>
  <si>
    <t>新界葵芳新都會廣場</t>
  </si>
  <si>
    <t>4樓488-490號舖</t>
  </si>
  <si>
    <t>屯門外送廚房</t>
  </si>
  <si>
    <t>TUEN MUN(DELIVEROO DK)</t>
  </si>
  <si>
    <t>Shop 1 G/F, 4 Kin Fung Circuit</t>
  </si>
  <si>
    <t>Tuen Mun</t>
  </si>
  <si>
    <t>葵盛外送廚房</t>
  </si>
  <si>
    <t>KWAISHING(DK)</t>
  </si>
  <si>
    <t>ShopG10,G/F,Magnet PlaceTower1</t>
  </si>
  <si>
    <t>77-81ContainerPort Rd, Kwai Chung</t>
  </si>
  <si>
    <t>SHAKE SHACK HEAD OFFICE</t>
  </si>
  <si>
    <t>活動部 SS</t>
  </si>
  <si>
    <t>OUTSIDE CATERING SHAKE SHACK</t>
  </si>
  <si>
    <t>16/F, Maxim’s Centre</t>
  </si>
  <si>
    <t>No. 17 Cheung Shun Street, KLN</t>
  </si>
  <si>
    <t>昔客堡香港安力中央厨房</t>
  </si>
  <si>
    <t>HONG KONG HONOUR CENTRAL KITCHEN SHAKE SHACK</t>
  </si>
  <si>
    <t>Portion of workshop 4,8 &amp; 9, 2/F</t>
  </si>
  <si>
    <t>Honour House, Chai Wan</t>
  </si>
  <si>
    <t>安力工業中心柴灣新業街6號</t>
  </si>
  <si>
    <t>二樓 4，8 及9室</t>
  </si>
  <si>
    <t>昔客堡(香港)網上訂購</t>
  </si>
  <si>
    <t>SHAKE SHACK HONG KONG ONLINE ORDERING VIRTUAL BRANCH</t>
  </si>
  <si>
    <t>18/F, MAXIM'S CENTRE,</t>
  </si>
  <si>
    <t>17 CHEUNG SHUN STREET, KOWLOON</t>
  </si>
  <si>
    <t>海之戀 SB</t>
  </si>
  <si>
    <t>OP MALL STARBUCKS</t>
  </si>
  <si>
    <t>Shop G17, Ground Floor, OP Mall</t>
  </si>
  <si>
    <t>利園三期 SB</t>
  </si>
  <si>
    <t>LEE GARDEN THREE STARBUCKS</t>
  </si>
  <si>
    <t>Shop No.101-110,1/F,Lee Garden III,</t>
  </si>
  <si>
    <t>1 Sunning Road, Causeway Bay</t>
  </si>
  <si>
    <t>銅鑼灣新寜道1號</t>
  </si>
  <si>
    <t>利園三期1樓101-110號舖</t>
  </si>
  <si>
    <t>長江中心地庫 SB</t>
  </si>
  <si>
    <t>CHEUNG KONG CENTER STARBUCKS</t>
  </si>
  <si>
    <t>Shop 2&amp;3, BSMT Lv1A Cheung Kong Ctr</t>
  </si>
  <si>
    <t>中環皇后大道中2號長江集團中心</t>
  </si>
  <si>
    <t>地庫一層A 2及3號舖</t>
  </si>
  <si>
    <t>機場 – 登機口2 SB</t>
  </si>
  <si>
    <t>AIRPORT -  GATE 2 STARBUCKS</t>
  </si>
  <si>
    <t>No.6S504, Level 6, Terminal 1</t>
  </si>
  <si>
    <t>香港國際機場1號客運大樓</t>
  </si>
  <si>
    <t>6樓6S504舖</t>
  </si>
  <si>
    <t>海港中心 SB</t>
  </si>
  <si>
    <t>HARBOUR CENTRE STARBUCKS</t>
  </si>
  <si>
    <t>Shop No. G7-8, G/F, Harbour Centre,</t>
  </si>
  <si>
    <t>25 Harbour Road, Wan Chai, HK</t>
  </si>
  <si>
    <t>香港灣仔港灣道25號</t>
  </si>
  <si>
    <t>海港中心地下G7-8號舖</t>
  </si>
  <si>
    <t>紅磡站 SB</t>
  </si>
  <si>
    <t>HUNG HOM STATION STARBUCKS</t>
  </si>
  <si>
    <t>MTR Station Shop No. HUH R1</t>
  </si>
  <si>
    <t>Hung Hom Station</t>
  </si>
  <si>
    <t>太古廣場128號 SB</t>
  </si>
  <si>
    <t>PACIFIC PLACE 128 STARBUCKS</t>
  </si>
  <si>
    <t>Shop No. 128 &amp; 129, Pacific Place,</t>
  </si>
  <si>
    <t>太古廣場128 &amp; 129 號舖</t>
  </si>
  <si>
    <t>山頂廣場203 SB</t>
  </si>
  <si>
    <t>PEAK GALLERIA NO.203 STARBUCKS</t>
  </si>
  <si>
    <t>Shop No. 203, L2, The Peak Galleria</t>
  </si>
  <si>
    <t>118 Peak Road, The Peak, Hong Kong</t>
  </si>
  <si>
    <t>香港島太平山山頂道118號</t>
  </si>
  <si>
    <t>山頂廣場2樓203號舖</t>
  </si>
  <si>
    <t>鴻輝閣 SB</t>
  </si>
  <si>
    <t>TIFFAN COURT STARBUCKS</t>
  </si>
  <si>
    <t>1/F, No. 310 King's Road</t>
  </si>
  <si>
    <t>North Point, Hong Kong</t>
  </si>
  <si>
    <t>北角英皇道310號</t>
  </si>
  <si>
    <t>鴻輝閣一樓</t>
  </si>
  <si>
    <t>海港城2樓 SB</t>
  </si>
  <si>
    <t>HARBOUR CITY 2/F STARBUCKS</t>
  </si>
  <si>
    <t>Shop 2402K, Level 2, Gateway Arcade</t>
  </si>
  <si>
    <t>Harbour City, Tsim Sha Tsui, Kln</t>
  </si>
  <si>
    <t>2樓2402K舖</t>
  </si>
  <si>
    <t>香港西九龍站 SB</t>
  </si>
  <si>
    <t>HONG KONG WEST KOWLOON STATION STARBUCKS</t>
  </si>
  <si>
    <t>國際貿易中心 SB</t>
  </si>
  <si>
    <t>INTERNATIONAL TRADE TOWER STARBUCKS</t>
  </si>
  <si>
    <t>Shop G01, G/F., Mapletree Bay Point</t>
  </si>
  <si>
    <t>348 Kwun Tong Road, Kowloon</t>
  </si>
  <si>
    <t>九龍觀塘道348號</t>
  </si>
  <si>
    <t>豐樹中心地下1號舖</t>
  </si>
  <si>
    <t>TWO HARBOUR SQUARE SB</t>
  </si>
  <si>
    <t>TWO HARBOUR SQUARE STARBUCKS</t>
  </si>
  <si>
    <t>Shop 5, G/F, Two Harbour Square,</t>
  </si>
  <si>
    <t>觀塘偉業街180號</t>
  </si>
  <si>
    <t>地下5號舖</t>
  </si>
  <si>
    <t>機場中場客運廊 SB</t>
  </si>
  <si>
    <t>AIRPORT MIDFIELD 6MC325</t>
  </si>
  <si>
    <t>Unit No. 6MC325, Level 6,</t>
  </si>
  <si>
    <t>Midfield Concourse, HKIA</t>
  </si>
  <si>
    <t>香港國際機場中場客運廊6樓</t>
  </si>
  <si>
    <t>離港層6MC325號舖(禁區)</t>
  </si>
  <si>
    <t>北角匯 SB</t>
  </si>
  <si>
    <t>HARBOUR NORTH STARBUCKS</t>
  </si>
  <si>
    <t>Shop 20 G/F Harbour North, 1 North</t>
  </si>
  <si>
    <t>Point Estate Lane, North Point, HK</t>
  </si>
  <si>
    <t>香港北角北角邨里一號</t>
  </si>
  <si>
    <t>北角匯地下G20號舖</t>
  </si>
  <si>
    <t>皇室堡1樓 SB</t>
  </si>
  <si>
    <t>WINDSOR HOUSE 1/F STARBUCKS</t>
  </si>
  <si>
    <t>Shop No. 110, 1/F, Windsor House</t>
  </si>
  <si>
    <t>皇室堡1樓110號舖</t>
  </si>
  <si>
    <t>和富 SB</t>
  </si>
  <si>
    <t>WORFU STARBUCKS</t>
  </si>
  <si>
    <t>SHOP GK01, G/F, WORFU</t>
  </si>
  <si>
    <t>21-53 WHARF ROAD, NORTH POINT</t>
  </si>
  <si>
    <t>香港北角和富道21-53號</t>
  </si>
  <si>
    <t>和富地下GK01號舖</t>
  </si>
  <si>
    <t>康城3/F SB</t>
  </si>
  <si>
    <t>LOHAS 3/F STARBUCKS</t>
  </si>
  <si>
    <t>SHOP UNIT 343, 3/F, THE LOHAS</t>
  </si>
  <si>
    <t>1 LOHAS PARK ROAD, TSEUNG KWAN O</t>
  </si>
  <si>
    <t>康城路1號</t>
  </si>
  <si>
    <t>康城3樓343號舖</t>
  </si>
  <si>
    <t>新太陽廣場B1 SB</t>
  </si>
  <si>
    <t>SUN ARCADE B1 STARBUCKS</t>
  </si>
  <si>
    <t>B1/F, T Galleria, The Sun Arcade,</t>
  </si>
  <si>
    <t>28 Canton Road,Tsimshatsui, KLN</t>
  </si>
  <si>
    <t>九龍尖沙咀廣東道28號</t>
  </si>
  <si>
    <t>新太陽廣場地庫一樓</t>
  </si>
  <si>
    <t>CCB CENTRE</t>
  </si>
  <si>
    <t>CCB CENTRE STARBUCKS</t>
  </si>
  <si>
    <t>G/F CCB Centre, 18 Wang Chiu Road,</t>
  </si>
  <si>
    <t>Kowloon Bay, Kowloon, Hong Kong</t>
  </si>
  <si>
    <t>香港九龍灣宏照道18號</t>
  </si>
  <si>
    <t>中國建設銀行中心地下</t>
  </si>
  <si>
    <t>屯門市廣場一期SB</t>
  </si>
  <si>
    <t>TUEN MUN TOWN PLAZA PHASE 1 STARBUCKS</t>
  </si>
  <si>
    <t>UG038-41, Floor UG</t>
  </si>
  <si>
    <t>Tuen Mun Town Plaza (I), Tuen Mun</t>
  </si>
  <si>
    <t>UG層UG038-41舖</t>
  </si>
  <si>
    <t>元州商場SB</t>
  </si>
  <si>
    <t>UN CHAU STARBUCKS</t>
  </si>
  <si>
    <t>Shop G01, G/F, Un Chau Shopping Ctr</t>
  </si>
  <si>
    <t>303 Un Chau St, Cheung Sha Wan, Kln</t>
  </si>
  <si>
    <t>九龍長沙灣元州街303號</t>
  </si>
  <si>
    <t>元州商埸地下G01號舖</t>
  </si>
  <si>
    <t>京瑞廣場2期地下 SB</t>
  </si>
  <si>
    <t>KINGS WING PLAZA 2 STARBUCKS</t>
  </si>
  <si>
    <t>SHOP G07, G/F, KINGS WING PLAZA 2,</t>
  </si>
  <si>
    <t>新界沙田安群街1號,</t>
  </si>
  <si>
    <t>京瑞廣場2期地下G07號舖</t>
  </si>
  <si>
    <t>何文田廣場星巴克</t>
  </si>
  <si>
    <t>HOMANTIN PLAZA STARBUCKS</t>
  </si>
  <si>
    <t>Shop 232A-232B Level 2</t>
  </si>
  <si>
    <t>Homantin Plaza, Kowloon, HK</t>
  </si>
  <si>
    <t>香港九龍何文田廣場</t>
  </si>
  <si>
    <t>L2 232A-232B舖</t>
  </si>
  <si>
    <t>土瓜環農圃道 SB</t>
  </si>
  <si>
    <t>18 FARM ROAD STARBUCKS</t>
  </si>
  <si>
    <t>SHOP NO.5, LOWER GROUND FLOOR,</t>
  </si>
  <si>
    <t>18 FARM RD, TO KWA WAN, KLN, HK</t>
  </si>
  <si>
    <t>香港九龍土瓜環農圃道18號</t>
  </si>
  <si>
    <t>低層地下5號舖</t>
  </si>
  <si>
    <t>香港中華總商會 SB</t>
  </si>
  <si>
    <t>CGCC STARBUCKS</t>
  </si>
  <si>
    <t>G/F, The Chinese General</t>
  </si>
  <si>
    <t>香港干諾道中24-25 號</t>
  </si>
  <si>
    <t>香港中華總商會大廈地下</t>
  </si>
  <si>
    <t>T.TOWN NORTH SB</t>
  </si>
  <si>
    <t>T.TOWN NORTH STARBUCKS</t>
  </si>
  <si>
    <t>SHOP NO. N126, 1/F, T TOWN NORTH</t>
  </si>
  <si>
    <t>TIN SHUI WAI, N.T.</t>
  </si>
  <si>
    <t>T Town North 1樓 N126 号舖</t>
  </si>
  <si>
    <t>九龍啟德AIRSIDE</t>
  </si>
  <si>
    <t>KAI TAK AIRSIDE</t>
  </si>
  <si>
    <t>SHOP NO. B130, B1/F</t>
  </si>
  <si>
    <t>AIRSIDE, KAI TAK, KOWLOON</t>
  </si>
  <si>
    <t>B1 層 B130 号舖</t>
  </si>
  <si>
    <t>香港科學園1W座 SB</t>
  </si>
  <si>
    <t>HONG KONG SCIENCE PARK BLDG 1W STARBUCKS</t>
  </si>
  <si>
    <t>Unit S001B, G/F, Building 1W</t>
  </si>
  <si>
    <t>Phase 1, Science Park, N.T</t>
  </si>
  <si>
    <t>新界科學園1期 1W大樓</t>
  </si>
  <si>
    <t>地下S001B舗</t>
  </si>
  <si>
    <t>上水彩園商場星巴克</t>
  </si>
  <si>
    <t>CHOI YUEN PLAZA STARBUCKS</t>
  </si>
  <si>
    <t>Shop No. R23B, 3/F, Choi Yuen Plaza</t>
  </si>
  <si>
    <t>Sheung Shui, N.T., Hong Kong</t>
  </si>
  <si>
    <t>香港新界上水彩園廣場</t>
  </si>
  <si>
    <t>3樓R23B號舖</t>
  </si>
  <si>
    <t>集成中心 SB</t>
  </si>
  <si>
    <t>CC WU BUILDING STARBUCKS</t>
  </si>
  <si>
    <t>Nos. 302-308 Hennessy Rd., Wan Chai</t>
  </si>
  <si>
    <t>集成中心地下G8-10舖</t>
  </si>
  <si>
    <t>屯門V-CITY一樓 SB</t>
  </si>
  <si>
    <t>1/F V-CITY STARBUCKS</t>
  </si>
  <si>
    <t>Shop L1-1, Level 1,</t>
  </si>
  <si>
    <t>V City, Tuen Mun</t>
  </si>
  <si>
    <t>屯門 V City 1樓</t>
  </si>
  <si>
    <t>L1-1舖</t>
  </si>
  <si>
    <t>麗新商業中心 SB</t>
  </si>
  <si>
    <t>LAI SUN COMMERCIAL CENTRE STARBUCKS</t>
  </si>
  <si>
    <t>Unit G17-19, G/F, Lai Sun Comm. Ctr</t>
  </si>
  <si>
    <t>680 Cheung Sha Wan Road, Kowloon</t>
  </si>
  <si>
    <t>九龍長沙灣道680號麗新商業中心</t>
  </si>
  <si>
    <t>地下G17-19號舖</t>
  </si>
  <si>
    <t>機場離港層大堂7樓 SB</t>
  </si>
  <si>
    <t>AIRPORT - UNIT 7T107 STARBUCKS</t>
  </si>
  <si>
    <t>Unit 7T107, 7/F, Departure Hall</t>
  </si>
  <si>
    <t>Terminal 1, Hong Kong Intl Airport</t>
  </si>
  <si>
    <t>香港國際機場一號客運大樓</t>
  </si>
  <si>
    <t>離港層大堂7樓7T107號舖</t>
  </si>
  <si>
    <t>樂富廣場星巴克</t>
  </si>
  <si>
    <t>LOK FU PLACE STARBUCKS</t>
  </si>
  <si>
    <t>Shop No. 3189, 3/F, Lok Fu Place</t>
  </si>
  <si>
    <t>198 Junction Rd, Wang Tau Hom, Kln.</t>
  </si>
  <si>
    <t>樂富廣場3樓3189號舖</t>
  </si>
  <si>
    <t>圍方 SB</t>
  </si>
  <si>
    <t>THE WAI STARBUCKS</t>
  </si>
  <si>
    <t>Shop Unit 319, 3/F, The Wai,</t>
  </si>
  <si>
    <t>圍方3樓319號舖</t>
  </si>
  <si>
    <t>NOVO WALK SB</t>
  </si>
  <si>
    <t>NOVO WALK STARBUCKS</t>
  </si>
  <si>
    <t>SHOP NO. 45 ON G/F OF NOVO WALK</t>
  </si>
  <si>
    <t>8 YAN PO ROAD, TUEN MUN, N.T.</t>
  </si>
  <si>
    <t>新界屯門欣寶路8 號</t>
  </si>
  <si>
    <t>NOVO WALK 地下45號舖</t>
  </si>
  <si>
    <t>香港科技大學SB</t>
  </si>
  <si>
    <t>HKUST STARBUCKS</t>
  </si>
  <si>
    <t>G015, Coffee Shop, G/F,</t>
  </si>
  <si>
    <t>Academic Building, HKUST</t>
  </si>
  <si>
    <t>香港科技大學</t>
  </si>
  <si>
    <t>教學大樓地下咖啡店G015號鋪</t>
  </si>
  <si>
    <t>世貿中心</t>
  </si>
  <si>
    <t>WORLD TRADE CENTRE STARBUCKS</t>
  </si>
  <si>
    <t>Shop No. L4-09, Level 4</t>
  </si>
  <si>
    <t>World Trade Centre, Causeway Bay</t>
  </si>
  <si>
    <t>新都城中心SB</t>
  </si>
  <si>
    <t>METRO CITY PLAZA STARBUCKS</t>
  </si>
  <si>
    <t>Shop No. 244, Level 2, MCP III</t>
  </si>
  <si>
    <t>MCP Discovery, Tseung Kwan O</t>
  </si>
  <si>
    <t>將軍澳新都城中心3期</t>
  </si>
  <si>
    <t>二樓244號舖</t>
  </si>
  <si>
    <t>香港大學醫學院大樓地下咖啡亭 SB</t>
  </si>
  <si>
    <t>THE UNIVERSITY OF HONG KONG MEDICAL CAMPUS STARBUCKS</t>
  </si>
  <si>
    <t>G/F, Coffee Kiosk, Medical Campus</t>
  </si>
  <si>
    <t>21 Sassoon Rd, HKU</t>
  </si>
  <si>
    <t>香港大學沙宣道21號</t>
  </si>
  <si>
    <t>醫學院大樓地下咖啡亭</t>
  </si>
  <si>
    <t>置地廣場中庭1樓Kiosk舖 SB</t>
  </si>
  <si>
    <t>KIOSK,1/F, LANDMARK ATRIUM STARBUCKS</t>
  </si>
  <si>
    <t>Kiosk,1/F, LANDMARK ATRIUM</t>
  </si>
  <si>
    <t>15 Queen's Road Central, HK</t>
  </si>
  <si>
    <t>置地廣場中庭1樓Kiosk舖</t>
  </si>
  <si>
    <t>離港層西大堂6樓 SB</t>
  </si>
  <si>
    <t>DEPARTURES WEST HALL STARBUCKS</t>
  </si>
  <si>
    <t>Unit 6W534 &amp; 6W536,Level 6</t>
  </si>
  <si>
    <t>Departures West Hall,Terminal1,HKIA</t>
  </si>
  <si>
    <t>離港層西大堂6樓6W534 &amp; 6W536號舖</t>
  </si>
  <si>
    <t>北衛星客運廊(禁區) SB</t>
  </si>
  <si>
    <t>NORTH SATELLITE CONCOURSE STARBUCKS</t>
  </si>
  <si>
    <t>Unit 5NC154, Level 5, Terminal 1</t>
  </si>
  <si>
    <t>North Satellite Concourse, HKIA</t>
  </si>
  <si>
    <t>北衛星客運廊(禁區)5樓5NC154號舖</t>
  </si>
  <si>
    <t>嘉里星巴克香港物流倉</t>
  </si>
  <si>
    <t>KERRY LOGISTICS MAXIMS STARBUCK TRANSPORTATION</t>
  </si>
  <si>
    <t>5/F, KERRY TC WAREHOUSE 2</t>
  </si>
  <si>
    <t>35 WING KEI ROAD, TSUEN WAN, N.T.</t>
  </si>
  <si>
    <t>永基路35號嘉里溫控貨倉2 5樓低層</t>
  </si>
  <si>
    <t>香港星巴克電子商務平台 SB</t>
  </si>
  <si>
    <t>STARBUCKS HONG KONG E-SHOP</t>
  </si>
  <si>
    <t>1/F Maxim's Centre,</t>
  </si>
  <si>
    <t>長順街17號美心集團中心1樓</t>
  </si>
  <si>
    <t>天貓香港-星巴克網上店</t>
  </si>
  <si>
    <t>T MALL HK STARBUCKS</t>
  </si>
  <si>
    <t>18/F MAXIMS CENTRE</t>
  </si>
  <si>
    <t>17 CHEUNG SHUN STREET</t>
  </si>
  <si>
    <t>美心元宇宙</t>
  </si>
  <si>
    <t>MAXIM'S METAVERSE &amp; NFT PROJECT</t>
  </si>
  <si>
    <t>Cheung Sha Wan, Kowloon</t>
  </si>
  <si>
    <t>MAX COST CENTRE - STARBUCKS SG</t>
  </si>
  <si>
    <t>MAX COST CENTRE - STARBUCKS COFFEE SINGAPORE</t>
  </si>
  <si>
    <t>MAXIMS CTR, No.17 CHEUNG SHUN ST.</t>
  </si>
  <si>
    <t>CHEUNG SHA WAN, KOWLOON</t>
  </si>
  <si>
    <t>九龍長沙灣長順街17号美心集團中心</t>
  </si>
  <si>
    <t>嘉里泰椰風貨倉</t>
  </si>
  <si>
    <t>KL THAIFOON WAREHOUSE</t>
  </si>
  <si>
    <t>(852) 2410 3600</t>
  </si>
  <si>
    <t>泰椰風</t>
  </si>
  <si>
    <t>THAIFOON WHOLESALES</t>
  </si>
  <si>
    <t>泰椰風(海外)</t>
  </si>
  <si>
    <t>THAIFOON OVERSEAS</t>
  </si>
  <si>
    <t>大昌行泰椰風貨倉</t>
  </si>
  <si>
    <t>DCH THAIFOON WAREHOUSE</t>
  </si>
  <si>
    <t>DCH, 67-73 Fuk Hi Street,</t>
  </si>
  <si>
    <t>Yuen Long Industrial Estate, YL</t>
  </si>
  <si>
    <t>大昌行食品加工及物流中心</t>
  </si>
  <si>
    <t>香港新界元朗工業村福喜街67-73號</t>
  </si>
  <si>
    <t>DCL 虛擬寄售貨倉</t>
  </si>
  <si>
    <t>DCL VIRTUAL CONSIGNMENT WAREHOUSE</t>
  </si>
  <si>
    <t>香港城市大學食坊餅店(東海堂)</t>
  </si>
  <si>
    <t>CITYU CITY EXPRESS CAKE SHOP (AROME)</t>
  </si>
  <si>
    <t>5/F, Amenities Building, CityU</t>
  </si>
  <si>
    <t>83 Tat Chee Avenue,Kowloon Tong</t>
  </si>
  <si>
    <t>九龍塘達之路83號</t>
  </si>
  <si>
    <t>香港城市大學康樂樓5樓</t>
  </si>
  <si>
    <t>香港科技大學 LG1餅店(東海堂)</t>
  </si>
  <si>
    <t>HKUST CAKE SHOP (AROME)</t>
  </si>
  <si>
    <t>HKUST LG1 CAN.TEEN</t>
  </si>
  <si>
    <t>Clear Water Bay, Hong Kong</t>
  </si>
  <si>
    <t>香港清水灣</t>
  </si>
  <si>
    <t>香港科技大學LG1飯堂</t>
  </si>
  <si>
    <t>亞洲貨櫃物流中心A座餅店(東海堂)</t>
  </si>
  <si>
    <t>ATL LOGISTICS CENTRE BLOCK A CAKE SHOP (AROME)</t>
  </si>
  <si>
    <t>(RF) 7/F, BLK A, ATL Logistics Ctr</t>
  </si>
  <si>
    <t>Berth 3, KC Container Terminal</t>
  </si>
  <si>
    <t>葵涌第3號貨櫃碼頭</t>
  </si>
  <si>
    <t>亞洲貨櫃物流中心B座餅店(東海堂)</t>
  </si>
  <si>
    <t>ATL LOGISTICS CENTRE BLOCK B CAKE SHOP (AROME)</t>
  </si>
  <si>
    <t>(RF)13/F, Tower B ATL Logistics Ctr</t>
  </si>
  <si>
    <t>亞洲貨櫃物流中心B座13樓 (天台)</t>
  </si>
  <si>
    <t>機場空運貨站南座餅店(東海堂)</t>
  </si>
  <si>
    <t>HACTL SOUTH OFFICE BLOCK CAKE SHOP (AROME)</t>
  </si>
  <si>
    <t>柴灣燒味工場</t>
  </si>
  <si>
    <t>CHAI WAN BBQ KITCHEN</t>
  </si>
  <si>
    <t>Workshops 4, 8 &amp; 9, 2/F</t>
  </si>
  <si>
    <t>二樓四,八至九號</t>
  </si>
  <si>
    <t>大埔2廠員工銷售</t>
  </si>
  <si>
    <t>TP2 FACTORY STAFF SALES</t>
  </si>
  <si>
    <t>大埔中央廚房 (項目管理)</t>
  </si>
  <si>
    <t>TAI PO FACTORY CK (PROJECT)</t>
  </si>
  <si>
    <t>大埔中央廚房管理處(綠楊)</t>
  </si>
  <si>
    <t>TAI PO CK-MANAGEMENT OFFICE (LUK)</t>
  </si>
  <si>
    <t>URBAN CAFE (上葡京)</t>
  </si>
  <si>
    <t>URBAN CAFE (GRAND LISBOA PALACE)</t>
  </si>
  <si>
    <t>SHOP NO.215-10, 2/F, SHOPPING MALL</t>
  </si>
  <si>
    <t>GRAND LISBOA PALACE, MACAU</t>
  </si>
  <si>
    <t>澳門上葡京購物中心</t>
  </si>
  <si>
    <t>二樓215-10號舖</t>
  </si>
  <si>
    <t>澳門總公司</t>
  </si>
  <si>
    <t>MACAU HEAD OFFICE</t>
  </si>
  <si>
    <t>Room 9L, 9/F, The Macau Square,</t>
  </si>
  <si>
    <t>澳門廣場寫字樓9樓L座</t>
  </si>
  <si>
    <t>捷通物流有限公司</t>
  </si>
  <si>
    <t>JET GLOBAL LOGISTICS LIMITED</t>
  </si>
  <si>
    <t>Rua do Parque IND,Edf.IND Do Parque</t>
  </si>
  <si>
    <t>IND Transfronteirico 2 Andar D, MO</t>
  </si>
  <si>
    <t>澳門工業園街跨境工業區</t>
  </si>
  <si>
    <t>工業大樓2樓D-E</t>
  </si>
  <si>
    <t>捷通物流星巴克澳門物流倉</t>
  </si>
  <si>
    <t>853 2871 1286</t>
  </si>
  <si>
    <t>大昌行星巴克澳門溫控倉</t>
  </si>
  <si>
    <t>DAH CHONG HONG STARBUCKS MACAU TEMPRETURE CONTROL WAREHOUSE</t>
  </si>
  <si>
    <t>Rau das Canforeiras, Concordia</t>
  </si>
  <si>
    <t>Ind. Park, Lot A1, Coloane, Macau</t>
  </si>
  <si>
    <t>澳門路環樟樹街</t>
  </si>
  <si>
    <t>聯生工業村A1地段</t>
  </si>
  <si>
    <t>大昌行澳門物流倉儲發展有限公司</t>
  </si>
  <si>
    <t>DAH CHONG HONG MACAU LOGISTICS WAREHOUSE COMPANY LIMITED</t>
  </si>
  <si>
    <t>大昌行星巴克澳門物流倉</t>
  </si>
  <si>
    <t>DAH CHONG HONG STARBUCKS MACAU LOGISTICS WAREHOUSE</t>
  </si>
  <si>
    <t>澳門入口物流</t>
  </si>
  <si>
    <t>MACAU INBOUND LOGISTICS</t>
  </si>
  <si>
    <t>澳門本地物流</t>
  </si>
  <si>
    <t>MACAU LOCAL LOGISTICS</t>
  </si>
  <si>
    <t>GMC CO COST CTR</t>
  </si>
  <si>
    <t>GOURMAX CATERING CO. COST CTR.</t>
  </si>
  <si>
    <t>電腦資訊部澳門貨倉</t>
  </si>
  <si>
    <t>IT MACAU WAREHOUSE</t>
  </si>
  <si>
    <t>Rua De Pequim No.174</t>
  </si>
  <si>
    <t>澳門,北京街174號</t>
  </si>
  <si>
    <t>廣發商業中心16樓E</t>
  </si>
  <si>
    <t>澳門四季名店餅店 (COVA)</t>
  </si>
  <si>
    <t>FOUR SEASONS MACAU CAKE SHOP (COVA)</t>
  </si>
  <si>
    <t>Shop K1, Mezzanine Level</t>
  </si>
  <si>
    <t>Shoppes at Four Seasons, Macau</t>
  </si>
  <si>
    <t>澳門四季名店M層K1號舖</t>
  </si>
  <si>
    <t>澳門上葡京綜合度假村餅店COVA</t>
  </si>
  <si>
    <t>GRAND LISBOA PALACE RESORT MACAU CAKE SHOP (COVA)</t>
  </si>
  <si>
    <t>Shop G08, G/F,</t>
  </si>
  <si>
    <t>Grand Lisboa Palace Resort, Macau</t>
  </si>
  <si>
    <t>澳門上葡京綜合度假村</t>
  </si>
  <si>
    <t>地面層G08號鋪</t>
  </si>
  <si>
    <t>COVA (MACAU) DISTRICT MGT</t>
  </si>
  <si>
    <t>COVA (MACAU) OPS G&amp;A</t>
  </si>
  <si>
    <t>倫敦人酒店 SSM</t>
  </si>
  <si>
    <t>LONDONER MACAO</t>
  </si>
  <si>
    <t>Shop2200, Shoppes at Londoner</t>
  </si>
  <si>
    <t>The Londoner Macao, Cotai</t>
  </si>
  <si>
    <t>澳門倫敦人酒店</t>
  </si>
  <si>
    <t>2樓2200號舖</t>
  </si>
  <si>
    <t>SSC  HEAD OFFICE</t>
  </si>
  <si>
    <t>SHAKE SHACK (MACAU) HEAD OFFICE</t>
  </si>
  <si>
    <t>南北小廚 – 澳門國際機場</t>
  </si>
  <si>
    <t>CHINA GARDEN - MACAU INT'L AIRPORT</t>
  </si>
  <si>
    <t>ShopA&amp;B, Airside Mezzanine Level,</t>
  </si>
  <si>
    <t>Passenger Terminal Bldg, MIA, Macau</t>
  </si>
  <si>
    <t>離境層A及B舖</t>
  </si>
  <si>
    <t>濠江冰室 – 澳門國際機場</t>
  </si>
  <si>
    <t xml:space="preserve">MACAU DAILY - MACAU INT'L AIRPORT </t>
  </si>
  <si>
    <t>Shop D, Landside Mezzanine Level,</t>
  </si>
  <si>
    <t>D舖</t>
  </si>
  <si>
    <t>FOOD2-澳門機場RECHG</t>
  </si>
  <si>
    <t>FOOD2 – MACAU INT'L AIRPORT RECHARGE</t>
  </si>
  <si>
    <t xml:space="preserve"> Passenger Terminal Bldg, MIA,Macau</t>
  </si>
  <si>
    <t>澳門國際機場客運大樓 離境層</t>
  </si>
  <si>
    <t>A及B舖</t>
  </si>
  <si>
    <t>MX-澳門國際機場RECHG</t>
  </si>
  <si>
    <t>MX – MACAU INT'L AIRPORT RECHARGE</t>
  </si>
  <si>
    <t>澳門國際機場客運大樓D舖</t>
  </si>
  <si>
    <t>星展銀行咖啡室</t>
  </si>
  <si>
    <t>DBS OIE CAFE</t>
  </si>
  <si>
    <t>16th Level of One Island East,</t>
  </si>
  <si>
    <t>18 Westland Road, Quarry Bay,HK</t>
  </si>
  <si>
    <t>香港鰂魚涌華蘭路18號</t>
  </si>
  <si>
    <t>港島東中心16樓</t>
  </si>
  <si>
    <t>機場三跑道系統飯堂 (東)</t>
  </si>
  <si>
    <t>HKIA 3RS CANTEEN (EAST)</t>
  </si>
  <si>
    <t>Eastern Support Area, 3RS Project</t>
  </si>
  <si>
    <t>Site, HKIA, Lantau Island, HK</t>
  </si>
  <si>
    <t>香港大嶼山香港國際機場</t>
  </si>
  <si>
    <t>3跑道系統東面支援區</t>
  </si>
  <si>
    <t>機場三跑道系統飯堂 (西)</t>
  </si>
  <si>
    <t>HKIA 3RS CANTEEN (WEST)</t>
  </si>
  <si>
    <t>Canteen A, Western Support Area,</t>
  </si>
  <si>
    <t>3RS, HKIA, Lantau Island, HK</t>
  </si>
  <si>
    <t>3跑道系統西面支援區A飯堂</t>
  </si>
  <si>
    <t>摩根大通餐廳</t>
  </si>
  <si>
    <t>JP MORGAN CAFETERIA</t>
  </si>
  <si>
    <t>L12 The Quayside, 77 Hoi Bun Road,</t>
  </si>
  <si>
    <t>Kowloon Bay, Kowloon, HK</t>
  </si>
  <si>
    <t>香港九龍九龍灣海濱道77號</t>
  </si>
  <si>
    <t>海濱匯 L12</t>
  </si>
  <si>
    <t>畢馬威會計師事務所餐廳</t>
  </si>
  <si>
    <t>KPMG CAFETERIA</t>
  </si>
  <si>
    <t>L3 South Island Place,8 Wong Chuk</t>
  </si>
  <si>
    <t>Hang Road,Wong Chuk Hang,Hong Kong</t>
  </si>
  <si>
    <t>香港黃竹坑黃竹坑道8號</t>
  </si>
  <si>
    <t>SouthIslandPLL3</t>
  </si>
  <si>
    <t>永明金融職員餐廳</t>
  </si>
  <si>
    <t>SUNLIFE STAFF CAFETERIA</t>
  </si>
  <si>
    <t>G/F, Tower B, Cheung Kei Centre,</t>
  </si>
  <si>
    <t>18 Hung Luen Road, Hunghom, KLN, HK</t>
  </si>
  <si>
    <t>香港九龍紅磡紅鸞道18號</t>
  </si>
  <si>
    <t>祥祺中心B座地下</t>
  </si>
  <si>
    <t>機場員工綜合大樓L10員工美食廣場</t>
  </si>
  <si>
    <t>HKIA COMMUNITY BLDG L10 FOODHALL</t>
  </si>
  <si>
    <t>10/F, 1 Annex Bldg,1 SKY Plaza</t>
  </si>
  <si>
    <t>Rd, HKIA, Chek Lap Kok, HK</t>
  </si>
  <si>
    <t>香港赤鱲角香港國際機場翔天路1</t>
  </si>
  <si>
    <t>號一號客運附屬大樓10樓</t>
  </si>
  <si>
    <t>摩根大通餐廳管理</t>
  </si>
  <si>
    <t>JP MORGAN CAFETERIA MANAGEMENT</t>
  </si>
  <si>
    <t>摩根大通餐廳宴會服務</t>
  </si>
  <si>
    <t>JP MORGAN CLIENT DINING</t>
  </si>
  <si>
    <t>香港九龍九龍灣海濱道</t>
  </si>
  <si>
    <t>77號海濱匯 L12</t>
  </si>
  <si>
    <t>領達美食坊</t>
  </si>
  <si>
    <t>THE RAMBLER - INTERLINK</t>
  </si>
  <si>
    <t>Unit 1 on UG/F, Goodman Interlink,</t>
  </si>
  <si>
    <t>39 Tsing Yi Rd, Tsing Yi, NT, HK</t>
  </si>
  <si>
    <t>香港新界青衣青衣路39號</t>
  </si>
  <si>
    <t>領達中心1座高層地下</t>
  </si>
  <si>
    <t>迪士尼ODV飯堂</t>
  </si>
  <si>
    <t>DISNEY ODV CANTEEN</t>
  </si>
  <si>
    <t>FT613A, Disney SUB STN613</t>
  </si>
  <si>
    <t>Lantau Island, HK</t>
  </si>
  <si>
    <t>香港大嶼山香港迪士尼樂園SUB</t>
  </si>
  <si>
    <t>STN613,FT613A</t>
  </si>
  <si>
    <t>機場員工綜合大樓L11中菜廳</t>
  </si>
  <si>
    <t>HKIA T1 CHINESE RESTAURANT</t>
  </si>
  <si>
    <t>11/F, 1 Annex Bldg,1 SKY Plaza Rd,</t>
  </si>
  <si>
    <t>HKIA, Chek Lap Kok, HK</t>
  </si>
  <si>
    <t>香港赤鱲角香港國際機場翔天路</t>
  </si>
  <si>
    <t>1號一號客運附屬大樓11樓</t>
  </si>
  <si>
    <t>DELI-O (新葵興)</t>
  </si>
  <si>
    <t>DELI-O (SUN KWAI HING)</t>
  </si>
  <si>
    <t>Shop No. 1B, 2/F,</t>
  </si>
  <si>
    <t>Sun Kwai Hing Plaza, Kwai Chung</t>
  </si>
  <si>
    <t>領達食坊管理 (美心)</t>
  </si>
  <si>
    <t>INTERLINK CAFETERIA MGT FEE (MAX)</t>
  </si>
  <si>
    <t>摩根大通(中環)膳食服務</t>
  </si>
  <si>
    <t>JP MORGAN (CENTRAL) CATERING SERVICE</t>
  </si>
  <si>
    <t>JPMorgan Chase Bank, 18/F, Chater</t>
  </si>
  <si>
    <t>House, 8 Connaught Rd,Central, HK</t>
  </si>
  <si>
    <t>香港中環干諾道中8號</t>
  </si>
  <si>
    <t>遮打大廈18樓摩根大通銀行</t>
  </si>
  <si>
    <t>港大黃克兢飯堂</t>
  </si>
  <si>
    <t>HKU HAKING WONG CANTEEN (HK DINERS)</t>
  </si>
  <si>
    <t>4/F, Haking Wong Bldg, Main Campus,</t>
  </si>
  <si>
    <t>University of Hong Kong,Pokfulam,HK</t>
  </si>
  <si>
    <t>香港薄扶林香港大學</t>
  </si>
  <si>
    <t>主座黃克競樓4樓</t>
  </si>
  <si>
    <t>港大亞洲滋味餐廳</t>
  </si>
  <si>
    <t>HKU GOURMET ASIA CANTEEN</t>
  </si>
  <si>
    <t>G/F Run Run Shaw Tower, Centennial</t>
  </si>
  <si>
    <t>Campus,University of HK,Pokfulam,HK</t>
  </si>
  <si>
    <t>香港薄扶林香港大學百周年校園</t>
  </si>
  <si>
    <t>逸夫教學樓 G/F</t>
  </si>
  <si>
    <t>美心美食天地</t>
  </si>
  <si>
    <t>WEST KLN STN HK DAILY</t>
  </si>
  <si>
    <t>Shop WEK B2-10, B2/F</t>
  </si>
  <si>
    <t>B2樓10號舖</t>
  </si>
  <si>
    <t>仁孚職員餐廳</t>
  </si>
  <si>
    <t>ZUNG FU STAFF CAFETERIA</t>
  </si>
  <si>
    <t>3/F, Zung Fu House</t>
  </si>
  <si>
    <t>60 Ka Yip St, Chai Wan, Hong Kong</t>
  </si>
  <si>
    <t>香港柴灣嘉業街60號</t>
  </si>
  <si>
    <t>仁孚中心3樓</t>
  </si>
  <si>
    <t>仁孚管理</t>
  </si>
  <si>
    <t>ZUNG FU MANAGEMENT</t>
  </si>
  <si>
    <t>1/F, Zung Fu House</t>
  </si>
  <si>
    <t>仁孚中心1樓</t>
  </si>
  <si>
    <t>德意志銀行職員膳食</t>
  </si>
  <si>
    <t>DEUTSCHE BANK STAFF DINING</t>
  </si>
  <si>
    <t>58/F, Int'l Commerce Centre</t>
  </si>
  <si>
    <t>環球貿易廣場58樓</t>
  </si>
  <si>
    <t>怡逸軒</t>
  </si>
  <si>
    <t>YI YAT HIN</t>
  </si>
  <si>
    <t>2310 8089</t>
  </si>
  <si>
    <t>2319 0021</t>
  </si>
  <si>
    <t>1/F, Recreation Club</t>
  </si>
  <si>
    <t>430, Sai Yeung Choi St North, Kln</t>
  </si>
  <si>
    <t>九龍西洋菜北街430號</t>
  </si>
  <si>
    <t>遊樂會1樓</t>
  </si>
  <si>
    <t>吧廊</t>
  </si>
  <si>
    <t>MAIN BAR</t>
  </si>
  <si>
    <t>G/F,Recreation Club</t>
  </si>
  <si>
    <t>遊樂會地下</t>
  </si>
  <si>
    <t>HOUSE OF CHIVALRY</t>
  </si>
  <si>
    <t>2/F, New Terminal</t>
  </si>
  <si>
    <t>遊樂會,新翼大樓2樓</t>
  </si>
  <si>
    <t>大美督活動訓練中心</t>
  </si>
  <si>
    <t>TAI MEI TUK ACTIVITY TRAINING CTR</t>
  </si>
  <si>
    <t>Mei Wu Road, Tai Mei Tuk, Tai Po</t>
  </si>
  <si>
    <t>New Territories</t>
  </si>
  <si>
    <t>早禾坑康樂中心</t>
  </si>
  <si>
    <t>TSO WO HANG RECREATION CENTRE</t>
  </si>
  <si>
    <t>Tso Wo Hang, Tai Mong Tsai Road,</t>
  </si>
  <si>
    <t>Sai Kung, Hong Kong</t>
  </si>
  <si>
    <t>POC二樓餐廳</t>
  </si>
  <si>
    <t>POC 2F RESTAURANT</t>
  </si>
  <si>
    <t>2/F, 28 Hung Hing Road,</t>
  </si>
  <si>
    <t>Causeway Bay, Hong Kong</t>
  </si>
  <si>
    <t>POC 一樓酒吧</t>
  </si>
  <si>
    <t>POC 1F BAR</t>
  </si>
  <si>
    <t>酒坊</t>
  </si>
  <si>
    <t>WINE SHOP</t>
  </si>
  <si>
    <t>1/F, 28 Hung Hing Road,</t>
  </si>
  <si>
    <t>香江冰室</t>
  </si>
  <si>
    <t>HKU CYM HK DAILY</t>
  </si>
  <si>
    <t>PHQ CATERING SERVICES</t>
  </si>
  <si>
    <t>22/F, Maxim's Centre, 17</t>
  </si>
  <si>
    <t>Cheung Shun St., Cheung Sha Wan,KLN</t>
  </si>
  <si>
    <t>CSD OPS MGMT PROJECT</t>
  </si>
  <si>
    <t>3T142, Terminal  1, Hong Kong</t>
  </si>
  <si>
    <t>Int'l Airport, Landau, Hong Kong</t>
  </si>
  <si>
    <t>1號客運大樓3T142</t>
  </si>
  <si>
    <t>PHQ (6F CHINESE REST)</t>
  </si>
  <si>
    <t>6/F, Arsenal House, PHQ</t>
  </si>
  <si>
    <t>1 Arsenal Street, Wan Chai, HK</t>
  </si>
  <si>
    <t>香港灣仔軍器廠街1號</t>
  </si>
  <si>
    <t>警察總部警政大樓6樓</t>
  </si>
  <si>
    <t>PHQ (5F WESTERN REST)</t>
  </si>
  <si>
    <t>5/F, Arsenal House, PHQ,</t>
  </si>
  <si>
    <t>警察總部警政大樓5樓</t>
  </si>
  <si>
    <t>PHQ (5F CANTEEN)</t>
  </si>
  <si>
    <t>5/F, Arsenal House, PHQ</t>
  </si>
  <si>
    <t>NQ CAFE</t>
  </si>
  <si>
    <t>QEH NQ CAFE</t>
  </si>
  <si>
    <t>G/F,Nurse Quarters,QEH</t>
  </si>
  <si>
    <t>30 Gascoigne Road,Kowloon,Hong Kong</t>
  </si>
  <si>
    <t>香港九龍加士居道30號</t>
  </si>
  <si>
    <t>伊利沙伯醫院女護士宿舍地下</t>
  </si>
  <si>
    <t>瑪麗醫院K1飯堂</t>
  </si>
  <si>
    <t>QMH K1 STAFF CANTEEN</t>
  </si>
  <si>
    <t>1/F, Staff Canteen, Blk K, Queen</t>
  </si>
  <si>
    <t>Mary Hospital,102 Pok Fu Lam Rd,HK</t>
  </si>
  <si>
    <t>瑪麗醫院K2餐廳</t>
  </si>
  <si>
    <t>QMH K2 STAFF RESTAURANT</t>
  </si>
  <si>
    <t>2/F,Staff Canteen,Blk K,Queen Mary</t>
  </si>
  <si>
    <t>Hospital,102 Pok Fu Lam Rd, HK</t>
  </si>
  <si>
    <t>瑪麗醫院護士宿舍餐室</t>
  </si>
  <si>
    <t>QMH NQ CAFE</t>
  </si>
  <si>
    <t>G/F,Blk A  Nurses' Quarter,Queen</t>
  </si>
  <si>
    <t>香港薄扶林道102號瑪麗醫院</t>
  </si>
  <si>
    <t>護士宿舍Ａ座地下</t>
  </si>
  <si>
    <t>瑪麗醫院行政樓飯堂</t>
  </si>
  <si>
    <t>QMH ADMIN BLK CANTEEN</t>
  </si>
  <si>
    <t>G/F,Administration Block,Queen Mary</t>
  </si>
  <si>
    <t>Hospital,102 Pok Fu Lam Road,HK</t>
  </si>
  <si>
    <t>行政樓地下</t>
  </si>
  <si>
    <t>瑪麗醫院K座地下粥麵店</t>
  </si>
  <si>
    <t>KG QMH NOODLE &amp; CONGEE CAFE</t>
  </si>
  <si>
    <t>G/F, Block K, Queen Mary</t>
  </si>
  <si>
    <t>K座地下</t>
  </si>
  <si>
    <t>葛量洪醫院A2飯堂</t>
  </si>
  <si>
    <t>A2 STAFF CANTEEN GRANHAM HOSPITAL</t>
  </si>
  <si>
    <t>2/F,Blk A,Grantham Hospital,125</t>
  </si>
  <si>
    <t>Wong Chuk Hang Rd,Aberdeen,HK</t>
  </si>
  <si>
    <t>香港香港仔黃竹坑道125號</t>
  </si>
  <si>
    <t>葛量洪醫院A座2樓</t>
  </si>
  <si>
    <t>麥理浩復康院飯堂</t>
  </si>
  <si>
    <t>MACLEHOSE MRC CANTEEN</t>
  </si>
  <si>
    <t>1/F,MacLehoseMedical Rehabilitation</t>
  </si>
  <si>
    <t>Centre,7 Sha Wan Drive,Pokfulam,HK</t>
  </si>
  <si>
    <t>香港薄扶林沙灣徑 7 號</t>
  </si>
  <si>
    <t>麥理浩復康院1樓</t>
  </si>
  <si>
    <t>GOODMAN WESTLINK CAFETERIA</t>
  </si>
  <si>
    <t>8 Siu Lang Shui Rd,Area 49,Tuen Mun</t>
  </si>
  <si>
    <t>Tuen Mun Town Lot no.544, N.T</t>
  </si>
  <si>
    <t>美心快車</t>
  </si>
  <si>
    <t>ASIA WORLD EXPO MAXIM'S EXPRESS</t>
  </si>
  <si>
    <t>Unit C, 1/F, Asia World Expo</t>
  </si>
  <si>
    <t>HKIA, Lantau Island, HK</t>
  </si>
  <si>
    <t>亞洲國際博覽館1樓C舖</t>
  </si>
  <si>
    <t>機場員工綜合大樓L11酒吧</t>
  </si>
  <si>
    <t>HKIA COMMUNITY BLDG L11 WINE BAR</t>
  </si>
  <si>
    <t>香港赤鱲角香港國際機場</t>
  </si>
  <si>
    <t>翔天路1 號一號客運附屬大樓11樓</t>
  </si>
  <si>
    <t>中銀香港員工餐廳（火炭）</t>
  </si>
  <si>
    <t>BOCHK STAFF CAFETERIA(FOTAN)</t>
  </si>
  <si>
    <t>8/F, 22-24 Kwei Tei Street</t>
  </si>
  <si>
    <t>Fo Tan, Sha Tin, N.T</t>
  </si>
  <si>
    <t>中電踏石角電廠員工餐廳</t>
  </si>
  <si>
    <t>CLP BLACK POINT POWER STN CANTEEN</t>
  </si>
  <si>
    <t>2/F Admin Blk,Black Point Power Stn</t>
  </si>
  <si>
    <t>26 Yung Long Road, Tuen Mun, NT</t>
  </si>
  <si>
    <t>新界屯門湧浪路26號</t>
  </si>
  <si>
    <t>龍鼓灘發電廠行政大樓2樓</t>
  </si>
  <si>
    <t>中電青山電廠員工餐廳</t>
  </si>
  <si>
    <t>CLP CASTLE PEAK POWER STN CANTEEN</t>
  </si>
  <si>
    <t>1/F Admin Blk,Castle Peak Power Stn</t>
  </si>
  <si>
    <t>8 Lung Yiu St, Lung Kwu Tan, NT</t>
  </si>
  <si>
    <t>新界龍鼓灘龍耀街8號</t>
  </si>
  <si>
    <t>青山發電廠行政大樓1樓</t>
  </si>
  <si>
    <t>西九站香江冰室</t>
  </si>
  <si>
    <t>WKS HK DAILY CAFE</t>
  </si>
  <si>
    <t>Shop WEK B2-10, B2/F,</t>
  </si>
  <si>
    <t>浸大校園餐廳(教學及行政大樓）</t>
  </si>
  <si>
    <t>BAPTIST UNIVERSITY MAIN CANTEEN (ACADEMIC &amp; ADMIN BLDG)</t>
  </si>
  <si>
    <t>L5,ACAD &amp; Adm Bldg, Baptist U Rd</t>
  </si>
  <si>
    <t>Campus, 15 Baptist U Rd, Kln Tong</t>
  </si>
  <si>
    <t>九龍塘浸會大學道15號</t>
  </si>
  <si>
    <t>校園教學及行政大樓5樓</t>
  </si>
  <si>
    <t>中電石門員工餐廳</t>
  </si>
  <si>
    <t>CLP SHATIN CENTRE CANTEEN</t>
  </si>
  <si>
    <t>5M/F Canteen, 6 On Lai Street,</t>
  </si>
  <si>
    <t>Shek Mun, Shatin, N.T.</t>
  </si>
  <si>
    <t>新界沙田石門</t>
  </si>
  <si>
    <t>安麗街6號5M樓餐廳</t>
  </si>
  <si>
    <t>中電青衣員工餐廳</t>
  </si>
  <si>
    <t>CLP TSING YI CENTRE CANTEEN</t>
  </si>
  <si>
    <t>G/F Canteen, 69-79 Tsing Yi Road,</t>
  </si>
  <si>
    <t>Tsing Yi Island, N.T.</t>
  </si>
  <si>
    <t>新界青衣島</t>
  </si>
  <si>
    <t>青衣路69-79號地下餐廳</t>
  </si>
  <si>
    <t>城大 AC1城大食坊</t>
  </si>
  <si>
    <t>CITYU AC1 CITY EXPRESS</t>
  </si>
  <si>
    <t>5/F,Amenities Building,CityU</t>
  </si>
  <si>
    <t>香港理工大學花園餐廳</t>
  </si>
  <si>
    <t>HK POLY U GARDEN RESTAURANT</t>
  </si>
  <si>
    <t>Garden Restaurant, P/F, CD&amp;DE Wings</t>
  </si>
  <si>
    <t>Hong Kong Polytechnic University</t>
  </si>
  <si>
    <t>香港理工大學</t>
  </si>
  <si>
    <t>花園餐廳, CD及DE平台</t>
  </si>
  <si>
    <t>醫院管理局支援服務中心</t>
  </si>
  <si>
    <t>HA SUPPORTING SERVICES CENTRE</t>
  </si>
  <si>
    <t>HA Supporting Services Centre</t>
  </si>
  <si>
    <t>8 Chung Yan Road, Tung Chung</t>
  </si>
  <si>
    <t>城大 AC1丼丼屋食堂</t>
  </si>
  <si>
    <t>CITYU AC1 DONDONYA SHOKUDO</t>
  </si>
  <si>
    <t>城大9樓餐廳</t>
  </si>
  <si>
    <t>CITYU FACULTY LOUNGE</t>
  </si>
  <si>
    <t>9/F, Bank of China (Hong Kong) Cpx</t>
  </si>
  <si>
    <t>City University of Hong Kong</t>
  </si>
  <si>
    <t>香港城市大學</t>
  </si>
  <si>
    <t>中國銀行(香港)綜合樓9樓</t>
  </si>
  <si>
    <t>CHA LONG (POP UP)</t>
  </si>
  <si>
    <t>茶狼外賣</t>
  </si>
  <si>
    <t>CHA LONG OUTSIDE CATERING</t>
  </si>
  <si>
    <t>CHA LONG OFFICE</t>
  </si>
  <si>
    <t>東涌東薈城元氣壽司高速線</t>
  </si>
  <si>
    <t>TUNG CHUNG CITYGATE 2 KOUSOKU GENKI</t>
  </si>
  <si>
    <t>Shop 602, 6th Floor, Citygate</t>
  </si>
  <si>
    <t>東薈城六樓602號舖</t>
  </si>
  <si>
    <t>德福廣場千両</t>
  </si>
  <si>
    <t>TELFORD PLAZA - SEN-RYO</t>
  </si>
  <si>
    <t>Shop F27 Level2 Telford Plaza</t>
  </si>
  <si>
    <t>33 Wai Yip Street, Kowloon Bay</t>
  </si>
  <si>
    <t>九龍灣偉業街33號</t>
  </si>
  <si>
    <t>徳褔廣場二樓F27舖</t>
  </si>
  <si>
    <t>將軍澳中心元氣壽司高速線</t>
  </si>
  <si>
    <t>TKO PARK CENTRAL KOUSOKU GENKI</t>
  </si>
  <si>
    <t>Shop 118-120 Lv 1 Park Central</t>
  </si>
  <si>
    <t>9 Tong Tak St. Tseung Kwan O</t>
  </si>
  <si>
    <t>將軍澳唐德街9號將軍澳中心</t>
  </si>
  <si>
    <t>一樓118-120號舖</t>
  </si>
  <si>
    <t>堅尼地城元氣壽司高速線</t>
  </si>
  <si>
    <t>KENNEDY TOWN KOUSOKU GENKI</t>
  </si>
  <si>
    <t>Shop A&amp;B, G/F, Luen Fat Apartments</t>
  </si>
  <si>
    <t>38 Forbes Street, Kennedy Town HK</t>
  </si>
  <si>
    <t>香港堅尼地城科士街38號</t>
  </si>
  <si>
    <t>聯發新樓地下A及B舖</t>
  </si>
  <si>
    <t>大埔新達廣場元氣壽司高速線</t>
  </si>
  <si>
    <t>TAI PO UPTOWN PLAZA KOUSOKU GENKI</t>
  </si>
  <si>
    <t>Shop A001, Level 1, Uptown Plaza</t>
  </si>
  <si>
    <t>No.9 Nam Wan Road, Tai Po</t>
  </si>
  <si>
    <t>大埔南運路9號</t>
  </si>
  <si>
    <t>新達廣場1樓A001號舖</t>
  </si>
  <si>
    <t>尖沙咀中港城元氣壽司高速線</t>
  </si>
  <si>
    <t>CHINA HONG KONG CITY KOUSOKU GENKI</t>
  </si>
  <si>
    <t>Shop 38-39, UG/F, China Hong Kong</t>
  </si>
  <si>
    <t>City, 33 Canton Road, Tsim Sha Tsui</t>
  </si>
  <si>
    <t>尖沙咀廣東道33號中港城</t>
  </si>
  <si>
    <t>UG層38-39號舖</t>
  </si>
  <si>
    <t>康城元氣壽司高速線</t>
  </si>
  <si>
    <t>THE LOHAS KOUSOKU GENKI</t>
  </si>
  <si>
    <t>Shop Unit 421, The LOHAS</t>
  </si>
  <si>
    <t>康城4樓421號舖</t>
  </si>
  <si>
    <t>九龍城廣場元氣壽司高速線</t>
  </si>
  <si>
    <t>KOWLOON CITY PLAZA KOUSOKU GENKI</t>
  </si>
  <si>
    <t>Shop UG26A,UG/F,Kowloon City Plaza,</t>
  </si>
  <si>
    <t>No.128 Carpenter Road,Kowloon City</t>
  </si>
  <si>
    <t>九龍城賈炳達道128號九龍城</t>
  </si>
  <si>
    <t>廣場地下高層UG26A號舖</t>
  </si>
  <si>
    <t>屯門時代廣場元氣壽司高速線</t>
  </si>
  <si>
    <t>TUEN MUN TREND PLAZA KOUSOKU GENKI</t>
  </si>
  <si>
    <t>Shop Nos.33&amp;34, Level 1, North Wing</t>
  </si>
  <si>
    <t>Trend Plaza, Tuen Mun, NT</t>
  </si>
  <si>
    <t>新界屯門時代廣場北翼</t>
  </si>
  <si>
    <t>一樓 33&amp;34號舖</t>
  </si>
  <si>
    <t>灣仔集成中心元氣壽司高速線</t>
  </si>
  <si>
    <t>WAN CHAI CC WU BLDG KOUSOKU GENKI</t>
  </si>
  <si>
    <t>Shop UG02-04, UG/F., CC Wu Building</t>
  </si>
  <si>
    <t>Nos. 302-8 Hennessy Rd, Wanchai,HK</t>
  </si>
  <si>
    <t>香港灣仔軒尼詩道302-8號</t>
  </si>
  <si>
    <t>集成中心地下UG02-04號舖</t>
  </si>
  <si>
    <t>天水圍嘉湖銀座元氣壽司高速線</t>
  </si>
  <si>
    <t>TIN SHUI WAI +WOO KOUSOKU GENKI</t>
  </si>
  <si>
    <t>Shop Nos.144-145,1/F,+WOO Phase 1</t>
  </si>
  <si>
    <t>12-18 Tin Yan Road, Tin Shui Wai</t>
  </si>
  <si>
    <t>新界天水圍天恩路12-18號</t>
  </si>
  <si>
    <t>嘉湖一期一樓 144-145號</t>
  </si>
  <si>
    <t>旺角銀行中心元氣壽司高速線</t>
  </si>
  <si>
    <t>MONGKOK BANK CENTRE MALL GENKI</t>
  </si>
  <si>
    <t>Shop Nos. 1-3, 5-6 &amp; 8-9 on 1/F</t>
  </si>
  <si>
    <t>Bank Centre Mall, 636 Nathan Rd, MK</t>
  </si>
  <si>
    <t>旺角彌敦道636號銀行中心1樓</t>
  </si>
  <si>
    <t>1-3, 5-6 &amp; 8-9號舖</t>
  </si>
  <si>
    <t>葵芳好爵中心元氣壽司高速線</t>
  </si>
  <si>
    <t>HO CHUCK CENTRE KOUSOKU GENKI</t>
  </si>
  <si>
    <t>Shop Nos.43-48,G/F,Ho Chuck Centre</t>
  </si>
  <si>
    <t>2-10 Kwai Yi Road, Kwai Chung</t>
  </si>
  <si>
    <t>葵涌葵義路2-10號好爵中心</t>
  </si>
  <si>
    <t>地下43號部份及44-48號舖</t>
  </si>
  <si>
    <t>德福廣場元氣壽司高速線</t>
  </si>
  <si>
    <t>TELFORD PLAZA KOUSOKU GENKI</t>
  </si>
  <si>
    <t>Shop Unit G54A1, G/F, Telford Plaza</t>
  </si>
  <si>
    <t>G/F, G54A1號舖</t>
  </si>
  <si>
    <t>天水圍天耀廣場元氣壽司高速線</t>
  </si>
  <si>
    <t>TIN YIU PLAZA KOUSOKU GENKI</t>
  </si>
  <si>
    <t>Shop Nos. L101 and L102, 1/F</t>
  </si>
  <si>
    <t>Tin Yiu Plaza, Tin Shui Wai</t>
  </si>
  <si>
    <t>天水圍天耀商場</t>
  </si>
  <si>
    <t>1樓L101-L102號舖</t>
  </si>
  <si>
    <t>羅素街元氣壽司高速線</t>
  </si>
  <si>
    <t>RUSSELL STREET KOUSOKU GENKI</t>
  </si>
  <si>
    <t>Shop A, The Whole of 2/F, No.8</t>
  </si>
  <si>
    <t>Russell Street, Causeway Bay, HK</t>
  </si>
  <si>
    <t>屯門 V CITY 千両</t>
  </si>
  <si>
    <t>TUEN MUN V CITY - SEN-RYO</t>
  </si>
  <si>
    <t>Shop M-65 on MTR Floor,V City,No.83</t>
  </si>
  <si>
    <t>Tuen Mun Heung Sze Wui Road, N.T</t>
  </si>
  <si>
    <t>V City, MTR, M-65舖</t>
  </si>
  <si>
    <t>上水彩園廣場元氣壽司高速線</t>
  </si>
  <si>
    <t>CHOI YUEN PLAZA KOUSOKU GENKI</t>
  </si>
  <si>
    <t>Shop No. R3 - R4,3/F</t>
  </si>
  <si>
    <t>Choi Yuen Plaza, Sheung Shui</t>
  </si>
  <si>
    <t>西灣河鯉景灣元氣壽司高速線</t>
  </si>
  <si>
    <t>LEI KING WAN KOUSOKU GENKI</t>
  </si>
  <si>
    <t>Shop GC01-03, Site C, Lei King Wan</t>
  </si>
  <si>
    <t>35 Tai Hong Street, Sai Wan Ho, HK</t>
  </si>
  <si>
    <t>香港西灣河太康街35號</t>
  </si>
  <si>
    <t>鯉景灣C期GC01-03號舖</t>
  </si>
  <si>
    <t>南昌站 V WALK 元氣壽司高速線</t>
  </si>
  <si>
    <t>NAM CHEONG STATION V WALK KOUSOKU GENKI</t>
  </si>
  <si>
    <t>Shop L2-72&amp;73,Level 2,V Walk</t>
  </si>
  <si>
    <t>28 Sham Mong Road,Sham Shui Po,Kln</t>
  </si>
  <si>
    <t>V Walk L2-72&amp;73</t>
  </si>
  <si>
    <t>烏溪沙迎海薈元氣壽司高速線</t>
  </si>
  <si>
    <t>WU KAI SHA DOUBLE COVE PLACE KOUSOKU GENKI</t>
  </si>
  <si>
    <t>Unit 5A, G/F, Double Cove Place</t>
  </si>
  <si>
    <t>8 Wu Kai Sha Road, Ma On Shan, N.T.</t>
  </si>
  <si>
    <t>迎海薈地下5A號舖</t>
  </si>
  <si>
    <t>西環石塘坊元氣壽司高速線</t>
  </si>
  <si>
    <t>WESTERN ROCKPOOL KOUSOKU GENKI</t>
  </si>
  <si>
    <t>Shop G02, G/F, The Rockpool</t>
  </si>
  <si>
    <t>402&amp;404 Des Voeux Road West, HK</t>
  </si>
  <si>
    <t>西環德輔道西402-404號</t>
  </si>
  <si>
    <t>石塘坊地下G02號舖</t>
  </si>
  <si>
    <t>啟德 AIRSIDE 千両</t>
  </si>
  <si>
    <t>KAI TAK AIRSIDE - SEN-RYO</t>
  </si>
  <si>
    <t>Shop No. L207, 2/F</t>
  </si>
  <si>
    <t>九龍啟德Airside</t>
  </si>
  <si>
    <t>二樓L207號舖</t>
  </si>
  <si>
    <t>大圍站圍方元氣壽司高速線</t>
  </si>
  <si>
    <t>TAI WAI STATION THE WAI KOUSOKU GENKI</t>
  </si>
  <si>
    <t>Shop Unit 433A, 4/F, The Wai</t>
  </si>
  <si>
    <t>圍方4樓433A號舖</t>
  </si>
  <si>
    <t>觀塘 APM 千両</t>
  </si>
  <si>
    <t>KWUN TONG APM - SEN-RYO</t>
  </si>
  <si>
    <t>Shop UC-41&amp; UC-43, UC Level,</t>
  </si>
  <si>
    <t>APM, Millennium City 5, Kwun Tong</t>
  </si>
  <si>
    <t>觀塘創紀之城五期apm,UC層</t>
  </si>
  <si>
    <t>UC-41&amp; UC-43號舖</t>
  </si>
  <si>
    <t>大圍圍方千両</t>
  </si>
  <si>
    <t>TAI WAI THE WAI - SEN-RYO</t>
  </si>
  <si>
    <t>Shop Unit 305, 3/F, The Wai</t>
  </si>
  <si>
    <t>圍方3樓305號舖</t>
  </si>
  <si>
    <t>石門京瑞廣場2期元氣壽司高速線</t>
  </si>
  <si>
    <t>SHEK MUN KINGS WING PLAZA 2 KOUSOKU GENKI</t>
  </si>
  <si>
    <t>Shop G03, G/F, Kings Wing Plaza 2</t>
  </si>
  <si>
    <t>1 On Kwan Street, Sha Tin, N.T.</t>
  </si>
  <si>
    <t>京瑞廣場2期地下G03號舖</t>
  </si>
  <si>
    <t>沙田新城市廣場元氣壽司高速線</t>
  </si>
  <si>
    <t>SHATIN NEW TOWN PLAZA KOUSOKU GENKI</t>
  </si>
  <si>
    <t>Portion B of Shop No. 801, Level 8</t>
  </si>
  <si>
    <t>New Town Plaza (Phase 1), Sha Tin</t>
  </si>
  <si>
    <t>沙田新城市廣場1期</t>
  </si>
  <si>
    <t>8樓801號舖B部分</t>
  </si>
  <si>
    <t>屯門海趣坊元氣壽司高速線</t>
  </si>
  <si>
    <t>TUEN MUN OCEAN WALK KOUSOKU GENKI</t>
  </si>
  <si>
    <t>Shop Nos. 66-68 &amp; 73-74, Ocean Walk</t>
  </si>
  <si>
    <t>168-236 Wu Chui Rd, Tuen Mun</t>
  </si>
  <si>
    <t>海趣坊66-68&amp;73-74號舖</t>
  </si>
  <si>
    <t>屯門 NOVO WALK 元氣壽司高速線</t>
  </si>
  <si>
    <t>TUEN MUN NOVO WALK KOUSOKU GENKI</t>
  </si>
  <si>
    <t>Shop 20, G/F, NOVO Walk</t>
  </si>
  <si>
    <t>No. 8 Yan Po Road, Tuen Mun, N.T</t>
  </si>
  <si>
    <t>NOVO Walk地下20號舖</t>
  </si>
  <si>
    <t>將軍澳中心千両</t>
  </si>
  <si>
    <t>TKO PARK CENTRAL - SEN-RYO</t>
  </si>
  <si>
    <t>Shop G89, G/F, Park Central</t>
  </si>
  <si>
    <t>9 Tong Tak St, Tseung Kwan O, N.T</t>
  </si>
  <si>
    <t>新界將軍澳唐德街9號</t>
  </si>
  <si>
    <t>將軍澳中心地下G89舖</t>
  </si>
  <si>
    <t>何文田廣場元氣壽司高速線</t>
  </si>
  <si>
    <t>HOMANTIN PLAZA KOUSOKU GENKI</t>
  </si>
  <si>
    <t>Shop 318, L3, Homantin Plaza</t>
  </si>
  <si>
    <t>Ho Man Tin Estate, Ho Man Tin, Kln</t>
  </si>
  <si>
    <t>九龍何文田邨</t>
  </si>
  <si>
    <t>何文田中心三樓318號舖</t>
  </si>
  <si>
    <t>土瓜灣欣榮商場元氣壽司高速線</t>
  </si>
  <si>
    <t>TKW JUBILANT PLAZA KOUSOKU GENKI</t>
  </si>
  <si>
    <t>Shop 12, G/F, Jubilant Plaza</t>
  </si>
  <si>
    <t>33 Ma Tau Kok Rd, Tokwawan, Kln</t>
  </si>
  <si>
    <t>欣榮商場地下12號舖</t>
  </si>
  <si>
    <t>沙田好運中心元氣壽司高速線</t>
  </si>
  <si>
    <t>SHATIN LUCKY PLAZA KOUSOKU GENKI</t>
  </si>
  <si>
    <t>Shop Nos. 3017 and 3018, Level 3</t>
  </si>
  <si>
    <t>Shatin Lucky Plaza, Sha Tin</t>
  </si>
  <si>
    <t>沙田好運中心</t>
  </si>
  <si>
    <t>3樓3017及3018號舖</t>
  </si>
  <si>
    <t>銅鑼灣皇室堡元氣壽司高速線</t>
  </si>
  <si>
    <t>CWB WINDSOR HOUSE KOUSOKU GENKI</t>
  </si>
  <si>
    <t>Shop 203-204, 2/F, Windsor House</t>
  </si>
  <si>
    <t>皇室堡2樓203-204號舖</t>
  </si>
  <si>
    <t>SEN-RYO CATERING</t>
  </si>
  <si>
    <t>日式連鎖餐飲 - 維修及保養</t>
  </si>
  <si>
    <t>JCR R&amp;M</t>
  </si>
  <si>
    <t>CASUAL DINING HEAD OFFICE</t>
  </si>
  <si>
    <t>YAKINIKU LIKE (新城市廣場)</t>
  </si>
  <si>
    <t>YAKINIKU LIKE (NEW TOWN PLAZA)</t>
  </si>
  <si>
    <t>Shop 408, L4, New Town Plaza,</t>
  </si>
  <si>
    <t>Shatin, NT</t>
  </si>
  <si>
    <t>新界沙田新城市廣場</t>
  </si>
  <si>
    <t>四樓 408號舖</t>
  </si>
  <si>
    <t>YAKINIKU LIKE (家樂坊)</t>
  </si>
  <si>
    <t>YAKINIKU LIKE (GALA PLACE)</t>
  </si>
  <si>
    <t>Shop B02, Basement Flr, Gala Place,</t>
  </si>
  <si>
    <t>56 Dundas St., Mong Kok, HK</t>
  </si>
  <si>
    <t>香港旺角登打士街56號</t>
  </si>
  <si>
    <t>家樂坊地庫B02號舖</t>
  </si>
  <si>
    <t>YAKINIKU LIKE (新都會廣場)</t>
  </si>
  <si>
    <t>YAKINIKU LIKE (METROPLAZA)</t>
  </si>
  <si>
    <t>Shop No.112, Level 1</t>
  </si>
  <si>
    <t>香港新界葵芳</t>
  </si>
  <si>
    <t>新都會廣場L1層112號舖</t>
  </si>
  <si>
    <t>YAKINIKU LIKE (信德中心)</t>
  </si>
  <si>
    <t>YAKINIKU LIKE (SHUN TAK CENTRE)</t>
  </si>
  <si>
    <t>Shop 270-275, 2/F, Shun Tak Centre,</t>
  </si>
  <si>
    <t>YAKINIKU LIKE (德福廣場)</t>
  </si>
  <si>
    <t>YAKINIKU LIKE (TELFORD PLAZA)</t>
  </si>
  <si>
    <t>YAKINIKU LIKE (新都廣場)</t>
  </si>
  <si>
    <t>YAKINIKU LIKE (METROPOLIS PLAZA)</t>
  </si>
  <si>
    <t>Shop No. 232-234,Level 2,</t>
  </si>
  <si>
    <t>2樓232-234號舖</t>
  </si>
  <si>
    <t>YAKINIKU LIKE (新世紀廣場)</t>
  </si>
  <si>
    <t>YAKINIKU LIKE (MOKO)</t>
  </si>
  <si>
    <t>Shop 320D-320E, L3, MOKO,</t>
  </si>
  <si>
    <t>旺角太子道西193號MOKO</t>
  </si>
  <si>
    <t>3樓320D-320E號舖</t>
  </si>
  <si>
    <t>YAKINIKU LIKE (羅素街)</t>
  </si>
  <si>
    <t>YAKINIKU LIKE (RUSSELL STREET)</t>
  </si>
  <si>
    <t>Shop B, The Whole of 2/F, No.8</t>
  </si>
  <si>
    <t>YAKINIKU LIKE (V CITY)</t>
  </si>
  <si>
    <t>Portion B, Shop L1-9 Level 1 V City</t>
  </si>
  <si>
    <t>V City 1樓L1-9B舖</t>
  </si>
  <si>
    <t>YAKINIKU LIKE (綠楊坊)</t>
  </si>
  <si>
    <t>YAKINIKU LIKE (LUK YEUNG GALLERIA)</t>
  </si>
  <si>
    <t>YAKINIKU LIKE (圍方)</t>
  </si>
  <si>
    <t>YAKINIKU LIKE (THE WAI)</t>
  </si>
  <si>
    <t>Shop Unit 426A, 4/F, The Wai</t>
  </si>
  <si>
    <t>圍方4樓426A號舖</t>
  </si>
  <si>
    <t>YAKINIKU LIKE (京瑞廣場2期)</t>
  </si>
  <si>
    <t>YAKINIKU LIKE (KINGS WING PLAZA 2)</t>
  </si>
  <si>
    <t>Shop G07, G/F, Kings Wing Plaza 2</t>
  </si>
  <si>
    <t>YAKINIKU LIKE (奧海城二期)</t>
  </si>
  <si>
    <t>YAKINIKU LIKE (OLYMPIAN CITY 2)</t>
  </si>
  <si>
    <t>Shop No. 106, 1/F, Olympian City 2,</t>
  </si>
  <si>
    <t>18 Hoi Ting Road, West Kowloon, HK</t>
  </si>
  <si>
    <t>香港西九龍海庭道18號</t>
  </si>
  <si>
    <t>奧海城2期1樓106舖</t>
  </si>
  <si>
    <t>YAKINIKU LIKE (黃大仙中心南館)</t>
  </si>
  <si>
    <t>YAKINIKU LIKE (TEMPLE MALL SOUTH)</t>
  </si>
  <si>
    <t>Shop G4B, G/F, Temple Mall South</t>
  </si>
  <si>
    <t>九龍黃大仙中心南館</t>
  </si>
  <si>
    <t>地下G4B號舖</t>
  </si>
  <si>
    <t>Portion A, Shop 301-302, Lv 3, MOKO</t>
  </si>
  <si>
    <t>L3層301-302號舖A部分</t>
  </si>
  <si>
    <t>YAKINIKU LIKE (北角匯2期)</t>
  </si>
  <si>
    <t>YAKINIKU LIKE (HARBOUR NORTH PHASE 2)</t>
  </si>
  <si>
    <t>Shop 216-217,2/F,Ph2,Harbour North</t>
  </si>
  <si>
    <t>123 Java Road, North Point, HK</t>
  </si>
  <si>
    <t>香港北角渣華道123號北角匯</t>
  </si>
  <si>
    <t>2期2樓216-217號舖</t>
  </si>
  <si>
    <t>YAKINIKU LIKE (新達廣場)</t>
  </si>
  <si>
    <t>YAKINIKU LIKE (UPTOWN PLAZA)</t>
  </si>
  <si>
    <t>Shop Nos. A019-A020, Level 1</t>
  </si>
  <si>
    <t>Uptown Plaza, Tai Po</t>
  </si>
  <si>
    <t>大埔新達廣場</t>
  </si>
  <si>
    <t>一樓A019-A020號舖</t>
  </si>
  <si>
    <t>YAKINIKU LIKE (合和中心)</t>
  </si>
  <si>
    <t>YAKINIKU LIKE (HOPEWELL CENTRE)</t>
  </si>
  <si>
    <t>Shops 322 &amp; 323, 3/F, Hopewell Ctr</t>
  </si>
  <si>
    <t>183 Queen’s Rd East, Wan Chai, HK</t>
  </si>
  <si>
    <t>合和中心3樓322&amp;323號舖</t>
  </si>
  <si>
    <t>YAKINIKU LIKE (新港中心)</t>
  </si>
  <si>
    <t>YAKINIKU LIKE (SILVERCORD)</t>
  </si>
  <si>
    <t>Shop No. 210, 2/F, Silvercord</t>
  </si>
  <si>
    <t>30 Canton Road, Tsim Sha Tsui, Kln</t>
  </si>
  <si>
    <t>九龍尖沙咀廣東道30號</t>
  </si>
  <si>
    <t>新港中心二樓210號舖</t>
  </si>
  <si>
    <t>YAKINIKU LIKE (嘉湖二期)</t>
  </si>
  <si>
    <t>YAKINIKU LIKE (+WOO 2)</t>
  </si>
  <si>
    <t>Shop G22-25, G/F, +WOO Phase 2</t>
  </si>
  <si>
    <t>12-18 Tin Yan Rd, Tin Shui Wai</t>
  </si>
  <si>
    <t>嘉湖二期地下G22-25號舖</t>
  </si>
  <si>
    <t>YAKINIKU LIKE (MIKIKI)</t>
  </si>
  <si>
    <t>Shop No. G27, Ground Floor, Mikiki</t>
  </si>
  <si>
    <t>638 Prince Edward Rd E, San Po Kong</t>
  </si>
  <si>
    <t>新蒲崗太子道東638號Mikiki</t>
  </si>
  <si>
    <t>地下G27號舖</t>
  </si>
  <si>
    <t>YAKINIKU LIKE (南昌 V WALK)</t>
  </si>
  <si>
    <t>YAKINIKU LIKE (NAM CHEONG V WALK)</t>
  </si>
  <si>
    <t>Shop L2-50&amp;51,Level 2,V Walk</t>
  </si>
  <si>
    <t>V Walk L2-50&amp;51號舖</t>
  </si>
  <si>
    <t>YAKINIKU LIKE (青衣城)</t>
  </si>
  <si>
    <t>YAKINIKU LIKE (MARITIME SQUARE)</t>
  </si>
  <si>
    <t>YAKINIKU LIKE (柴灣新翠商場)</t>
  </si>
  <si>
    <t>YAKINIKU LIKE (CHAI WAN NEW JADE)</t>
  </si>
  <si>
    <t>Shop No. 114B, Level 1</t>
  </si>
  <si>
    <t>一樓114B號舖</t>
  </si>
  <si>
    <t>YAKINIKU LIKE(ONLINE ORDERING)</t>
  </si>
  <si>
    <t>YAKINIKU LIKE (ONLINE ORDERING)</t>
  </si>
  <si>
    <t>23/F , Maxim's Centre</t>
  </si>
  <si>
    <t>美心集團中心 23樓</t>
  </si>
  <si>
    <t>石田屋 (世貿中心)</t>
  </si>
  <si>
    <t>ISHIDAYA (WORLD TRADE CENTRE)</t>
  </si>
  <si>
    <t>SHOP NO.1001,10/F,WORLD TRADE CTR</t>
  </si>
  <si>
    <t>280 GLOUCESTER ROAD,CWB, HK</t>
  </si>
  <si>
    <t>世貿中心10樓1001號舖</t>
  </si>
  <si>
    <t>KAGURA (AIRSIDE)</t>
  </si>
  <si>
    <t>Shop No. L206, 2/F</t>
  </si>
  <si>
    <t>二樓L206號舖</t>
  </si>
  <si>
    <t>中目黑 (九龍酒店)</t>
  </si>
  <si>
    <t>NAKAME NO TEPPEN (KOWLOON HOTEL)</t>
  </si>
  <si>
    <t>Shop B3-01, B3/F, The Kowloon Hotel</t>
  </si>
  <si>
    <t>19-21 Nathan Rd, TST</t>
  </si>
  <si>
    <t>尖沙咀彌敦道19-21號</t>
  </si>
  <si>
    <t>九龍酒店B3層B3-01號舖</t>
  </si>
  <si>
    <t>PAPERSTONE &amp; HOMEBAKE OFFICE</t>
  </si>
  <si>
    <t>PAPERSTONE &amp; HOMEBAKE OPS G&amp;A</t>
  </si>
  <si>
    <t>PAPERSTONE &amp; HOMEBAKE DISTRICT MANAGER</t>
  </si>
  <si>
    <t>MAX COST CENTRE-GENKI MALAYSIA</t>
  </si>
  <si>
    <t>MAX COST CENTRE - GENKI MALAYSIA</t>
  </si>
  <si>
    <t>粉嶺綜合中心 (YSC)</t>
  </si>
  <si>
    <t>FANLING INTEGRATED HUB (YUEN SING)</t>
  </si>
  <si>
    <t>粉嶺安樂門街35號</t>
  </si>
  <si>
    <t>粉嶺工廠產品銷售倉</t>
  </si>
  <si>
    <t>粉嶺綜合中心 (YSC) - 冷凍倉</t>
  </si>
  <si>
    <t>海迅工廠產品銷售倉</t>
  </si>
  <si>
    <t>文樂常溫倉</t>
  </si>
  <si>
    <t>MANFRED AMBIENT WAREHOUSE</t>
  </si>
  <si>
    <t>231B, Tong Fong Tsuen</t>
  </si>
  <si>
    <t>Ping Shan, Yuen Long, Hong Kong</t>
  </si>
  <si>
    <t>屏山塘坊村231號B</t>
  </si>
  <si>
    <t>元朗</t>
  </si>
  <si>
    <t>大埔工廠轉運倉</t>
  </si>
  <si>
    <t>TAIPO FACTORY CROSS DOCK WAREHOUSE</t>
  </si>
  <si>
    <t>嘉里美心中央倉 (七樓)</t>
  </si>
  <si>
    <t>KERRY LOGISTCS MAXIMS CENTRAL DISTRIBUTION CENTRE 7TH FLOOR</t>
  </si>
  <si>
    <t>7/F, Kerry Cargo Centre,</t>
  </si>
  <si>
    <t>嘉里貨運中心七樓</t>
  </si>
  <si>
    <t>LETASU (新城市廣場)</t>
  </si>
  <si>
    <t>LETASU (NEW TOWN PLAZA)</t>
  </si>
  <si>
    <t>Shop No. 105, Level 1</t>
  </si>
  <si>
    <t>1樓105號舖</t>
  </si>
  <si>
    <t>LETASU OFFICE</t>
  </si>
  <si>
    <t>12823</t>
  </si>
  <si>
    <t>c27dc3ec-2c8d-4212-99bb-bc8986348b27</t>
  </si>
  <si>
    <t>3151da05-c466-45c9-8dba-0bc00f83707d</t>
  </si>
  <si>
    <t>e70064e6-6907-4e3c-b9ac-6d4698536808</t>
  </si>
  <si>
    <t>15e79b54-c638-47f1-ae8b-9cd053c37cd1</t>
  </si>
  <si>
    <t>f52db075-b061-48a7-9448-f3380de69b17</t>
  </si>
  <si>
    <t>d0d89eb8-e463-4717-8292-73b4eab2967a</t>
  </si>
  <si>
    <t>824fed11-6872-4ccf-a296-5bf57f87a01d</t>
  </si>
  <si>
    <t>0c07dab8-bc56-40b8-b9db-0641465bf014</t>
  </si>
  <si>
    <t>0c2a31b6-f78d-4ce6-b2f0-5e31b2ae6d6c</t>
  </si>
  <si>
    <t>614510e8-3e85-4925-af95-9307a7f45870</t>
  </si>
  <si>
    <t>3ea77f30-e873-491e-a6c1-4bc0394833dc</t>
  </si>
  <si>
    <t>3596 3078</t>
  </si>
  <si>
    <t>1d97d853-f585-43d7-a5e6-0deeff2d131d</t>
  </si>
  <si>
    <t>f13bce5e-ca9e-4fda-85c1-69a524e21082</t>
  </si>
  <si>
    <t>e07df0e4-d06a-4918-bcbb-8e1ac8c47411</t>
  </si>
  <si>
    <t>3405-4068</t>
  </si>
  <si>
    <t>5a2bb023-881a-4e2b-be33-972c4d6c352c</t>
  </si>
  <si>
    <t>37945763-cb5a-4167-8d9e-2e773b373a8a</t>
  </si>
  <si>
    <t>b245a97c-90a2-4032-8f94-01f6c176405c</t>
  </si>
  <si>
    <t>f2bfd943-4e63-473e-a728-693fb26aaf60</t>
  </si>
  <si>
    <t>62f33587-4591-45d4-9b12-a0f00d612527</t>
  </si>
  <si>
    <t>23cf6930-d539-401f-9268-22c174ea36e6</t>
  </si>
  <si>
    <t>d610fd41-e22f-4dba-b360-7bdfa964ae3d</t>
  </si>
  <si>
    <t>5b1c69d3-ddee-411b-9e8e-35c19809bcb7</t>
  </si>
  <si>
    <t>2670 8912</t>
  </si>
  <si>
    <t>2633 9983</t>
  </si>
  <si>
    <t>2362 9118</t>
  </si>
  <si>
    <t>3584 7892</t>
  </si>
  <si>
    <t>2477 2985</t>
  </si>
  <si>
    <t>WRD</t>
  </si>
  <si>
    <t>2267 7768</t>
  </si>
  <si>
    <t>港鐵元朗站YUL4號舖(入閘區)</t>
  </si>
  <si>
    <t>2478 2612</t>
  </si>
  <si>
    <t>2650 0382</t>
  </si>
  <si>
    <t>2475 6488</t>
  </si>
  <si>
    <t>2683 2928</t>
  </si>
  <si>
    <t>2676 9005</t>
  </si>
  <si>
    <t>2675 7221</t>
  </si>
  <si>
    <t>2639 2710</t>
  </si>
  <si>
    <t>2679 0432</t>
  </si>
  <si>
    <t>2725 7911</t>
  </si>
  <si>
    <t>2671 6837</t>
  </si>
  <si>
    <t>2667 2448</t>
  </si>
  <si>
    <t>2665 1955</t>
  </si>
  <si>
    <t>3702 1870</t>
  </si>
  <si>
    <t>2322 2860</t>
  </si>
  <si>
    <t>2653 1981</t>
  </si>
  <si>
    <t>2653 8987</t>
  </si>
  <si>
    <t>2653 6272</t>
  </si>
  <si>
    <t>2695 1682</t>
  </si>
  <si>
    <t>3401 9433</t>
  </si>
  <si>
    <t>2956 3099</t>
  </si>
  <si>
    <t>2630 3805</t>
  </si>
  <si>
    <t>2633 9561</t>
  </si>
  <si>
    <t>2981 7662</t>
  </si>
  <si>
    <t>2687 6528</t>
  </si>
  <si>
    <t>2776 3978</t>
  </si>
  <si>
    <t>2604 7382</t>
  </si>
  <si>
    <t>Max Concepts</t>
  </si>
  <si>
    <t>booth closure</t>
  </si>
  <si>
    <t>2692 4830</t>
  </si>
  <si>
    <t>2637 5922</t>
  </si>
  <si>
    <t>2679 8698</t>
  </si>
  <si>
    <t>2601 5190</t>
  </si>
  <si>
    <t>2698 7685</t>
  </si>
  <si>
    <t>2175 3755</t>
  </si>
  <si>
    <t>2887 9299</t>
  </si>
  <si>
    <t>2267 1981</t>
  </si>
  <si>
    <t>2429 3251</t>
  </si>
  <si>
    <t>3460 4742</t>
  </si>
  <si>
    <t>2758 5911</t>
  </si>
  <si>
    <t>2427 2937</t>
  </si>
  <si>
    <t>3705 2515</t>
  </si>
  <si>
    <t>2395 6823</t>
  </si>
  <si>
    <t>2670 6339</t>
  </si>
  <si>
    <t>2498 0969</t>
  </si>
  <si>
    <t>2149 6386</t>
  </si>
  <si>
    <t>2495 6281</t>
  </si>
  <si>
    <t>2186 8678</t>
  </si>
  <si>
    <t>2274 4296</t>
  </si>
  <si>
    <t>3152 2136</t>
  </si>
  <si>
    <t>2177 0940</t>
  </si>
  <si>
    <t>2628 5650</t>
  </si>
  <si>
    <t>2761 9200</t>
  </si>
  <si>
    <t>2209 4021</t>
  </si>
  <si>
    <t>2757 2978</t>
  </si>
  <si>
    <t>3568 4475</t>
  </si>
  <si>
    <t>2752 1185</t>
  </si>
  <si>
    <t>2274 4415</t>
  </si>
  <si>
    <t>2706 1505</t>
  </si>
  <si>
    <t>2650 2528</t>
  </si>
  <si>
    <t>2207 0452</t>
  </si>
  <si>
    <t>2713 1983</t>
  </si>
  <si>
    <t>2791 2593</t>
  </si>
  <si>
    <t>2505 6762</t>
  </si>
  <si>
    <t>需要預約，因固定時間上船</t>
  </si>
  <si>
    <t>2162 5192</t>
  </si>
  <si>
    <t>香港迪士尼度假區美國小?大街</t>
  </si>
  <si>
    <t xml:space="preserve">=vlookup(Table9[@[Shop.Name]], </t>
  </si>
  <si>
    <t>=vlookup(Table9[@[Shop.Name]],'From MX (NT &amp; Islands) '!E:E</t>
  </si>
  <si>
    <t>No.</t>
  </si>
  <si>
    <t>Name</t>
  </si>
  <si>
    <t>Email</t>
  </si>
  <si>
    <t>Staff name</t>
  </si>
  <si>
    <t>Contact no.</t>
  </si>
  <si>
    <t>CPE Integrated Field 02</t>
  </si>
  <si>
    <t>cpe.int.fe02@pccw.com</t>
  </si>
  <si>
    <t>6643 4488</t>
  </si>
  <si>
    <t>CPE Integrated Field 03</t>
  </si>
  <si>
    <t>cpe.int.fe03@pccw.com</t>
  </si>
  <si>
    <t>Yip Man Kit(Assistant)</t>
  </si>
  <si>
    <t>6985 8266</t>
  </si>
  <si>
    <t>CPE Integrated Field 04</t>
  </si>
  <si>
    <t>cpe.int.fe04@pccw.com</t>
  </si>
  <si>
    <t>9233 6566</t>
  </si>
  <si>
    <t>CPE Integrated Field 05</t>
  </si>
  <si>
    <t>cpe.int.fe05@pccw.com</t>
  </si>
  <si>
    <t>5703 2939</t>
  </si>
  <si>
    <t>CPE Integrated Field 06</t>
  </si>
  <si>
    <t>cpe.int.fe06@pccw.com</t>
  </si>
  <si>
    <t>5639 0378</t>
  </si>
  <si>
    <t>CPE Integrated Field 07</t>
  </si>
  <si>
    <t>cpe.int.fe07@pccw.com</t>
  </si>
  <si>
    <t>Chan Yung Chuen(Main)/Choi Wai Lun, Wyler</t>
  </si>
  <si>
    <t> 6315 8109/5377 8140</t>
  </si>
  <si>
    <t>CPE Integrated Field 08</t>
  </si>
  <si>
    <t>cpe.int.fe08@pccw.com</t>
  </si>
  <si>
    <t>5409 9278 /6315 </t>
  </si>
  <si>
    <t>Shop Code</t>
  </si>
  <si>
    <t>Brand</t>
  </si>
  <si>
    <t>Shop Name</t>
  </si>
  <si>
    <t>SYS</t>
  </si>
  <si>
    <t>Business Unit</t>
  </si>
  <si>
    <t>Address(Eng)</t>
  </si>
  <si>
    <t>Building</t>
  </si>
  <si>
    <t>District</t>
  </si>
  <si>
    <t>MTR(Y/N)</t>
  </si>
  <si>
    <t>Duration(Min)</t>
  </si>
  <si>
    <t>KIKUSAN(古谷舍)</t>
  </si>
  <si>
    <t>MAXEUR</t>
  </si>
  <si>
    <t>Shop B13-16, B/F, Landmark Atrium, 15 Queen's Road Central, Central</t>
  </si>
  <si>
    <t>The Landmark</t>
  </si>
  <si>
    <t>Central and Western</t>
  </si>
  <si>
    <t>Open</t>
  </si>
  <si>
    <t>WildFire</t>
  </si>
  <si>
    <t>Tsim Sha Tsui Promenade (Avenue of Stars)</t>
  </si>
  <si>
    <t>Avenue of Stars</t>
  </si>
  <si>
    <t>Yau Tsim Mong</t>
  </si>
  <si>
    <t>Maxims MX</t>
  </si>
  <si>
    <t>MAXFFS</t>
  </si>
  <si>
    <t>G/F &amp; 1/F, Low Block &amp; G/F, High Block, City Hall</t>
  </si>
  <si>
    <t>Hong Kong City Hall</t>
  </si>
  <si>
    <t>SimplyLife</t>
  </si>
  <si>
    <t>Shop 6, Lower G/F, Three Garden Road, Garden Road, HK</t>
  </si>
  <si>
    <t>Three Garden Road</t>
  </si>
  <si>
    <t>Can‧Teen</t>
  </si>
  <si>
    <t>MAXEXP</t>
  </si>
  <si>
    <t>Admiralty Centre</t>
  </si>
  <si>
    <t>Café LandMark</t>
  </si>
  <si>
    <t>EXP</t>
  </si>
  <si>
    <t>Festival Walk</t>
  </si>
  <si>
    <t>Shop Nos. B05 - B06, First Floor, Queensway Plaza, Admiralty</t>
  </si>
  <si>
    <t>Queensway Plaza</t>
  </si>
  <si>
    <t>Unit L2 - 30, Festival Walk, 80 Tat Chee Avenue, Kowloon</t>
  </si>
  <si>
    <t>Shop No.129, Level 1, New Town Plaza (Phase 1), Shatin, NT</t>
  </si>
  <si>
    <t>New Town Plaza, Phase 1</t>
  </si>
  <si>
    <t>Shop Units G43 &amp; G44-45, PopCorn, Tsueng Kwan O, NT</t>
  </si>
  <si>
    <t>PopCorn 1</t>
  </si>
  <si>
    <t>&amp; You Café</t>
  </si>
  <si>
    <t>Shop No. E151, 1/F, Hau Tak Shopping Centre, Hang Hau</t>
  </si>
  <si>
    <t>TKO Gateway</t>
  </si>
  <si>
    <t>Minh &amp; Kok (明谷)</t>
  </si>
  <si>
    <t>Shop No. 278, 2/F, Shun Tak Centre 200 Connaught Road Central, HK</t>
  </si>
  <si>
    <t>Shun Tak Centre</t>
  </si>
  <si>
    <t>LAWRY'S</t>
  </si>
  <si>
    <t>The restaurant on third floor, Nine Queen's Road Central, HK</t>
  </si>
  <si>
    <t>The Galleria</t>
  </si>
  <si>
    <t>Foyer, Auditorium Block, Shatin Town Hall,1 Yuen Wo Road,Sha Tin</t>
  </si>
  <si>
    <t>Sha Tin Town Hall</t>
  </si>
  <si>
    <t>G/F, City Hall Low Block 5 Edinburgh Place, Central, HK</t>
  </si>
  <si>
    <t>&amp; btR Café</t>
  </si>
  <si>
    <t>Shop 136, 1/F, Cityplaza 18 Taikoo Shing Road, Quarry Bay, HK</t>
  </si>
  <si>
    <t>Cityplaza</t>
  </si>
  <si>
    <t>Eastern</t>
  </si>
  <si>
    <t>Shop No. 127, Level 1, New Town Plaza, Phase I, Shatin</t>
  </si>
  <si>
    <t>Shop 112, L1, Pacific Place 88 Queensway, Hong Kong</t>
  </si>
  <si>
    <t>Pacific Place</t>
  </si>
  <si>
    <t>Shop No. SG16, G/F, T Town South 30 Tin Wah Rd, Tin Shui Wai, NT</t>
  </si>
  <si>
    <t>T Town South</t>
  </si>
  <si>
    <t>Shop Nos.3212, 3213 &amp; 3215, 3/F, Tuen Mun Town Plaza Phase1,Tuen Mun</t>
  </si>
  <si>
    <t>Tuen Mun Town Plaza</t>
  </si>
  <si>
    <t>chapter</t>
  </si>
  <si>
    <t>Shop 1081, 1/F, ifc mall 1 Harbour View Street, Central, HK</t>
  </si>
  <si>
    <t>IFC mall 2</t>
  </si>
  <si>
    <t>Shop G4D, G/F, Temple Mall South Wong Tai Sin, Kowloon</t>
  </si>
  <si>
    <t>Temple Mall South</t>
  </si>
  <si>
    <t>Shop No.L1-1d, L1, apm, MC5 418 Kwun Tong Road, Kwun Tong, KLN</t>
  </si>
  <si>
    <t>Millennium City Phase 5</t>
  </si>
  <si>
    <t>The CheeseCake Factory(芝樂坊)</t>
  </si>
  <si>
    <t>MAXSPJ</t>
  </si>
  <si>
    <t>Shop G102, Ground Floor Gateway Arcade, Harbour City</t>
  </si>
  <si>
    <t>Gateway Arcade</t>
  </si>
  <si>
    <t>Shop 6, Lower G/F, Citibank Plaza, Garden Road, H.K</t>
  </si>
  <si>
    <t>美心集團</t>
  </si>
  <si>
    <t>MAXCEN</t>
  </si>
  <si>
    <t>2/F Honour Ind Ctr, 6 Sun Yip St, Chai Wan</t>
  </si>
  <si>
    <t>Honour Industrial Centre</t>
  </si>
  <si>
    <t>Shop 315-317, 3/F, Jubilee Square 2-18 Lok King Street, NT</t>
  </si>
  <si>
    <t>Jubilee Square</t>
  </si>
  <si>
    <t>Hong Kong Day</t>
  </si>
  <si>
    <t>MAXHKD</t>
  </si>
  <si>
    <t>Shop A6-2, UG/F, Far East Finance Centre, Admiralty</t>
  </si>
  <si>
    <t>Far East Finance Centre</t>
  </si>
  <si>
    <t>Shop No.1, LG/F, On Tai Shopping Centre, Kwun Tong</t>
  </si>
  <si>
    <t>On Tai Shopping Centre</t>
  </si>
  <si>
    <t>Shop WEK B1-6, Hong Kong West Kowloon Station</t>
  </si>
  <si>
    <t>Shop L003, G/F, Market Sun Chui Estate, Shatin, NT</t>
  </si>
  <si>
    <t>Sun Chui Market</t>
  </si>
  <si>
    <t>Shop Nos.1-3, 2/F, Tsuen Kam Centre 338 Castle Peak Road, Tsuen Wan</t>
  </si>
  <si>
    <t>Tsuen Kam Centre</t>
  </si>
  <si>
    <t>Maxims FOOD2</t>
  </si>
  <si>
    <t>MTR Station Shop No. HUH R1 at Hung Hom Station</t>
  </si>
  <si>
    <t>Shop No. G08, G/F, So Uk Shopping Centre, Kowloon.</t>
  </si>
  <si>
    <t>So Uk Shopping Centre</t>
  </si>
  <si>
    <t>Shop No.L202, Level 2, Yiu On Shopping Centre, Shatin</t>
  </si>
  <si>
    <t>Yiu On Shopping Centre</t>
  </si>
  <si>
    <t>Shop No. P15, P1/F, Shek Mun Shopping Centre</t>
  </si>
  <si>
    <t>1/F, The Chinese General Chamber of Commerce Bldg., Central</t>
  </si>
  <si>
    <t>The Chinese General Chamber of Commerce Building</t>
  </si>
  <si>
    <t>Shop No. G3, G/F, Kornhill Plaza, (North),1 Kornhill Road, Hong Kong</t>
  </si>
  <si>
    <t>Kornhill Plaza</t>
  </si>
  <si>
    <t>Basement Floor of Prince Tower No. 12A Peking Road, Kowloon</t>
  </si>
  <si>
    <t>Prince Tower</t>
  </si>
  <si>
    <t>Shop Nos. L2-72&amp;73, Level 2,V Walk 28 Sham Mong Road,Sham Shui Po,KLN</t>
  </si>
  <si>
    <t>V Walk</t>
  </si>
  <si>
    <t>Shop A , UG/F, Century Square 1-13 D’Aguilar Street, Central</t>
  </si>
  <si>
    <t>Century Square</t>
  </si>
  <si>
    <t>Shop 5, G/F, NOVO Walk, No. 8 Yan Po Road, Tuen Mun, NT</t>
  </si>
  <si>
    <t>NOVO Walk</t>
  </si>
  <si>
    <t>Shop G4A, G/F, Temple Mall South Wong Tai Sin, Kowloon</t>
  </si>
  <si>
    <t>Unit Nos.206&amp;206B, 2/F, Dragon Ctr No.37K Yen Chow St, Shamshuipo, Kln</t>
  </si>
  <si>
    <t>Dragon Centre</t>
  </si>
  <si>
    <t>Shop C015-C018,G/F,Yoho Plus Nos. 2-6 Fung Cheung Road,Yuen Long</t>
  </si>
  <si>
    <t>Yoho Plus</t>
  </si>
  <si>
    <t>Shop B18, B1/F, Kai Chuen Shopping Centre, Diamond Hill</t>
  </si>
  <si>
    <t>Kai Chuen Shopping Centre</t>
  </si>
  <si>
    <t>Unit RT_G02B,G/F,Building 17W HK Science Park,Pak Shek Kok,ShaTin</t>
  </si>
  <si>
    <t>HONG KONG SCIENCE PARK 17W</t>
  </si>
  <si>
    <t>DeliO</t>
  </si>
  <si>
    <t>6 DAI SHING STREET TAI PO INDUSTRIAL ESTATE, TAI PO</t>
  </si>
  <si>
    <t>Maxim's Food Factory 4</t>
  </si>
  <si>
    <t>Shop A,G/F,Aberdeen Centre(Site 5) 6-12 Nam Ning Street,Aberdeen</t>
  </si>
  <si>
    <t>Aberdeen Centre Site 5</t>
  </si>
  <si>
    <t>Southern</t>
  </si>
  <si>
    <t>MAXMMD</t>
  </si>
  <si>
    <t xml:space="preserve">Shop 015&amp;017, G/F, Island Place </t>
  </si>
  <si>
    <t xml:space="preserve">Island Place </t>
  </si>
  <si>
    <t>University Station</t>
  </si>
  <si>
    <t>268A, 2/F Shun Tak Centre (Podium) 200 Connaught Road Central, HK</t>
  </si>
  <si>
    <t>Shop 230A, 2/F, Wo Che Plaza, Wo Che Estate, 3 Tak Hau St, Shatin</t>
  </si>
  <si>
    <t>Wo Che Plaza</t>
  </si>
  <si>
    <t>Shop S216, Second Floor, Chuk Yuen Shopping Ctr,Wong Tai Sin</t>
  </si>
  <si>
    <t>Chuk Yuen Plaza</t>
  </si>
  <si>
    <t>Shops 111, Level 1 New Jade Shopping Arcade,Chai Wan</t>
  </si>
  <si>
    <t>New Jade Shopping Arcade</t>
  </si>
  <si>
    <t>Hing Fong Road, Kwai Chung, NT 1A, 2/F, New Kwai Hing Shopping Ctr</t>
  </si>
  <si>
    <t>Kwai Tsing</t>
  </si>
  <si>
    <t>Shop 104-106, 1/F, 2GETHER 8 Wu On Street, Tuen Mun, NT</t>
  </si>
  <si>
    <t>2GETHER</t>
  </si>
  <si>
    <t>Mong Kok Station</t>
  </si>
  <si>
    <t xml:space="preserve">Tai Po Market Station </t>
  </si>
  <si>
    <t>Yau Shing Commercial Centre</t>
  </si>
  <si>
    <t>Shop 25, Tung Chung Crescent, Tung Chung</t>
  </si>
  <si>
    <t>Tung Chung Crescent</t>
  </si>
  <si>
    <t>Telford Plaza Phase I</t>
  </si>
  <si>
    <t>Ngau Tau Kok Estate Shopping Centre</t>
  </si>
  <si>
    <t>Upper Ngau Tau Kok Estate Shopping Centre</t>
  </si>
  <si>
    <t>Shop No. 9A, 1/F, Celestial Place, 80 Sheung Shing Street, Kowloon</t>
  </si>
  <si>
    <t>Celestial Place</t>
  </si>
  <si>
    <t>SHOP NOS. 244-245, LEVEL 2, METRO CITY PHASE III, TSEUNG KWAN O</t>
  </si>
  <si>
    <t>METRO CITY PHASE III</t>
  </si>
  <si>
    <t>MAXICD</t>
  </si>
  <si>
    <t>LG2, Block S Bldg, 130 Hip Wo St., Kwun Tong, Kowloon, Hong Kong</t>
  </si>
  <si>
    <t>United Christian Hospital</t>
  </si>
  <si>
    <t>LG, Main Block, 2 Po Ning Lane, Hang Hau, Tseung Kwan O,KLN, HK</t>
  </si>
  <si>
    <t>Tseung Kwan O Hospital</t>
  </si>
  <si>
    <t>AL-531 (Portion) Mystic Point, HK Disneyland Resort,Lantau</t>
  </si>
  <si>
    <t>Disneys Hollywood Hotel, Hong Kong Disneyland,  Lantau</t>
  </si>
  <si>
    <t>Disney's Hollywood Hotel</t>
  </si>
  <si>
    <t>Hong Kong Disneyland Hotel, Hong Kong Disneyland, Lantau</t>
  </si>
  <si>
    <t>Hong Kong Disneyland Hotel</t>
  </si>
  <si>
    <t>Disney Explorers Lodge staff canteen, Chuk Ko Wan, Lantau Island</t>
  </si>
  <si>
    <t>Disney Explorers Lodge</t>
  </si>
  <si>
    <t>LG1, Block A 222 Waterloo Road, Kowloon, HK</t>
  </si>
  <si>
    <t>Hong Kong Baptist Hospital</t>
  </si>
  <si>
    <t>2/F, Block E 222 Waterloo Road, Kowloon, HK</t>
  </si>
  <si>
    <t>36 Nam Long Shan Road, Aberdeen Hong Kong</t>
  </si>
  <si>
    <t>Canadian International School of Hong Kong</t>
  </si>
  <si>
    <t>Level 5, Citi Tower, One Bay East, 83 Hoi Bun Road, Kwun Tong, HK</t>
  </si>
  <si>
    <t>Citi Tower</t>
  </si>
  <si>
    <t>Rm3-111,3/F,Tin Shui Wai Hospital 11 Tin Tan Street, Tin Shui Wai</t>
  </si>
  <si>
    <t>Tin Shui Wai Hospital</t>
  </si>
  <si>
    <t>G/F., CathayDragon/CNAC House, 12 Tung Fai Rd, HKIA, Lantau, HK</t>
  </si>
  <si>
    <t>Cathay House</t>
  </si>
  <si>
    <t>Lobby at 2/F,Queen Elizabeth Stadium,18 Oi Kwan Rd, Wan Chai, HK</t>
  </si>
  <si>
    <t>Queen Elizabeth Stadium</t>
  </si>
  <si>
    <t>Piazza, Hong Kong Coliseum 9 Cheong Wan Road, Hung Hom, KLN</t>
  </si>
  <si>
    <t>Hong Kong Coliseum</t>
  </si>
  <si>
    <t>G/F,Mapletree Logistics Hub TsingYi 30 Tsing Yi Road,Tsing Yi, NT,HK</t>
  </si>
  <si>
    <t>Mapletree Logistics Hub Tsing Yi</t>
  </si>
  <si>
    <t>6/F, Two Harbour East 180 Wai Yip Street, Kwun Tong, KLN</t>
  </si>
  <si>
    <t>Two Harbour Square</t>
  </si>
  <si>
    <t>G/F, Lee Shau Kee Business Building HKUST, Clear Water Bay, KLN, HK</t>
  </si>
  <si>
    <t>Hong Kong University of Science and Technology (HKUST)</t>
  </si>
  <si>
    <t>FMLCAK</t>
  </si>
  <si>
    <t>Prince's Building Shop134-135 Prince's Building, Central</t>
  </si>
  <si>
    <t>Prince's Building</t>
  </si>
  <si>
    <t>Ocean Centre Shop 116A-B Level 1, Ocean Centre, Kowloon</t>
  </si>
  <si>
    <t>Ocean Center</t>
  </si>
  <si>
    <t>Lee Garden Shop 101-103,1/F 33 Hysan Avenue, Causeway Bay</t>
  </si>
  <si>
    <t>LEE GARDEN One</t>
  </si>
  <si>
    <t>Festival Walk Shop LG1-10 LG1-11, Festival Walk, Kowloon Tong</t>
  </si>
  <si>
    <t>Shop 214c, Level 2, New Town Plaza Sha Tin</t>
  </si>
  <si>
    <t>Shop No. C-17, Concourse Level, apm 418 Kwun Tong Rd., Kwun Tong, Kln</t>
  </si>
  <si>
    <t>apm</t>
  </si>
  <si>
    <t>Shop No. 22B, 2/F, Cityplaza 18 Taikoo Shing Road, Taikoo Shing</t>
  </si>
  <si>
    <t>Unit 260, 2/F, Citygate Outlets Tung Chung Town Lot No.2</t>
  </si>
  <si>
    <t>Citygate Outlets</t>
  </si>
  <si>
    <t>Shop 108A, 1/F, Lee Garden One 33 Hysan Avenue, Causeway Bay, HK</t>
  </si>
  <si>
    <t>Shop1023, L1, ifc mall 1 Harbour View St., Central, HK</t>
  </si>
  <si>
    <t>IFC mall</t>
  </si>
  <si>
    <t>Shop No.G08, G/F, World Trade Ctr 280 Gloucester Rd, Causeway Bay, HK</t>
  </si>
  <si>
    <t>World Trade Centre</t>
  </si>
  <si>
    <t>Shop 1001, Level 1, YOHO MALL I 9, Long Yat Road, Yuen Long, NT</t>
  </si>
  <si>
    <t>Yoho Mall 1</t>
  </si>
  <si>
    <t>Area 2G on Level 2, Pacific Place,88 Queensway, Admiralty, H.K.</t>
  </si>
  <si>
    <t>KIOSK 3B, New Town Plaza, Phase I, Shatin, NT</t>
  </si>
  <si>
    <t>FMLCEN</t>
  </si>
  <si>
    <t>10,14,15,18, 2/F Honour Ind Ctr 6Sun Yip St Chai Wan</t>
  </si>
  <si>
    <t>Maxim's Cakes</t>
  </si>
  <si>
    <t>MAXCAK</t>
  </si>
  <si>
    <t>新界元朗教育路283號順發大廈 C號舖</t>
  </si>
  <si>
    <t>Shun Fat House</t>
  </si>
  <si>
    <t xml:space="preserve">香港西營盤皇后大道西307號地下 </t>
  </si>
  <si>
    <t>Queen's Road West 307</t>
  </si>
  <si>
    <t>Shop G24-25 &amp; (Storeroom G23) Port Centre, 38 Cheng Tu Road</t>
  </si>
  <si>
    <t>Port Centre</t>
  </si>
  <si>
    <t xml:space="preserve">青衣長發村商場地下130號舖 </t>
  </si>
  <si>
    <t>CHEUNG FAT PLAZA</t>
  </si>
  <si>
    <t>香港皇后大道西445號 業昌大廈地下14號</t>
  </si>
  <si>
    <t>Yip Cheung Building</t>
  </si>
  <si>
    <t xml:space="preserve">九龍竹園南邨商場S102號舖 </t>
  </si>
  <si>
    <t>九龍紅磡黃埔花園第二期 船景街9號舖</t>
  </si>
  <si>
    <t>Whampoa Garden Site 2</t>
  </si>
  <si>
    <t>香港柴灣道233號 新翠花園商場308號舖</t>
  </si>
  <si>
    <t xml:space="preserve">九龍土瓜灣馬頭涌道48號地下 </t>
  </si>
  <si>
    <t>Hong Kong Federation of Trade Unions Workers' Club</t>
  </si>
  <si>
    <t xml:space="preserve">九龍官塘翠屏?翠屏商場7號舖 </t>
  </si>
  <si>
    <t>Tsui Ping Commercial Complex</t>
  </si>
  <si>
    <t>新界葵涌新葵興商場 第二層38號舖</t>
  </si>
  <si>
    <t>新界青衣翠怡花園第二期商場 地下15號</t>
  </si>
  <si>
    <t>Greenfield Garden Shopping Arcade</t>
  </si>
  <si>
    <t>Shop No.19, Wah Fu-1Shopping Ctr Wah Fu-1Estate, Waterfall Ray Rd</t>
  </si>
  <si>
    <t>Wah Fu (I) Shopping Centre</t>
  </si>
  <si>
    <t>九龍將軍澳重華路8號 東港城一樓112A號舖</t>
  </si>
  <si>
    <t>East Point City Shopping Arcade</t>
  </si>
  <si>
    <t>新界大埔安慈路4號 昌運中心地下50號舖</t>
  </si>
  <si>
    <t>Fortune Plaza Arcade</t>
  </si>
  <si>
    <t>香港北角英皇道406至408號 康威大廈地下2號舖</t>
  </si>
  <si>
    <t>Everwin Building</t>
  </si>
  <si>
    <t>Shop No. 2334, Level 2, MOSTown, Ma On Shan, NT</t>
  </si>
  <si>
    <t>Sunshine City Plaza</t>
  </si>
  <si>
    <t>新界將軍澳景嶺路8號 都會駅商場2樓L2-032號舖</t>
  </si>
  <si>
    <t>Metro Town Shopping Arcade</t>
  </si>
  <si>
    <t>Maxim's On-site Bakery</t>
  </si>
  <si>
    <t xml:space="preserve">粉嶺名都中心二樓十號舖 </t>
  </si>
  <si>
    <t>Fanling Town Centre</t>
  </si>
  <si>
    <t>North</t>
  </si>
  <si>
    <t xml:space="preserve">馬鞍山恆安商場2樓225號舖 </t>
  </si>
  <si>
    <t>Heng On Commercial Centre</t>
  </si>
  <si>
    <t>Shop 3 &amp; 3A, G/F, Multifield Bldg 147-151 Kings Road, Fortress</t>
  </si>
  <si>
    <t>Multifield Building</t>
  </si>
  <si>
    <t>Portion A of Shop 1 on G/F 1-27 Tai Ming Lane, Tai Po, NT</t>
  </si>
  <si>
    <t>Po Wah Building</t>
  </si>
  <si>
    <t>Shop L42, Lower Ground Floor Fitfort, North Point, HK</t>
  </si>
  <si>
    <t>Fitfort</t>
  </si>
  <si>
    <t>Shop 6 on Level 3, South Wing Trend Plaza, Tuen Mun,NT</t>
  </si>
  <si>
    <t>Trend Plaza South Wing</t>
  </si>
  <si>
    <t>Shop Nos. 1&amp; 2 on G/F,Welland Bldg No. 368 Queen’s Road Central, HK</t>
  </si>
  <si>
    <t>Welland Plaza</t>
  </si>
  <si>
    <t>Unit 38,G/F,Hunghom Comm Ctr 37-39 Ma Tau Wai Road, Kowloon</t>
  </si>
  <si>
    <t>Hung Hom Commercial Center</t>
  </si>
  <si>
    <t>Shop 210, 2/F, Homantin Plaza 80 Fat Kwong Street, Homantin, Kln</t>
  </si>
  <si>
    <t>Homantin Plaza</t>
  </si>
  <si>
    <t>Shop127,1/F,Comm Accom Liberte 833 Lai Chi Kok Road, Kowloon</t>
  </si>
  <si>
    <t>liberte place</t>
  </si>
  <si>
    <t>Shop N75 G/F,Mount Sterling Mall Shopping Arcade MeiFoo Sun Chuen</t>
  </si>
  <si>
    <t>Mount Sterling Mall</t>
  </si>
  <si>
    <t>Shop No. G05A on the GF of Mikiki 638 Prince Edward RD East, SPK,Kln</t>
  </si>
  <si>
    <t>Mikiki</t>
  </si>
  <si>
    <t>ShopL108 L1 Leung King Shopping Ctr 31 Tin King Road, Tuen Mun, NT</t>
  </si>
  <si>
    <t>Leung King Plaza</t>
  </si>
  <si>
    <t>UG70 on UG of Olympian City 3 No. 1 Hoi Wang Road, Kowloon</t>
  </si>
  <si>
    <t>Olympian City 3</t>
  </si>
  <si>
    <t>Shop 2B, 1/F,  Celestial Place, 80 Sheung Shing St, Kln</t>
  </si>
  <si>
    <t>Shop 89, G/F, Flora Plaza 88 Pak Wo Road, Fanling, NT</t>
  </si>
  <si>
    <t>Flora Plaza</t>
  </si>
  <si>
    <t>G14B, G/F, Tin Shui Shopping Ctr, Tin Shui Estate, Tin Shui Wai, NT</t>
  </si>
  <si>
    <t>Tin Shui Shopping Centre</t>
  </si>
  <si>
    <t>Shop 1, G/F Yau Kwong Bldg. 418-430 Hennessy Road, Hong Kong</t>
  </si>
  <si>
    <t>Yau Kwong Building</t>
  </si>
  <si>
    <t>Shop Nos. 062a and 062b, G/F Yuen Long Plaza, Yuen Long, NT</t>
  </si>
  <si>
    <t>Yuen Long Plaza</t>
  </si>
  <si>
    <t>Shop 4, G/F, Perfect Mount Gardens 1 Po Man Street, Shau Kei Wan, HK</t>
  </si>
  <si>
    <t>Perfect Mount Gardens</t>
  </si>
  <si>
    <t>Shop G06 , G/F &amp; Unit 141 1/F, Tai On Bldg, 57-87 Shau Kei Wan Rd</t>
  </si>
  <si>
    <t>Tai On Building</t>
  </si>
  <si>
    <t>Shop Nos.47-50, G/F, Block B Walton Estate, Chaiwan, HK</t>
  </si>
  <si>
    <t>Walton Estate Shopping Centre</t>
  </si>
  <si>
    <t>Shop 115A, 1/F,Tak Tin Shopping Ctr Tak Tin Est, Kwun Tong, Kln</t>
  </si>
  <si>
    <t>Tak Tin Plaza</t>
  </si>
  <si>
    <t>Shop 109B, LG1/floor Shek Yam Shoppng Ctr,Kwai chung</t>
  </si>
  <si>
    <t>Shek Yam Shopping Centre</t>
  </si>
  <si>
    <t>Shop G33A G/F, Fortune City One 1 Ngan shing St., Shatin, NT</t>
  </si>
  <si>
    <t>Fortune City One</t>
  </si>
  <si>
    <t>Shop1 G/F I Tung Shopping Ctr Oi Tung Estate, Shau Kei Wan,HK</t>
  </si>
  <si>
    <t>Oi Tung Shopping Centre</t>
  </si>
  <si>
    <t>Shop 4, G/F, Laguna Plaza, 88 Cha Kwo Ling Road, Kwun Tong</t>
  </si>
  <si>
    <t>Laguna Plaza</t>
  </si>
  <si>
    <t>Shop 251 2/F Sha Kok Shopping Ctr Sha Kok Estate, Shatin , NT</t>
  </si>
  <si>
    <t>Sha Kok Shopping Centre</t>
  </si>
  <si>
    <t>Shop 266, 2/F, Shun Tak Centre, 168-200 Connaught Road Central, HK</t>
  </si>
  <si>
    <t>G19 &amp; G20A, G/F, Island Resort Mall 28 siu Sai Wan Rd. Siu Sai Wan</t>
  </si>
  <si>
    <t>Island Resort Mall</t>
  </si>
  <si>
    <t>SHOP 1, G/F, Tin Chak Shopping Ctr Tin Shui Wai, NT</t>
  </si>
  <si>
    <t>Tin Chak Shopping Centre</t>
  </si>
  <si>
    <t>Shop 1-002 1/F Tseung Kwan O Plaza 1 Tong Tak Street Tseung Kwan O,NT</t>
  </si>
  <si>
    <t>TKO Plaza</t>
  </si>
  <si>
    <t>Shop C, G/F, On Lok House Nos. 120A &amp; B, Hoi Pa Street</t>
  </si>
  <si>
    <t>The CUBE</t>
  </si>
  <si>
    <t>SHOP G13, G/F UN CHAU SHOPPING CTR UN CHAU ESTATE, CHEUNG SHA WAN, KLN</t>
  </si>
  <si>
    <t>Un Chau Shopping Centre</t>
  </si>
  <si>
    <t>Shop 109, Lv 1, Lei Yue Mun Plaza Yau Tong, Kowloon</t>
  </si>
  <si>
    <t>Lei Yue Mun Plaza</t>
  </si>
  <si>
    <t>Shop Nos106b Lv 1 (G/F) Metropolis Plaza, Sheung Shui, NT</t>
  </si>
  <si>
    <t>Metropolis Plaza</t>
  </si>
  <si>
    <t>Shop LG03, LG/F, iSQAURE Tsim Sha Tsui, Kowloon</t>
  </si>
  <si>
    <t>iSQUARE</t>
  </si>
  <si>
    <t>Shop 118B 1/F Siu Sai Wan Plaza 10 Siu Sai Wan Road HK</t>
  </si>
  <si>
    <t>Siu Sai Wan Plaza</t>
  </si>
  <si>
    <t>Shop R240&amp;R241, L2, Butterfly Plaza 1 Wu Chui Road, Tuen Mun, NT</t>
  </si>
  <si>
    <t>Butterfly Plaza</t>
  </si>
  <si>
    <t xml:space="preserve">大埔墟火車站大堂6號舖 </t>
  </si>
  <si>
    <t xml:space="preserve">大學火車站大堂4號舖 </t>
  </si>
  <si>
    <t xml:space="preserve">大圍火車站未入閘區7-8號舖 </t>
  </si>
  <si>
    <t>Tai Wai Station</t>
  </si>
  <si>
    <t>尖沙咀東火車站未入閘區 31號舖</t>
  </si>
  <si>
    <t>East Tsim Sha Tsui Station</t>
  </si>
  <si>
    <t xml:space="preserve">Shop FAN 2 at MTR Fanling Station </t>
  </si>
  <si>
    <t>Fanling Station</t>
  </si>
  <si>
    <t>Kiosk No. LOW 110 MTR Lo Wu Station, NT</t>
  </si>
  <si>
    <t>Lo Wu Station</t>
  </si>
  <si>
    <t>MTR Station Shop No. SHT 2&amp;3 Shatin Station</t>
  </si>
  <si>
    <t>Sha Tin Station</t>
  </si>
  <si>
    <t xml:space="preserve">西鐵朗屏站入閘區20-21號舖 </t>
  </si>
  <si>
    <t>Long Ping Station</t>
  </si>
  <si>
    <t xml:space="preserve">西鐵兆康站未入閘區 10-11 號舖 </t>
  </si>
  <si>
    <t>Siu Hong Station</t>
  </si>
  <si>
    <t xml:space="preserve">西鐵屯門站未入閘區 26-27 號舖 </t>
  </si>
  <si>
    <t>Tuen Mun Station</t>
  </si>
  <si>
    <t xml:space="preserve">Kiosk No. HOK31 (閘區內) </t>
  </si>
  <si>
    <t>Hong Kong Station</t>
  </si>
  <si>
    <t xml:space="preserve">機鐵九龍站非入閘區KOW73號舖 </t>
  </si>
  <si>
    <t>Kowloon Station</t>
  </si>
  <si>
    <t xml:space="preserve">Kiosk No. OLY5 </t>
  </si>
  <si>
    <t>Olympic Station</t>
  </si>
  <si>
    <t xml:space="preserve">Kiosk No. TSY3 </t>
  </si>
  <si>
    <t>Tsing Yi Station</t>
  </si>
  <si>
    <t xml:space="preserve">Kiosk No. TUC4 </t>
  </si>
  <si>
    <t>Tung Chung Station</t>
  </si>
  <si>
    <t>Shop SHS 2 at MTR Sheung Shui Station</t>
  </si>
  <si>
    <t>Sheung Shui Station</t>
  </si>
  <si>
    <t xml:space="preserve">葵芳地鐵站非入閘區KWF12號舖 </t>
  </si>
  <si>
    <t>Kwai Fong Station</t>
  </si>
  <si>
    <t>九龍塘地鐵站入閘區 KOT5 &amp; KOT6 號舖</t>
  </si>
  <si>
    <t>Kowloon Tong Station</t>
  </si>
  <si>
    <t xml:space="preserve">Kiosk No. SSP2 </t>
  </si>
  <si>
    <t>Sham Shui Po Station</t>
  </si>
  <si>
    <t>Kiosk No. JOR14,Unpair concourse, MTR Jordan Station</t>
  </si>
  <si>
    <t>Jordan Station</t>
  </si>
  <si>
    <t xml:space="preserve">荃灣地鐵站入閘區TSW5號舖 </t>
  </si>
  <si>
    <t>Tsuen Wan Station</t>
  </si>
  <si>
    <t xml:space="preserve">Kiosk No. LOF1 </t>
  </si>
  <si>
    <t>Lok Fu Station</t>
  </si>
  <si>
    <t xml:space="preserve">Kiosk No. NTK1 </t>
  </si>
  <si>
    <t>Ngau Tau Kok Station</t>
  </si>
  <si>
    <t xml:space="preserve">Kiosk No. WTS6 </t>
  </si>
  <si>
    <t>Wong Tai Sin Station</t>
  </si>
  <si>
    <t xml:space="preserve">Kiosk No. MEF3 (閘區內) </t>
  </si>
  <si>
    <t>Mei Foo Station</t>
  </si>
  <si>
    <t xml:space="preserve">Kiosk No. CABE7 </t>
  </si>
  <si>
    <t>Causeway Bay Station</t>
  </si>
  <si>
    <t>太古地鐵站未入閘區 TAK 11號鋪 (近D出口)</t>
  </si>
  <si>
    <t>Quarry Bay Station</t>
  </si>
  <si>
    <t xml:space="preserve">Kiosk No. SKW1 </t>
  </si>
  <si>
    <t>Shau Kei Wan Station</t>
  </si>
  <si>
    <t xml:space="preserve">Kiosk No. CEN E18 </t>
  </si>
  <si>
    <t>Central Station</t>
  </si>
  <si>
    <t xml:space="preserve">港鐵天后站 TIH 1 號舖(近B出口) </t>
  </si>
  <si>
    <t>Tin Hau Station</t>
  </si>
  <si>
    <t xml:space="preserve">觀塘地鐵站非入閘區KWT24號舖 </t>
  </si>
  <si>
    <t>Kwun Tong Station</t>
  </si>
  <si>
    <t xml:space="preserve">Kiosk No. MOK12 </t>
  </si>
  <si>
    <t xml:space="preserve">油塘地鐵站未入閘區 YAT 1 號舖 </t>
  </si>
  <si>
    <t>Yau Tong Station</t>
  </si>
  <si>
    <t>Kiosk TIK 15 at MTR Tiu Keng Leng Station</t>
  </si>
  <si>
    <t xml:space="preserve">將軍澳地鐵站未入閘區 TKO 3 號舖 </t>
  </si>
  <si>
    <t>Tseung Kwan O Station</t>
  </si>
  <si>
    <t xml:space="preserve">寶琳地鐵站未入閘區 POA 9 號舖 </t>
  </si>
  <si>
    <t>Po Lam Station</t>
  </si>
  <si>
    <t xml:space="preserve">坑口地鐵站未入閘區 HAH 13號舖 </t>
  </si>
  <si>
    <t>Hang Hau Station</t>
  </si>
  <si>
    <t xml:space="preserve">九龍灣地鐵站未入閘區KOB 7號舖 </t>
  </si>
  <si>
    <t>Kowloon Bay Station</t>
  </si>
  <si>
    <t xml:space="preserve">彩虹地鐵站入閘區CHH8號舖 </t>
  </si>
  <si>
    <t>Choi Hung Station</t>
  </si>
  <si>
    <t>Kiosk No. PRE 24 at Prince Edward Station</t>
  </si>
  <si>
    <t>Kiosk TST1 at MTR Tsim Sha Tsui Station</t>
  </si>
  <si>
    <t>Tsim Sha Tsui Station</t>
  </si>
  <si>
    <t>Shop No. LAT 1 at MTR Lam Tin Station</t>
  </si>
  <si>
    <t>Lam Tim Station</t>
  </si>
  <si>
    <t>KIOSK DIH 15 AT PAID CONCOURSE MTR DIAMOND HILL STATION</t>
  </si>
  <si>
    <t>Diamond Hill Station</t>
  </si>
  <si>
    <t xml:space="preserve">Kiosk ADM 20 at Admiralty Station </t>
  </si>
  <si>
    <t>Admiralty Station</t>
  </si>
  <si>
    <t>Concession No. HOM 101 at MTR Ho Man Tin Station</t>
  </si>
  <si>
    <t>Ho Man Tin Station</t>
  </si>
  <si>
    <t>UNIT G02, G/F, DRAGON CENTRE, 37K YEN CHOW STREET, KLN.</t>
  </si>
  <si>
    <t>Paper Stone Bakery</t>
  </si>
  <si>
    <t>Shops 4&amp;5, G/F FWD Financial Centre 308 Des Voeux Road Central, HK</t>
  </si>
  <si>
    <t>FWD Financial Centre</t>
  </si>
  <si>
    <t>Shop G06A&amp;06B, G/F, Marina Square South Horizons, Apleichau, HK</t>
  </si>
  <si>
    <t>Marina Square</t>
  </si>
  <si>
    <t>Shop M-97 on MTR Level of V City 83 Tuen Mun Heung Sze Wui Road, NT</t>
  </si>
  <si>
    <t>V City</t>
  </si>
  <si>
    <t>G/F, Building 206, HK Disneyland Resort, Pennys Bay</t>
  </si>
  <si>
    <t>2/ F Maxim's Centre 17,Cheung Shun St,Cheung Sha Wan</t>
  </si>
  <si>
    <t>Maxim’s Centre</t>
  </si>
  <si>
    <t>Shop No. 25, G/F, Blossom Garden 11 Leung Tak Street, Tuen Mun, NT</t>
  </si>
  <si>
    <t>Blossom Garden</t>
  </si>
  <si>
    <t>Shop G009 G/F, Po Tat Shopping Ctr Sau Mau Ping, Kowloon</t>
  </si>
  <si>
    <t>Po Tat Shopping Centre</t>
  </si>
  <si>
    <t>Shop Nos. 9-10, Ocean Walk 168-236 Wu Chui Road, Tuen Mun</t>
  </si>
  <si>
    <t>Ocean Walk</t>
  </si>
  <si>
    <t>SHOP1 G/F IMPERIAL KENNEDY SHOPPING ARCADE,70 BELCHER'S ST, KENNDY TOWN</t>
  </si>
  <si>
    <t>Imperial Kennedy</t>
  </si>
  <si>
    <t>Shop No.A-108, Level 1, Zone A H.A.N.D.S, On Ting Est., Tuen Mun</t>
  </si>
  <si>
    <t>H.A.N.D.S</t>
  </si>
  <si>
    <t>Shop No. 320, 3/F, Jubilee Square 2 – 18 Lok King Street, Fo Tan</t>
  </si>
  <si>
    <t>Shop No. G25, G/F, Provident Square 21-53 Wharf Road, North Point</t>
  </si>
  <si>
    <t>WORFU</t>
  </si>
  <si>
    <t>SHOP NO.211, WO CHE PLAZA 3 TAK HAU STREET, SHATIN, NT</t>
  </si>
  <si>
    <t>MTR Station Shop TIS 36 Tin Shui Wai Station</t>
  </si>
  <si>
    <t>Shop L2-25, L2, V Walk 28 Sham Mong Rd., Sham Shui Po, Kln</t>
  </si>
  <si>
    <t>Shop G003, G/F, Fu Shin Shopping Ctr, 12 On Po Road, Tai Po, NT</t>
  </si>
  <si>
    <t>Fu Shin Shopping Centre</t>
  </si>
  <si>
    <t>Shop B1-7, B1/F., Hong Kong West Kowloon Station</t>
  </si>
  <si>
    <t>MTR Station Shop YUL 4 Yuen Long Station</t>
  </si>
  <si>
    <t>Shop No. 124, 1/F, Hing Wah Plaza 11 Wan Tsui Road, Chai Wan, HK</t>
  </si>
  <si>
    <t>Hing Wah Plaza</t>
  </si>
  <si>
    <t>Shop 103C, 1/F, Fu Tai Shopping Ctr Fu Tai Estate, Tuen Mun, NT</t>
  </si>
  <si>
    <t>Fu Tai Shopping Centre</t>
  </si>
  <si>
    <t>Shop B001A, G/F, Shek Lei Shopping Ctr(Ph2), Shek Lei Est., Kwai Chung</t>
  </si>
  <si>
    <t>Shek Lei Shopping Centre</t>
  </si>
  <si>
    <t>Shop 1051, 1/F, ONE SKY MALL 8 Tin Sau Rd., Tin Shui Wai, NT</t>
  </si>
  <si>
    <t>One Sky Mall</t>
  </si>
  <si>
    <t>Shop G1, G/F, Panda Place, No.3 Tsuen Wah St., Tsuen Wan, NT</t>
  </si>
  <si>
    <t>Panda Place</t>
  </si>
  <si>
    <t>Shop 111, 1/F, Yu Chui Shopping Ctr 2 Ngau Pei Sha St., Shatin, NT</t>
  </si>
  <si>
    <t>Yu Chui Shopping Centre</t>
  </si>
  <si>
    <t>Concession No. LHP 14 MTR LOHAS Park Station</t>
  </si>
  <si>
    <t>LOHAS Park Station</t>
  </si>
  <si>
    <t>Shop 11, G/F, Kai Yip Shopping Ctr Kai Yip Estate, Kowloon Bay, HK</t>
  </si>
  <si>
    <t>Kai Yip Shopping Centre</t>
  </si>
  <si>
    <t>Shop No.104 &amp; 115, G/F of Block B, I-Feng Mansions, 237A To Kwa Wan Rd</t>
  </si>
  <si>
    <t>I-feng Mansion</t>
  </si>
  <si>
    <t>Shop No. 12, 1/F, Comm Blk 2, Kwong Yuen Shopping Ctr, Shatin, NT</t>
  </si>
  <si>
    <t>Kwong Yuen Shopping Centre</t>
  </si>
  <si>
    <t>Shop 3, G/F, King Wah Building, 11 King Man Street, Sai Kung</t>
  </si>
  <si>
    <t>King Wah Building</t>
  </si>
  <si>
    <t>Ocean Terminal</t>
  </si>
  <si>
    <t>Shop No. LMC 123 MTR Lok Ma Chau Station</t>
  </si>
  <si>
    <t>MAXMGM</t>
  </si>
  <si>
    <t>9F Maxims Ctr,17Cheung Shun St Cheung Sha Wan, KLN</t>
  </si>
  <si>
    <t xml:space="preserve">新界大埔工業村大利街2號地下 </t>
  </si>
  <si>
    <t>Maxim's Food Factory 2</t>
  </si>
  <si>
    <t>Starbucks</t>
  </si>
  <si>
    <t>SBSSBS</t>
  </si>
  <si>
    <t>九龍觀塘道388號 創紀之城一期地下3A及3B號舖</t>
  </si>
  <si>
    <t>Millennium City 1</t>
  </si>
  <si>
    <t>尖沙咀柯士甸道102號 地下部份</t>
  </si>
  <si>
    <t>香港九龍灣宏照道38號 企業廣場5期MegaBox 6樓4號商舖</t>
  </si>
  <si>
    <t>香港鴨?洲海怡廣場西翼地下 G49D號舖</t>
  </si>
  <si>
    <t>九龍灣宏遠街1號 1Kowloon 地下大堂</t>
  </si>
  <si>
    <t>Kiosk,Ground Floor,Jardine House 1 Connaught Place,Central, HK</t>
  </si>
  <si>
    <t>Jardine House</t>
  </si>
  <si>
    <t xml:space="preserve">西貢親民街18-32號地下A2號舖 </t>
  </si>
  <si>
    <t>Building, HK International Airport Chek Lap Kok, Lantau Island, NT</t>
  </si>
  <si>
    <t>MTR Kiosk No. TAP8 at Tai Po Market MTR Station</t>
  </si>
  <si>
    <t>Whampoa Garden Hunghom, Kowloon</t>
  </si>
  <si>
    <t>Whampoa Garden Site 4</t>
  </si>
  <si>
    <t>ShopNo.112 level1,Man Yee Bldg 68 Des Voeux Road Central,HK</t>
  </si>
  <si>
    <t>Man Yee Building</t>
  </si>
  <si>
    <t>Shop Unit 166, 1/F Maritime Square, New Territories</t>
  </si>
  <si>
    <t>Maritime Square 1</t>
  </si>
  <si>
    <t>Shop LB02, iSQUARE, 63 Nathan RD Tsimshatsui, Kowloon, Hong Kong</t>
  </si>
  <si>
    <t>Shop G01, G/F,  Stanley Plaza 23 Carmel Road, Stanley, Hong Kong</t>
  </si>
  <si>
    <t>Stanley Plaza</t>
  </si>
  <si>
    <t>SEATING AREAS IN FRONT&amp;SHOP2097-98 PODIUM Lv 2, IFC MALL, CENTRAL, HK</t>
  </si>
  <si>
    <t>Portion of Unit 316 Level 3, IT Street, Cyberport</t>
  </si>
  <si>
    <t>Cyberport</t>
  </si>
  <si>
    <t>Shop No. B5, Basement Floor Star House,3 Salisbury Road,TST,KLN</t>
  </si>
  <si>
    <t>Star House</t>
  </si>
  <si>
    <t>Shop No. G01 on the GF of Mikiki 638 Prince Edward RD East, SPK,KLN</t>
  </si>
  <si>
    <t>Shop 3 ,G/F, Cathay Mansion 3-17 Tung Lo Wan Road, Hong Kong</t>
  </si>
  <si>
    <t>Cathay Mansion</t>
  </si>
  <si>
    <t>Shop No. 80, 1/F, Admiralty Centre 18 Harcourt Road, Admiralty, HK</t>
  </si>
  <si>
    <t>Kiosk A &amp; B, 2/F, Pioneer Centre, 750 Nathan Road, Mongkok, Kowloon</t>
  </si>
  <si>
    <t>Pioneer Centre</t>
  </si>
  <si>
    <t>Unit 1, First Floor, Kerry Centre 683 Kings Road, Quarry Bay, HK</t>
  </si>
  <si>
    <t>Kerry Centre</t>
  </si>
  <si>
    <t>Shop 2100B, Level 2, Elements 1 Austin Road West, Kowloon</t>
  </si>
  <si>
    <t>Elements</t>
  </si>
  <si>
    <t>Shop G05, G/F, One Island South, 2 Heung Yip Road, Wong Chuk Hang</t>
  </si>
  <si>
    <t>One Island South</t>
  </si>
  <si>
    <t>Shop L05, LG/F, Leighton Centre 77 Leighton Road, Causeway Bay</t>
  </si>
  <si>
    <t>Leighton Centre</t>
  </si>
  <si>
    <t>Shop 12A&amp;12B, G/F, Shatin Galleria 18-24 Shan Mei Street, Fo Tan, NT</t>
  </si>
  <si>
    <t>Shatin Galleria</t>
  </si>
  <si>
    <t>Shop No 1A, G/F AIA HK Tower 734 Kings Road, Quarry Bay, HK</t>
  </si>
  <si>
    <t>AIA Hong Kong Tower</t>
  </si>
  <si>
    <t>Shop on 1/F, Prosperity Tower 39 Queens Road Central, Central</t>
  </si>
  <si>
    <t>Prosperity Tower</t>
  </si>
  <si>
    <t>Shop 2, G/F, Composite Building The University of Hong Kong</t>
  </si>
  <si>
    <t>The University of Hong Kong Composite Building</t>
  </si>
  <si>
    <t>F45, 1/F, PopCorn, 9 Tong Yin St Tseung Kwan O, NT</t>
  </si>
  <si>
    <t>Shop D, G/F, Hung On Building No. 2-2A Kings Road, Tin Hau</t>
  </si>
  <si>
    <t>Hung On Building</t>
  </si>
  <si>
    <t>Shops 112B, Level 1 New Jade Shopping Arcade, Chai Wan</t>
  </si>
  <si>
    <t>Shop 04, First Floor Queensway Plaza, Hong Kong</t>
  </si>
  <si>
    <t>Lobby, 1/F, Eastern Hospital 3 Lok Man Road, Chai Wan</t>
  </si>
  <si>
    <t>Pamela Youde Nethersole Eastern Hospital</t>
  </si>
  <si>
    <t>Shop 2, G/F, Hotel IBIS 18-24 Des Voeux Rd West Sheung Wan</t>
  </si>
  <si>
    <t>ibis Hong Kong Central &amp; Sheung Wan</t>
  </si>
  <si>
    <t>Shop 20B, G/F, Island Resort Mall 28 Siu Sai Wan Road, Siu Sai Wan</t>
  </si>
  <si>
    <t>Shop 53-55 G/F Harbour Crystal Ctr 100 Granville Road, Tsim Sha Tsui</t>
  </si>
  <si>
    <t>Harbour Crystal Centre</t>
  </si>
  <si>
    <t>Unit 6N505, Level 6, Terminal 1 Hong Kong International Airport</t>
  </si>
  <si>
    <t>Open Space near Shop 2130-31, L2 MOSTown, 18 On Luk St., Ma On Shan</t>
  </si>
  <si>
    <t>Open Cafe A on Level 2 Tsuen Wan Plaza</t>
  </si>
  <si>
    <t>Unit A, 1/F, Central Concourse Asia World-Expo, Hong Kong</t>
  </si>
  <si>
    <t>AsiaWorld-Expo</t>
  </si>
  <si>
    <t>Whole of G/F Unit, The Henry 322-324 Des Voeux Road West, HK</t>
  </si>
  <si>
    <t>The Henry</t>
  </si>
  <si>
    <t>Shop on G/F, Le Cachet 69 Sing Wo Road, Hong Kong</t>
  </si>
  <si>
    <t>Le Cachet</t>
  </si>
  <si>
    <t>Shop G33A &amp; B, G/F Fortune City One, City One Shatin</t>
  </si>
  <si>
    <t>Shops 005-006 &amp; 009,G/F,Cityplaza 18 Taikoo Shing Road,Taikoo Shing</t>
  </si>
  <si>
    <t>Shop G61 &amp; G62, G/F, Midland Centre 328 Queens Road Central, HK</t>
  </si>
  <si>
    <t>Midland Centre Shopping Arcade</t>
  </si>
  <si>
    <t>G39, G40-G41 on G/F, Empire Centre 68 Mody Road, Tsim Sha Tsui</t>
  </si>
  <si>
    <t>Empire Centre Shopping Arcade</t>
  </si>
  <si>
    <t>Shop A335, Level 3, YOHO Mall II, 8 Long Yat Road, Yuen Long</t>
  </si>
  <si>
    <t>YOHO MALL II</t>
  </si>
  <si>
    <t>Shop A &amp; B on the Ground Floor 3 Jordan Road, Kowloon</t>
  </si>
  <si>
    <t>1/F, JCACC, Baptist Unvieristy Rd HKBU, Kowloon Tong</t>
  </si>
  <si>
    <t>Hong Kong Baptist University</t>
  </si>
  <si>
    <t>G/F, No. 100 Belchers Street, Kennedy Town, HK</t>
  </si>
  <si>
    <t>Luen Yau Apartments</t>
  </si>
  <si>
    <t>Shop S10-12, 2/F Luk Yeung Galleria, Tsuen Wan</t>
  </si>
  <si>
    <t>Luk Yeung Galleria</t>
  </si>
  <si>
    <t>Shop 1&amp;2, G/F, Golden Phoenix Court 1&amp;2 St. Stephens Lane, Hong Kong</t>
  </si>
  <si>
    <t>Golden Phoenix Court</t>
  </si>
  <si>
    <t>Shop G8, Ground Floor, Mirror Tower 61 Mody Road, TSTE, Kowloon</t>
  </si>
  <si>
    <t>Mirror Tower</t>
  </si>
  <si>
    <t>Shop 9 &amp; 11-12, G/F, New Kowloon Plaza, 38 Tai Kok Tsui Rd., TKT</t>
  </si>
  <si>
    <t>New Kowloon Plaza</t>
  </si>
  <si>
    <t>Shop 1, Level 2, Double Cove Place 8 Wu Kai Sha Road, Ma On Shan</t>
  </si>
  <si>
    <t>Double Cove Place</t>
  </si>
  <si>
    <t>Shop No. G31, K11, 18 Hanoi Road Tsimshatsui</t>
  </si>
  <si>
    <t>K11</t>
  </si>
  <si>
    <t>Shop Nos. 155, Phase 1, New Town Plaza, Sha Tin</t>
  </si>
  <si>
    <t>Shops 10 - 16, 1/F, Bank Centre Mall, 636 Nathan Road, MK</t>
  </si>
  <si>
    <t>Bank Centre Mall</t>
  </si>
  <si>
    <t>Shop 406, Level 4, Ocean Centre, Harbour City</t>
  </si>
  <si>
    <t>Westwood Superstore (Concession) 3/F The Westwood, 8 Belchers St.</t>
  </si>
  <si>
    <t>The Westwood</t>
  </si>
  <si>
    <t>Shop. UG39, UG/F, The Laguna Mall 8 Laguna Verde Avenue, Hunghom</t>
  </si>
  <si>
    <t>The Laguna Mall</t>
  </si>
  <si>
    <t>Shops F3 &amp; F5, 1/F, Fashion Walk 11 - 19 Great George Street, CBY</t>
  </si>
  <si>
    <t>Fashion Walk</t>
  </si>
  <si>
    <t>Shop No. L2-008B, Level 2, Metro Town, Tseung Kwan O</t>
  </si>
  <si>
    <t>Shop No.219A, Level 2, Metroplaza Kwai Fong</t>
  </si>
  <si>
    <t>Metroplaza</t>
  </si>
  <si>
    <t>Shop 106, Level 1, East Point City 8 Chung Wa Road, TKO</t>
  </si>
  <si>
    <t>Shop Nos. 6-9, 1/F, Aberdeen Centre Site 4, Hong Kong</t>
  </si>
  <si>
    <t>Aberdeen Centre Site 4</t>
  </si>
  <si>
    <t>Shop 217, HomeSquare, 138 Shatin Rural Committee Road, Shatin</t>
  </si>
  <si>
    <t>HomeSquare</t>
  </si>
  <si>
    <t>Shop B01, Basement, Gala Place 56 Dundas Street, Mongkok, Kowloon</t>
  </si>
  <si>
    <t>Gala Place</t>
  </si>
  <si>
    <t>Shops 129 &amp; 129A, 1/F, Marina Square, Apleichau</t>
  </si>
  <si>
    <t>Shop C11-12, G/F, Site C, Lei King Wan, 35 Tai Hong Street, HK</t>
  </si>
  <si>
    <t>Lei King Wan Yee Hoi Mansion</t>
  </si>
  <si>
    <t>Shop 598 - 599, Lv 2, Zne C, Tai Po Mega Mall, Taipo</t>
  </si>
  <si>
    <t>Tai Po Mega Mall Zone C</t>
  </si>
  <si>
    <t>Unit W2, G/F, One Bay East West Tower, 83 Hoi Bun Rd, Kln</t>
  </si>
  <si>
    <t>OneBay East</t>
  </si>
  <si>
    <t>Shop 247, Level 2, Moko 193 Prince Edward Road West,MK</t>
  </si>
  <si>
    <t>MOKO</t>
  </si>
  <si>
    <t>Shop 62 G/F, E Plaza, Legend Tower 7 Shing Yip Street, Kwun Tong</t>
  </si>
  <si>
    <t>Legend Tower</t>
  </si>
  <si>
    <t>Shop UG 37, Upper Ground Floor Olympian City 2, Kowloon</t>
  </si>
  <si>
    <t>Olympian City 2</t>
  </si>
  <si>
    <t>Shop 270-271, 2/F, Yuen Long Plaza 249-251 Castle Peak Road,Yuen Long</t>
  </si>
  <si>
    <t>Unit G23, Citygate, Tung Chung, N.T</t>
  </si>
  <si>
    <t>Shop  G3B G/F Temple Mall South Wong Tai Sin, Kowloon</t>
  </si>
  <si>
    <t>Shop G39 G/F Panda Place 3 Tsuen Wah Street Tsuen Wan NT</t>
  </si>
  <si>
    <t>Shop LG10 on Lower Ground Floor Kowloon City Plaza, Kowloon</t>
  </si>
  <si>
    <t>Kowloon City Plaza</t>
  </si>
  <si>
    <t>Shop 1 G/F, Kerry Hotel, Hong Kong 38 Hung Luen Rd, Hung Hom Bay, KLN</t>
  </si>
  <si>
    <t>Kerry Hotel</t>
  </si>
  <si>
    <t>Shop 3 G/F Imperial Kennedy 76 Belcher's Street Kennedy Town HK</t>
  </si>
  <si>
    <t>1/F, East Asia Mansion 23-29 Hennesy Road Wan Chai</t>
  </si>
  <si>
    <t>East Asia Mansion</t>
  </si>
  <si>
    <t>Shop G02, G/F, Century Link, 6 Ying Hong Street, Tung Chung</t>
  </si>
  <si>
    <t>Century Link</t>
  </si>
  <si>
    <t>Shop F24-F25, 1/F, Kornhill Plaza 1 Kornhill Road, Hong Kong</t>
  </si>
  <si>
    <t>Shop 408, life @KCC, 72-76 Kwai Cheong Road, Kwai Chung</t>
  </si>
  <si>
    <t>Luen Tai Industrial Building</t>
  </si>
  <si>
    <t>G/F, No.366 Prince Edward W Rd KLN City, Kowloon</t>
  </si>
  <si>
    <t>366 Prince Edward Rd</t>
  </si>
  <si>
    <t>Shop No.211, Level 2, Tai Wo Plaza Tai Wo, N.T</t>
  </si>
  <si>
    <t>Tai Wo Plaza</t>
  </si>
  <si>
    <t>Shop 014 &amp; 016, G/F, Island Place 500 King's Road, North Point</t>
  </si>
  <si>
    <t>Island Place</t>
  </si>
  <si>
    <t>G/F Twr 1 Harbour Plaza Resort City 12 Tin Yan Road, Tin Shui Wai, NT</t>
  </si>
  <si>
    <t>Harbour Plaza Resort City</t>
  </si>
  <si>
    <t>Shop 222-224, 1/F, Fanling Centre 33 San Wan Road, Fanling, NT</t>
  </si>
  <si>
    <t>Fanling Centre Shopping Arcade</t>
  </si>
  <si>
    <t>G/F, Goldin Financial Global Centre 17 Kai Cheung Road, Kowloon Bay</t>
  </si>
  <si>
    <t>The Bay Hub</t>
  </si>
  <si>
    <t>Shop No. G-13, G/F, V Walk, 28 Sham Mong Road, Sham Shui Po, Kowloon</t>
  </si>
  <si>
    <t xml:space="preserve">Market House, Disneyland, HK </t>
  </si>
  <si>
    <t>G/F &amp; 1/F, Tsim Sha Tsui Promenade, Kowloon</t>
  </si>
  <si>
    <t xml:space="preserve">中區交易廣場3樓平台 </t>
  </si>
  <si>
    <t>Exchange Square</t>
  </si>
  <si>
    <t xml:space="preserve">灣仔新鴻基中心地下 </t>
  </si>
  <si>
    <t>Sun Hung Kai Centre</t>
  </si>
  <si>
    <t>九龍灣德福廣場一期A大堂 G1A號舖</t>
  </si>
  <si>
    <t>Shop 3, Citibank Plaza, 3 Garden Road, Central, HK.</t>
  </si>
  <si>
    <t>Concession HOK 3a &amp; b  LAR Hong Kong Station</t>
  </si>
  <si>
    <t>中環地鐵站轉車大堂 CEN K4-K5號舖</t>
  </si>
  <si>
    <t>香港上環干諾道中168-200號 信德中心二樓226-227號舖</t>
  </si>
  <si>
    <t xml:space="preserve">九龍鑽石山荷里活廣場2樓 </t>
  </si>
  <si>
    <t>香港數碼港3座資訊科技大道 4樓大堂</t>
  </si>
  <si>
    <t>Shop No.317-319 3F, Hopewell Ctr 183 Queen's Road East,Wan Chai,HK</t>
  </si>
  <si>
    <t>Hopewell Centre</t>
  </si>
  <si>
    <t>香港北角電器道183號 友邦廣場地下7及8號舖</t>
  </si>
  <si>
    <t>AIA Tower</t>
  </si>
  <si>
    <t>九龍彌敦道378號 彌敦酒店地下A號舖</t>
  </si>
  <si>
    <t>Shop 107, L1, Mira Place One, 132 Nathan Rd, TsimShaTsui, Kln, HK</t>
  </si>
  <si>
    <t>Mira Place</t>
  </si>
  <si>
    <t>九龍旺角亞皆老街 8號朗豪坊第4A層2號鋪</t>
  </si>
  <si>
    <t>Langham Place</t>
  </si>
  <si>
    <t>九龍觀塘道418號創紀之城 第五期APM第二層15號舖</t>
  </si>
  <si>
    <t>Millennium City 5</t>
  </si>
  <si>
    <t>銅鑼灣勿地臣街1號 時代廣場9樓H檔</t>
  </si>
  <si>
    <t>Times Square</t>
  </si>
  <si>
    <t>上環林士街1號 廣發行大廈地下B舖</t>
  </si>
  <si>
    <t>Kwong Fat Hong Building</t>
  </si>
  <si>
    <t>尖沙咀廣東道33號 中港城1樓17A號鋪</t>
  </si>
  <si>
    <t>China Hong Kong City</t>
  </si>
  <si>
    <t>香港堅道51號地下全層 及低層地下</t>
  </si>
  <si>
    <t>No. 51 Caine Road</t>
  </si>
  <si>
    <t>灣仔告士打道77-79號 華比富通大廈地下1號舖</t>
  </si>
  <si>
    <t>Fortis Tower</t>
  </si>
  <si>
    <t>太古城第五期建安閣 地下G516號舖</t>
  </si>
  <si>
    <t>Taikoo Shing, On Shing Terrace Kin On Mansion</t>
  </si>
  <si>
    <t xml:space="preserve">大嶼山昂平旅遊村10號舖 </t>
  </si>
  <si>
    <t>Ngong Ping</t>
  </si>
  <si>
    <t>九龍塘達之路80號 又一城高層地下20A號舖</t>
  </si>
  <si>
    <t>鰂魚涌海光街13-15號 海光苑地下14A號舖</t>
  </si>
  <si>
    <t>Hoi Kwong Court</t>
  </si>
  <si>
    <t>九龍長沙灣道833號長沙灣廣場 地下G09B2及G09B4號舖</t>
  </si>
  <si>
    <t>G/F &amp; 2/F East Asia Mansion 23-29 Hennesy Road Wan Chai</t>
  </si>
  <si>
    <t>Block B, 3/F, ATL , Berth 3, Kwai Chung Container Terminal, N.T.</t>
  </si>
  <si>
    <t>ATL Logistics Centre</t>
  </si>
  <si>
    <t>Uo-Show(魚尚)</t>
  </si>
  <si>
    <t>GENUSH</t>
  </si>
  <si>
    <t>Shop 17, G/F, Grandway Garden 15&amp;35 Tsuen Nam Road, Shatin, NT</t>
  </si>
  <si>
    <t>Grandway Garden</t>
  </si>
  <si>
    <t>Shop C, G/F, Albert House, 20, 22 24 &amp; 28 Chengtu Rd., Aberdeen, HK</t>
  </si>
  <si>
    <t>Albert House</t>
  </si>
  <si>
    <t>Shop Nos305A-305B,L3,New Jade Shopping Arcade,Chai Wan</t>
  </si>
  <si>
    <t>MTR Station Shop TAP 12 at Tai Po Market Station</t>
  </si>
  <si>
    <t>Shop Unit 196, L1, Maritime Square, 33 Tsing King Road, Tsing Yi, NT</t>
  </si>
  <si>
    <t>Shop Unit 15, Citylink Plaza Shatin</t>
  </si>
  <si>
    <t>CityLink Plaza</t>
  </si>
  <si>
    <t>Shop no. 229A, L2, Tai Wo Plaza 12 Tai Wo Road, Tai Po, NT</t>
  </si>
  <si>
    <t>Shop 1-142 Level 1 TKO Plaza 1 Tong Tak Street Tseung Kwan O NT</t>
  </si>
  <si>
    <t>MTR Station Shop MOS3 Ma On Shan Station</t>
  </si>
  <si>
    <t>Shop No. L2-056, Level 2, Metro Town, Tseung Kwan O</t>
  </si>
  <si>
    <t>Shops G4-G5, G/F, Yue Man Square 33 Hip Wo Street, Kwun Tong</t>
  </si>
  <si>
    <t>Yue Man Square</t>
  </si>
  <si>
    <t>Shop No. G3 on the Ground Floor of Fortune City One,City One Shatin,NT</t>
  </si>
  <si>
    <t>Shop No.S118,Lv 1,Zone S,H.A.N.D.S. Yau Oi Est.,Yau Oi Rd.,Tuen Mun, NT</t>
  </si>
  <si>
    <t>Portion A,G/F,42-46,Ma Tau Chung Rd.,Tokwawan, Kowloon City, KL</t>
  </si>
  <si>
    <t>42 Ma Tau Chung Rd</t>
  </si>
  <si>
    <t>Shop G05, G/F, The Rockpool, No.402&amp;404 Des Voeux Road West, HK</t>
  </si>
  <si>
    <t>The Rockpool</t>
  </si>
  <si>
    <t>B010A,G/F,Shek Lei Shopping Ctr(II) 110 Tai Loong Street, Kwai Chung</t>
  </si>
  <si>
    <t>Shop G27A,G/F, Marina Square (West) South Horizons,Apleichau,Hong Kong</t>
  </si>
  <si>
    <t>Shop No. G11, Temple Mall South Wong Tai Sin, Kowloon, HK</t>
  </si>
  <si>
    <t>Portion A, Shop L1-9 Level 1 V City 83 Tuen Mun Heung Sze Wui Road NT</t>
  </si>
  <si>
    <t>Shop No.L051, G/F, Tin Yiu Plaza Tin Yiu Estate, Tin Shui Wai, NT</t>
  </si>
  <si>
    <t>Tin Yiu Plaza</t>
  </si>
  <si>
    <t>Shop 218A,2/F,Heng On Shopping Ctr Heng On Estate, Shatin, NT, HK</t>
  </si>
  <si>
    <t>G11-G12, G/F, Citywalk 1 Yeung Uk Road, Tsuen Wan, NT</t>
  </si>
  <si>
    <t>Citywalk</t>
  </si>
  <si>
    <t>Shop 104B, 1/F Tsz Wan Shan Shopping Ctr, Kln, HK</t>
  </si>
  <si>
    <t>Tsz Wan Shan Shopping Centre</t>
  </si>
  <si>
    <t>Shop 34, Cheerful Garden, 23 Siu San Wan Rd, Chai Wan, HK</t>
  </si>
  <si>
    <t>Cheerful Garden</t>
  </si>
  <si>
    <t>Shop 132B, Lvl 1, Lei Yue Mun Plaza 80 Lei Yue Mun Road, Kln, HK</t>
  </si>
  <si>
    <t>SHOP G45, G/F, KINGS WING PLAZA 2 NO. 1 ON KWAN STREET, SHA TIN, NT</t>
  </si>
  <si>
    <t>Kings Wing Plaza 2</t>
  </si>
  <si>
    <t>Shop S221, 2/F, Chuk Yuen Plaza 15 Chuk Yuen Rd, Wong Tai Sin, KLN</t>
  </si>
  <si>
    <t>Shop 120B, Level 1 Kwai Shing East Shopping Ctr., K.C.</t>
  </si>
  <si>
    <t>Kwai Shing East Shopping Centre</t>
  </si>
  <si>
    <t>Shop 120, 1/F, Kai Tin Shopping Ctr 50 Kai Tin Road, Lam Tin, Kowloon</t>
  </si>
  <si>
    <t>Kai Tin Shopping Centre</t>
  </si>
  <si>
    <t>Shop R102, G/F, Tip Sum House Butterfly Est, 1 Wu Chui Rd, NT</t>
  </si>
  <si>
    <t>Portion A of Shop P17, Podium Level Telford Plaza, Kowloon Bay, Kowloon</t>
  </si>
  <si>
    <t>GENCEN</t>
  </si>
  <si>
    <t>JCR C.K., G/F 14 Dai Fu Street, Tai Po Industrial Estate, Tai Po</t>
  </si>
  <si>
    <t>Maxim's Food Factory</t>
  </si>
  <si>
    <t>ROOM 203, HONOUR INDUSTRIAL CENTRE 6 SUN YIP STREET, CHAI WAN</t>
  </si>
  <si>
    <t>GenKiSushi(元氣壽司)</t>
  </si>
  <si>
    <t>GENGEN</t>
  </si>
  <si>
    <t>Shop Nos.G226-227&amp;230-233,G/F, Phase II,Amoy Plaza, Kln Bay, Kln</t>
  </si>
  <si>
    <t>Amoy Plaza Phase 2</t>
  </si>
  <si>
    <t>Basement,B2,Hanford Fashion, 221C-221D,Nathan Road,Jordan</t>
  </si>
  <si>
    <t>Hanford Commercial Centre</t>
  </si>
  <si>
    <t>Sen-Ryo(千兩)</t>
  </si>
  <si>
    <t>Shop 2101-2, Level 2, Gateway Arcade, Harbour City, TST, Kowloon</t>
  </si>
  <si>
    <t>Shop Nos.9D,9H&amp;12B,1/F, Banyan Mall Cheung Sha Wan, Kln</t>
  </si>
  <si>
    <t>Shop No. 502, L5, Home Square, 138 Shatin Rural Committee Rd, NT</t>
  </si>
  <si>
    <t>Shop Nos.105-105A,1/F,Mikiki, San Po Kong, Kln</t>
  </si>
  <si>
    <t>Portion of Shop 7-13, G/F,AIA Tower 183 Electric Road, North Point</t>
  </si>
  <si>
    <t>Shop No. L6-3a,Level 6,apm Millennium City 5, Kwun Tong, Kln</t>
  </si>
  <si>
    <t>Shop A&amp;B, G/F., Riviera Mansion, 59-65 Paterson Street, Causeway Bay</t>
  </si>
  <si>
    <t>Riviera Mansion</t>
  </si>
  <si>
    <t>Shop S27,2/F,Luk Yeung Galleria, Tsuen Wan, NT</t>
  </si>
  <si>
    <t>1/F , Maxim's Centre No 17,Cheung Shun St,Cheung Sha Wan</t>
  </si>
  <si>
    <t>Shop No. 334, 3/F, Pioneer Centre, No. 750 Nathan Road. Kowloon</t>
  </si>
  <si>
    <t>G/F., 14 Dai Fu Street, Tai Po Industrial Estate, Tai Po</t>
  </si>
  <si>
    <t>14 Dai Fu Street, Tai Po Industrial Estate, Tai Po</t>
  </si>
  <si>
    <t>Unit 11, G/F,  Sun Fung Centre, 88 Kwok Shui Road, Kwai Chung, NT</t>
  </si>
  <si>
    <t>Sun Fung Centre</t>
  </si>
  <si>
    <t>香港金鐘夏愨道16號 遠東金融中心地下C1舖</t>
  </si>
  <si>
    <t>紅磡黃埔花園十一期 地下G36號舖</t>
  </si>
  <si>
    <t>Whampoa Garden Site 11</t>
  </si>
  <si>
    <t>香港中環金融街8號 國際金融中心第3層3099-3100舖</t>
  </si>
  <si>
    <t>Shop 1157, 1/F, Lok Fu Plaza 198 Junction Rd, Wang Tau Hom</t>
  </si>
  <si>
    <t>Lok Fu Place</t>
  </si>
  <si>
    <t>大埔大埔超級城C區地下 505-515號舖</t>
  </si>
  <si>
    <t>Shop No. 112A, Level 1, New Jade Shopping Arcade, Chai Wan</t>
  </si>
  <si>
    <t>Shop 241, 2/F, Shun Tak Centre, Sheung Wan</t>
  </si>
  <si>
    <t>香港仔香港仔中心3期 地下9,11及13號舖</t>
  </si>
  <si>
    <t>Aberdeen Centre Site 3</t>
  </si>
  <si>
    <t xml:space="preserve">九龍黃大仙中心地下G4C號舖 </t>
  </si>
  <si>
    <t>鰂魚涌康山道1號 康怡廣場地下G4號舖</t>
  </si>
  <si>
    <t>北角英皇道560號健威坊地下低層 L6B, 7, 28 &amp; 29號舖</t>
  </si>
  <si>
    <t>鴨脷洲海怡廣場西翼地下 G46,G49C及G49E號舖</t>
  </si>
  <si>
    <t>Shop No. 51,L2,Fanling Town Ctr 18 Fanling Station Rd, N.T</t>
  </si>
  <si>
    <t>Shop B222, Basement 2, Times Square 1 Matheson St., Causeway Bay</t>
  </si>
  <si>
    <t>Shop Nos. 115-116, First Floor City One Plaza, City One</t>
  </si>
  <si>
    <t>Shop No. 223, 2/F,Tai Wo Shopping Ctr,12 Tai Wo Rd, Tai Po</t>
  </si>
  <si>
    <t>Shop Nos. 2135-2139, L2, Ma On Shan Plaza, 608 Sai Sha Rd, Ma On Shan</t>
  </si>
  <si>
    <t>Ma On Shan Plaza</t>
  </si>
  <si>
    <t>Shop Nos.316-320, 3/F Yuen Long Plaza, Yuen Long, NT</t>
  </si>
  <si>
    <t>Shop No. 3, G/F, Sau Mau Ping Shopping Centre, Kwun Tong</t>
  </si>
  <si>
    <t>Sau Mau Ping Shopping Centre Building</t>
  </si>
  <si>
    <t>Shop No. 17 on G/F, Island Resort Mall, 28 Siu Sai Wan Road</t>
  </si>
  <si>
    <t>Unit L1-19A, Festival Walk Kowloon Tong, Kowloon</t>
  </si>
  <si>
    <t>Shop G504 &amp; G509 &amp; P504-P505, Po On Mansion, Taikoo Shing, Hong Kong</t>
  </si>
  <si>
    <t>Taikoo Shing, Po On Mansion</t>
  </si>
  <si>
    <t>Shop Nos. 2084-85, Level 2, Metro City Phase II, Tseung Kwan O</t>
  </si>
  <si>
    <t>METRO CITY PHASE II</t>
  </si>
  <si>
    <t>Shop No. 112 on First Floor Domain, Yau Tong</t>
  </si>
  <si>
    <t>Domain Mall</t>
  </si>
  <si>
    <t>Shop No. 109, 1/F, Tsz Wan Shan SC. 10 Wan Wah St, Tsz Wan Shan, Kln</t>
  </si>
  <si>
    <t>Shop G12, G/F,Un Chau Shopping Ctr Un Chau Estate, Cheung Sha Wan, Kln</t>
  </si>
  <si>
    <t>Shop 107, 1/F, Olympian City 2 Olympian City, Kowloon</t>
  </si>
  <si>
    <t>Shop B105-B108, Basement 1, Tsuen Wan Plaza, Tsuen Wan, N. T.</t>
  </si>
  <si>
    <t>Portion of 3/F, Century Square 1-13 DAguilar St, Central</t>
  </si>
  <si>
    <t>Shop 1304-1305, 13/F, Hysan Place 500 Hennessy Road, Causeway Bay</t>
  </si>
  <si>
    <t>Hysan Place</t>
  </si>
  <si>
    <t>Portion B of Shop 230, 2/F, Wo Che Plaza, 3 Tak Hau St., Shatin, NT</t>
  </si>
  <si>
    <t>Shop 362 L3, Grand Century Place 193 Prince Edward Rd West,Mongkok</t>
  </si>
  <si>
    <t>Shop Nos. 40-47, G/F, Harbour Crystal Ctr, 100 Granville Rd, TST</t>
  </si>
  <si>
    <t>Shop Units G51-52, G/F, Paradise Mall, Heng Fa Chuen, HK</t>
  </si>
  <si>
    <t>Paradise Mall</t>
  </si>
  <si>
    <t>Unit No. 620 on 6/F., Dragon Centre 37K Yen Chow St, Shamshuipo, Kln</t>
  </si>
  <si>
    <t>Shop G33, G/F, Panda Place 3 Tsuen Wah St, Tsuen Wan</t>
  </si>
  <si>
    <t>Shop No.G09, Manhattan Mid-Town Mei Foo</t>
  </si>
  <si>
    <t>Manhattan Mid-Town</t>
  </si>
  <si>
    <t>Shop 205, L2, Mira Place One, 132 Nathan Road, TST, KLN, HK</t>
  </si>
  <si>
    <t>GENMGM</t>
  </si>
  <si>
    <t>16/F, SOMERSET HOUSE TK PLACE, 979 KINGS RD  QB HK</t>
  </si>
  <si>
    <t>Taikoo Place</t>
  </si>
  <si>
    <t>3B/F,ATL LogisticsCentreHK Ltd Berth 3,KwaiChungContainerTerminal</t>
  </si>
  <si>
    <t>青衣長發商場地下 128-129號舖</t>
  </si>
  <si>
    <t>新界葵涌國瑞路88號 新豐中心地下11號</t>
  </si>
  <si>
    <t>DONDONYA(丼丼屋)</t>
  </si>
  <si>
    <t>GENDON</t>
  </si>
  <si>
    <t>Shop 371, Level 3, Plaza Hollywood, Diamond Hill, Kowloon</t>
  </si>
  <si>
    <t>Shop No. L6-3b,Level 6,apm Millennium City 5, Kwun Tong, Kln</t>
  </si>
  <si>
    <t>BUTAHAGE(ぶたはげ)</t>
  </si>
  <si>
    <t>Shop Unit G54A2, G/F, Telford Plaza Phase 1, Kowloon bay, Kowloon</t>
  </si>
  <si>
    <t>Shop No. G3, G/F, Kornhill Plaza (North),1 Kornhill Road, Hong Kong</t>
  </si>
  <si>
    <t>Shop 2046A, L2, D-Park, 398 Castle Peak Road, Tsuen Wan, HK</t>
  </si>
  <si>
    <t>D•PARK</t>
  </si>
  <si>
    <t>Portion B, Shop 301-302, Lv 3, MOKO 193 Prince Edward Rd West, MK, KLN</t>
  </si>
  <si>
    <t>OBIHIRO HAGETEN(帯広はげ天)</t>
  </si>
  <si>
    <t>GENHGT</t>
  </si>
  <si>
    <t>Shop2103-05,Level2,Elements,1Austin Road West,Tsim Sha Tsui,Kowloon</t>
  </si>
  <si>
    <t>KAGURA(燒肉火藏)</t>
  </si>
  <si>
    <t>Shop 1086, First Level, Elements 1 Austin Road West, Kowloon</t>
  </si>
  <si>
    <t>UOHaRU(魚治)</t>
  </si>
  <si>
    <t>7/F, Wellington Place 2-8 Wellington St, Central</t>
  </si>
  <si>
    <t>Wellington Place</t>
  </si>
  <si>
    <t>Shops 001&amp;002, LG1, Pacific Place 88 Queensway, Hong Kong</t>
  </si>
  <si>
    <t>Arome</t>
  </si>
  <si>
    <t>AROCAK</t>
  </si>
  <si>
    <t>Shop 2,G/F AIA Tower 183 electric Road, North Point, HK</t>
  </si>
  <si>
    <t xml:space="preserve">Shop 12, Fanling MTR Station, NT </t>
  </si>
  <si>
    <t xml:space="preserve">Shop 1, Fo Tan MTR Station, NT </t>
  </si>
  <si>
    <t>Fo Tan Station</t>
  </si>
  <si>
    <t>G/F, Hotel Jen,506-16 Queens Rd West. Western District, HK</t>
  </si>
  <si>
    <t>JEN Hong Kong by Shangri-La</t>
  </si>
  <si>
    <t>Shop 33, G/F, Fortune Plaza 4 On Chee Road, Tai Po, NT</t>
  </si>
  <si>
    <t>Shop 151, Maritime Square Tsing Yi, NT</t>
  </si>
  <si>
    <t>G09B1, G/F, Cheung Sha Wan Plaza 833 Cheung Sha Wan Road, KLN</t>
  </si>
  <si>
    <t xml:space="preserve">Kiosk 8, Kwai Fong MTR Station, NT </t>
  </si>
  <si>
    <t xml:space="preserve">Kiosk 9, Chai Wan MTR Station, HK </t>
  </si>
  <si>
    <t>Chai Wan Station</t>
  </si>
  <si>
    <t>Shop 1053, 1/F, Tuen Mun Town Plaza Phase I, Tuen MUN, NT</t>
  </si>
  <si>
    <t>KIOSK 15 Sham Shui Po MTR STATION, KLN.</t>
  </si>
  <si>
    <t>KIOSK 6, Kwun Tong MTR Station KLN</t>
  </si>
  <si>
    <t>SHOP UG004, METRO CITY PLAZA II TSEUNG KWAN O, NT</t>
  </si>
  <si>
    <t>SHOP 12A, G/F, SITE 1 WHAMPOA GARDEN, HUNG HOM,KLN.</t>
  </si>
  <si>
    <t>Whampoa Garden Site 1</t>
  </si>
  <si>
    <t>SHOP 2A, G/F, MILLENNIUM CITY I 388 KWUN TONG ROAD, KLN.</t>
  </si>
  <si>
    <t>SHOP G, G/F, KINGS HOUSE 1Tong chong St, Quarry Bay, HK</t>
  </si>
  <si>
    <t>King's House</t>
  </si>
  <si>
    <t>SHOP 418, LEVEL 4 CHI FU LANDMARK, POK FU LAM,HK.</t>
  </si>
  <si>
    <t>Chi Fu Landmark</t>
  </si>
  <si>
    <t>Kiosk No. LOF 8 MTR Lok Fu Station</t>
  </si>
  <si>
    <t xml:space="preserve">Kiosk HOK28, MTR Hong Kong Station </t>
  </si>
  <si>
    <t>N.30on Ground Floor,Yuen Long Plaza Castle Peak Road, Yuen Long, NT</t>
  </si>
  <si>
    <t xml:space="preserve">Shop Unit 143, The Lane </t>
  </si>
  <si>
    <t>The Lane</t>
  </si>
  <si>
    <t>MTR Station Kiosk No. WTS 9 at Wong Tai Sin Station</t>
  </si>
  <si>
    <t>Shop UG30-31, UG/F Olympian City 1, Olympian City, Kowloon</t>
  </si>
  <si>
    <t>Olympian City 1</t>
  </si>
  <si>
    <t>Shop No. 31, G/F Jubilant Place 33 Ma Tau Kok Road, Tokwawan, Kln.</t>
  </si>
  <si>
    <t>Jubilant Place Shopping Arcade</t>
  </si>
  <si>
    <t>Shop No. 318, Level 3 Plaza Hollywood, Diamond Hill, Kln.</t>
  </si>
  <si>
    <t>Shop No. G-01, Emperor Plaza 55 Chung On Street, Tsuen Wan, NT</t>
  </si>
  <si>
    <t>Tai Hung Fai (Tsuen Wan) Centre</t>
  </si>
  <si>
    <t>Kiosk No. MOK 28 at Mong Kok Station</t>
  </si>
  <si>
    <t>Shop No. F03, 1/F Queensway Plaza 93 Queensway, Admiralty, HK</t>
  </si>
  <si>
    <t>MTR STATION SHOP NO. TAP 13-14 AT TAI PO MARKET STATION</t>
  </si>
  <si>
    <t>Kiosk No. TAK 10 MTR Quarry Bay Station, HK</t>
  </si>
  <si>
    <t>MTR Station Kiosk No. TSW 12 at Tsuen Wan Station</t>
  </si>
  <si>
    <t>9/F Maxim's Centre, No 17 Cheung Shun St,Cheung Sha Wan</t>
  </si>
  <si>
    <t>AROTC1</t>
  </si>
  <si>
    <t>香港銅鑼灣軒尼詩道555號 祟光百貨地庫2層超市</t>
  </si>
  <si>
    <t>SOGO Causeway Bay</t>
  </si>
  <si>
    <t xml:space="preserve">JUSCO - LOK FU (AROME COUNTER) </t>
  </si>
  <si>
    <t xml:space="preserve">中港城 (東海堂攤位) </t>
  </si>
  <si>
    <t xml:space="preserve"> 2/F Main Blk Canteen, TM Hospital, Tsing Chung Koon Rd, Tuen Mun, N.T.</t>
  </si>
  <si>
    <t>2/F Main Blk Canteen, TM HospitalTsing Chung Koon Rd, Tuen Mun, N.T.</t>
  </si>
  <si>
    <t>13/F Rehabilitation Blk CanteenTM Hospital, Tsing Chung Koon Rd</t>
  </si>
  <si>
    <t>Tuen Mun Hospital Rehabilitation Block</t>
  </si>
  <si>
    <t>LG2, Block S Bldg, 130 Hip Wo St.,Kwun Tong, Kowloon, Hong Kong</t>
  </si>
  <si>
    <t>K1 Canteen, Queen Mary Hospitalno 102 Pok Fu Lam Rd, HK</t>
  </si>
  <si>
    <t>Queen Mary Hospital</t>
  </si>
  <si>
    <t>LG1 Main Blk, 2 Po Ning LaneHang Hau, TKO, N.T.</t>
  </si>
  <si>
    <t>SHOP G17, GROUND FLOOR CITYWALK, TSUEN WAN, NT</t>
  </si>
  <si>
    <t>Shop 91-93, 1/F, Laguna Plaza, 88 Cha Kwo Ling Road, Kwun Tong</t>
  </si>
  <si>
    <t>Portion A, G/F, 96 Belchers Street and 41 Smithfield, Hong Kong</t>
  </si>
  <si>
    <t>F, Portion A, G, 96 Belcher's St, Kennedy Town</t>
  </si>
  <si>
    <t>Shop Nos. 297-298, Level 2 Metroplaza, Kwai Chung, NT</t>
  </si>
  <si>
    <t>MTR Station Kiosk No. TUC 5 at Tung Chung Station</t>
  </si>
  <si>
    <t>Shop 21, G/F, Grandway Garden, No. 16 Mei Tin Road, Shatin, NT</t>
  </si>
  <si>
    <t>SHOP 203, 2/F, MA ON SHAN PLAZA 608 SAI SHA ROAD, MA ON SHAN, NT</t>
  </si>
  <si>
    <t>SHOP C, G/F, FUNG HING BUILDING 36-42 KAU YUK ROAD, YUEN LONG, NT</t>
  </si>
  <si>
    <t>Fung Hing Building</t>
  </si>
  <si>
    <t>Shop 2011, L2, Sheung Shui Centre Sheung Shui, NT</t>
  </si>
  <si>
    <t>Sheung Shui Centre</t>
  </si>
  <si>
    <t>MTR Station Shop No. TIS 45 Tin Shui Wai, NT</t>
  </si>
  <si>
    <t>Shop G009, G/F, KOLOUR Tsuen Wan I, 68 CHUNG ON STREET, TSUEN WAN, NT</t>
  </si>
  <si>
    <t>KOLOUR - Tsuen Wan</t>
  </si>
  <si>
    <t>Shop No. 1-078, Level 1 Tseung Kwan O Plaza, NT</t>
  </si>
  <si>
    <t>MTR STATION KIOSK NO CHH20 AT CHOI HUNG STATION</t>
  </si>
  <si>
    <t>Kiosk WCH 2 MTR Wong Chuk Hang Station</t>
  </si>
  <si>
    <t>Wong Chuk Hang Station</t>
  </si>
  <si>
    <t>Shop No.9, 2/F, The Pacifica Mall Lai Chi Kok</t>
  </si>
  <si>
    <t>The Pacifica Tower</t>
  </si>
  <si>
    <t>Shop Nos. GC09 - 10, G/F,  Site C 35 Tai Hong Street, Lei King Wan</t>
  </si>
  <si>
    <t>Soho East</t>
  </si>
  <si>
    <t>SHOP G12-G13 FORTUNE CITY ONE CITY ONE SHATIN, NT</t>
  </si>
  <si>
    <t>Shop Nos. 088 - 089, New Kowloon Plaza, 38 Tai Kok Tsui Rd, TKT</t>
  </si>
  <si>
    <t>Concession No. TIK 4 at MTR Tiu Keng Leng Statrion</t>
  </si>
  <si>
    <t>Shop 1, G/F, 1 Lan Fong Road Causeway Bay</t>
  </si>
  <si>
    <t>Causeway Bay Apple SOLO</t>
  </si>
  <si>
    <t>Shop No. YUL 1 at MTR Yuen Long Station</t>
  </si>
  <si>
    <t>Shop No. TUM 52 at MTR Tuen Mun Station</t>
  </si>
  <si>
    <t>Shop 2G of Unit 2, Level (Site 1)31 (L4)Comm. Development, Sceneway Gdn</t>
  </si>
  <si>
    <t>Sceneway Plaza</t>
  </si>
  <si>
    <t>SHOP 208 &amp; 209, L2 KOWLOON COMMERCE CENTRE, KWAI CHUNG</t>
  </si>
  <si>
    <t>Kowloon Commerce Centre (KCC)</t>
  </si>
  <si>
    <t>Shop 018, G/F, Island Place 500 King's Road, North Point, HK</t>
  </si>
  <si>
    <t>Shop No.2, G/F, Billionnaire Luxe 30 Hau Wong Road, Kowloon, HK</t>
  </si>
  <si>
    <t>Billionnaire Luxe</t>
  </si>
  <si>
    <t>MTR Station Kiosk No. PRE 19 Prince Edward Station</t>
  </si>
  <si>
    <t>Shop J, G/F, King Fai Building 98-112 Shau Kei Wan Main St. East</t>
  </si>
  <si>
    <t>King Fai Building</t>
  </si>
  <si>
    <t>Shop No.198, 2/F, Tsuen Kam Centre 338 Castle Peak Rd, Tsuen Wan, NT</t>
  </si>
  <si>
    <t>Shop G8-10, G/F, CC Wu Building, Nos 302-8 Hennessy Road, Wan Chai</t>
  </si>
  <si>
    <t>C C Wu Building</t>
  </si>
  <si>
    <t>Shop Unit 357D, 3/F, The LOHAS 1 Lohas Park Road</t>
  </si>
  <si>
    <t>THE LOHAS</t>
  </si>
  <si>
    <t>Shop 110, 1/F, Yue Man Square, 33 Hip Wo Street, Kwun Tong</t>
  </si>
  <si>
    <t>Ptn of Shop 1, G/F Mosbert Mansion No. 25 Wu Pak St., Aberdeen, HK</t>
  </si>
  <si>
    <t>Mosbert Mansion</t>
  </si>
  <si>
    <t>Shop M37-M38, MTR Floor, MOKO 193 Prince Edward Rd West, Mongkok</t>
  </si>
  <si>
    <t>Shop G25,G/F, Marina Square (West), South Horizons, Apleichau, HK</t>
  </si>
  <si>
    <t>Shop No. 6, G/F, Lei Yue Mun Plaza 80 Lei Yue Mun Rd., Yau Tong, Kln</t>
  </si>
  <si>
    <t>SHOP N125, 1/F, T TOWN NORTH 33&amp;39 TIN WAH RD., TIN SHUI WAI, NT</t>
  </si>
  <si>
    <t>T Town North</t>
  </si>
  <si>
    <t>Shop No. 38, G/F, NOVO Walk No. 8 Yan Po Road, Tuen Mun, NT</t>
  </si>
  <si>
    <t>Concession KAT 4 at MTR Kai Tak Station</t>
  </si>
  <si>
    <t>Shop Unit 429, 4/F, The Wai Tai Wai Station, Sha Tin, NT</t>
  </si>
  <si>
    <t>The Wai</t>
  </si>
  <si>
    <t>Shop320D, Level 3, Plaza Hollywood Diamond Hill, Kowloon</t>
  </si>
  <si>
    <t>1/F, Grand Building, 15-18 Connaught Road Central, HK</t>
  </si>
  <si>
    <t>Grand Building</t>
  </si>
  <si>
    <t>Shop 1027, L1, D-Park, 398 Castle Peak Road, Tsuen Wan, NT</t>
  </si>
  <si>
    <t>Shop Unit 228, L2, Maritime Square, 33 Tsing King Road, Tsing Yi, NT</t>
  </si>
  <si>
    <t>Shop 211, 2/F, Silvercord 30 Canton Road, TST</t>
  </si>
  <si>
    <t>Silvercord</t>
  </si>
  <si>
    <t>Shop 3206, 3/F, Tuen Mun Town Plaza 1, Tuen Mun</t>
  </si>
  <si>
    <t>Shop Nos. A222-A225, Level 2 YOHO Mall II, Yuen Long</t>
  </si>
  <si>
    <t>Shop 2002 Second Level Elements 1 Austin Road West TST Kln</t>
  </si>
  <si>
    <t>Shop 1 &amp; 2, 1/F, Kowloon Building, 555 Nathan Road, Yau Ma Tei, KLN</t>
  </si>
  <si>
    <t>Kowloon Building</t>
  </si>
  <si>
    <t>Shop No2095-2100 L2 Sheung Shui Ctr 3 Chi Cheong Rd Sheung Shui NT</t>
  </si>
  <si>
    <t>Shop Nos.480-483, L4, Metroplaza, 223 Hing Fong Road, Kwai Fong</t>
  </si>
  <si>
    <t>Shop No. 275A, L2, East Point City, 8 Chung Wa Road, Tseung Kwan O</t>
  </si>
  <si>
    <t>Shop 505A, L5, MOKO, 193 Prince Edward Rd West, Mongkok, Kowloon</t>
  </si>
  <si>
    <t>Shop No.L2-029-031, 2/F., Metro Town, Tseung Kwan O</t>
  </si>
  <si>
    <t>16/F, Kerry Cargo Centre, 55 Wing Kei Road, Kwai Chung, HK</t>
  </si>
  <si>
    <t>Kerry Cargo Centre</t>
  </si>
  <si>
    <t>708-709, 7/F, Kerry Cargo Centre, 55 Wing Kei Road, Kwai Chung, HK</t>
  </si>
  <si>
    <t>Jade Garden(翠園)</t>
  </si>
  <si>
    <t>MAXMCC</t>
  </si>
  <si>
    <t xml:space="preserve">4/F Stars House </t>
  </si>
  <si>
    <t>MAXCAN</t>
  </si>
  <si>
    <t>8/F, New Town Plaza, Phase I, Shatin, NT</t>
  </si>
  <si>
    <t>Maxim's Palace(美心皇宮)</t>
  </si>
  <si>
    <t>2/F, Low Block,City Hall Edinburgh Place</t>
  </si>
  <si>
    <t>The SQUARE(翠玉軒)</t>
  </si>
  <si>
    <t xml:space="preserve">香港中區交易廣場第二座4樓 </t>
  </si>
  <si>
    <t>Podium, Sha Tin Town Hall 1 Yuen Wo Road, Sha Tin</t>
  </si>
  <si>
    <t xml:space="preserve">九龍灣德福商場 </t>
  </si>
  <si>
    <t>JASMINE(八月花)</t>
  </si>
  <si>
    <t>九龍旺角亞皆老街 8號3樓35號舖</t>
  </si>
  <si>
    <t>香港大嶼山竹篙灣 香港迪士尼樂園211號樓下地下</t>
  </si>
  <si>
    <t>屯門屯喜路3號 屯門大會堂地下,閣樓及一樓</t>
  </si>
  <si>
    <t>Tuen Mun Town Hall</t>
  </si>
  <si>
    <t xml:space="preserve">香港荃灣綠楊坊地下G27號舖 </t>
  </si>
  <si>
    <t>Shop Unit Nos.B13-B18 on the B/F Shun Tak Centre, Sheung Wan, HK</t>
  </si>
  <si>
    <t>SERENADE(映月樓)</t>
  </si>
  <si>
    <t>1-2/F, Restaurant Block, Hong Kong Cultural Centre, Tsimshatsui, Kln</t>
  </si>
  <si>
    <t>Hong Kong Cultural Centre</t>
  </si>
  <si>
    <t>G/F, No. 211, Hong Kong Disneyland Penny's Bay, Lantau Island, HK</t>
  </si>
  <si>
    <t>#bistrocity(城中館子)</t>
  </si>
  <si>
    <t>1/F, City Hall Low Block 5 Edinburgh Place, Central, HK</t>
  </si>
  <si>
    <t>Chiu Chow Garden(潮庭)</t>
  </si>
  <si>
    <t>MAXCCG</t>
  </si>
  <si>
    <t>Shop Unit 501, 5/F, The Wai Tai Wai Station, Sha Tin, NT</t>
  </si>
  <si>
    <t>M&amp;C Duck(美中鴨子)</t>
  </si>
  <si>
    <t>Be My Goose(鵝鹵宮)</t>
  </si>
  <si>
    <t>Shop No.1035, Level 1, YOHO Mall I Yuen Long, New Territories</t>
  </si>
  <si>
    <t>ChiuChow Garden(潮江春)</t>
  </si>
  <si>
    <t>Shop Nos. 536 - 539, Tsuen Wan Plaza, 4-30 Tai Pa Street, TW</t>
  </si>
  <si>
    <t>3/F Infinitus Plaza 199 Des Voeux Road,Central,Sheung Wan, HK</t>
  </si>
  <si>
    <t>Infinitus Plaza</t>
  </si>
  <si>
    <t>2/F, Causeway Bay Plaza 2 463-483 Lockhart Road,CausewayBay</t>
  </si>
  <si>
    <t>Causeway Bay Plaza 2</t>
  </si>
  <si>
    <t>2/F, East Half, Star House, 3 Salisbury Road, Tsimshatsui, Kln</t>
  </si>
  <si>
    <t>Shop 601, 6/F, Spot 48 Lung Sum Avenue, Sheung Shui</t>
  </si>
  <si>
    <t>Sheung Shui Spot</t>
  </si>
  <si>
    <t>Shop 511-530, L5, Metroplaza Kwai Chung, NT</t>
  </si>
  <si>
    <t>Peking Garden(北京樓)</t>
  </si>
  <si>
    <t>Shop Nos. 220A &amp; 220B, Level 2 Park Central, Tseung Kwan O</t>
  </si>
  <si>
    <t>Park Central</t>
  </si>
  <si>
    <t>MAXOTH</t>
  </si>
  <si>
    <t>Shop 525, Level 5, MOKO, 193 Prince Edward Rd West,MK,KLN</t>
  </si>
  <si>
    <t xml:space="preserve">香港中區歷山大廈 </t>
  </si>
  <si>
    <t>Alexandra House</t>
  </si>
  <si>
    <t xml:space="preserve">九龍尖沙咀星光行三樓 </t>
  </si>
  <si>
    <t xml:space="preserve">香港太古城太古城中心第二期 </t>
  </si>
  <si>
    <t xml:space="preserve">香港金鐘道太古廣場 </t>
  </si>
  <si>
    <t>Victoria Duck(城中鴨子)</t>
  </si>
  <si>
    <t>Shop 3319, Level 3, Gateway Arcde Harbour City, KLN</t>
  </si>
  <si>
    <t>Shop Nos. G105&amp;G106, G/F Park Central, Tseung Kwan O</t>
  </si>
  <si>
    <t>Shop Nos. 2061-2062, Level 2 Yoho Mall, Yuen Long, NT</t>
  </si>
  <si>
    <t>Shop Nos. 508-510, Level 5 Tsuen Wan Plaza, Tsuen Wan</t>
  </si>
  <si>
    <t>Shop F20, Telford Plaza I Kowloon Bay, Kowloon</t>
  </si>
  <si>
    <t>Portion C of Shop No. 801, Level 8 New Town Plaza Phase 1, Sha Tin</t>
  </si>
  <si>
    <t>ShangHai Garden(紫玉蘭)</t>
  </si>
  <si>
    <t>Shop 401 on Forth Floor Exchange Square Podium, Central</t>
  </si>
  <si>
    <t>Shop L2-50, Concourse Level, V City 83 Tuen Mun Heung Sze Wui Road</t>
  </si>
  <si>
    <t>Units 1 &amp; 2, Second Floor, Crowne Plaza, Tseung Kwan O</t>
  </si>
  <si>
    <t>Crowne Plaza Hong Kong Kowloon East, an IHG Hotel</t>
  </si>
  <si>
    <t>G12,Ground Floor,Temple Mall North Wong Tai Sin</t>
  </si>
  <si>
    <t>Temple Mall North</t>
  </si>
  <si>
    <t>Shop 1, Kwai Tsing Theatre 12 Hing Ning Road, Kwai Chung, NT</t>
  </si>
  <si>
    <t>Kwai Tsing Theatre</t>
  </si>
  <si>
    <t>Shop No. 2039, Level 2, YOHO MALL I 9 Yuen Lung Street, Yuen Long, NT</t>
  </si>
  <si>
    <t>Shop Nos. 136-150,Level 1, Zone B, Tai Po Mega Mall, Tai Po, NT</t>
  </si>
  <si>
    <t>Tai Po Mega Mall Zone B</t>
  </si>
  <si>
    <t>Shop Nos. 1033-1038, Level 1, MCP Central, Tseung Kwan O</t>
  </si>
  <si>
    <t>Unit 255&amp;301, Citygate Outlets, 20 Tat Tung Road, Tung Chung</t>
  </si>
  <si>
    <t>The Whole of the 8/F, Windsor House 311 Gloucester Rd, Causeway Bay, HK</t>
  </si>
  <si>
    <t>Windsor House</t>
  </si>
  <si>
    <t>Shop LG2-40, Festival Walk Kowloon Tong, Kowloon</t>
  </si>
  <si>
    <t>"CaN LaH"</t>
  </si>
  <si>
    <t>Shop No. 3075, Podium Level Three, ifc Mall, 8 Finance Street, Central</t>
  </si>
  <si>
    <t>WellWellWell(井)</t>
  </si>
  <si>
    <t>Shop 105 &amp; 107 , 1/F, Citywalk 1 No. 1 Yeung Uk Road, Tsuen Wan</t>
  </si>
  <si>
    <t>818The SeaFood(八一漁八)</t>
  </si>
  <si>
    <t>Shop 4101, Level 4, Gateway Arcade Harbour City, Kowloon</t>
  </si>
  <si>
    <t>IPPUDO(一風堂)</t>
  </si>
  <si>
    <t>IPPIPP</t>
  </si>
  <si>
    <t>Shop Nos. F04-F06, First Floor of Queensway Plaza, 93 Queensway</t>
  </si>
  <si>
    <t>Shop 603, 6th Floor, Citygate 18-20 Tat Tung Road, Tung Chung</t>
  </si>
  <si>
    <t>METRO豚骨BASE</t>
  </si>
  <si>
    <t>Shop Unit G101, G/F, Telford Plaza Phase 1, Kowloon bay, Kowloon</t>
  </si>
  <si>
    <t>RAMEN DINING GOGYO(五行)</t>
  </si>
  <si>
    <t>Shop B2,Basement 1,Alexandra House 18 Chater Road Central, HK</t>
  </si>
  <si>
    <t>Shop 420, Level 4, Metroplaza 223 Hing Fong Road, Kwai Fong</t>
  </si>
  <si>
    <t>Shop No. 1022, Level 1 YOHO MALL I, Yuen Long</t>
  </si>
  <si>
    <t>Shop Nos.10-11, 1/F, tmtplaza II, 3 Tuen Lung Street, Tuen Mun, NT</t>
  </si>
  <si>
    <t>Tuen Mun Town Plaza Phase 2</t>
  </si>
  <si>
    <t>SHOP NO. G13, GROUND FLOOR, SITE 11 WHAMPOA GARDEN, HUNGHOM, KOWLOON</t>
  </si>
  <si>
    <t>Shop Unit 301, 3/F, The Wai, Tai Wai Station, Sha Tin, NT</t>
  </si>
  <si>
    <t>MarketPlace</t>
  </si>
  <si>
    <t>Shop Unit P27,Telford Plaza, Kowloon Bay, Kowloon</t>
  </si>
  <si>
    <t>URBAN</t>
  </si>
  <si>
    <t>Shop 8, B2, Langham Place, 8 Argyle Street, Mongkok, Kowloon</t>
  </si>
  <si>
    <t>Shop G3, G/F, The Edge, No.9 Tong Chun Street, TKO</t>
  </si>
  <si>
    <t>PopCorn 2</t>
  </si>
  <si>
    <t>Shop No. B111A - B121 (Portion D) Basement 1, K11, 18 Hanoi Road, TST</t>
  </si>
  <si>
    <t>Shop 201-205, 2/F Princes Building 10 Chater Road, Central, Hong Kong</t>
  </si>
  <si>
    <t>Landmark Prince's</t>
  </si>
  <si>
    <t>SHOP 1, G/F, DOUBLE COVE PLACE 8 WU KAI SHA ROAD, MA ON SHAN, NT</t>
  </si>
  <si>
    <t>Shop 121 &amp; 188, Level 1, MOKO 193 Prince Edward Road West Mongkok</t>
  </si>
  <si>
    <t>Shop 1090, 1/F Elements, Union Sq. 1 Austin Road West, Kowloon Station</t>
  </si>
  <si>
    <t>Shop 203(portion) 2/F Stanley Plaza 23 Carmel Road Stanley Hong Kong</t>
  </si>
  <si>
    <t>Shop No. 10, B1/F, Park Central Tseung Kwan O, New Territories</t>
  </si>
  <si>
    <t>SHOP 322, 3/F, LANDMARK ATRIUM 15 QUEENS ROAD, CENTRAL, HK</t>
  </si>
  <si>
    <t>Shop No. 8, B2, Langham Place 8 Argyle St, Mong Kok, Kowloon</t>
  </si>
  <si>
    <t>Shop 20-23 &amp; R07, 1/F, Gold Coast Piazza, 1 Castle Peak Rd, Tuen Mun</t>
  </si>
  <si>
    <t>Hong Kong Gold Coast Piazza</t>
  </si>
  <si>
    <t>Wellcome</t>
  </si>
  <si>
    <t>3/F, The Westwood, 8 Belcher's Street, Sai Wan, HK</t>
  </si>
  <si>
    <t>SHOP D, G/F OF ENTERTAINMENT BLDG. 30 QUEEN'S ROAD CENTRAL, HONG KONG</t>
  </si>
  <si>
    <t>Entertainment Building Shopping Arcade</t>
  </si>
  <si>
    <t>SHOP A, 2/F OF ENTERTAINMENT BLDG. 30 QUEEN'S ROAD CENTRAL, HONG KONG</t>
  </si>
  <si>
    <t>SHOPS 134A, 134B &amp;132D, LEVEL 1, METROCITY PHASE 3, TSEUNG KWAN O</t>
  </si>
  <si>
    <t>SHOP 213 KWAI CHUNG SHOPPING CENTER KWAI CHUNG ESTATE, KWAI CHUNG, NT</t>
  </si>
  <si>
    <t>Kwai Chung Shopping Centre</t>
  </si>
  <si>
    <t>SHOP 110, 1/F, THE ROCKPOOL NO. 402 &amp; 404 DES VOEUX ROAD W, HK</t>
  </si>
  <si>
    <t>SHOP UNIT P27, TELFORD PLAZA KOWLOON BAY, KOWLOON</t>
  </si>
  <si>
    <t>G/F ENTR &amp; BSMT, CAPITOL CENTRE, 5-19 JARDINE'S BAZAAR, CAUSEWAY BAY</t>
  </si>
  <si>
    <t>Capitol Centre</t>
  </si>
  <si>
    <t>NOS. 123-124, L1, LEI YUE MUN PLAZA LEI YUE MUN ESTATE, YAU TONG, KLN</t>
  </si>
  <si>
    <t>SHOP UNITS 413-415, 4/F, THE WAI 18 CHE KUNG MIU ROAD, SHATIN, NT</t>
  </si>
  <si>
    <t>Shop 102, Sau Mau Ping Shopping Ctr Sau Mau Ping Estate, Kwun Tong, KLN</t>
  </si>
  <si>
    <t>1/F Liberte Shopping Ctr, 833 Lai Chi Kok Road, KLN</t>
  </si>
  <si>
    <t>Shop 3, G/F, Perfect Mount Garden, 1 Po Man Street, Shaukeiwan, HK</t>
  </si>
  <si>
    <t>Shop No. 2, G/F, Maritime Bay, No 18 Pui Shing Road,TseungKwanO</t>
  </si>
  <si>
    <t>Maritime Bay</t>
  </si>
  <si>
    <t>Shop 110, 1/F Yat Tung Shopping Ctr Yat Tung Estate, Tung Chung</t>
  </si>
  <si>
    <t>Yat Tung Shopping Center</t>
  </si>
  <si>
    <t>Shop 10C-10G, G/F, United Bdg 1-7 Wu Kwong Street, Hung Hom</t>
  </si>
  <si>
    <t>Yin On Court, United Building</t>
  </si>
  <si>
    <t>Shop 125, Lv1, Metro Harbour Plaza 8 Fuk Lee Street, Tai Kok Tsui, KLN</t>
  </si>
  <si>
    <t>Metro Harbour Plaza</t>
  </si>
  <si>
    <t>Shop N321, 3/F, Zone N H.A.N.D.S, On Ting Estate, Tuen Mun, N.T</t>
  </si>
  <si>
    <t>G/F, CAMBRIDGE COURT 82E WATERLOO ROAD, KOWLOON</t>
  </si>
  <si>
    <t>Cambridge Court</t>
  </si>
  <si>
    <t>SHOP NO.211A (PORTION A), 2/F, SIU SAI WAN PLAZA, CHAI WAN, HK</t>
  </si>
  <si>
    <t>Shop No 215, L3, Commercial Complex Lung Hang Est., 1 Tin Sam Street</t>
  </si>
  <si>
    <t>Lung Hang Shopping Centre</t>
  </si>
  <si>
    <t>Shop No 305, 3/F, Homantin Plaza 80 Fat Kwong Street, Ho Man Tin</t>
  </si>
  <si>
    <t>Shop 104, Kai Tin Shopping Centre Kai Tin Estate, Lam Tin, Kowloon</t>
  </si>
  <si>
    <t>SHOP 15, L1, SHEUNG SHUI TOWN CTR NO.9 CHI CHEONG RD, SHEUNG SHUI, NT</t>
  </si>
  <si>
    <t>Sheung Shui Town Centre Shopping Arcade</t>
  </si>
  <si>
    <t>SHOP 107, 1/F, FU TUNG PLAZA 6 FU TUNG STREET, TUNG CHUNG, NT</t>
  </si>
  <si>
    <t>Fu Tung Plaza</t>
  </si>
  <si>
    <t>SHOP 134A, 134B &amp; 132D, LEVEL 1 METROCITY PHASE 3, TSEUNG KWAN O</t>
  </si>
  <si>
    <t>SHOP 213, KWAI CHUNG SHOPPING CTR KWAI CHUNG ESTATE, KWAI CHUNG, NT</t>
  </si>
  <si>
    <t>SHOP 5, HUNG FUK SHOPPING CENTRE HUNG FUK ESTATE, YUEN LONG, NT</t>
  </si>
  <si>
    <t>Hung Fuk Shopping Centre</t>
  </si>
  <si>
    <t>SHOP NG11,T-TOWN NORTH,TIN YUET EST 33&amp;39 TIN WAH ROAD,TIN SHUI WAI, NT</t>
  </si>
  <si>
    <t>Shop Nos. 122, 122A and 123A, 1/F, Sun Hung Kai Centre, Wanchai</t>
  </si>
  <si>
    <t>Shop Nos. 136-150,Level 1, Zone B Tai Po Mega Mall, Tai Po, NT</t>
  </si>
  <si>
    <t>Shop E172, 1/F TKO Gateway, Tseung Kwan O</t>
  </si>
  <si>
    <t>Shop No.110-112, 1/F, Tsz Wan Shan Shopping Ctr, Tsz Lok Estate, Kln</t>
  </si>
  <si>
    <t>Shop No. 111A, 1/F, Sau Mau Ping Shopping Centre, Sau Mau Ping Est.</t>
  </si>
  <si>
    <t>Homebake</t>
  </si>
  <si>
    <t>Shop B, G/F, Melbourne Plaza 33 &amp; 33A Queen's Rd Central</t>
  </si>
  <si>
    <t>Melbourne Plaza</t>
  </si>
  <si>
    <t>Shop 112, 1/F, Yue Man Square 33 Hip Wo Street, Kwun Tong</t>
  </si>
  <si>
    <t>Shop No.2, G/F., On Hong Comm Bldg 145 Hennessy Road, Wanchai, HK</t>
  </si>
  <si>
    <t>On Hong Commercial Building</t>
  </si>
  <si>
    <t>G/F &amp; 1/F, The Chinese General Chamber of Commerce Bldg., Central</t>
  </si>
  <si>
    <t>Shop No.L031, G/F, Tin Yiu Plaza, Tin Yiu Estate, Tin Shui Wai, NT</t>
  </si>
  <si>
    <t>Shop Nos.B132A &amp; B132B, B1/F Airside, Kai Tak, Kowloon</t>
  </si>
  <si>
    <t>AIRSIDE</t>
  </si>
  <si>
    <t>NO.G11, G/F, TEMPLE MALL SOUTH WONG TAI SIN, KOWLOON</t>
  </si>
  <si>
    <t>SHOP 120, 1/F, KAI TIN SHOPPING CTR 50 KAI TIN ROAD, LAM TIN, KLN</t>
  </si>
  <si>
    <t>Shop 183, Level 1, Park Central 9 Tong Tak Street, Tseung Kwan O</t>
  </si>
  <si>
    <t>Shop 5, G/F, Yat Tung Shopping CTR 8 Yat Tung Street, Tung Chung, NT</t>
  </si>
  <si>
    <t>SHOP 11, G/F, GRANDEUR GARDEN TAI WAI, NT</t>
  </si>
  <si>
    <t>Grandeur Shopping Arcade</t>
  </si>
  <si>
    <t>SHOP G11-12, GROUND FLOOR CITYWALK, TSUEN WAN, NT</t>
  </si>
  <si>
    <t>SHAKE SHACK</t>
  </si>
  <si>
    <t>SSCSSC</t>
  </si>
  <si>
    <t>Shake Shack</t>
  </si>
  <si>
    <t>Shop 4018, Podium Level 4, ifc mall 8 Finance Street, Central, HK</t>
  </si>
  <si>
    <t>Shop 105A, Level 1, Pacific Place, 88 Queensway, HK</t>
  </si>
  <si>
    <t>Shop 153-154, L1, New Town Plaza I Shatin Centre St, Shatin, NT</t>
  </si>
  <si>
    <t>Shop OT G53, G/F, Ocean Terminal, Harbour City, Tsimshatsui, Kowloon</t>
  </si>
  <si>
    <t>Ocean Centre</t>
  </si>
  <si>
    <t>Shop Nos.B217-B219, Basement 2 Times Square, Causeway Bay</t>
  </si>
  <si>
    <t>Unit G20, Citygate Outlets Tung Chung, Lantau, HK</t>
  </si>
  <si>
    <t>Shop Nos. 488-490, Level 4, Metroplaza, Kwai Fong, NT</t>
  </si>
  <si>
    <t>Shop 1 G/F, 4 Kin Fung Circuit Tuen Mun</t>
  </si>
  <si>
    <t>4 Kin Fung Circuit</t>
  </si>
  <si>
    <t>ShopG10,G/F,Magnet PlaceTower 1, 77-81ContainerPort Rd, Kwai Chung</t>
  </si>
  <si>
    <t>Magnet Place</t>
  </si>
  <si>
    <t>Portion of workshop 4,8 &amp; 9, 2/F, Honour House, Chai Wan</t>
  </si>
  <si>
    <t>Shop G17, Ground Floor, OP Mall Tsuen Wan</t>
  </si>
  <si>
    <t>OP Mall</t>
  </si>
  <si>
    <t>Shop No.101-110,1/F,Lee Garden III, 1 Sunning Road, Causeway Bay</t>
  </si>
  <si>
    <t>Lee Garden three</t>
  </si>
  <si>
    <t>Shop 2&amp;3, BSMT Lv1A Cheung Kong Ctr 2 Queen's Road Central, Hong Kong</t>
  </si>
  <si>
    <t>Cheung Kong Center</t>
  </si>
  <si>
    <t>No.6S504, Level 6, Terminal 1 Hong Kong International Airport</t>
  </si>
  <si>
    <t>Shop No. G7-8, G/F, Harbour Centre, 25 Harbour Road, Wan Chai, HK</t>
  </si>
  <si>
    <t>Harbour Centre</t>
  </si>
  <si>
    <t>MTR Station Shop No. HUH R1 Hung Hom Station</t>
  </si>
  <si>
    <t>Shop No. 128 &amp; 129, Pacific Place, 88 Queensway, Hong Kong</t>
  </si>
  <si>
    <t>Shop No. 203, L2, The Peak Galleria 118 Peak Road, The Peak, Hong Kong</t>
  </si>
  <si>
    <t>The Peak Galleria</t>
  </si>
  <si>
    <t>Shop 2402K, Level 2, Gateway Arcade Harbour City, Tsim Sha Tsui, Kln</t>
  </si>
  <si>
    <t>Shop B1-7, B1/F. Hong Kong West Kowloon Station</t>
  </si>
  <si>
    <t>Shop G01, G/F., Mapletree Bay Point 348 Kwun Tong Road, Kowloon</t>
  </si>
  <si>
    <t>Manulife Place</t>
  </si>
  <si>
    <t>Shop 5, G/F, Two Harbour Square, 180 Wai Yip Street, Kwun Tong, KLN</t>
  </si>
  <si>
    <t>Unit No. 6MC325, Level 6, Midfield Concourse, HKIA</t>
  </si>
  <si>
    <t>Shop 20 G/F Harbour North, 1 North Point Estate Lane, North Point, HK</t>
  </si>
  <si>
    <t>Harbour North</t>
  </si>
  <si>
    <t>Shop No. 110, 1/F, Windsor House 311 Gloucester Rd, Causeway Bay, HK</t>
  </si>
  <si>
    <t>SHOP GK01, G/F, WORFU 21-53 WHARF ROAD, NORTH POINT</t>
  </si>
  <si>
    <t>SHOP UNIT 343, 3/F, THE LOHAS 1 LOHAS PARK ROAD, TSEUNG KWAN O</t>
  </si>
  <si>
    <t>B1/F, T Galleria, The Sun Arcade, 28 Canton Road,Tsimshatsui, KLN</t>
  </si>
  <si>
    <t>The Sun Arcade</t>
  </si>
  <si>
    <t>G/F CCB Centre, 18 Wang Chiu Road, Kowloon Bay, Kowloon, Hong Kong</t>
  </si>
  <si>
    <t>18 Kowloon East</t>
  </si>
  <si>
    <t>UG038-41, Floor UG Tuen Mun Town Plaza (I), Tuen Mun</t>
  </si>
  <si>
    <t>Shop G01, G/F, Un Chau Shopping Ctr 303 Un Chau St, Cheung Sha Wan, Kln</t>
  </si>
  <si>
    <t>SHOP G07, G/F, KINGS WING PLAZA 2, NO. 1 ON KWAN STREET, SHA TIN, NT</t>
  </si>
  <si>
    <t>Shop 232A-232B Level 2 Homantin Plaza, Kowloon, HK</t>
  </si>
  <si>
    <t>SHOP NO.5, LOWER GROUND FLOOR, 18 FARM RD, TO KWA WAN, KLN, HK</t>
  </si>
  <si>
    <t>18 Farm Road</t>
  </si>
  <si>
    <t>G/F, The Chinese General Chamber of Commerce Bldg., Central</t>
  </si>
  <si>
    <t>SHOP NO. N126, 1/F, T TOWN NORTH TIN SHUI WAI, NT</t>
  </si>
  <si>
    <t>SHOP NO. B130, B1/F AIRSIDE, KAI TAK, KOWLOON</t>
  </si>
  <si>
    <t>Unit S001B, G/F, Building 1W Phase 1, Science Park, N.T</t>
  </si>
  <si>
    <t>HONG KONG SCIENCE PARK 1W</t>
  </si>
  <si>
    <t>Shop No. R23B, 3/F, Choi Yuen Plaza Sheung Shui, NT, Hong Kong</t>
  </si>
  <si>
    <t>Choi Yuen Plaza</t>
  </si>
  <si>
    <t>Shop G8-10, G/F, CC Wu Building, Nos. 302-308 Hennessy Rd., Wan Chai</t>
  </si>
  <si>
    <t>Shop L1-1, Level 1, V City, Tuen Mun</t>
  </si>
  <si>
    <t>Unit G17-19, G/F, Lai Sun Comm. Ctr 680 Cheung Sha Wan Road, Kowloon</t>
  </si>
  <si>
    <t>Lai Sun Commercial Centre</t>
  </si>
  <si>
    <t>Unit 7T107, 7/F, Departure Hall Terminal 1, Hong Kong Intl Airport</t>
  </si>
  <si>
    <t>Shop No. 3189, 3/F, Lok Fu Place 198 Junction Rd, Wang Tau Hom, Kln.</t>
  </si>
  <si>
    <t>Shop Unit 319, 3/F, The Wai, Tai Wai Station, Sha Tin, NT</t>
  </si>
  <si>
    <t>SHOP NO. 45 ON G/F OF NOVO WALK 8 YAN PO ROAD, TUEN MUN, NT</t>
  </si>
  <si>
    <t>G015, Coffee Shop, G/F, Academic Building, HKUST</t>
  </si>
  <si>
    <t>Shop No. L4-09, Level 4 World Trade Centre, Causeway Bay</t>
  </si>
  <si>
    <t>Shop No. 244, Level 2, MCP III MCP Discovery, Tseung Kwan O</t>
  </si>
  <si>
    <t>G/F, Coffee Kiosk, Medical Campus 21 Sassoon Rd, Pok Fu Lam</t>
  </si>
  <si>
    <t>HKUMed Academic Building</t>
  </si>
  <si>
    <t>16th Level of One Island East, 18 Westland Road, Quarry Bay,HK</t>
  </si>
  <si>
    <t>One Island East</t>
  </si>
  <si>
    <t>Eastern Support Area, 3RS Project Site, HKIA, Lantau Island, HK</t>
  </si>
  <si>
    <t>Canteen A, Western Support Area, 3RS, HKIA, Lantau Island, HK</t>
  </si>
  <si>
    <t>L12 The Quayside, 77 Hoi Bun Road, Kowloon Bay, Kowloon, HK</t>
  </si>
  <si>
    <t>The Quayside</t>
  </si>
  <si>
    <t>L3 South Island Place,8 Wong Chuk Hang Road,Wong Chuk Hang,Hong Kong</t>
  </si>
  <si>
    <t>South Island Place</t>
  </si>
  <si>
    <t>G/F, Tower B, Cheung Kei Centre, 18 Hung Luen Road, Hunghom, KLN, HK</t>
  </si>
  <si>
    <t>Cheung Kei Center</t>
  </si>
  <si>
    <t>10/F, 1 Annex Bldg,1 SKY Plaza Rd, HKIA, Chek Lap Kok, HK</t>
  </si>
  <si>
    <t>Unit 1 on UG/F, Goodman Interlink, 39 Tsing Yi Rd, Tsing Yi, NT, HK</t>
  </si>
  <si>
    <t>Goodman Interlink</t>
  </si>
  <si>
    <t>FT613A, Disney SUB STN613 Lantau Island, HK</t>
  </si>
  <si>
    <t>11/F, 1 Annex Bldg,1 SKY Plaza Rd, HKIA, Chek Lap Kok, HK</t>
  </si>
  <si>
    <t>Shop No. 1B, 2/F, Sun Kwai Hing Plaza, Kwai Chung</t>
  </si>
  <si>
    <t>JPMorgan Chase Bank, 18/F, Chater House, 8 Connaught Rd,Central, HK</t>
  </si>
  <si>
    <t>Chater House</t>
  </si>
  <si>
    <t>4/F, Haking Wong Bldg, Main Campus, University of Hong Kong,Pokfulam,HK</t>
  </si>
  <si>
    <t>Haking Wong Building</t>
  </si>
  <si>
    <t>G/F Run Run Shaw Tower, Centennial Campus,University of HK,Pokfulam,HK</t>
  </si>
  <si>
    <t>Centennial Campus</t>
  </si>
  <si>
    <t>3/F, Zung Fu House 60 Ka Yip St, Chai Wan, Hong Kong</t>
  </si>
  <si>
    <t>60 Ka Yip St</t>
  </si>
  <si>
    <t>1/F, Zung Fu House 60 Ka Yip St, Chai Wan, Hong Kong</t>
  </si>
  <si>
    <t>58/F, Int'l Commerce Centre 1 Austin Road West, Kowloon</t>
  </si>
  <si>
    <t>International Commerce Centre</t>
  </si>
  <si>
    <t>1/F, Recreation Club 430, Sai Yeung Choi St North, Kln</t>
  </si>
  <si>
    <t>Police Sports and Recreation Club</t>
  </si>
  <si>
    <t>G/F,Recreation Club 430, Sai Yeung Choi St North, Kln</t>
  </si>
  <si>
    <t>2/F, New Terminal 430, Sai Yeung Choi St North, Kln</t>
  </si>
  <si>
    <t>Mei Wu Road, Tai Mei Tuk, Tai Po New Territories</t>
  </si>
  <si>
    <t>Tso Wo Hang, Tai Mong Tsai Road, Sai Kung, Hong Kong</t>
  </si>
  <si>
    <t>Tso Wo Hang Police Recreation Centre</t>
  </si>
  <si>
    <t>2/F, 28 Hung Hing Road, Causeway Bay, Hong Kong</t>
  </si>
  <si>
    <t>1/F, 28 Hung Hing Road, Causeway Bay, Hong Kong</t>
  </si>
  <si>
    <t>4/F Chong Yuet Ming Amenities Bldg HKU, Pokfulam Rd, HK</t>
  </si>
  <si>
    <t>Chong Yuet Ming Amenities Bldg HKU</t>
  </si>
  <si>
    <t>6/F, Arsenal House, PHQ 1 Arsenal Street, Wan Chai, HK</t>
  </si>
  <si>
    <t>Arsenal House</t>
  </si>
  <si>
    <t>5/F, Arsenal House, PHQ, 1 Arsenal Street, Wan Chai, HK</t>
  </si>
  <si>
    <t>5/F, Arsenal House, PHQ 1 Arsenal Street, Wan Chai, HK</t>
  </si>
  <si>
    <t>G/F,Nurse Quarters,QEH 30 Gascoigne Road,Kowloon,Hong Kong</t>
  </si>
  <si>
    <t>Queen Elizabeth Hospital</t>
  </si>
  <si>
    <t>1/F, Staff Canteen, Blk K, Queen Mary Hospital,102 Pok Fu Lam Rd,HK</t>
  </si>
  <si>
    <t>Blk K, Queen Mary Hospital</t>
  </si>
  <si>
    <t>2/F,Staff Canteen,Blk K,Queen Mary Hospital,102 Pok Fu Lam Rd, HK</t>
  </si>
  <si>
    <t>G/F,Blk A  Nurses' Quarter,Queen Mary Hospital,102 Pok Fu Lam Rd,HK</t>
  </si>
  <si>
    <t>Blk A  Nurses' Quarter,Queen Mary Hospital</t>
  </si>
  <si>
    <t>G/F,Administration Block,Queen Mary Hospital,102 Pok Fu Lam Road,HK</t>
  </si>
  <si>
    <t>G/F, Block K, Queen Mary Hospital,102 Pok Fu Lam Road,HK</t>
  </si>
  <si>
    <t>Block K, Queen Mary Hospital</t>
  </si>
  <si>
    <t>2/F,Blk A,Grantham Hospital,125 Wong Chuk Hang Rd,Aberdeen,HK</t>
  </si>
  <si>
    <t>Blk A,Grantham Hospital</t>
  </si>
  <si>
    <t>1/F,MacLehoseMedical Rehabilitation Centre,7 Sha Wan Drive,Pokfulam,HK</t>
  </si>
  <si>
    <t>7 SHA WAN DRIVE</t>
  </si>
  <si>
    <t>8 Siu Lang Shui Rd,Area 49,Tuen Mun Tuen Mun Town Lot no.544, N.T</t>
  </si>
  <si>
    <t>Unit C, 1/F, Asia World Expo HKIA, Lantau Island, HK</t>
  </si>
  <si>
    <t>8/F, 22-24 Kwei Tei Street Fo Tan, Sha Tin, N.T</t>
  </si>
  <si>
    <t>BOC HK Data Centre</t>
  </si>
  <si>
    <t>2/F Admin Blk,Black Point Power Stn 26 Yung Long Road, Tuen Mun, NT</t>
  </si>
  <si>
    <t>Black Point Power Station</t>
  </si>
  <si>
    <t>1/F Admin Blk,Castle Peak Power Stn 8 Lung Yiu St, Lung Kwu Tan, NT</t>
  </si>
  <si>
    <t>Castle Peak Power Station</t>
  </si>
  <si>
    <t>L5,ACAD &amp; Adm Bldg, Baptist U Rd Campus, 15 Baptist U Rd, Kln Tong</t>
  </si>
  <si>
    <t>5M/F Canteen, 6 On Lai Street, Shek Mun, Shatin, NT</t>
  </si>
  <si>
    <t>6 On Lai Street</t>
  </si>
  <si>
    <t>G/F Canteen, 69-79 Tsing Yi Road, Tsing Yi Island, NT</t>
  </si>
  <si>
    <t>CLP - Tsing Yi Centre</t>
  </si>
  <si>
    <t>5/F,Amenities Building,CityU 83 Tat Chee Avenue,Kowloon Tong</t>
  </si>
  <si>
    <t>City University of Hong Kong (CityU)</t>
  </si>
  <si>
    <t>Garden Restaurant, P/F, CD&amp;DE Wings Hong Kong Polytechnic University</t>
  </si>
  <si>
    <t>The Hong Kong Polytechnic University (PolyU)</t>
  </si>
  <si>
    <t>HA Supporting Services Centre 8 Chung Yan Road, Tung Chung</t>
  </si>
  <si>
    <t>North Lantau Hospital</t>
  </si>
  <si>
    <t>Shop 602, 6th Floor, Citygate 18-20 Tat Tung Road, Tung Chung</t>
  </si>
  <si>
    <t>Shop F27 Level2 Telford Plaza 33 Wai Yip Street, Kowloon Bay</t>
  </si>
  <si>
    <t>Telford Plaza</t>
  </si>
  <si>
    <t>Shop 118-120 Lv 1 Park Central 9 Tong Tak St. Tseung Kwan O</t>
  </si>
  <si>
    <t>Shop A&amp;B, G/F, Luen Fat Apartments 38 Forbes Street, Kennedy Town HK</t>
  </si>
  <si>
    <t>Luen Fat Apartments 38 Forbes Street</t>
  </si>
  <si>
    <t>Shop A001, Level 1, Uptown Plaza No.9 Nam Wan Road, Tai Po</t>
  </si>
  <si>
    <t>Uptown Plaza</t>
  </si>
  <si>
    <t>Shop 38-39, UG/F, China Hong Kong City, 33 Canton Road, Tsim Sha Tsui</t>
  </si>
  <si>
    <t>Shop Unit 421, The LOHAS 1 Lohas Park Road</t>
  </si>
  <si>
    <t>Shop UG26A,UG/F,Kowloon City Plaza, No.128 Carpenter Road,Kowloon City</t>
  </si>
  <si>
    <t>Shop Nos.33&amp;34, Level 1, North Wing Trend Plaza, Tuen Mun, NT</t>
  </si>
  <si>
    <t>Trend Plaza North Wing</t>
  </si>
  <si>
    <t>Shop UG02-04, UG/F., CC Wu Building Nos. 302-8 Hennessy Rd, Wanchai,HK</t>
  </si>
  <si>
    <t>CC Wu Building</t>
  </si>
  <si>
    <t>Shop Nos.144-145,1/F,+WOO Phase 1 12-18 Tin Yan Road, Tin Shui Wai</t>
  </si>
  <si>
    <t>Fortune Kingswood Phase 1</t>
  </si>
  <si>
    <t>Shop Nos. 1-3, 5-6 &amp; 8-9 on 1/F Bank Centre Mall, 636 Nathan Rd, MK</t>
  </si>
  <si>
    <t>Shop Nos.43-48,G/F,Ho Chuck Centre 2-10 Kwai Yi Road, Kwai Chung</t>
  </si>
  <si>
    <t>Ho Chuck Centre</t>
  </si>
  <si>
    <t>Shop Unit G54A1, G/F, Telford Plaza Phase 1, Kowloon bay, Kowloon</t>
  </si>
  <si>
    <t>Shop Nos. L101 and L102, 1/F Tin Yiu Plaza, Tin Shui Wai</t>
  </si>
  <si>
    <t>Shop A, The Whole of 2/F, No.8 Russell Street, Causeway Bay, HK</t>
  </si>
  <si>
    <t>No.8 Russell Street</t>
  </si>
  <si>
    <t>Shop M-65 on MTR Floor,V City,No.83 Tuen Mun Heung Sze Wui Road, N.T</t>
  </si>
  <si>
    <t>Shop No. R3 - R4,3/F Choi Yuen Plaza, Sheung Shui</t>
  </si>
  <si>
    <t>Shop GC01-03, Site C, Lei King Wan 35 Tai Hong Street, Sai Wan Ho, HK</t>
  </si>
  <si>
    <t>Site C, Lei King Wan 35 Tai Hong Street</t>
  </si>
  <si>
    <t>Shop L2-72&amp;73,Level 2,V Walk 28 Sham Mong Road,Sham Shui Po,Kln</t>
  </si>
  <si>
    <t>Unit 5A, G/F, Double Cove Place 8 Wu Kai Sha Road, Ma On Shan, NT</t>
  </si>
  <si>
    <t>Shop G02, G/F, The Rockpool 402&amp;404 Des Voeux Road West, HK</t>
  </si>
  <si>
    <t>Shop No. L207, 2/F Airside, Kai Tak, Kowloon</t>
  </si>
  <si>
    <t>Shop Unit 433A, 4/F, The Wai Tai Wai Station, Sha Tin, NT</t>
  </si>
  <si>
    <t>Shop UC-41&amp; UC-43, UC Level, APM, Millennium City 5, Kwun Tong</t>
  </si>
  <si>
    <t>Shop Unit 305, 3/F, The Wai Tai Wai Station, Sha Tin, NT</t>
  </si>
  <si>
    <t>Shop G03, G/F, Kings Wing Plaza 2 1 On Kwan Street, Sha Tin, NT</t>
  </si>
  <si>
    <t>Portion B of Shop No. 801, Level 8 New Town Plaza (Phase 1), Sha Tin</t>
  </si>
  <si>
    <t>Shop Nos. 66-68 &amp; 73-74, Ocean Walk 168-236 Wu Chui Rd, Tuen Mun</t>
  </si>
  <si>
    <t>Shop 20, G/F, NOVO Walk No. 8 Yan Po Road, Tuen Mun, N.T</t>
  </si>
  <si>
    <t>Shop G89, G/F, Park Central 9 Tong Tak St, Tseung Kwan O, N.T</t>
  </si>
  <si>
    <t>Shop 318, L3, Homantin Plaza Ho Man Tin Estate, Ho Man Tin, Kln</t>
  </si>
  <si>
    <t>Shop 12, G/F, Jubilant Plaza 33 Ma Tau Kok Rd, Tokwawan, Kln</t>
  </si>
  <si>
    <t>Shop Nos. 3017 and 3018, Level 3 Shatin Lucky Plaza, Sha Tin</t>
  </si>
  <si>
    <t>Lucky Plaza</t>
  </si>
  <si>
    <t>Shop 203-204, 2/F, Windsor House 311 Gloucester Rd, Causeway Bay, HK</t>
  </si>
  <si>
    <t>YAKINIKU LIKE!!(燒肉ライク)</t>
  </si>
  <si>
    <t>GENYKL</t>
  </si>
  <si>
    <t>Shop 408, L4, New Town Plaza, Shatin, NT</t>
  </si>
  <si>
    <t>Shop B02, Basement Flr, Gala Place, 56 Dundas St., Mong Kok, HK</t>
  </si>
  <si>
    <t>Shop No.112, Level 1 Metroplaza, Kwai Fong, NT</t>
  </si>
  <si>
    <t>Shop 270-275, 2/F, Shun Tak Centre, 168-200 Connaught Road Central, HK</t>
  </si>
  <si>
    <t>Shop No. 232-234,Level 2, Metropolis Plaza, Sheung Shui, NT</t>
  </si>
  <si>
    <t>Shop 320D-320E, L3, MOKO, 193 Prince Edward Rd West, Mongkok</t>
  </si>
  <si>
    <t>Shop B, The Whole of 2/F, No.8 Russell Street, Causeway Bay, HK</t>
  </si>
  <si>
    <t>Portion B, Shop L1-9 Level 1 V City 83 Tuen Mun Heung Sze Wui Road NT</t>
  </si>
  <si>
    <t>Portion of Shop Units S10-12, 2/F Luk Yeung Galleria, Tsuen Wan</t>
  </si>
  <si>
    <t>Shop Unit 426A, 4/F, The Wai Tai Wai Station, Sha Tin, NT</t>
  </si>
  <si>
    <t>Shop G07, G/F, Kings Wing Plaza 2 1 On Kwan Street, Sha Tin, NT</t>
  </si>
  <si>
    <t>Shop No. 106, 1/F, Olympian City 2, 18 Hoi Ting Road, West Kowloon, HK</t>
  </si>
  <si>
    <t>Shop G4B, G/F, Temple Mall South Wong Tai Sin, Kowloon</t>
  </si>
  <si>
    <t>Portion A, Shop 301-302, Lv 3, MOKO 193 Prince Edward Rd West, MK, KLN</t>
  </si>
  <si>
    <t>Shop 216-217, 2/F, Ph2 Harbour North, 123 Java Road, North Point, HK</t>
  </si>
  <si>
    <t>Harbour North 2</t>
  </si>
  <si>
    <t>Shop Nos. A019-A020, Level 1 Uptown Plaza, Tai Po</t>
  </si>
  <si>
    <t>Shops 322 &amp; 323, 3/F, Hopewell Ctr 183 Queen’s Rd East, Wan Chai, HK</t>
  </si>
  <si>
    <t>Shop No. 210, 2/F, Silvercord 30 Canton Road, Tsim Sha Tsui, Kln</t>
  </si>
  <si>
    <t>Shop G22-25, G/F, +WOO Phase 2 12-18 Tin Yan Rd, Tin Shui Wai</t>
  </si>
  <si>
    <t>Fortune Kingswood Phase 2</t>
  </si>
  <si>
    <t>Shop No. G27, Ground Floor, Mikiki 638 Prince Edward Rd E, San Po Kong</t>
  </si>
  <si>
    <t>Shop L2-50&amp;51,Level 2,V Walk 28 Sham Mong Road,Sham Shui Po,Kln</t>
  </si>
  <si>
    <t>Shop Unit 212, L2, Maritime Square, 33 Tsing King Road, Tsing Yi, NT</t>
  </si>
  <si>
    <t>23/F , Maxim's Centre No 17,Cheung Shun St,Cheung Sha Wan</t>
  </si>
  <si>
    <t>YAKINIKU ISHIDAYA(燒肉石田屋)</t>
  </si>
  <si>
    <t>SHOP NO.1001,10/F,WORLD TRADE CTR 280 GLOUCESTER ROAD,CWB, HK</t>
  </si>
  <si>
    <t>Shop No. L206, 2/F Airside, Kai Tak, Kowloon</t>
  </si>
  <si>
    <t>NAKAME NO TEPPEN(目中黑)</t>
  </si>
  <si>
    <t>Shop B3-01, B3/F, The Kowloon Hotel 19-21 Nathan Rd, TST</t>
  </si>
  <si>
    <t>The Kowloon Hotel</t>
  </si>
  <si>
    <t>SHABU SHABU LE-TA-SU(れたす)</t>
  </si>
  <si>
    <t>GENLTS</t>
  </si>
  <si>
    <t>Shop No. 105, Level 1 New Town Plaza (Phase 1), Sha Tin</t>
  </si>
  <si>
    <t>Stall No.6 of Shop No.255, 2/F., Cityplaza, Taikoo Shing</t>
  </si>
  <si>
    <t xml:space="preserve">SEIYU(SHATIN-AROME COUNTER) </t>
  </si>
  <si>
    <t>YATA Supermarket (Sha Tin)</t>
  </si>
  <si>
    <t xml:space="preserve">香港太古城太古城中心第四期一樓 </t>
  </si>
  <si>
    <t>Cityplaza 4</t>
  </si>
  <si>
    <t>1/F, Cityplaza Three 14 Taikoo Wan Road, Taikoo Shing</t>
  </si>
  <si>
    <t>Cityplaza 3</t>
  </si>
  <si>
    <t>Shop No. 255, 2/F, Cityplaza, 18 Taikoo Shing Road, Taikoo Shing, HK</t>
  </si>
  <si>
    <t>Stall No8,Shop No.255,2/F,Cityplaza 18 Taikoo Shing Rd, Taikoo Shing</t>
  </si>
  <si>
    <t>Shop WEK B2-10, B2/F Hong Kong West Kowloon Station</t>
  </si>
  <si>
    <t>Shop WEK B2-10, B2/F, Hong Kong West Kowloon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</si>
</sst>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0"/>
  </numFmts>
  <fonts count="17">
    <font>
      <sz val="11"/>
      <color theme="1"/>
      <name val="Aptos Narrow"/>
      <family val="2"/>
      <scheme val="minor"/>
    </font>
    <font>
      <sz val="11"/>
      <color rgb="FF242424"/>
      <name val="Aptos Narrow"/>
      <family val="2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1"/>
      <color rgb="FFC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"/>
      <family val="2"/>
      <charset val="1"/>
    </font>
    <font>
      <sz val="12"/>
      <color rgb="FF000000"/>
      <name val="Aptos"/>
      <family val="2"/>
      <charset val="1"/>
    </font>
    <font>
      <sz val="9"/>
      <name val="Aptos Narrow"/>
      <family val="2"/>
      <charset val="136"/>
      <scheme val="minor"/>
    </font>
    <font>
      <sz val="11"/>
      <color rgb="FFFFFFFF"/>
      <name val="Aptos Narrow"/>
      <family val="2"/>
    </font>
    <font>
      <sz val="12"/>
      <color rgb="FF000000"/>
      <name val="Aptos Narrow"/>
      <family val="2"/>
    </font>
    <font>
      <sz val="11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304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D86DCD"/>
        <bgColor rgb="FF000000"/>
      </patternFill>
    </fill>
    <fill>
      <patternFill patternType="solid">
        <fgColor rgb="FF0F9ED5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83CCEB"/>
        <bgColor rgb="FF000000"/>
      </patternFill>
    </fill>
  </fills>
  <borders count="31">
    <border>
      <left/>
      <right/>
      <top/>
      <bottom/>
      <diagonal/>
    </border>
    <border>
      <left style="medium">
        <color rgb="FF44B3E1"/>
      </left>
      <right/>
      <top style="medium">
        <color rgb="FF44B3E1"/>
      </top>
      <bottom style="medium">
        <color rgb="FF44B3E1"/>
      </bottom>
      <diagonal/>
    </border>
    <border>
      <left/>
      <right/>
      <top style="medium">
        <color rgb="FF44B3E1"/>
      </top>
      <bottom style="medium">
        <color rgb="FF44B3E1"/>
      </bottom>
      <diagonal/>
    </border>
    <border>
      <left/>
      <right style="medium">
        <color rgb="FF44B3E1"/>
      </right>
      <top style="medium">
        <color rgb="FF44B3E1"/>
      </top>
      <bottom style="medium">
        <color rgb="FF44B3E1"/>
      </bottom>
      <diagonal/>
    </border>
    <border>
      <left style="medium">
        <color rgb="FF44B3E1"/>
      </left>
      <right/>
      <top/>
      <bottom style="medium">
        <color rgb="FF44B3E1"/>
      </bottom>
      <diagonal/>
    </border>
    <border>
      <left/>
      <right/>
      <top/>
      <bottom style="medium">
        <color rgb="FF44B3E1"/>
      </bottom>
      <diagonal/>
    </border>
    <border>
      <left/>
      <right style="medium">
        <color rgb="FF44B3E1"/>
      </right>
      <top/>
      <bottom style="medium">
        <color rgb="FF44B3E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196B24"/>
      </top>
      <bottom/>
      <diagonal/>
    </border>
    <border>
      <left/>
      <right/>
      <top style="thin">
        <color rgb="FF196B24"/>
      </top>
      <bottom style="thin">
        <color rgb="FF0F9ED5"/>
      </bottom>
      <diagonal/>
    </border>
    <border>
      <left/>
      <right/>
      <top style="thin">
        <color rgb="FF0F9ED5"/>
      </top>
      <bottom/>
      <diagonal/>
    </border>
    <border>
      <left/>
      <right/>
      <top style="thin">
        <color rgb="FF0F9ED5"/>
      </top>
      <bottom style="thin">
        <color rgb="FF0F9ED5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6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6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6"/>
      </right>
      <top style="thin">
        <color theme="7"/>
      </top>
      <bottom/>
      <diagonal/>
    </border>
    <border>
      <left/>
      <right style="thin">
        <color theme="6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49" fontId="0" fillId="7" borderId="0" xfId="0" applyNumberFormat="1" applyFill="1"/>
    <xf numFmtId="49" fontId="0" fillId="7" borderId="0" xfId="0" applyNumberFormat="1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4" fontId="0" fillId="5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6" fillId="0" borderId="0" xfId="0" applyFont="1"/>
    <xf numFmtId="0" fontId="11" fillId="9" borderId="1" xfId="0" applyFont="1" applyFill="1" applyBorder="1"/>
    <xf numFmtId="0" fontId="11" fillId="9" borderId="2" xfId="0" applyFont="1" applyFill="1" applyBorder="1"/>
    <xf numFmtId="0" fontId="11" fillId="9" borderId="3" xfId="0" applyFont="1" applyFill="1" applyBorder="1"/>
    <xf numFmtId="0" fontId="12" fillId="10" borderId="4" xfId="0" applyFont="1" applyFill="1" applyBorder="1"/>
    <xf numFmtId="0" fontId="12" fillId="10" borderId="5" xfId="0" applyFont="1" applyFill="1" applyBorder="1"/>
    <xf numFmtId="0" fontId="3" fillId="10" borderId="6" xfId="1" applyFill="1" applyBorder="1"/>
    <xf numFmtId="0" fontId="12" fillId="10" borderId="6" xfId="0" applyFont="1" applyFill="1" applyBorder="1"/>
    <xf numFmtId="0" fontId="12" fillId="11" borderId="4" xfId="0" applyFont="1" applyFill="1" applyBorder="1"/>
    <xf numFmtId="0" fontId="12" fillId="11" borderId="5" xfId="0" applyFont="1" applyFill="1" applyBorder="1"/>
    <xf numFmtId="0" fontId="3" fillId="11" borderId="6" xfId="1" applyFill="1" applyBorder="1"/>
    <xf numFmtId="0" fontId="12" fillId="11" borderId="6" xfId="0" applyFont="1" applyFill="1" applyBorder="1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6" fillId="0" borderId="11" xfId="0" applyFont="1" applyBorder="1"/>
    <xf numFmtId="0" fontId="6" fillId="0" borderId="13" xfId="0" applyFont="1" applyBorder="1"/>
    <xf numFmtId="0" fontId="6" fillId="18" borderId="13" xfId="0" applyFont="1" applyFill="1" applyBorder="1"/>
    <xf numFmtId="0" fontId="6" fillId="19" borderId="13" xfId="0" applyFont="1" applyFill="1" applyBorder="1"/>
    <xf numFmtId="0" fontId="7" fillId="0" borderId="13" xfId="0" applyFont="1" applyBorder="1"/>
    <xf numFmtId="0" fontId="8" fillId="0" borderId="13" xfId="0" applyFont="1" applyBorder="1"/>
    <xf numFmtId="0" fontId="15" fillId="0" borderId="0" xfId="0" applyFont="1"/>
    <xf numFmtId="0" fontId="7" fillId="0" borderId="12" xfId="0" applyFont="1" applyBorder="1"/>
    <xf numFmtId="0" fontId="7" fillId="21" borderId="13" xfId="0" applyFont="1" applyFill="1" applyBorder="1"/>
    <xf numFmtId="0" fontId="6" fillId="19" borderId="12" xfId="0" applyFont="1" applyFill="1" applyBorder="1"/>
    <xf numFmtId="0" fontId="6" fillId="18" borderId="11" xfId="0" applyFont="1" applyFill="1" applyBorder="1"/>
    <xf numFmtId="0" fontId="7" fillId="22" borderId="13" xfId="0" applyFont="1" applyFill="1" applyBorder="1"/>
    <xf numFmtId="0" fontId="7" fillId="23" borderId="13" xfId="0" applyFont="1" applyFill="1" applyBorder="1"/>
    <xf numFmtId="0" fontId="6" fillId="23" borderId="11" xfId="0" applyFont="1" applyFill="1" applyBorder="1"/>
    <xf numFmtId="0" fontId="6" fillId="23" borderId="13" xfId="0" applyFont="1" applyFill="1" applyBorder="1"/>
    <xf numFmtId="0" fontId="7" fillId="24" borderId="13" xfId="0" applyFont="1" applyFill="1" applyBorder="1"/>
    <xf numFmtId="0" fontId="6" fillId="24" borderId="11" xfId="0" applyFont="1" applyFill="1" applyBorder="1"/>
    <xf numFmtId="0" fontId="6" fillId="24" borderId="13" xfId="0" applyFont="1" applyFill="1" applyBorder="1"/>
    <xf numFmtId="0" fontId="6" fillId="0" borderId="13" xfId="0" applyFont="1" applyBorder="1" applyAlignment="1">
      <alignment wrapText="1"/>
    </xf>
    <xf numFmtId="16" fontId="6" fillId="25" borderId="13" xfId="0" applyNumberFormat="1" applyFont="1" applyFill="1" applyBorder="1"/>
    <xf numFmtId="16" fontId="6" fillId="0" borderId="13" xfId="0" applyNumberFormat="1" applyFont="1" applyBorder="1"/>
    <xf numFmtId="16" fontId="6" fillId="23" borderId="13" xfId="0" applyNumberFormat="1" applyFont="1" applyFill="1" applyBorder="1"/>
    <xf numFmtId="16" fontId="6" fillId="24" borderId="13" xfId="0" applyNumberFormat="1" applyFont="1" applyFill="1" applyBorder="1"/>
    <xf numFmtId="0" fontId="6" fillId="20" borderId="18" xfId="0" applyFont="1" applyFill="1" applyBorder="1"/>
    <xf numFmtId="0" fontId="14" fillId="14" borderId="13" xfId="0" applyFont="1" applyFill="1" applyBorder="1"/>
    <xf numFmtId="0" fontId="14" fillId="15" borderId="13" xfId="0" applyFont="1" applyFill="1" applyBorder="1"/>
    <xf numFmtId="0" fontId="14" fillId="16" borderId="13" xfId="0" applyFont="1" applyFill="1" applyBorder="1"/>
    <xf numFmtId="0" fontId="14" fillId="17" borderId="18" xfId="0" applyFont="1" applyFill="1" applyBorder="1"/>
    <xf numFmtId="0" fontId="6" fillId="21" borderId="19" xfId="0" applyFont="1" applyFill="1" applyBorder="1"/>
    <xf numFmtId="0" fontId="7" fillId="21" borderId="19" xfId="0" applyFont="1" applyFill="1" applyBorder="1"/>
    <xf numFmtId="0" fontId="6" fillId="21" borderId="0" xfId="0" applyFont="1" applyFill="1"/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7" xfId="0" applyFont="1" applyBorder="1" applyAlignment="1">
      <alignment horizontal="left"/>
    </xf>
    <xf numFmtId="49" fontId="0" fillId="0" borderId="7" xfId="0" applyNumberForma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164" fontId="0" fillId="0" borderId="20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49" fontId="0" fillId="0" borderId="21" xfId="0" applyNumberFormat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49" fontId="0" fillId="0" borderId="26" xfId="0" applyNumberFormat="1" applyBorder="1" applyAlignment="1">
      <alignment horizontal="left"/>
    </xf>
    <xf numFmtId="0" fontId="0" fillId="13" borderId="21" xfId="0" applyFill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49" fontId="0" fillId="0" borderId="21" xfId="0" applyNumberFormat="1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5" fillId="3" borderId="21" xfId="0" applyFont="1" applyFill="1" applyBorder="1" applyAlignment="1">
      <alignment horizontal="left" wrapText="1"/>
    </xf>
    <xf numFmtId="0" fontId="0" fillId="3" borderId="21" xfId="0" applyFill="1" applyBorder="1" applyAlignment="1">
      <alignment horizontal="left" wrapText="1"/>
    </xf>
    <xf numFmtId="11" fontId="0" fillId="0" borderId="21" xfId="0" applyNumberFormat="1" applyBorder="1" applyAlignment="1">
      <alignment horizontal="left"/>
    </xf>
    <xf numFmtId="0" fontId="0" fillId="6" borderId="21" xfId="0" applyFill="1" applyBorder="1" applyAlignment="1">
      <alignment horizontal="left"/>
    </xf>
    <xf numFmtId="164" fontId="2" fillId="0" borderId="20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12" borderId="21" xfId="0" applyFill="1" applyBorder="1" applyAlignment="1">
      <alignment horizontal="left"/>
    </xf>
    <xf numFmtId="164" fontId="0" fillId="0" borderId="24" xfId="0" applyNumberForma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1" fillId="0" borderId="21" xfId="0" applyFont="1" applyBorder="1" applyAlignment="1">
      <alignment horizontal="left" wrapText="1"/>
    </xf>
    <xf numFmtId="0" fontId="4" fillId="0" borderId="21" xfId="0" applyFont="1" applyBorder="1" applyAlignment="1">
      <alignment horizontal="left"/>
    </xf>
    <xf numFmtId="49" fontId="0" fillId="0" borderId="26" xfId="0" applyNumberFormat="1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2" borderId="21" xfId="0" applyFill="1" applyBorder="1" applyAlignment="1">
      <alignment horizontal="left"/>
    </xf>
    <xf numFmtId="11" fontId="0" fillId="0" borderId="21" xfId="0" applyNumberFormat="1" applyBorder="1" applyAlignment="1">
      <alignment horizontal="left" wrapText="1"/>
    </xf>
    <xf numFmtId="164" fontId="0" fillId="8" borderId="20" xfId="0" applyNumberFormat="1" applyFill="1" applyBorder="1" applyAlignment="1">
      <alignment horizontal="left"/>
    </xf>
    <xf numFmtId="0" fontId="0" fillId="8" borderId="21" xfId="0" applyFill="1" applyBorder="1" applyAlignment="1">
      <alignment horizontal="left"/>
    </xf>
    <xf numFmtId="49" fontId="0" fillId="8" borderId="21" xfId="0" applyNumberFormat="1" applyFill="1" applyBorder="1" applyAlignment="1">
      <alignment horizontal="left"/>
    </xf>
    <xf numFmtId="0" fontId="5" fillId="8" borderId="21" xfId="0" applyFont="1" applyFill="1" applyBorder="1" applyAlignment="1">
      <alignment horizontal="left"/>
    </xf>
    <xf numFmtId="0" fontId="0" fillId="8" borderId="21" xfId="0" applyFill="1" applyBorder="1" applyAlignment="1">
      <alignment horizontal="left" wrapText="1"/>
    </xf>
    <xf numFmtId="49" fontId="0" fillId="8" borderId="26" xfId="0" applyNumberFormat="1" applyFill="1" applyBorder="1" applyAlignment="1">
      <alignment horizontal="left"/>
    </xf>
    <xf numFmtId="11" fontId="0" fillId="8" borderId="21" xfId="0" applyNumberForma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164" fontId="0" fillId="0" borderId="25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49" fontId="0" fillId="0" borderId="23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0" fillId="0" borderId="28" xfId="0" applyBorder="1" applyAlignment="1">
      <alignment horizontal="left"/>
    </xf>
    <xf numFmtId="49" fontId="0" fillId="0" borderId="29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6" borderId="20" xfId="0" applyNumberFormat="1" applyFill="1" applyBorder="1" applyAlignment="1">
      <alignment horizontal="left"/>
    </xf>
    <xf numFmtId="49" fontId="0" fillId="6" borderId="21" xfId="0" applyNumberFormat="1" applyFill="1" applyBorder="1" applyAlignment="1">
      <alignment horizontal="left"/>
    </xf>
    <xf numFmtId="0" fontId="5" fillId="6" borderId="21" xfId="0" applyFont="1" applyFill="1" applyBorder="1" applyAlignment="1">
      <alignment horizontal="left"/>
    </xf>
    <xf numFmtId="0" fontId="0" fillId="6" borderId="21" xfId="0" applyFill="1" applyBorder="1" applyAlignment="1">
      <alignment horizontal="left" wrapText="1"/>
    </xf>
    <xf numFmtId="49" fontId="0" fillId="6" borderId="26" xfId="0" applyNumberFormat="1" applyFill="1" applyBorder="1" applyAlignment="1">
      <alignment horizontal="left"/>
    </xf>
    <xf numFmtId="0" fontId="6" fillId="22" borderId="16" xfId="0" applyFont="1" applyFill="1" applyBorder="1"/>
    <xf numFmtId="0" fontId="6" fillId="22" borderId="17" xfId="0" applyFont="1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0" xfId="0" applyFont="1" applyAlignment="1">
      <alignment wrapText="1"/>
    </xf>
    <xf numFmtId="11" fontId="6" fillId="0" borderId="0" xfId="0" applyNumberFormat="1" applyFont="1"/>
    <xf numFmtId="0" fontId="6" fillId="6" borderId="16" xfId="0" applyFont="1" applyFill="1" applyBorder="1"/>
    <xf numFmtId="164" fontId="0" fillId="0" borderId="21" xfId="0" applyNumberFormat="1" applyBorder="1" applyAlignment="1">
      <alignment horizontal="left"/>
    </xf>
    <xf numFmtId="164" fontId="2" fillId="0" borderId="21" xfId="0" applyNumberFormat="1" applyFon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8" borderId="21" xfId="0" applyNumberFormat="1" applyFill="1" applyBorder="1" applyAlignment="1">
      <alignment horizontal="left"/>
    </xf>
    <xf numFmtId="164" fontId="0" fillId="6" borderId="21" xfId="0" applyNumberFormat="1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0" fillId="6" borderId="27" xfId="0" applyFill="1" applyBorder="1" applyAlignment="1">
      <alignment horizontal="left"/>
    </xf>
    <xf numFmtId="11" fontId="0" fillId="6" borderId="21" xfId="0" applyNumberFormat="1" applyFill="1" applyBorder="1" applyAlignment="1">
      <alignment horizontal="left"/>
    </xf>
    <xf numFmtId="14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21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165" fontId="0" fillId="0" borderId="21" xfId="0" applyNumberFormat="1" applyBorder="1" applyAlignment="1">
      <alignment horizontal="left" wrapText="1"/>
    </xf>
    <xf numFmtId="165" fontId="0" fillId="0" borderId="7" xfId="0" applyNumberFormat="1" applyBorder="1" applyAlignment="1">
      <alignment horizontal="left" wrapText="1"/>
    </xf>
    <xf numFmtId="165" fontId="0" fillId="8" borderId="21" xfId="0" applyNumberFormat="1" applyFill="1" applyBorder="1" applyAlignment="1">
      <alignment horizontal="left"/>
    </xf>
    <xf numFmtId="165" fontId="0" fillId="6" borderId="21" xfId="0" applyNumberFormat="1" applyFill="1" applyBorder="1" applyAlignment="1">
      <alignment horizontal="left"/>
    </xf>
    <xf numFmtId="165" fontId="0" fillId="6" borderId="7" xfId="0" applyNumberFormat="1" applyFill="1" applyBorder="1" applyAlignment="1">
      <alignment horizontal="left"/>
    </xf>
    <xf numFmtId="0" fontId="6" fillId="22" borderId="21" xfId="0" applyFont="1" applyFill="1" applyBorder="1"/>
    <xf numFmtId="165" fontId="0" fillId="8" borderId="7" xfId="0" applyNumberForma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8" borderId="2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9" xfId="0" applyBorder="1" applyAlignment="1">
      <alignment horizontal="left"/>
    </xf>
    <xf numFmtId="49" fontId="0" fillId="0" borderId="30" xfId="0" applyNumberFormat="1" applyBorder="1" applyAlignment="1">
      <alignment horizontal="left"/>
    </xf>
    <xf numFmtId="0" fontId="6" fillId="0" borderId="21" xfId="0" applyFont="1" applyBorder="1"/>
    <xf numFmtId="49" fontId="0" fillId="13" borderId="21" xfId="0" applyNumberFormat="1" applyFill="1" applyBorder="1" applyAlignment="1">
      <alignment horizontal="left"/>
    </xf>
    <xf numFmtId="0" fontId="6" fillId="0" borderId="7" xfId="0" applyFont="1" applyBorder="1"/>
    <xf numFmtId="0" fontId="1" fillId="0" borderId="21" xfId="0" applyFont="1" applyBorder="1"/>
    <xf numFmtId="0" fontId="1" fillId="6" borderId="0" xfId="0" applyFont="1" applyFill="1"/>
    <xf numFmtId="0" fontId="6" fillId="0" borderId="14" xfId="0" applyFont="1" applyBorder="1"/>
    <xf numFmtId="49" fontId="4" fillId="0" borderId="21" xfId="0" applyNumberFormat="1" applyFont="1" applyBorder="1" applyAlignment="1">
      <alignment horizontal="left"/>
    </xf>
    <xf numFmtId="16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65" fontId="0" fillId="6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9" xfId="0" applyFill="1" applyBorder="1" applyAlignment="1">
      <alignment horizontal="left"/>
    </xf>
    <xf numFmtId="49" fontId="0" fillId="6" borderId="30" xfId="0" applyNumberFormat="1" applyFill="1" applyBorder="1" applyAlignment="1">
      <alignment horizontal="left"/>
    </xf>
    <xf numFmtId="164" fontId="0" fillId="0" borderId="0" xfId="0" applyNumberFormat="1" applyAlignment="1">
      <alignment horizontal="left" wrapText="1"/>
    </xf>
    <xf numFmtId="165" fontId="0" fillId="0" borderId="7" xfId="0" quotePrefix="1" applyNumberFormat="1" applyBorder="1" applyAlignment="1">
      <alignment horizontal="left"/>
    </xf>
    <xf numFmtId="165" fontId="0" fillId="3" borderId="0" xfId="0" quotePrefix="1" applyNumberFormat="1" applyFill="1" applyAlignment="1">
      <alignment horizontal="left"/>
    </xf>
    <xf numFmtId="165" fontId="0" fillId="0" borderId="0" xfId="0" quotePrefix="1" applyNumberFormat="1" applyAlignment="1">
      <alignment horizontal="left"/>
    </xf>
    <xf numFmtId="165" fontId="0" fillId="3" borderId="0" xfId="0" applyNumberFormat="1" applyFill="1" applyAlignment="1">
      <alignment horizontal="left"/>
    </xf>
    <xf numFmtId="164" fontId="16" fillId="0" borderId="0" xfId="0" applyNumberFormat="1" applyFont="1" applyAlignment="1">
      <alignment horizontal="left"/>
    </xf>
    <xf numFmtId="164" fontId="16" fillId="3" borderId="0" xfId="0" applyNumberFormat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199"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 style="thin">
          <color theme="6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/>
      </fill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yyyy\-mm\-dd;@"/>
      <alignment horizontal="left" vertical="bottom" textRotation="0" wrapText="0" relativeIndent="-1" justifyLastLine="0" shrinkToFit="0" readingOrder="0"/>
      <border diagonalUp="0" diagonalDown="0">
        <left style="thin">
          <color theme="7"/>
        </left>
        <right/>
        <top style="thin">
          <color theme="7"/>
        </top>
        <bottom/>
        <vertical/>
        <horizontal/>
      </border>
    </dxf>
    <dxf>
      <border outline="0"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</dxf>
    <dxf>
      <alignment horizontal="left" vertical="bottom" relativeIndent="-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 style="thin">
          <color theme="6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/>
      </fill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00000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numFmt numFmtId="164" formatCode="yyyy\-mm\-dd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numFmt numFmtId="164" formatCode="yyyy\-mm\-dd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relativeIndent="-1" justifyLastLine="0" shrinkToFit="0" readingOrder="0"/>
    </dxf>
    <dxf>
      <alignment horizontal="left" vertical="bottom" relativeIndent="-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C0E6F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F2CEE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rgb="FFDAF2D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30" formatCode="@"/>
      <fill>
        <patternFill patternType="none"/>
      </fill>
    </dxf>
    <dxf>
      <fill>
        <patternFill patternType="none"/>
      </fill>
    </dxf>
    <dxf>
      <numFmt numFmtId="164" formatCode="yyyy\-mm\-dd;@"/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AB56C-2FFE-4D98-A5B3-8E4591E87C39}" name="Table1" displayName="Table1" ref="A1:X343" totalsRowShown="0" headerRowDxfId="131" dataDxfId="130">
  <autoFilter ref="A1:X343" xr:uid="{71EAB56C-2FFE-4D98-A5B3-8E4591E87C39}"/>
  <tableColumns count="24">
    <tableColumn id="1" xr3:uid="{CD48AFF9-6133-4BF8-840E-4DBCE8BED189}" name="Column2" dataDxfId="129"/>
    <tableColumn id="2" xr3:uid="{32C47149-4530-4D16-9713-1944A11813AD}" name="Recommendonsitetime" dataDxfId="128"/>
    <tableColumn id="3" xr3:uid="{405454BA-C382-4DE9-8DFF-975EA75FB7E6}" name="ShopCode" dataDxfId="127"/>
    <tableColumn id="4" xr3:uid="{8FBF40E0-0B4A-46B5-A653-F0753A767AFD}" name="Status" dataDxfId="126"/>
    <tableColumn id="5" xr3:uid="{86E304BB-ACBB-4D5E-BEEA-5F8F65C83C53}" name="AwaitingReschedule" dataDxfId="125"/>
    <tableColumn id="6" xr3:uid="{D7D6035E-25DE-45F5-B17F-3637D1B9364C}" name="Shop.Name" dataDxfId="124"/>
    <tableColumn id="7" xr3:uid="{9D4B8532-249F-42B5-AA8C-9DCBDE3D939D}" name="Address(Chi)" dataDxfId="123"/>
    <tableColumn id="8" xr3:uid="{70F4D813-0F7A-42A7-81AC-207E44BA769C}" name="Region" dataDxfId="122"/>
    <tableColumn id="9" xr3:uid="{784580CC-70C9-45DE-A379-FF9FE38DE7E4}" name="Area" dataDxfId="121"/>
    <tableColumn id="10" xr3:uid="{5FDE4972-730C-444D-ACFE-96C3F45CC38E}" name="Remarks" dataDxfId="120"/>
    <tableColumn id="11" xr3:uid="{BDC008F0-A0F9-4088-A731-7DB2DEE8957A}" name="Telephone Number" dataDxfId="119"/>
    <tableColumn id="12" xr3:uid="{9B714F90-E75A-44EE-836E-7FAB2C594376}" name="Contact name" dataDxfId="118"/>
    <tableColumn id="13" xr3:uid="{FC512E6B-9BC7-431B-B713-0680AE186F50}" name="Main" dataDxfId="117"/>
    <tableColumn id="14" xr3:uid="{AF14855E-28C8-489F-94F5-A778000DB012}" name="Assistant" dataDxfId="116"/>
    <tableColumn id="15" xr3:uid="{E0257C1A-2D8B-427C-A18C-ACAA8803B5A5}" name="Reminder call to shop" dataDxfId="115"/>
    <tableColumn id="16" xr3:uid="{8EFCC4DE-F67D-4773-9EE7-D339D6D6E634}" name="Review stock take summary " dataDxfId="114"/>
    <tableColumn id="17" xr3:uid="{F8C3F5CE-2477-4945-AC0A-9E1C0DD704DF}" name="Verified by" dataDxfId="113"/>
    <tableColumn id="18" xr3:uid="{AD868125-65B9-4ACA-90C6-5B4789DEA1DB}" name="Review JG installed inventory" dataDxfId="112"/>
    <tableColumn id="19" xr3:uid="{B10E81FE-D7B3-4CB8-AA8E-F2DFABB60101}" name="2nd review of JG info" dataDxfId="111"/>
    <tableColumn id="20" xr3:uid="{DFF18B16-DB4A-434F-AFC2-3A4685EF98F7}" name="3rd review of JG info" dataDxfId="110"/>
    <tableColumn id="21" xr3:uid="{2578D6B5-444D-4381-A537-B0561176F550}" name="4th review of JG info" dataDxfId="109"/>
    <tableColumn id="22" xr3:uid="{69B9CC14-CF93-4DE8-A6A8-49EF1415F7A7}" name="5th review of JG info" dataDxfId="108"/>
    <tableColumn id="23" xr3:uid="{019AB94F-CE98-4217-A499-C9975CEA47E7}" name="6th review of JG info" dataDxfId="107"/>
    <tableColumn id="24" xr3:uid="{8597EE01-3B98-4123-9861-C8CF1D3B65B3}" name="7th review of JG info" dataDxfId="10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0DAF2-242A-454B-A63A-1E567D2681EF}" name="Table2" displayName="Table2" ref="A1:K153" totalsRowShown="0" headerRowBorderDxfId="104" tableBorderDxfId="105">
  <autoFilter ref="A1:K153" xr:uid="{D690DAF2-242A-454B-A63A-1E567D2681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24E5BE5-ACF4-47AD-8D80-0D9D28B3FEB8}" name="Date" dataDxfId="103"/>
    <tableColumn id="2" xr3:uid="{52B96E66-DA4D-4CB8-AF70-CE6CECEF7717}" name="Recommendonsitetime" dataDxfId="102"/>
    <tableColumn id="3" xr3:uid="{B35C195B-7AE1-4B25-9346-7A3745741BAD}" name="BU" dataDxfId="101"/>
    <tableColumn id="4" xr3:uid="{A9683C90-FFAB-4552-9316-8FBFBF58A6EF}" name="ShopCode" dataDxfId="100"/>
    <tableColumn id="6" xr3:uid="{4E2B0578-4F3E-4538-8FE1-6CF06170AA81}" name="Shop.Name" dataDxfId="99"/>
    <tableColumn id="5" xr3:uid="{BF82BB1E-B61D-4A34-A217-57359CCE409E}" name="TEL"/>
    <tableColumn id="7" xr3:uid="{0CCA3F47-84C0-4ACF-B841-3D42058BE99D}" name="Address(Chi)" dataDxfId="98"/>
    <tableColumn id="8" xr3:uid="{DECB0045-F1B0-431F-81DA-65FA1AD2F9C4}" name="Region" dataDxfId="97"/>
    <tableColumn id="9" xr3:uid="{66210372-6FE9-4958-A1CD-677D30136389}" name="BU comment" dataDxfId="96"/>
    <tableColumn id="10" xr3:uid="{E8A6627B-21CC-468B-87E8-6CB84B79F719}" name="confirmed by ops" dataDxfId="95"/>
    <tableColumn id="11" xr3:uid="{B3AC8B0C-B57B-42F0-83EB-5D3FCAAA545B}" name="HKT update" dataDxfId="9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62CA29-AF5A-4BF5-94A4-7FBEAFFCCAC1}" name="Table9" displayName="Table9" ref="A1:AB819" totalsRowShown="0" headerRowDxfId="84" dataDxfId="83" tableBorderDxfId="82">
  <autoFilter ref="A1:AB819" xr:uid="{B862CA29-AF5A-4BF5-94A4-7FBEAFFCCAC1}"/>
  <sortState xmlns:xlrd2="http://schemas.microsoft.com/office/spreadsheetml/2017/richdata2" ref="A2:AB797">
    <sortCondition ref="A1:A797"/>
  </sortState>
  <tableColumns count="28">
    <tableColumn id="29" xr3:uid="{007614C3-CF2E-469B-9E05-007285BBA826}" name="Date" dataDxfId="81"/>
    <tableColumn id="12" xr3:uid="{E5DFF816-D36E-4D62-B84D-BE0276C7B6BE}" name="ActualDate" dataDxfId="80"/>
    <tableColumn id="2" xr3:uid="{19A24943-1304-403A-878C-817182BE21E7}" name="Recommendonsitetime" dataDxfId="79"/>
    <tableColumn id="3" xr3:uid="{982F6762-A9B7-4A07-A84C-327C0AAD52E8}" name="Awaiting Reschedule" dataDxfId="78"/>
    <tableColumn id="4" xr3:uid="{7EA609DD-B598-4D82-9C5B-FD36C0E974B8}" name="Available" dataDxfId="77"/>
    <tableColumn id="5" xr3:uid="{AE5C9B8F-68F1-46A6-9C7B-C6941F21F730}" name="ShopCode" dataDxfId="76"/>
    <tableColumn id="6" xr3:uid="{337294ED-F349-4B72-BD04-15A7B3EA578A}" name="Column2" dataDxfId="75"/>
    <tableColumn id="7" xr3:uid="{6C092254-AE9A-4077-A08D-C98CFCD167BA}" name="Shop.Name" dataDxfId="74"/>
    <tableColumn id="8" xr3:uid="{D3C3E7C7-1E5D-41FC-AA7D-695BDE7BE20A}" name="Address(Chi)" dataDxfId="73"/>
    <tableColumn id="9" xr3:uid="{81387800-DC9A-49A4-8EF0-EBD4AD412108}" name="Region" dataDxfId="72">
      <calculatedColumnFormula>VLOOKUP(H2,'Shop Info'!C:I,7,FALSE)</calculatedColumnFormula>
    </tableColumn>
    <tableColumn id="10" xr3:uid="{86C348CF-DA80-46BE-BE97-1E405703B5B2}" name="Area" dataDxfId="71"/>
    <tableColumn id="30" xr3:uid="{180F450C-4D9F-487E-A845-CBF5DCA93F90}" name="user comment" dataDxfId="70"/>
    <tableColumn id="28" xr3:uid="{06D8342C-BEE0-4D86-AD7C-4F574B2631A3}" name="Telephone Number" dataDxfId="69"/>
    <tableColumn id="13" xr3:uid="{CE579E98-88F6-4327-8CA9-E9CD65DE3B2C}" name="Column1" dataDxfId="68">
      <calculatedColumnFormula>VLOOKUP(AB2,Tel!B:E,4,FALSE)</calculatedColumnFormula>
    </tableColumn>
    <tableColumn id="14" xr3:uid="{CF238E94-1A3D-40E0-BCC2-1381691797C9}" name="Contact name" dataDxfId="67"/>
    <tableColumn id="15" xr3:uid="{DEADE6BD-12A9-4AAC-B572-5C841C7A8337}" name="Main" dataDxfId="66"/>
    <tableColumn id="16" xr3:uid="{3F8EA9E9-A8C8-432C-840E-38E827CC00F0}" name="Assistant" dataDxfId="65"/>
    <tableColumn id="17" xr3:uid="{A47F7A43-4961-4296-B4CF-8A1A52DF57D0}" name="Reminder call to shop" dataDxfId="64"/>
    <tableColumn id="18" xr3:uid="{E74D6FC4-10FC-4CC5-A443-607B17BB8C47}" name="Call Status" dataDxfId="63"/>
    <tableColumn id="19" xr3:uid="{3A7E59BA-BCA2-4618-BE37-65C0EEE03A0C}" name="Review stock take summary " dataDxfId="62"/>
    <tableColumn id="20" xr3:uid="{D6CF651E-5F9A-49A1-8317-B18EE1CF5D8D}" name="Verified by" dataDxfId="61"/>
    <tableColumn id="21" xr3:uid="{B9C48E9A-5937-4641-A03E-03781AC3F45C}" name="Review JG installed inventory" dataDxfId="60"/>
    <tableColumn id="22" xr3:uid="{26BF783B-C4E4-44FE-B071-82E5CF81918C}" name="2nd review of JG info" dataDxfId="59"/>
    <tableColumn id="23" xr3:uid="{0C92F1D3-AF0A-432B-9131-707665AB65F8}" name="__PowerAppsId__" dataDxfId="58"/>
    <tableColumn id="24" xr3:uid="{DC384057-FBA6-424B-B4F2-49545AB7F2D7}" name="Column12" dataDxfId="57"/>
    <tableColumn id="25" xr3:uid="{1DC9D0EF-16D1-440C-877B-EAE101BD57B1}" name="Reschedule" dataDxfId="56">
      <calculatedColumnFormula>VLOOKUP(#REF!,Unavailable_Shops!C:E,3,FALSE)</calculatedColumnFormula>
    </tableColumn>
    <tableColumn id="27" xr3:uid="{ED5EA542-CDB6-457A-8FAA-5571D0AEC6E8}" name="Column3" dataDxfId="55">
      <calculatedColumnFormula>SUBTOTAL(103, Table9[[#This Row],[ShopCodeNoZero]])</calculatedColumnFormula>
    </tableColumn>
    <tableColumn id="26" xr3:uid="{B0390455-6A6F-4886-98F0-D80ECF88C41D}" name="ShopCodeNoZero" dataDxfId="5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8CB08B-AA81-4A3B-BACB-E7971EA98E99}" name="Table97" displayName="Table97" ref="A1:AA803" totalsRowShown="0" headerRowDxfId="44" dataDxfId="43" tableBorderDxfId="42">
  <autoFilter ref="A1:AA803" xr:uid="{068CB08B-AA81-4A3B-BACB-E7971EA98E99}">
    <filterColumn colId="0">
      <filters>
        <dateGroupItem year="2025" month="3" day="26" dateTimeGrouping="day"/>
        <dateGroupItem year="2025" month="3" day="27" dateTimeGrouping="day"/>
      </filters>
    </filterColumn>
    <filterColumn colId="8">
      <filters>
        <filter val="KN"/>
      </filters>
    </filterColumn>
    <filterColumn colId="11">
      <filters blank="1">
        <filter val="#N/A"/>
        <filter val="no record"/>
      </filters>
    </filterColumn>
  </autoFilter>
  <tableColumns count="27">
    <tableColumn id="1" xr3:uid="{D727CEA2-04B5-4FC3-8421-84055C1C590C}" name="Date" dataDxfId="41"/>
    <tableColumn id="2" xr3:uid="{504AC41D-7B73-4521-BCAD-AA19C343037F}" name="Recommendonsitetime" dataDxfId="40"/>
    <tableColumn id="3" xr3:uid="{5049BCF3-0DFC-4A78-BBF8-9291C13814AD}" name="Awaiting Reschedule" dataDxfId="39"/>
    <tableColumn id="4" xr3:uid="{123D70AD-FF2D-4E77-B2B4-2F6FB98D76C7}" name="Available" dataDxfId="38"/>
    <tableColumn id="5" xr3:uid="{D8730BB1-B5E1-4B47-B3EB-F171A5C83475}" name="ShopCode" dataDxfId="37"/>
    <tableColumn id="6" xr3:uid="{79FF5C89-E23C-450A-B03D-2396C6B57162}" name="Column2" dataDxfId="36"/>
    <tableColumn id="7" xr3:uid="{A67E0FCA-46D1-4A1E-A4C8-0403B0C27236}" name="Shop.Name" dataDxfId="35"/>
    <tableColumn id="8" xr3:uid="{0B1DB22E-6715-4E10-B643-ADE24B1B5BE7}" name="Address(Chi)" dataDxfId="34"/>
    <tableColumn id="9" xr3:uid="{49B10369-F336-4A13-A97C-DA1320FFECB4}" name="Region" dataDxfId="33">
      <calculatedColumnFormula>VLOOKUP(G2,'Shop Info'!C:I,7,FALSE)</calculatedColumnFormula>
    </tableColumn>
    <tableColumn id="10" xr3:uid="{5C679853-F522-4909-83F7-3ADA573270B5}" name="Area" dataDxfId="32"/>
    <tableColumn id="11" xr3:uid="{45E518A4-5CAC-4B97-AA1A-44CA98751D03}" name="user comment" dataDxfId="31"/>
    <tableColumn id="28" xr3:uid="{808C6B6A-FC81-41F4-A2D1-90D6E1042C62}" name="Telephone Number" dataDxfId="30"/>
    <tableColumn id="13" xr3:uid="{40FA7228-8976-40F3-A0C8-7826765A8C89}" name="Column1" dataDxfId="29"/>
    <tableColumn id="14" xr3:uid="{D922C4EF-65C4-4FE6-8FE4-07CA7DFAD983}" name="Contact name" dataDxfId="28"/>
    <tableColumn id="15" xr3:uid="{4AF940F4-F96A-411B-85D0-FB38540BA0A2}" name="Main" dataDxfId="27"/>
    <tableColumn id="16" xr3:uid="{B0EDD72F-48EF-4ACB-BF9F-FEA3BF9A4397}" name="Assistant" dataDxfId="26"/>
    <tableColumn id="17" xr3:uid="{D0E1E189-DD98-428C-8458-ABF46B904251}" name="Reminder call to shop" dataDxfId="25"/>
    <tableColumn id="18" xr3:uid="{390CF2B5-923E-40BA-AD07-8467582CB2A7}" name="Call Status" dataDxfId="24"/>
    <tableColumn id="19" xr3:uid="{23AD6B9A-C0A0-4530-BED8-BCCF7E7EACAE}" name="Review stock take summary " dataDxfId="23"/>
    <tableColumn id="20" xr3:uid="{2FE5834B-86F8-4AFA-8F2A-05DA61DD4B16}" name="Verified by" dataDxfId="22"/>
    <tableColumn id="21" xr3:uid="{0D6CDD75-E6F4-42E9-899C-57DCFF13064E}" name="Review JG installed inventory" dataDxfId="21"/>
    <tableColumn id="22" xr3:uid="{649D92FF-FF8E-4377-A679-5685457E28F3}" name="2nd review of JG info" dataDxfId="20"/>
    <tableColumn id="23" xr3:uid="{FD328816-2A7D-41B8-950D-FE5D3E2AA481}" name="__PowerAppsId__" dataDxfId="19"/>
    <tableColumn id="24" xr3:uid="{1ECC861F-8183-4AA7-A2C6-3242A2C5FF82}" name="Column12" dataDxfId="18"/>
    <tableColumn id="25" xr3:uid="{D71F2D09-4DE5-48D1-B7C2-C1A32A732D11}" name="Reschedule" dataDxfId="17">
      <calculatedColumnFormula>VLOOKUP(#REF!,Unavailable_Shops!C:E,3,FALSE)</calculatedColumnFormula>
    </tableColumn>
    <tableColumn id="27" xr3:uid="{BEEA4B1E-EE35-4661-8F9D-6D84F74804B4}" name="Column3" dataDxfId="16">
      <calculatedColumnFormula>SUBTOTAL(103, Table97[[#This Row],[ShopCodeNoZero]])</calculatedColumnFormula>
    </tableColumn>
    <tableColumn id="26" xr3:uid="{0C913413-D08B-4494-89AB-61BFF4A81D22}" name="ShopCodeNoZero" dataDxfId="15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79586-E499-41E1-AFE2-05D1DE04B54B}" name="Table4" displayName="Table4" ref="A1:K1359" totalsRowShown="0" headerRowDxfId="14" dataDxfId="13">
  <autoFilter ref="A1:K1359" xr:uid="{9AC79586-E499-41E1-AFE2-05D1DE04B54B}"/>
  <tableColumns count="11">
    <tableColumn id="1" xr3:uid="{FA196C4B-B54A-4F43-837F-88CB3226FC77}" name="LOCATION_CODE" dataDxfId="12"/>
    <tableColumn id="12" xr3:uid="{7B878174-B116-4BBD-BDD5-02B5902B8971}" name="Column1" dataDxfId="11">
      <calculatedColumnFormula>TRIM(Table4[[#This Row],[LOCATION_CODE]])</calculatedColumnFormula>
    </tableColumn>
    <tableColumn id="2" xr3:uid="{6FA36192-53C0-4EEE-B28B-45DC557C41F4}" name="DESCRIPTION" dataDxfId="10"/>
    <tableColumn id="3" xr3:uid="{35955D95-E1BA-460F-9F4D-BF587FB13955}" name="BRANCH_FULL_NAME_ENG" dataDxfId="9"/>
    <tableColumn id="4" xr3:uid="{EC600BB9-FE69-45B9-9797-C1D1CB85D10F}" name="TELEPHONE_NUMBER_1" dataDxfId="8"/>
    <tableColumn id="5" xr3:uid="{4F51BFCF-DE0E-4A01-8053-C9C8DBB6CCEA}" name="Fax_NUMBER_2" dataDxfId="7"/>
    <tableColumn id="6" xr3:uid="{52F35F5A-94DB-48BE-9D17-65101932C4D7}" name="ADDRESS_LINE_1" dataDxfId="6"/>
    <tableColumn id="7" xr3:uid="{7418EDC7-F8DF-426D-B497-11B295C139F9}" name="ADDRESS_LINE_2" dataDxfId="5"/>
    <tableColumn id="8" xr3:uid="{8789F829-E824-43D9-B7F6-AAA71B61DC5F}" name="ADDRESS_LINE_3" dataDxfId="4"/>
    <tableColumn id="9" xr3:uid="{1B821341-D307-4DA3-A09D-8E07778E6DCE}" name="LOC_INFORMATION13" dataDxfId="3"/>
    <tableColumn id="10" xr3:uid="{10219715-5CA9-4F1A-B8E1-6622A647F75B}" name="COUNTRY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cpe.int.fe04@pccw.com" TargetMode="External"/><Relationship Id="rId7" Type="http://schemas.openxmlformats.org/officeDocument/2006/relationships/hyperlink" Target="mailto:cpe.int.fe08@pccw.com" TargetMode="External"/><Relationship Id="rId2" Type="http://schemas.openxmlformats.org/officeDocument/2006/relationships/hyperlink" Target="mailto:cpe.int.fe03@pccw.com" TargetMode="External"/><Relationship Id="rId1" Type="http://schemas.openxmlformats.org/officeDocument/2006/relationships/hyperlink" Target="mailto:cpe.int.fe02@pccw.com" TargetMode="External"/><Relationship Id="rId6" Type="http://schemas.openxmlformats.org/officeDocument/2006/relationships/hyperlink" Target="mailto:cpe.int.fe07@pccw.com" TargetMode="External"/><Relationship Id="rId5" Type="http://schemas.openxmlformats.org/officeDocument/2006/relationships/hyperlink" Target="mailto:cpe.int.fe06@pccw.com" TargetMode="External"/><Relationship Id="rId4" Type="http://schemas.openxmlformats.org/officeDocument/2006/relationships/hyperlink" Target="mailto:cpe.int.fe05@pcc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F338-7DAC-4CB9-9F15-29A540BA958F}">
  <dimension ref="A1:Z355"/>
  <sheetViews>
    <sheetView topLeftCell="D106" workbookViewId="0">
      <selection activeCell="J175" sqref="J175"/>
    </sheetView>
  </sheetViews>
  <sheetFormatPr defaultColWidth="9" defaultRowHeight="14.45"/>
  <cols>
    <col min="1" max="1" width="24.85546875" style="13" bestFit="1" customWidth="1"/>
    <col min="2" max="2" width="24" bestFit="1" customWidth="1"/>
    <col min="3" max="3" width="12.140625" style="1" bestFit="1" customWidth="1"/>
    <col min="4" max="4" width="32.85546875" bestFit="1" customWidth="1"/>
    <col min="5" max="5" width="21.5703125" bestFit="1" customWidth="1"/>
    <col min="6" max="6" width="40.7109375" bestFit="1" customWidth="1"/>
    <col min="7" max="7" width="62.42578125" bestFit="1" customWidth="1"/>
    <col min="9" max="9" width="35" bestFit="1" customWidth="1"/>
    <col min="10" max="10" width="32.140625" bestFit="1" customWidth="1"/>
    <col min="11" max="11" width="20" bestFit="1" customWidth="1"/>
    <col min="12" max="12" width="15.5703125" bestFit="1" customWidth="1"/>
    <col min="13" max="13" width="23" bestFit="1" customWidth="1"/>
    <col min="14" max="14" width="21.85546875" bestFit="1" customWidth="1"/>
    <col min="15" max="15" width="29.85546875" bestFit="1" customWidth="1"/>
    <col min="16" max="16" width="28.140625" bestFit="1" customWidth="1"/>
    <col min="17" max="17" width="12.5703125" bestFit="1" customWidth="1"/>
    <col min="18" max="18" width="28.85546875" bestFit="1" customWidth="1"/>
    <col min="19" max="19" width="21.140625" bestFit="1" customWidth="1"/>
    <col min="20" max="20" width="38.140625" bestFit="1" customWidth="1"/>
  </cols>
  <sheetData>
    <row r="1" spans="1:24">
      <c r="A1" s="13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7" t="s">
        <v>10</v>
      </c>
      <c r="L1" s="1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B2" t="s">
        <v>24</v>
      </c>
      <c r="C2" s="1" t="s">
        <v>25</v>
      </c>
      <c r="D2" s="1" t="s">
        <v>26</v>
      </c>
      <c r="E2" s="1" t="s">
        <v>27</v>
      </c>
      <c r="F2" t="s">
        <v>28</v>
      </c>
      <c r="G2" t="s">
        <v>29</v>
      </c>
      <c r="H2" t="str">
        <f>VLOOKUP(F2,'Shop Info'!C:I,7,FALSE)</f>
        <v>KN</v>
      </c>
      <c r="I2" t="s">
        <v>30</v>
      </c>
      <c r="J2" t="s">
        <v>31</v>
      </c>
      <c r="K2" s="6">
        <v>0</v>
      </c>
      <c r="L2" s="6"/>
      <c r="R2" t="s">
        <v>32</v>
      </c>
    </row>
    <row r="3" spans="1:24">
      <c r="B3" t="s">
        <v>24</v>
      </c>
      <c r="C3" s="1" t="s">
        <v>33</v>
      </c>
      <c r="D3" s="1" t="s">
        <v>26</v>
      </c>
      <c r="E3" s="1" t="s">
        <v>27</v>
      </c>
      <c r="F3" t="s">
        <v>34</v>
      </c>
      <c r="G3" t="s">
        <v>35</v>
      </c>
      <c r="H3" t="str">
        <f>VLOOKUP(F3,'Shop Info'!C:I,7,FALSE)</f>
        <v>HK</v>
      </c>
      <c r="I3" t="s">
        <v>36</v>
      </c>
      <c r="J3" t="s">
        <v>31</v>
      </c>
      <c r="K3" s="6">
        <v>0</v>
      </c>
      <c r="L3" s="6"/>
      <c r="R3" t="s">
        <v>32</v>
      </c>
    </row>
    <row r="4" spans="1:24">
      <c r="B4" t="s">
        <v>24</v>
      </c>
      <c r="C4" s="1" t="s">
        <v>37</v>
      </c>
      <c r="D4" s="1" t="s">
        <v>26</v>
      </c>
      <c r="E4" s="1" t="s">
        <v>27</v>
      </c>
      <c r="F4" t="s">
        <v>38</v>
      </c>
      <c r="G4" t="s">
        <v>39</v>
      </c>
      <c r="H4" t="str">
        <f>VLOOKUP(F4,'Shop Info'!C:I,7,FALSE)</f>
        <v>NT</v>
      </c>
      <c r="I4" t="s">
        <v>40</v>
      </c>
      <c r="J4" t="s">
        <v>41</v>
      </c>
      <c r="K4" s="6">
        <v>23217635</v>
      </c>
      <c r="L4" s="6"/>
      <c r="R4" t="s">
        <v>32</v>
      </c>
    </row>
    <row r="5" spans="1:24">
      <c r="B5" t="s">
        <v>24</v>
      </c>
      <c r="C5" s="1" t="s">
        <v>42</v>
      </c>
      <c r="D5" s="1" t="s">
        <v>26</v>
      </c>
      <c r="E5" s="1" t="s">
        <v>27</v>
      </c>
      <c r="F5" t="s">
        <v>43</v>
      </c>
      <c r="G5" t="s">
        <v>44</v>
      </c>
      <c r="H5" t="str">
        <f>VLOOKUP(F5,'Shop Info'!C:I,7,FALSE)</f>
        <v>KN</v>
      </c>
      <c r="I5" t="s">
        <v>45</v>
      </c>
      <c r="J5" t="s">
        <v>31</v>
      </c>
      <c r="K5" s="6" t="s">
        <v>46</v>
      </c>
      <c r="L5" s="6"/>
      <c r="R5" t="s">
        <v>32</v>
      </c>
    </row>
    <row r="6" spans="1:24">
      <c r="B6" t="s">
        <v>24</v>
      </c>
      <c r="C6" s="1" t="s">
        <v>47</v>
      </c>
      <c r="D6" s="4" t="s">
        <v>26</v>
      </c>
      <c r="E6" s="1" t="s">
        <v>27</v>
      </c>
      <c r="F6" t="s">
        <v>48</v>
      </c>
      <c r="G6" t="s">
        <v>49</v>
      </c>
      <c r="H6" t="str">
        <f>VLOOKUP(F6,'Shop Info'!C:I,7,FALSE)</f>
        <v>HK</v>
      </c>
      <c r="I6" t="s">
        <v>50</v>
      </c>
      <c r="J6" t="s">
        <v>31</v>
      </c>
      <c r="K6" s="6">
        <v>0</v>
      </c>
      <c r="L6" s="6"/>
      <c r="R6" t="s">
        <v>32</v>
      </c>
    </row>
    <row r="7" spans="1:24">
      <c r="B7" t="s">
        <v>24</v>
      </c>
      <c r="C7" s="1" t="s">
        <v>51</v>
      </c>
      <c r="D7" s="1" t="s">
        <v>52</v>
      </c>
      <c r="E7" s="1" t="s">
        <v>27</v>
      </c>
      <c r="F7" t="s">
        <v>53</v>
      </c>
      <c r="G7" t="s">
        <v>54</v>
      </c>
      <c r="H7" t="str">
        <f>VLOOKUP(F7,'Shop Info'!C:I,7,FALSE)</f>
        <v>NT</v>
      </c>
      <c r="I7" t="s">
        <v>55</v>
      </c>
      <c r="J7" t="s">
        <v>56</v>
      </c>
      <c r="K7" s="6">
        <v>0</v>
      </c>
      <c r="L7" s="6"/>
      <c r="R7" t="s">
        <v>32</v>
      </c>
    </row>
    <row r="8" spans="1:24">
      <c r="B8" t="s">
        <v>24</v>
      </c>
      <c r="C8" s="1" t="s">
        <v>57</v>
      </c>
      <c r="D8" s="4" t="s">
        <v>26</v>
      </c>
      <c r="E8" s="1" t="s">
        <v>27</v>
      </c>
      <c r="F8" t="s">
        <v>58</v>
      </c>
      <c r="G8" t="s">
        <v>59</v>
      </c>
      <c r="H8" t="str">
        <f>VLOOKUP(F8,'Shop Info'!C:I,7,FALSE)</f>
        <v>HK</v>
      </c>
      <c r="I8" t="s">
        <v>60</v>
      </c>
      <c r="J8" t="s">
        <v>41</v>
      </c>
      <c r="K8" s="6">
        <v>0</v>
      </c>
      <c r="L8" s="6"/>
    </row>
    <row r="9" spans="1:24">
      <c r="B9" t="s">
        <v>24</v>
      </c>
      <c r="C9" s="1" t="s">
        <v>61</v>
      </c>
      <c r="D9" s="4" t="s">
        <v>26</v>
      </c>
      <c r="E9" s="1" t="s">
        <v>27</v>
      </c>
      <c r="F9" t="s">
        <v>62</v>
      </c>
      <c r="G9" t="s">
        <v>63</v>
      </c>
      <c r="H9" t="str">
        <f>VLOOKUP(F9,'Shop Info'!C:I,7,FALSE)</f>
        <v>HK</v>
      </c>
      <c r="I9" t="s">
        <v>64</v>
      </c>
      <c r="J9" t="s">
        <v>31</v>
      </c>
      <c r="K9" s="6">
        <v>0</v>
      </c>
      <c r="L9" s="6"/>
    </row>
    <row r="10" spans="1:24">
      <c r="B10" t="s">
        <v>65</v>
      </c>
      <c r="C10" s="1" t="s">
        <v>66</v>
      </c>
      <c r="D10" s="1" t="s">
        <v>26</v>
      </c>
      <c r="E10" s="1" t="s">
        <v>27</v>
      </c>
      <c r="F10" t="s">
        <v>67</v>
      </c>
      <c r="G10" t="s">
        <v>68</v>
      </c>
      <c r="H10" t="str">
        <f>VLOOKUP(F10,'Shop Info'!C:I,7,FALSE)</f>
        <v>KN</v>
      </c>
      <c r="I10" t="s">
        <v>30</v>
      </c>
      <c r="J10" t="s">
        <v>69</v>
      </c>
      <c r="K10" s="6">
        <v>27883928</v>
      </c>
      <c r="L10" s="6"/>
      <c r="O10" t="s">
        <v>70</v>
      </c>
    </row>
    <row r="11" spans="1:24">
      <c r="B11" t="s">
        <v>24</v>
      </c>
      <c r="C11" s="1" t="s">
        <v>71</v>
      </c>
      <c r="D11" s="1" t="s">
        <v>26</v>
      </c>
      <c r="E11" s="1" t="s">
        <v>27</v>
      </c>
      <c r="F11" t="s">
        <v>72</v>
      </c>
      <c r="G11" t="s">
        <v>73</v>
      </c>
      <c r="H11" t="str">
        <f>VLOOKUP(F11,'Shop Info'!C:I,7,FALSE)</f>
        <v>KN</v>
      </c>
      <c r="I11" t="s">
        <v>30</v>
      </c>
      <c r="J11" t="s">
        <v>41</v>
      </c>
      <c r="K11" s="6" t="s">
        <v>74</v>
      </c>
      <c r="L11" s="6"/>
    </row>
    <row r="12" spans="1:24">
      <c r="B12" t="s">
        <v>24</v>
      </c>
      <c r="C12" s="1" t="s">
        <v>75</v>
      </c>
      <c r="D12" s="1" t="s">
        <v>26</v>
      </c>
      <c r="E12" s="1" t="s">
        <v>27</v>
      </c>
      <c r="F12" t="s">
        <v>76</v>
      </c>
      <c r="G12" t="s">
        <v>77</v>
      </c>
      <c r="H12" t="str">
        <f>VLOOKUP(F12,'Shop Info'!C:I,7,FALSE)</f>
        <v>NT</v>
      </c>
      <c r="I12" t="s">
        <v>78</v>
      </c>
      <c r="J12" t="s">
        <v>79</v>
      </c>
      <c r="K12" s="6">
        <v>0</v>
      </c>
      <c r="L12" s="6"/>
    </row>
    <row r="13" spans="1:24">
      <c r="B13" t="s">
        <v>24</v>
      </c>
      <c r="C13" s="1" t="s">
        <v>80</v>
      </c>
      <c r="D13" s="1" t="s">
        <v>26</v>
      </c>
      <c r="E13" s="1" t="s">
        <v>27</v>
      </c>
      <c r="F13" t="s">
        <v>81</v>
      </c>
      <c r="G13" t="s">
        <v>82</v>
      </c>
      <c r="H13" t="str">
        <f>VLOOKUP(F13,'Shop Info'!C:I,7,FALSE)</f>
        <v>NT</v>
      </c>
      <c r="I13" t="s">
        <v>78</v>
      </c>
      <c r="J13" t="s">
        <v>79</v>
      </c>
      <c r="K13" s="6">
        <v>0</v>
      </c>
      <c r="L13" s="6"/>
    </row>
    <row r="14" spans="1:24">
      <c r="B14" t="s">
        <v>24</v>
      </c>
      <c r="C14" s="1" t="s">
        <v>83</v>
      </c>
      <c r="D14" s="1" t="s">
        <v>26</v>
      </c>
      <c r="E14" s="1" t="s">
        <v>27</v>
      </c>
      <c r="F14" t="s">
        <v>84</v>
      </c>
      <c r="G14" t="s">
        <v>85</v>
      </c>
      <c r="H14" t="str">
        <f>VLOOKUP(F14,'Shop Info'!C:I,7,FALSE)</f>
        <v>NT</v>
      </c>
      <c r="I14" t="s">
        <v>78</v>
      </c>
      <c r="J14" t="s">
        <v>79</v>
      </c>
      <c r="K14" s="6">
        <v>0</v>
      </c>
      <c r="L14" s="6"/>
    </row>
    <row r="15" spans="1:24">
      <c r="B15" t="s">
        <v>24</v>
      </c>
      <c r="C15" s="1" t="s">
        <v>86</v>
      </c>
      <c r="D15" s="4" t="s">
        <v>26</v>
      </c>
      <c r="E15" s="1" t="s">
        <v>27</v>
      </c>
      <c r="F15" t="s">
        <v>87</v>
      </c>
      <c r="G15" t="s">
        <v>88</v>
      </c>
      <c r="H15" t="str">
        <f>VLOOKUP(F15,'Shop Info'!C:I,7,FALSE)</f>
        <v>HK</v>
      </c>
      <c r="I15" t="s">
        <v>89</v>
      </c>
      <c r="J15" t="s">
        <v>41</v>
      </c>
      <c r="K15" s="6">
        <v>25591019</v>
      </c>
      <c r="L15" s="6"/>
    </row>
    <row r="16" spans="1:24">
      <c r="B16" t="s">
        <v>24</v>
      </c>
      <c r="C16" s="1" t="s">
        <v>90</v>
      </c>
      <c r="D16" s="4" t="s">
        <v>26</v>
      </c>
      <c r="E16" s="1" t="s">
        <v>27</v>
      </c>
      <c r="F16" t="s">
        <v>91</v>
      </c>
      <c r="G16" t="s">
        <v>92</v>
      </c>
      <c r="H16" t="str">
        <f>VLOOKUP(F16,'Shop Info'!C:I,7,FALSE)</f>
        <v>HK</v>
      </c>
      <c r="I16" t="s">
        <v>89</v>
      </c>
      <c r="J16" t="s">
        <v>41</v>
      </c>
      <c r="K16" s="6" t="s">
        <v>93</v>
      </c>
      <c r="L16" s="6"/>
    </row>
    <row r="17" spans="2:18">
      <c r="B17" t="s">
        <v>24</v>
      </c>
      <c r="C17" s="1" t="s">
        <v>94</v>
      </c>
      <c r="D17" s="4" t="s">
        <v>26</v>
      </c>
      <c r="E17" s="1" t="s">
        <v>27</v>
      </c>
      <c r="F17" t="s">
        <v>95</v>
      </c>
      <c r="G17" t="s">
        <v>96</v>
      </c>
      <c r="H17" t="str">
        <f>VLOOKUP(F17,'Shop Info'!C:I,7,FALSE)</f>
        <v>HK</v>
      </c>
      <c r="I17" t="s">
        <v>60</v>
      </c>
      <c r="J17" t="s">
        <v>31</v>
      </c>
      <c r="K17" s="6">
        <v>0</v>
      </c>
      <c r="L17" s="6"/>
    </row>
    <row r="18" spans="2:18">
      <c r="B18" t="s">
        <v>24</v>
      </c>
      <c r="C18" s="1" t="s">
        <v>97</v>
      </c>
      <c r="D18" s="4" t="s">
        <v>26</v>
      </c>
      <c r="E18" s="1" t="s">
        <v>27</v>
      </c>
      <c r="F18" t="s">
        <v>98</v>
      </c>
      <c r="G18" t="s">
        <v>99</v>
      </c>
      <c r="H18" t="str">
        <f>VLOOKUP(F18,'Shop Info'!C:I,7,FALSE)</f>
        <v>HK</v>
      </c>
      <c r="I18" t="s">
        <v>100</v>
      </c>
      <c r="J18" t="s">
        <v>41</v>
      </c>
      <c r="K18" s="6" t="s">
        <v>101</v>
      </c>
      <c r="L18" s="6"/>
    </row>
    <row r="19" spans="2:18">
      <c r="B19" t="s">
        <v>24</v>
      </c>
      <c r="C19" s="1" t="s">
        <v>102</v>
      </c>
      <c r="D19" s="4" t="s">
        <v>26</v>
      </c>
      <c r="E19" s="1" t="s">
        <v>27</v>
      </c>
      <c r="F19" t="s">
        <v>103</v>
      </c>
      <c r="G19" t="s">
        <v>104</v>
      </c>
      <c r="H19" t="str">
        <f>VLOOKUP(F19,'Shop Info'!C:I,7,FALSE)</f>
        <v>HK</v>
      </c>
      <c r="I19" t="s">
        <v>60</v>
      </c>
      <c r="J19" t="s">
        <v>41</v>
      </c>
      <c r="K19" s="6" t="s">
        <v>74</v>
      </c>
      <c r="L19" s="6"/>
    </row>
    <row r="20" spans="2:18">
      <c r="B20" t="s">
        <v>24</v>
      </c>
      <c r="C20" s="1" t="s">
        <v>105</v>
      </c>
      <c r="D20" s="1" t="s">
        <v>52</v>
      </c>
      <c r="E20" s="1" t="s">
        <v>27</v>
      </c>
      <c r="F20" t="s">
        <v>106</v>
      </c>
      <c r="G20" t="s">
        <v>107</v>
      </c>
      <c r="H20" t="str">
        <f>VLOOKUP(F20,'Shop Info'!C:I,7,FALSE)</f>
        <v>HK</v>
      </c>
      <c r="I20" t="s">
        <v>108</v>
      </c>
      <c r="K20" s="6">
        <v>0</v>
      </c>
      <c r="L20" s="6"/>
    </row>
    <row r="21" spans="2:18">
      <c r="B21" t="s">
        <v>24</v>
      </c>
      <c r="C21" s="1" t="s">
        <v>109</v>
      </c>
      <c r="D21" s="1" t="s">
        <v>52</v>
      </c>
      <c r="E21" s="1" t="s">
        <v>27</v>
      </c>
      <c r="F21" t="s">
        <v>110</v>
      </c>
      <c r="G21" t="s">
        <v>111</v>
      </c>
      <c r="H21" t="str">
        <f>VLOOKUP(F21,'Shop Info'!C:I,7,FALSE)</f>
        <v>HK</v>
      </c>
      <c r="I21" t="s">
        <v>108</v>
      </c>
      <c r="K21" s="6">
        <v>25055347</v>
      </c>
      <c r="L21" s="6"/>
    </row>
    <row r="22" spans="2:18">
      <c r="B22" t="s">
        <v>24</v>
      </c>
      <c r="C22" s="1" t="s">
        <v>112</v>
      </c>
      <c r="D22" s="1" t="s">
        <v>52</v>
      </c>
      <c r="E22" s="1" t="s">
        <v>27</v>
      </c>
      <c r="F22" t="s">
        <v>113</v>
      </c>
      <c r="G22" t="s">
        <v>111</v>
      </c>
      <c r="H22" t="str">
        <f>VLOOKUP(F22,'Shop Info'!C:I,7,FALSE)</f>
        <v>HK</v>
      </c>
      <c r="I22" t="s">
        <v>108</v>
      </c>
      <c r="K22" s="6">
        <v>25055347</v>
      </c>
      <c r="L22" s="6"/>
    </row>
    <row r="23" spans="2:18">
      <c r="B23" t="s">
        <v>65</v>
      </c>
      <c r="C23" s="1" t="s">
        <v>114</v>
      </c>
      <c r="D23" s="1" t="s">
        <v>52</v>
      </c>
      <c r="E23" s="1" t="s">
        <v>27</v>
      </c>
      <c r="F23" t="s">
        <v>115</v>
      </c>
      <c r="G23" t="s">
        <v>116</v>
      </c>
      <c r="H23" t="str">
        <f>VLOOKUP(F23,'Shop Info'!C:I,7,FALSE)</f>
        <v>HK</v>
      </c>
      <c r="I23" t="s">
        <v>108</v>
      </c>
      <c r="K23" s="6">
        <v>0</v>
      </c>
      <c r="L23" s="6"/>
    </row>
    <row r="24" spans="2:18">
      <c r="B24" t="s">
        <v>24</v>
      </c>
      <c r="C24" s="1" t="s">
        <v>117</v>
      </c>
      <c r="D24" s="18" t="s">
        <v>118</v>
      </c>
      <c r="E24" s="1" t="s">
        <v>119</v>
      </c>
      <c r="F24" t="s">
        <v>120</v>
      </c>
      <c r="G24" t="s">
        <v>121</v>
      </c>
      <c r="H24" t="str">
        <f>VLOOKUP(F24,'Shop Info'!C:I,7,FALSE)</f>
        <v>HK</v>
      </c>
      <c r="I24" t="s">
        <v>50</v>
      </c>
      <c r="J24" t="s">
        <v>122</v>
      </c>
      <c r="K24" s="6" t="s">
        <v>123</v>
      </c>
      <c r="L24" s="6"/>
      <c r="R24" t="s">
        <v>32</v>
      </c>
    </row>
    <row r="25" spans="2:18">
      <c r="B25" t="s">
        <v>24</v>
      </c>
      <c r="C25" s="1" t="s">
        <v>124</v>
      </c>
      <c r="D25" s="1" t="s">
        <v>118</v>
      </c>
      <c r="E25" s="1" t="s">
        <v>119</v>
      </c>
      <c r="F25" t="s">
        <v>125</v>
      </c>
      <c r="G25" t="s">
        <v>126</v>
      </c>
      <c r="H25" t="str">
        <f>VLOOKUP(F25,'Shop Info'!C:I,7,FALSE)</f>
        <v>KN</v>
      </c>
      <c r="I25" t="s">
        <v>45</v>
      </c>
      <c r="J25" t="s">
        <v>127</v>
      </c>
      <c r="K25" s="6">
        <v>23755571</v>
      </c>
      <c r="L25" s="6"/>
      <c r="M25" t="s">
        <v>128</v>
      </c>
      <c r="N25" t="s">
        <v>129</v>
      </c>
      <c r="O25" t="s">
        <v>130</v>
      </c>
      <c r="R25" t="s">
        <v>32</v>
      </c>
    </row>
    <row r="26" spans="2:18">
      <c r="B26" t="s">
        <v>24</v>
      </c>
      <c r="C26" s="1" t="s">
        <v>131</v>
      </c>
      <c r="D26" s="1" t="s">
        <v>118</v>
      </c>
      <c r="E26" s="1" t="s">
        <v>119</v>
      </c>
      <c r="F26" t="s">
        <v>132</v>
      </c>
      <c r="G26" t="s">
        <v>133</v>
      </c>
      <c r="H26" t="str">
        <f>VLOOKUP(F26,'Shop Info'!C:I,7,FALSE)</f>
        <v>KN</v>
      </c>
      <c r="I26" t="s">
        <v>30</v>
      </c>
      <c r="J26" t="s">
        <v>134</v>
      </c>
      <c r="K26" s="6">
        <v>27916628</v>
      </c>
      <c r="L26" s="6"/>
      <c r="M26" t="s">
        <v>135</v>
      </c>
      <c r="N26" t="s">
        <v>136</v>
      </c>
      <c r="O26" t="s">
        <v>130</v>
      </c>
      <c r="R26" t="s">
        <v>32</v>
      </c>
    </row>
    <row r="27" spans="2:18">
      <c r="B27" t="s">
        <v>137</v>
      </c>
      <c r="C27" s="1" t="s">
        <v>138</v>
      </c>
      <c r="D27" s="1" t="s">
        <v>118</v>
      </c>
      <c r="E27" s="1" t="s">
        <v>119</v>
      </c>
      <c r="F27" t="s">
        <v>139</v>
      </c>
      <c r="G27" t="s">
        <v>140</v>
      </c>
      <c r="H27" t="str">
        <f>VLOOKUP(F27,'Shop Info'!C:I,7,FALSE)</f>
        <v>NT</v>
      </c>
      <c r="I27" t="s">
        <v>55</v>
      </c>
      <c r="J27" t="s">
        <v>141</v>
      </c>
      <c r="K27" s="6">
        <v>26739328</v>
      </c>
      <c r="L27" s="6"/>
      <c r="M27" t="s">
        <v>142</v>
      </c>
      <c r="N27" t="s">
        <v>143</v>
      </c>
      <c r="O27" t="s">
        <v>141</v>
      </c>
      <c r="R27" t="s">
        <v>32</v>
      </c>
    </row>
    <row r="28" spans="2:18">
      <c r="B28" t="s">
        <v>24</v>
      </c>
      <c r="C28" s="1" t="s">
        <v>144</v>
      </c>
      <c r="D28" s="1" t="s">
        <v>118</v>
      </c>
      <c r="E28" s="1" t="s">
        <v>119</v>
      </c>
      <c r="F28" t="s">
        <v>145</v>
      </c>
      <c r="G28" t="s">
        <v>146</v>
      </c>
      <c r="H28" t="str">
        <f>VLOOKUP(F28,'Shop Info'!C:I,7,FALSE)</f>
        <v>HK</v>
      </c>
      <c r="I28" t="s">
        <v>147</v>
      </c>
      <c r="K28" s="6">
        <v>28278366</v>
      </c>
      <c r="L28" s="6"/>
    </row>
    <row r="29" spans="2:18">
      <c r="B29" t="s">
        <v>24</v>
      </c>
      <c r="C29" s="1" t="s">
        <v>148</v>
      </c>
      <c r="D29" s="1" t="s">
        <v>118</v>
      </c>
      <c r="E29" s="1" t="s">
        <v>119</v>
      </c>
      <c r="F29" t="s">
        <v>149</v>
      </c>
      <c r="G29" t="s">
        <v>150</v>
      </c>
      <c r="H29" t="str">
        <f>VLOOKUP(F29,'Shop Info'!C:I,7,FALSE)</f>
        <v>HK</v>
      </c>
      <c r="I29" t="s">
        <v>147</v>
      </c>
      <c r="J29" t="s">
        <v>151</v>
      </c>
      <c r="K29" s="6">
        <v>25180536</v>
      </c>
      <c r="L29" s="6"/>
    </row>
    <row r="30" spans="2:18">
      <c r="B30" t="s">
        <v>24</v>
      </c>
      <c r="C30" s="1" t="s">
        <v>152</v>
      </c>
      <c r="D30" s="1" t="s">
        <v>118</v>
      </c>
      <c r="E30" s="1" t="s">
        <v>119</v>
      </c>
      <c r="F30" t="s">
        <v>153</v>
      </c>
      <c r="G30" t="s">
        <v>154</v>
      </c>
      <c r="H30" t="str">
        <f>VLOOKUP(F30,'Shop Info'!C:I,7,FALSE)</f>
        <v>HK</v>
      </c>
      <c r="I30" t="s">
        <v>147</v>
      </c>
      <c r="K30" s="6">
        <v>27804299</v>
      </c>
      <c r="L30" s="6"/>
    </row>
    <row r="31" spans="2:18">
      <c r="B31" t="s">
        <v>24</v>
      </c>
      <c r="C31" s="1" t="s">
        <v>155</v>
      </c>
      <c r="D31" s="1" t="s">
        <v>118</v>
      </c>
      <c r="E31" s="1" t="s">
        <v>119</v>
      </c>
      <c r="F31" t="s">
        <v>156</v>
      </c>
      <c r="G31" t="s">
        <v>157</v>
      </c>
      <c r="H31" t="str">
        <f>VLOOKUP(F31,'Shop Info'!C:I,7,FALSE)</f>
        <v>KN</v>
      </c>
      <c r="I31" t="s">
        <v>30</v>
      </c>
      <c r="K31" s="6">
        <v>27869600</v>
      </c>
      <c r="L31" s="6"/>
    </row>
    <row r="32" spans="2:18">
      <c r="B32" t="s">
        <v>24</v>
      </c>
      <c r="C32" s="1" t="s">
        <v>158</v>
      </c>
      <c r="D32" s="1" t="s">
        <v>118</v>
      </c>
      <c r="E32" s="1" t="s">
        <v>119</v>
      </c>
      <c r="F32" t="s">
        <v>159</v>
      </c>
      <c r="G32" t="s">
        <v>160</v>
      </c>
      <c r="H32" t="str">
        <f>VLOOKUP(F32,'Shop Info'!C:I,7,FALSE)</f>
        <v>KN</v>
      </c>
      <c r="I32" t="s">
        <v>30</v>
      </c>
      <c r="J32" t="s">
        <v>151</v>
      </c>
      <c r="K32" s="6">
        <v>29479553</v>
      </c>
      <c r="L32" s="6"/>
    </row>
    <row r="33" spans="2:12">
      <c r="B33" t="s">
        <v>24</v>
      </c>
      <c r="C33" s="1" t="s">
        <v>161</v>
      </c>
      <c r="D33" s="1" t="s">
        <v>118</v>
      </c>
      <c r="E33" s="1" t="s">
        <v>119</v>
      </c>
      <c r="F33" t="s">
        <v>162</v>
      </c>
      <c r="G33" t="s">
        <v>163</v>
      </c>
      <c r="H33" t="str">
        <f>VLOOKUP(F33,'Shop Info'!C:I,7,FALSE)</f>
        <v>NT</v>
      </c>
      <c r="I33" t="s">
        <v>164</v>
      </c>
      <c r="J33" t="s">
        <v>151</v>
      </c>
      <c r="K33" s="6">
        <v>29813363</v>
      </c>
      <c r="L33" s="6"/>
    </row>
    <row r="34" spans="2:12">
      <c r="B34" t="s">
        <v>65</v>
      </c>
      <c r="C34" s="1" t="s">
        <v>165</v>
      </c>
      <c r="D34" s="1" t="s">
        <v>118</v>
      </c>
      <c r="E34" s="1" t="s">
        <v>119</v>
      </c>
      <c r="F34" t="s">
        <v>166</v>
      </c>
      <c r="G34" t="s">
        <v>167</v>
      </c>
      <c r="H34" t="str">
        <f>VLOOKUP(F34,'Shop Info'!C:I,7,FALSE)</f>
        <v>NT</v>
      </c>
      <c r="I34" t="s">
        <v>164</v>
      </c>
      <c r="K34" s="6">
        <v>29813238</v>
      </c>
      <c r="L34" s="6"/>
    </row>
    <row r="35" spans="2:12">
      <c r="B35" t="s">
        <v>24</v>
      </c>
      <c r="C35" s="1" t="s">
        <v>168</v>
      </c>
      <c r="D35" s="1" t="s">
        <v>118</v>
      </c>
      <c r="E35" s="1" t="s">
        <v>119</v>
      </c>
      <c r="F35" t="s">
        <v>169</v>
      </c>
      <c r="G35" t="s">
        <v>170</v>
      </c>
      <c r="H35" t="str">
        <f>VLOOKUP(F35,'Shop Info'!C:I,7,FALSE)</f>
        <v>NT</v>
      </c>
      <c r="I35" t="s">
        <v>164</v>
      </c>
      <c r="K35" s="6" t="s">
        <v>171</v>
      </c>
      <c r="L35" s="6"/>
    </row>
    <row r="36" spans="2:12">
      <c r="B36" t="s">
        <v>24</v>
      </c>
      <c r="C36" s="1" t="s">
        <v>172</v>
      </c>
      <c r="D36" s="1" t="s">
        <v>118</v>
      </c>
      <c r="E36" s="1" t="s">
        <v>119</v>
      </c>
      <c r="F36" t="s">
        <v>173</v>
      </c>
      <c r="G36" t="s">
        <v>174</v>
      </c>
      <c r="H36" t="str">
        <f>VLOOKUP(F36,'Shop Info'!C:I,7,FALSE)</f>
        <v>HK</v>
      </c>
      <c r="I36" t="s">
        <v>60</v>
      </c>
      <c r="K36" s="6">
        <v>29072218</v>
      </c>
      <c r="L36" s="6"/>
    </row>
    <row r="37" spans="2:12">
      <c r="B37" t="s">
        <v>65</v>
      </c>
      <c r="C37" s="1" t="s">
        <v>175</v>
      </c>
      <c r="D37" s="1" t="s">
        <v>118</v>
      </c>
      <c r="E37" s="1" t="s">
        <v>119</v>
      </c>
      <c r="F37" t="s">
        <v>176</v>
      </c>
      <c r="G37" t="s">
        <v>177</v>
      </c>
      <c r="H37" t="str">
        <f>VLOOKUP(F37,'Shop Info'!C:I,7,FALSE)</f>
        <v>HK</v>
      </c>
      <c r="I37" t="s">
        <v>60</v>
      </c>
      <c r="K37" s="6">
        <v>25376238</v>
      </c>
      <c r="L37" s="6"/>
    </row>
    <row r="38" spans="2:12">
      <c r="B38" t="s">
        <v>24</v>
      </c>
      <c r="C38" s="1" t="s">
        <v>178</v>
      </c>
      <c r="D38" s="1" t="s">
        <v>118</v>
      </c>
      <c r="E38" s="1" t="s">
        <v>119</v>
      </c>
      <c r="F38" t="s">
        <v>179</v>
      </c>
      <c r="G38" t="s">
        <v>180</v>
      </c>
      <c r="H38" t="str">
        <f>VLOOKUP(F38,'Shop Info'!C:I,7,FALSE)</f>
        <v>KN</v>
      </c>
      <c r="I38" t="s">
        <v>30</v>
      </c>
      <c r="K38" s="6">
        <v>21753970</v>
      </c>
      <c r="L38" s="6"/>
    </row>
    <row r="39" spans="2:12">
      <c r="B39" t="s">
        <v>24</v>
      </c>
      <c r="C39" s="1" t="s">
        <v>181</v>
      </c>
      <c r="D39" s="1" t="s">
        <v>118</v>
      </c>
      <c r="E39" s="1" t="s">
        <v>119</v>
      </c>
      <c r="F39" t="s">
        <v>182</v>
      </c>
      <c r="G39" t="s">
        <v>183</v>
      </c>
      <c r="H39" t="str">
        <f>VLOOKUP(F39,'Shop Info'!C:I,7,FALSE)</f>
        <v>KN</v>
      </c>
      <c r="I39" t="s">
        <v>30</v>
      </c>
      <c r="K39" s="6">
        <v>31224075</v>
      </c>
      <c r="L39" s="6"/>
    </row>
    <row r="40" spans="2:12">
      <c r="B40" t="s">
        <v>24</v>
      </c>
      <c r="C40" s="1" t="s">
        <v>184</v>
      </c>
      <c r="D40" s="1" t="s">
        <v>118</v>
      </c>
      <c r="E40" s="1" t="s">
        <v>119</v>
      </c>
      <c r="F40" t="s">
        <v>185</v>
      </c>
      <c r="G40" t="s">
        <v>186</v>
      </c>
      <c r="H40" t="str">
        <f>VLOOKUP(F40,'Shop Info'!C:I,7,FALSE)</f>
        <v>HK</v>
      </c>
      <c r="I40" t="s">
        <v>50</v>
      </c>
      <c r="K40" s="6">
        <v>0</v>
      </c>
      <c r="L40" s="6"/>
    </row>
    <row r="41" spans="2:12">
      <c r="B41" t="s">
        <v>24</v>
      </c>
      <c r="C41" s="1" t="s">
        <v>187</v>
      </c>
      <c r="D41" s="1" t="s">
        <v>118</v>
      </c>
      <c r="E41" s="1" t="s">
        <v>119</v>
      </c>
      <c r="F41" t="s">
        <v>188</v>
      </c>
      <c r="G41" t="s">
        <v>189</v>
      </c>
      <c r="H41" t="str">
        <f>VLOOKUP(F41,'Shop Info'!C:I,7,FALSE)</f>
        <v>HK</v>
      </c>
      <c r="I41" t="s">
        <v>50</v>
      </c>
      <c r="K41" s="6">
        <v>0</v>
      </c>
      <c r="L41" s="6"/>
    </row>
    <row r="42" spans="2:12">
      <c r="B42" t="s">
        <v>24</v>
      </c>
      <c r="C42" s="1" t="s">
        <v>190</v>
      </c>
      <c r="D42" s="1" t="s">
        <v>118</v>
      </c>
      <c r="E42" s="1" t="s">
        <v>119</v>
      </c>
      <c r="F42" t="s">
        <v>191</v>
      </c>
      <c r="G42" t="s">
        <v>192</v>
      </c>
      <c r="H42" t="str">
        <f>VLOOKUP(F42,'Shop Info'!C:I,7,FALSE)</f>
        <v>HK</v>
      </c>
      <c r="I42" t="s">
        <v>193</v>
      </c>
      <c r="K42" s="6">
        <v>25523051</v>
      </c>
      <c r="L42" s="6"/>
    </row>
    <row r="43" spans="2:12">
      <c r="B43" t="s">
        <v>24</v>
      </c>
      <c r="C43" s="1" t="s">
        <v>194</v>
      </c>
      <c r="D43" s="1" t="s">
        <v>118</v>
      </c>
      <c r="E43" s="1" t="s">
        <v>119</v>
      </c>
      <c r="F43" t="s">
        <v>195</v>
      </c>
      <c r="G43" t="s">
        <v>196</v>
      </c>
      <c r="H43" t="str">
        <f>VLOOKUP(F43,'Shop Info'!C:I,7,FALSE)</f>
        <v>HK</v>
      </c>
      <c r="I43" t="s">
        <v>197</v>
      </c>
      <c r="J43" s="12" t="s">
        <v>198</v>
      </c>
      <c r="K43" s="6">
        <v>22404052</v>
      </c>
      <c r="L43" s="6"/>
    </row>
    <row r="44" spans="2:12">
      <c r="B44" t="s">
        <v>24</v>
      </c>
      <c r="C44" s="1" t="s">
        <v>199</v>
      </c>
      <c r="D44" s="1" t="s">
        <v>118</v>
      </c>
      <c r="E44" s="1" t="s">
        <v>119</v>
      </c>
      <c r="F44" t="s">
        <v>200</v>
      </c>
      <c r="G44" t="s">
        <v>196</v>
      </c>
      <c r="H44" t="str">
        <f>VLOOKUP(F44,'Shop Info'!C:I,7,FALSE)</f>
        <v>HK</v>
      </c>
      <c r="I44" t="s">
        <v>197</v>
      </c>
      <c r="J44" s="12" t="s">
        <v>198</v>
      </c>
      <c r="K44" s="6">
        <v>22404052</v>
      </c>
      <c r="L44" s="6"/>
    </row>
    <row r="45" spans="2:12">
      <c r="B45" t="s">
        <v>24</v>
      </c>
      <c r="C45" s="1" t="s">
        <v>201</v>
      </c>
      <c r="D45" s="1" t="s">
        <v>118</v>
      </c>
      <c r="E45" s="1" t="s">
        <v>119</v>
      </c>
      <c r="F45" t="s">
        <v>202</v>
      </c>
      <c r="G45" t="s">
        <v>203</v>
      </c>
      <c r="H45" t="str">
        <f>VLOOKUP(F45,'Shop Info'!C:I,7,FALSE)</f>
        <v>HK</v>
      </c>
      <c r="I45" t="s">
        <v>64</v>
      </c>
      <c r="K45" s="6">
        <v>27706707</v>
      </c>
      <c r="L45" s="6"/>
    </row>
    <row r="46" spans="2:12">
      <c r="B46" t="s">
        <v>24</v>
      </c>
      <c r="C46" s="1" t="s">
        <v>204</v>
      </c>
      <c r="D46" s="1" t="s">
        <v>118</v>
      </c>
      <c r="E46" s="1" t="s">
        <v>119</v>
      </c>
      <c r="F46" t="s">
        <v>205</v>
      </c>
      <c r="G46" t="s">
        <v>206</v>
      </c>
      <c r="H46" t="str">
        <f>VLOOKUP(F46,'Shop Info'!C:I,7,FALSE)</f>
        <v>HK</v>
      </c>
      <c r="I46" t="s">
        <v>64</v>
      </c>
      <c r="J46" t="s">
        <v>151</v>
      </c>
      <c r="K46" s="6">
        <v>29828610</v>
      </c>
      <c r="L46" s="6"/>
    </row>
    <row r="47" spans="2:12">
      <c r="B47" t="s">
        <v>24</v>
      </c>
      <c r="C47" s="1" t="s">
        <v>207</v>
      </c>
      <c r="D47" s="1" t="s">
        <v>118</v>
      </c>
      <c r="E47" s="1" t="s">
        <v>119</v>
      </c>
      <c r="F47" t="s">
        <v>208</v>
      </c>
      <c r="G47" t="s">
        <v>209</v>
      </c>
      <c r="H47" t="str">
        <f>VLOOKUP(F47,'Shop Info'!C:I,7,FALSE)</f>
        <v>HK</v>
      </c>
      <c r="I47" t="s">
        <v>210</v>
      </c>
      <c r="J47" t="s">
        <v>151</v>
      </c>
      <c r="K47" s="6">
        <v>22622128</v>
      </c>
      <c r="L47" s="6"/>
    </row>
    <row r="48" spans="2:12">
      <c r="B48" t="s">
        <v>65</v>
      </c>
      <c r="C48" s="1" t="s">
        <v>211</v>
      </c>
      <c r="D48" s="1" t="s">
        <v>118</v>
      </c>
      <c r="E48" s="1" t="s">
        <v>119</v>
      </c>
      <c r="F48" t="s">
        <v>212</v>
      </c>
      <c r="G48" t="s">
        <v>213</v>
      </c>
      <c r="H48" t="str">
        <f>VLOOKUP(F48,'Shop Info'!C:I,7,FALSE)</f>
        <v>HK</v>
      </c>
      <c r="I48" t="s">
        <v>89</v>
      </c>
      <c r="K48" s="6">
        <v>0</v>
      </c>
      <c r="L48" s="6"/>
    </row>
    <row r="49" spans="2:12">
      <c r="B49" t="s">
        <v>24</v>
      </c>
      <c r="C49" s="1" t="s">
        <v>214</v>
      </c>
      <c r="D49" s="1" t="s">
        <v>26</v>
      </c>
      <c r="E49" s="1" t="s">
        <v>27</v>
      </c>
      <c r="F49" t="s">
        <v>215</v>
      </c>
      <c r="G49" t="s">
        <v>216</v>
      </c>
      <c r="H49" t="str">
        <f>VLOOKUP(F49,'Shop Info'!C:I,7,FALSE)</f>
        <v>HK</v>
      </c>
      <c r="I49" t="s">
        <v>89</v>
      </c>
      <c r="J49" t="s">
        <v>217</v>
      </c>
      <c r="K49" s="6" t="s">
        <v>218</v>
      </c>
      <c r="L49" s="6"/>
    </row>
    <row r="50" spans="2:12">
      <c r="B50" t="s">
        <v>24</v>
      </c>
      <c r="C50" s="1" t="s">
        <v>219</v>
      </c>
      <c r="D50" s="1" t="s">
        <v>118</v>
      </c>
      <c r="E50" s="1" t="s">
        <v>119</v>
      </c>
      <c r="F50" t="s">
        <v>220</v>
      </c>
      <c r="G50" t="s">
        <v>221</v>
      </c>
      <c r="H50" t="str">
        <f>VLOOKUP(F50,'Shop Info'!C:I,7,FALSE)</f>
        <v>HK</v>
      </c>
      <c r="I50" t="s">
        <v>222</v>
      </c>
      <c r="K50" s="6">
        <v>25202182</v>
      </c>
      <c r="L50" s="6"/>
    </row>
    <row r="51" spans="2:12">
      <c r="B51" t="s">
        <v>24</v>
      </c>
      <c r="C51" s="1" t="s">
        <v>223</v>
      </c>
      <c r="D51" s="1" t="s">
        <v>118</v>
      </c>
      <c r="E51" s="1" t="s">
        <v>119</v>
      </c>
      <c r="F51" t="s">
        <v>224</v>
      </c>
      <c r="G51" t="s">
        <v>225</v>
      </c>
      <c r="H51" t="str">
        <f>VLOOKUP(F51,'Shop Info'!C:I,7,FALSE)</f>
        <v>HK</v>
      </c>
      <c r="I51" t="s">
        <v>222</v>
      </c>
      <c r="K51" s="6">
        <v>25295938</v>
      </c>
      <c r="L51" s="6"/>
    </row>
    <row r="52" spans="2:12">
      <c r="B52" t="s">
        <v>65</v>
      </c>
      <c r="C52" s="1" t="s">
        <v>226</v>
      </c>
      <c r="D52" s="1" t="s">
        <v>118</v>
      </c>
      <c r="E52" s="1" t="s">
        <v>119</v>
      </c>
      <c r="F52" t="s">
        <v>227</v>
      </c>
      <c r="G52" t="s">
        <v>228</v>
      </c>
      <c r="H52" t="str">
        <f>VLOOKUP(F52,'Shop Info'!C:I,7,FALSE)</f>
        <v>HK</v>
      </c>
      <c r="I52" t="s">
        <v>222</v>
      </c>
      <c r="K52" s="6">
        <v>25273526</v>
      </c>
      <c r="L52" s="6"/>
    </row>
    <row r="53" spans="2:12">
      <c r="B53" t="s">
        <v>24</v>
      </c>
      <c r="C53" s="1" t="s">
        <v>229</v>
      </c>
      <c r="D53" s="1" t="s">
        <v>118</v>
      </c>
      <c r="E53" s="1" t="s">
        <v>119</v>
      </c>
      <c r="F53" t="s">
        <v>230</v>
      </c>
      <c r="G53" t="s">
        <v>231</v>
      </c>
      <c r="H53" t="str">
        <f>VLOOKUP(F53,'Shop Info'!C:I,7,FALSE)</f>
        <v>HK</v>
      </c>
      <c r="I53" t="s">
        <v>222</v>
      </c>
      <c r="K53" s="6">
        <v>28656955</v>
      </c>
      <c r="L53" s="6"/>
    </row>
    <row r="54" spans="2:12">
      <c r="B54" t="s">
        <v>24</v>
      </c>
      <c r="C54" s="1" t="s">
        <v>232</v>
      </c>
      <c r="D54" s="1" t="s">
        <v>118</v>
      </c>
      <c r="E54" s="1" t="s">
        <v>119</v>
      </c>
      <c r="F54" t="s">
        <v>233</v>
      </c>
      <c r="G54" t="s">
        <v>234</v>
      </c>
      <c r="H54" t="str">
        <f>VLOOKUP(F54,'Shop Info'!C:I,7,FALSE)</f>
        <v>HK</v>
      </c>
      <c r="I54" t="s">
        <v>222</v>
      </c>
      <c r="K54" s="6">
        <v>26681936</v>
      </c>
      <c r="L54" s="6"/>
    </row>
    <row r="55" spans="2:12">
      <c r="B55" t="s">
        <v>65</v>
      </c>
      <c r="C55" s="1" t="s">
        <v>235</v>
      </c>
      <c r="D55" s="1" t="s">
        <v>118</v>
      </c>
      <c r="E55" s="1" t="s">
        <v>119</v>
      </c>
      <c r="F55" t="s">
        <v>236</v>
      </c>
      <c r="G55" t="s">
        <v>237</v>
      </c>
      <c r="H55" t="str">
        <f>VLOOKUP(F55,'Shop Info'!C:I,7,FALSE)</f>
        <v>HK</v>
      </c>
      <c r="I55" t="s">
        <v>222</v>
      </c>
      <c r="K55" s="6">
        <v>28652933</v>
      </c>
      <c r="L55" s="6"/>
    </row>
    <row r="56" spans="2:12">
      <c r="B56" t="s">
        <v>24</v>
      </c>
      <c r="C56" s="1" t="s">
        <v>238</v>
      </c>
      <c r="D56" s="1" t="s">
        <v>118</v>
      </c>
      <c r="E56" s="1" t="s">
        <v>119</v>
      </c>
      <c r="F56" t="s">
        <v>239</v>
      </c>
      <c r="G56" t="s">
        <v>240</v>
      </c>
      <c r="H56" t="str">
        <f>VLOOKUP(F56,'Shop Info'!C:I,7,FALSE)</f>
        <v>HK</v>
      </c>
      <c r="I56" t="s">
        <v>60</v>
      </c>
      <c r="K56" s="6">
        <v>0</v>
      </c>
      <c r="L56" s="6"/>
    </row>
    <row r="57" spans="2:12">
      <c r="B57" t="s">
        <v>24</v>
      </c>
      <c r="C57" s="1" t="s">
        <v>241</v>
      </c>
      <c r="D57" s="1" t="s">
        <v>118</v>
      </c>
      <c r="E57" s="1" t="s">
        <v>119</v>
      </c>
      <c r="F57" t="s">
        <v>242</v>
      </c>
      <c r="G57" t="s">
        <v>243</v>
      </c>
      <c r="H57" t="str">
        <f>VLOOKUP(F57,'Shop Info'!C:I,7,FALSE)</f>
        <v>HK</v>
      </c>
      <c r="I57" t="s">
        <v>60</v>
      </c>
      <c r="K57" s="6">
        <v>0</v>
      </c>
      <c r="L57" s="6"/>
    </row>
    <row r="58" spans="2:12">
      <c r="B58" t="s">
        <v>137</v>
      </c>
      <c r="C58" s="1" t="s">
        <v>244</v>
      </c>
      <c r="D58" s="1" t="s">
        <v>118</v>
      </c>
      <c r="E58" s="1" t="s">
        <v>119</v>
      </c>
      <c r="F58" t="s">
        <v>245</v>
      </c>
      <c r="G58" t="s">
        <v>246</v>
      </c>
      <c r="H58" t="str">
        <f>VLOOKUP(F58,'Shop Info'!C:I,7,FALSE)</f>
        <v>HK</v>
      </c>
      <c r="I58" t="s">
        <v>60</v>
      </c>
      <c r="K58" s="6">
        <v>25211303</v>
      </c>
      <c r="L58" s="6"/>
    </row>
    <row r="59" spans="2:12">
      <c r="B59" t="s">
        <v>24</v>
      </c>
      <c r="C59" s="1" t="s">
        <v>247</v>
      </c>
      <c r="D59" s="1" t="s">
        <v>118</v>
      </c>
      <c r="E59" s="1" t="s">
        <v>119</v>
      </c>
      <c r="F59" t="s">
        <v>248</v>
      </c>
      <c r="G59" t="s">
        <v>249</v>
      </c>
      <c r="H59" t="str">
        <f>VLOOKUP(F59,'Shop Info'!C:I,7,FALSE)</f>
        <v>HK</v>
      </c>
      <c r="I59" t="s">
        <v>60</v>
      </c>
      <c r="J59" t="s">
        <v>151</v>
      </c>
      <c r="K59" s="6" t="s">
        <v>250</v>
      </c>
      <c r="L59" s="6"/>
    </row>
    <row r="60" spans="2:12">
      <c r="B60" t="s">
        <v>65</v>
      </c>
      <c r="C60" s="1" t="s">
        <v>251</v>
      </c>
      <c r="D60" s="1" t="s">
        <v>118</v>
      </c>
      <c r="E60" s="1" t="s">
        <v>119</v>
      </c>
      <c r="F60" t="s">
        <v>252</v>
      </c>
      <c r="G60" t="s">
        <v>253</v>
      </c>
      <c r="H60" t="str">
        <f>VLOOKUP(F60,'Shop Info'!C:I,7,FALSE)</f>
        <v>HK</v>
      </c>
      <c r="I60" t="s">
        <v>60</v>
      </c>
      <c r="K60" s="6">
        <v>22347633</v>
      </c>
      <c r="L60" s="6"/>
    </row>
    <row r="61" spans="2:12">
      <c r="B61" t="s">
        <v>137</v>
      </c>
      <c r="C61" s="1" t="s">
        <v>254</v>
      </c>
      <c r="D61" s="1" t="s">
        <v>118</v>
      </c>
      <c r="E61" s="1" t="s">
        <v>119</v>
      </c>
      <c r="F61" t="s">
        <v>255</v>
      </c>
      <c r="G61" t="s">
        <v>256</v>
      </c>
      <c r="H61" t="str">
        <f>VLOOKUP(F61,'Shop Info'!C:I,7,FALSE)</f>
        <v>HK</v>
      </c>
      <c r="I61" t="s">
        <v>60</v>
      </c>
      <c r="K61" s="6">
        <v>0</v>
      </c>
      <c r="L61" s="6"/>
    </row>
    <row r="62" spans="2:12">
      <c r="B62" t="s">
        <v>24</v>
      </c>
      <c r="C62" s="1" t="s">
        <v>257</v>
      </c>
      <c r="D62" s="1" t="s">
        <v>118</v>
      </c>
      <c r="E62" s="1" t="s">
        <v>119</v>
      </c>
      <c r="F62" t="s">
        <v>258</v>
      </c>
      <c r="G62" t="s">
        <v>259</v>
      </c>
      <c r="H62" t="str">
        <f>VLOOKUP(F62,'Shop Info'!C:I,7,FALSE)</f>
        <v>HK</v>
      </c>
      <c r="I62" t="s">
        <v>222</v>
      </c>
      <c r="J62" t="s">
        <v>151</v>
      </c>
      <c r="K62" s="6" t="s">
        <v>260</v>
      </c>
      <c r="L62" s="6"/>
    </row>
    <row r="63" spans="2:12">
      <c r="B63" t="s">
        <v>24</v>
      </c>
      <c r="C63" s="1" t="s">
        <v>261</v>
      </c>
      <c r="D63" s="1" t="s">
        <v>118</v>
      </c>
      <c r="E63" s="1" t="s">
        <v>119</v>
      </c>
      <c r="F63" t="s">
        <v>262</v>
      </c>
      <c r="G63" t="s">
        <v>263</v>
      </c>
      <c r="H63" t="str">
        <f>VLOOKUP(F63,'Shop Info'!C:I,7,FALSE)</f>
        <v>HK</v>
      </c>
      <c r="I63" t="s">
        <v>60</v>
      </c>
      <c r="K63" s="6">
        <v>25225611</v>
      </c>
      <c r="L63" s="6"/>
    </row>
    <row r="64" spans="2:12">
      <c r="B64" t="s">
        <v>137</v>
      </c>
      <c r="C64" s="1" t="s">
        <v>264</v>
      </c>
      <c r="D64" s="1" t="s">
        <v>118</v>
      </c>
      <c r="E64" s="1" t="s">
        <v>119</v>
      </c>
      <c r="F64" t="s">
        <v>265</v>
      </c>
      <c r="G64" t="s">
        <v>266</v>
      </c>
      <c r="H64" t="str">
        <f>VLOOKUP(F64,'Shop Info'!C:I,7,FALSE)</f>
        <v>HK</v>
      </c>
      <c r="I64" t="s">
        <v>60</v>
      </c>
      <c r="K64" s="6">
        <v>28029788</v>
      </c>
      <c r="L64" s="6"/>
    </row>
    <row r="65" spans="2:20">
      <c r="B65" t="s">
        <v>65</v>
      </c>
      <c r="C65" s="1" t="s">
        <v>267</v>
      </c>
      <c r="D65" s="1" t="s">
        <v>26</v>
      </c>
      <c r="E65" s="1" t="s">
        <v>27</v>
      </c>
      <c r="F65" t="s">
        <v>268</v>
      </c>
      <c r="G65" t="s">
        <v>269</v>
      </c>
      <c r="H65" t="str">
        <f>VLOOKUP(F65,'Shop Info'!C:I,7,FALSE)</f>
        <v>HK</v>
      </c>
      <c r="I65" t="s">
        <v>270</v>
      </c>
      <c r="K65" s="6">
        <v>23599188</v>
      </c>
      <c r="L65" s="6"/>
    </row>
    <row r="66" spans="2:20">
      <c r="B66" t="s">
        <v>24</v>
      </c>
      <c r="C66" s="1" t="s">
        <v>271</v>
      </c>
      <c r="D66" s="1" t="s">
        <v>52</v>
      </c>
      <c r="E66" s="1" t="s">
        <v>27</v>
      </c>
      <c r="F66" t="s">
        <v>272</v>
      </c>
      <c r="G66" t="s">
        <v>273</v>
      </c>
      <c r="H66" t="str">
        <f>VLOOKUP(F66,'Shop Info'!C:I,7,FALSE)</f>
        <v>HK</v>
      </c>
      <c r="I66" t="s">
        <v>108</v>
      </c>
      <c r="K66" s="6">
        <v>0</v>
      </c>
      <c r="L66" s="6"/>
    </row>
    <row r="67" spans="2:20">
      <c r="B67" t="s">
        <v>24</v>
      </c>
      <c r="C67" s="18" t="s">
        <v>274</v>
      </c>
      <c r="D67" s="1" t="s">
        <v>26</v>
      </c>
      <c r="E67" s="18" t="s">
        <v>27</v>
      </c>
      <c r="F67" t="s">
        <v>275</v>
      </c>
      <c r="G67" t="s">
        <v>276</v>
      </c>
      <c r="H67" s="12" t="s">
        <v>277</v>
      </c>
      <c r="I67" t="s">
        <v>60</v>
      </c>
      <c r="J67" t="s">
        <v>217</v>
      </c>
      <c r="K67" s="23" t="e">
        <f>VLOOKUP(#REF!,HK!F:K,6,FALSE)</f>
        <v>#REF!</v>
      </c>
      <c r="L67" s="6"/>
      <c r="T67" t="s">
        <v>278</v>
      </c>
    </row>
    <row r="68" spans="2:20">
      <c r="B68" t="s">
        <v>24</v>
      </c>
      <c r="C68" s="18" t="s">
        <v>279</v>
      </c>
      <c r="D68" s="1" t="s">
        <v>26</v>
      </c>
      <c r="E68" s="18" t="s">
        <v>27</v>
      </c>
      <c r="F68" t="s">
        <v>280</v>
      </c>
      <c r="G68" t="s">
        <v>281</v>
      </c>
      <c r="H68" s="12" t="s">
        <v>277</v>
      </c>
      <c r="I68" t="s">
        <v>282</v>
      </c>
      <c r="J68" s="4" t="s">
        <v>151</v>
      </c>
      <c r="K68" s="23" t="e">
        <f>VLOOKUP(#REF!,HK!F:K,6,FALSE)</f>
        <v>#REF!</v>
      </c>
      <c r="L68" s="6"/>
      <c r="T68" t="s">
        <v>283</v>
      </c>
    </row>
    <row r="69" spans="2:20">
      <c r="B69" t="s">
        <v>24</v>
      </c>
      <c r="C69" s="18" t="s">
        <v>284</v>
      </c>
      <c r="D69" s="1" t="s">
        <v>52</v>
      </c>
      <c r="E69" s="18" t="s">
        <v>27</v>
      </c>
      <c r="F69" t="s">
        <v>285</v>
      </c>
      <c r="G69" t="s">
        <v>286</v>
      </c>
      <c r="H69" s="12" t="s">
        <v>277</v>
      </c>
      <c r="I69" t="s">
        <v>287</v>
      </c>
      <c r="J69" t="s">
        <v>288</v>
      </c>
      <c r="K69" s="23" t="e">
        <f>VLOOKUP(#REF!,HK!F:K,6,FALSE)</f>
        <v>#REF!</v>
      </c>
      <c r="L69" s="6"/>
      <c r="T69" t="s">
        <v>289</v>
      </c>
    </row>
    <row r="70" spans="2:20">
      <c r="B70" t="s">
        <v>24</v>
      </c>
      <c r="C70" s="18" t="s">
        <v>290</v>
      </c>
      <c r="D70" s="1" t="s">
        <v>26</v>
      </c>
      <c r="E70" s="18" t="s">
        <v>27</v>
      </c>
      <c r="F70" t="s">
        <v>291</v>
      </c>
      <c r="G70" t="s">
        <v>292</v>
      </c>
      <c r="H70" s="12" t="s">
        <v>277</v>
      </c>
      <c r="I70" t="s">
        <v>287</v>
      </c>
      <c r="J70" t="s">
        <v>217</v>
      </c>
      <c r="K70" s="23" t="e">
        <f>VLOOKUP(#REF!,HK!F:K,6,FALSE)</f>
        <v>#REF!</v>
      </c>
      <c r="L70" s="6"/>
      <c r="T70" t="s">
        <v>293</v>
      </c>
    </row>
    <row r="71" spans="2:20">
      <c r="B71" t="s">
        <v>24</v>
      </c>
      <c r="C71" s="18" t="s">
        <v>294</v>
      </c>
      <c r="D71" s="1" t="s">
        <v>26</v>
      </c>
      <c r="E71" s="18" t="s">
        <v>27</v>
      </c>
      <c r="F71" t="s">
        <v>295</v>
      </c>
      <c r="G71" t="s">
        <v>296</v>
      </c>
      <c r="H71" s="12" t="s">
        <v>277</v>
      </c>
      <c r="I71" t="s">
        <v>297</v>
      </c>
      <c r="K71" s="23" t="e">
        <f>VLOOKUP(#REF!,HK!F:K,6,FALSE)</f>
        <v>#REF!</v>
      </c>
      <c r="L71" s="6"/>
      <c r="T71" t="s">
        <v>298</v>
      </c>
    </row>
    <row r="72" spans="2:20">
      <c r="B72" t="s">
        <v>65</v>
      </c>
      <c r="C72" s="18" t="s">
        <v>299</v>
      </c>
      <c r="D72" s="1" t="s">
        <v>52</v>
      </c>
      <c r="E72" s="18" t="s">
        <v>27</v>
      </c>
      <c r="F72" t="s">
        <v>300</v>
      </c>
      <c r="G72" t="s">
        <v>301</v>
      </c>
      <c r="H72" s="12" t="s">
        <v>277</v>
      </c>
      <c r="I72" t="s">
        <v>270</v>
      </c>
      <c r="K72" s="23" t="e">
        <f>VLOOKUP(#REF!,HK!F:K,6,FALSE)</f>
        <v>#REF!</v>
      </c>
      <c r="L72" s="6"/>
      <c r="T72" t="s">
        <v>302</v>
      </c>
    </row>
    <row r="73" spans="2:20">
      <c r="B73" t="s">
        <v>65</v>
      </c>
      <c r="C73" s="18" t="s">
        <v>303</v>
      </c>
      <c r="D73" s="1" t="s">
        <v>26</v>
      </c>
      <c r="E73" s="18" t="s">
        <v>27</v>
      </c>
      <c r="F73" t="s">
        <v>304</v>
      </c>
      <c r="G73" t="s">
        <v>305</v>
      </c>
      <c r="H73" s="12" t="s">
        <v>277</v>
      </c>
      <c r="I73" t="s">
        <v>306</v>
      </c>
      <c r="J73" t="s">
        <v>307</v>
      </c>
      <c r="K73" s="23" t="e">
        <f>VLOOKUP(#REF!,HK!F:K,6,FALSE)</f>
        <v>#REF!</v>
      </c>
      <c r="L73" s="6"/>
      <c r="S73" s="22"/>
      <c r="T73" t="s">
        <v>308</v>
      </c>
    </row>
    <row r="74" spans="2:20">
      <c r="B74" t="s">
        <v>24</v>
      </c>
      <c r="C74" s="18" t="s">
        <v>309</v>
      </c>
      <c r="D74" s="1" t="s">
        <v>26</v>
      </c>
      <c r="E74" s="18" t="s">
        <v>27</v>
      </c>
      <c r="F74" t="s">
        <v>310</v>
      </c>
      <c r="G74" t="s">
        <v>311</v>
      </c>
      <c r="H74" s="12" t="s">
        <v>277</v>
      </c>
      <c r="I74" t="s">
        <v>312</v>
      </c>
      <c r="K74" s="23" t="e">
        <f>VLOOKUP(#REF!,HK!F:K,6,FALSE)</f>
        <v>#REF!</v>
      </c>
      <c r="L74" s="6"/>
      <c r="S74" s="22"/>
      <c r="T74" t="s">
        <v>313</v>
      </c>
    </row>
    <row r="75" spans="2:20">
      <c r="B75" t="s">
        <v>137</v>
      </c>
      <c r="C75" s="18" t="s">
        <v>314</v>
      </c>
      <c r="D75" s="1" t="s">
        <v>26</v>
      </c>
      <c r="E75" s="18" t="s">
        <v>27</v>
      </c>
      <c r="F75" t="s">
        <v>315</v>
      </c>
      <c r="G75" t="s">
        <v>316</v>
      </c>
      <c r="H75" s="12" t="s">
        <v>277</v>
      </c>
      <c r="I75" t="s">
        <v>270</v>
      </c>
      <c r="K75" s="23" t="e">
        <f>VLOOKUP(#REF!,HK!F:K,6,FALSE)</f>
        <v>#REF!</v>
      </c>
      <c r="L75" s="6"/>
      <c r="S75" s="22"/>
      <c r="T75" t="s">
        <v>317</v>
      </c>
    </row>
    <row r="76" spans="2:20">
      <c r="B76" t="s">
        <v>24</v>
      </c>
      <c r="C76" s="18" t="s">
        <v>318</v>
      </c>
      <c r="D76" s="1" t="s">
        <v>26</v>
      </c>
      <c r="E76" s="18" t="s">
        <v>27</v>
      </c>
      <c r="F76" t="s">
        <v>319</v>
      </c>
      <c r="G76" t="s">
        <v>320</v>
      </c>
      <c r="H76" s="12" t="s">
        <v>277</v>
      </c>
      <c r="I76" t="s">
        <v>270</v>
      </c>
      <c r="K76" s="23" t="e">
        <f>VLOOKUP(#REF!,HK!F:K,6,FALSE)</f>
        <v>#REF!</v>
      </c>
      <c r="L76" s="6"/>
      <c r="S76" s="22"/>
      <c r="T76" t="s">
        <v>321</v>
      </c>
    </row>
    <row r="77" spans="2:20">
      <c r="B77" t="s">
        <v>24</v>
      </c>
      <c r="C77" s="18" t="s">
        <v>322</v>
      </c>
      <c r="D77" s="1" t="s">
        <v>52</v>
      </c>
      <c r="E77" s="18" t="s">
        <v>27</v>
      </c>
      <c r="F77" t="s">
        <v>323</v>
      </c>
      <c r="G77" t="s">
        <v>324</v>
      </c>
      <c r="H77" s="12" t="s">
        <v>277</v>
      </c>
      <c r="I77" t="s">
        <v>108</v>
      </c>
      <c r="J77" s="19"/>
      <c r="K77" s="23" t="e">
        <f>VLOOKUP(#REF!,HK!F:K,6,FALSE)</f>
        <v>#REF!</v>
      </c>
      <c r="L77" s="20"/>
      <c r="M77" s="19"/>
      <c r="N77" s="19"/>
      <c r="O77" s="19"/>
      <c r="P77" s="19"/>
      <c r="Q77" s="19"/>
      <c r="R77" s="19"/>
      <c r="S77" s="21"/>
      <c r="T77" t="s">
        <v>325</v>
      </c>
    </row>
    <row r="78" spans="2:20">
      <c r="B78" t="s">
        <v>65</v>
      </c>
      <c r="C78" s="18" t="s">
        <v>326</v>
      </c>
      <c r="D78" s="1" t="s">
        <v>52</v>
      </c>
      <c r="E78" s="18" t="s">
        <v>27</v>
      </c>
      <c r="F78" t="s">
        <v>327</v>
      </c>
      <c r="G78" t="s">
        <v>328</v>
      </c>
      <c r="H78" s="12" t="s">
        <v>277</v>
      </c>
      <c r="I78" t="s">
        <v>270</v>
      </c>
      <c r="J78" s="19"/>
      <c r="K78" s="23" t="e">
        <f>VLOOKUP(#REF!,HK!F:K,6,FALSE)</f>
        <v>#REF!</v>
      </c>
      <c r="L78" s="20"/>
      <c r="M78" s="19"/>
      <c r="N78" s="19"/>
      <c r="O78" s="19"/>
      <c r="P78" s="19"/>
      <c r="Q78" s="19"/>
      <c r="R78" s="19"/>
      <c r="S78" s="21"/>
      <c r="T78" t="s">
        <v>329</v>
      </c>
    </row>
    <row r="79" spans="2:20">
      <c r="B79" t="s">
        <v>24</v>
      </c>
      <c r="C79" s="1" t="s">
        <v>330</v>
      </c>
      <c r="D79" s="1" t="s">
        <v>26</v>
      </c>
      <c r="E79" t="s">
        <v>27</v>
      </c>
      <c r="F79" t="s">
        <v>331</v>
      </c>
      <c r="G79" t="s">
        <v>332</v>
      </c>
      <c r="H79" t="s">
        <v>277</v>
      </c>
      <c r="I79" t="s">
        <v>282</v>
      </c>
      <c r="J79" t="s">
        <v>333</v>
      </c>
      <c r="T79" t="s">
        <v>334</v>
      </c>
    </row>
    <row r="80" spans="2:20">
      <c r="B80" t="s">
        <v>24</v>
      </c>
      <c r="C80" s="1" t="s">
        <v>335</v>
      </c>
      <c r="D80" s="1" t="s">
        <v>26</v>
      </c>
      <c r="E80" t="s">
        <v>27</v>
      </c>
      <c r="F80" t="s">
        <v>336</v>
      </c>
      <c r="G80" t="s">
        <v>337</v>
      </c>
      <c r="H80" t="s">
        <v>277</v>
      </c>
      <c r="I80" t="s">
        <v>282</v>
      </c>
      <c r="J80" t="s">
        <v>333</v>
      </c>
      <c r="T80" t="s">
        <v>338</v>
      </c>
    </row>
    <row r="81" spans="1:20">
      <c r="B81" t="s">
        <v>24</v>
      </c>
      <c r="C81" s="1" t="s">
        <v>339</v>
      </c>
      <c r="D81" s="1" t="s">
        <v>26</v>
      </c>
      <c r="E81" t="s">
        <v>27</v>
      </c>
      <c r="F81" t="s">
        <v>340</v>
      </c>
      <c r="G81" t="s">
        <v>337</v>
      </c>
      <c r="H81" t="s">
        <v>277</v>
      </c>
      <c r="I81" t="s">
        <v>282</v>
      </c>
      <c r="J81" t="s">
        <v>333</v>
      </c>
      <c r="T81" t="s">
        <v>341</v>
      </c>
    </row>
    <row r="82" spans="1:20">
      <c r="B82" t="s">
        <v>24</v>
      </c>
      <c r="C82" s="1" t="s">
        <v>342</v>
      </c>
      <c r="D82" s="1" t="s">
        <v>26</v>
      </c>
      <c r="E82" t="s">
        <v>27</v>
      </c>
      <c r="F82" t="s">
        <v>343</v>
      </c>
      <c r="G82" t="s">
        <v>344</v>
      </c>
      <c r="H82" t="s">
        <v>345</v>
      </c>
      <c r="I82" t="s">
        <v>346</v>
      </c>
      <c r="K82">
        <v>27137735</v>
      </c>
      <c r="T82" t="s">
        <v>347</v>
      </c>
    </row>
    <row r="83" spans="1:20">
      <c r="B83" t="s">
        <v>24</v>
      </c>
      <c r="C83" s="1" t="s">
        <v>348</v>
      </c>
      <c r="D83" s="1" t="s">
        <v>26</v>
      </c>
      <c r="E83" t="s">
        <v>27</v>
      </c>
      <c r="F83" t="s">
        <v>349</v>
      </c>
      <c r="G83" t="s">
        <v>344</v>
      </c>
      <c r="H83" t="s">
        <v>345</v>
      </c>
      <c r="I83" t="s">
        <v>346</v>
      </c>
      <c r="K83">
        <v>0</v>
      </c>
      <c r="T83" t="s">
        <v>350</v>
      </c>
    </row>
    <row r="84" spans="1:20">
      <c r="A84" s="13">
        <v>45713</v>
      </c>
      <c r="B84" t="s">
        <v>24</v>
      </c>
      <c r="C84" s="1">
        <v>12823</v>
      </c>
      <c r="D84" s="1" t="s">
        <v>52</v>
      </c>
      <c r="E84" t="s">
        <v>27</v>
      </c>
      <c r="F84" t="s">
        <v>351</v>
      </c>
      <c r="G84" t="s">
        <v>352</v>
      </c>
      <c r="H84" t="s">
        <v>353</v>
      </c>
      <c r="I84" t="s">
        <v>354</v>
      </c>
      <c r="M84" t="s">
        <v>142</v>
      </c>
      <c r="N84" t="s">
        <v>355</v>
      </c>
      <c r="O84" t="s">
        <v>356</v>
      </c>
      <c r="T84" t="s">
        <v>357</v>
      </c>
    </row>
    <row r="85" spans="1:20">
      <c r="A85" s="13">
        <v>45733</v>
      </c>
      <c r="B85" t="s">
        <v>24</v>
      </c>
      <c r="C85" s="1" t="s">
        <v>358</v>
      </c>
      <c r="D85" s="1" t="s">
        <v>26</v>
      </c>
      <c r="E85" s="4" t="s">
        <v>27</v>
      </c>
      <c r="F85" t="s">
        <v>359</v>
      </c>
      <c r="G85" t="s">
        <v>360</v>
      </c>
      <c r="H85" t="s">
        <v>277</v>
      </c>
      <c r="I85" t="s">
        <v>287</v>
      </c>
      <c r="J85" t="s">
        <v>41</v>
      </c>
      <c r="K85" t="s">
        <v>361</v>
      </c>
      <c r="T85" t="s">
        <v>362</v>
      </c>
    </row>
    <row r="86" spans="1:20">
      <c r="A86" s="13">
        <v>45734</v>
      </c>
      <c r="B86" t="s">
        <v>24</v>
      </c>
      <c r="C86" s="1" t="s">
        <v>363</v>
      </c>
      <c r="D86" s="1" t="s">
        <v>26</v>
      </c>
      <c r="E86" s="4" t="s">
        <v>27</v>
      </c>
      <c r="F86" t="s">
        <v>364</v>
      </c>
      <c r="G86" t="s">
        <v>365</v>
      </c>
      <c r="H86" t="s">
        <v>277</v>
      </c>
      <c r="I86" t="s">
        <v>297</v>
      </c>
      <c r="J86" t="s">
        <v>217</v>
      </c>
      <c r="K86">
        <v>29157060</v>
      </c>
      <c r="T86" t="s">
        <v>366</v>
      </c>
    </row>
    <row r="87" spans="1:20">
      <c r="A87" s="13">
        <v>45737</v>
      </c>
      <c r="B87" t="s">
        <v>24</v>
      </c>
      <c r="C87" s="1" t="s">
        <v>367</v>
      </c>
      <c r="D87" s="1" t="s">
        <v>26</v>
      </c>
      <c r="E87" s="4" t="s">
        <v>27</v>
      </c>
      <c r="F87" t="s">
        <v>368</v>
      </c>
      <c r="G87" t="s">
        <v>369</v>
      </c>
      <c r="H87" t="s">
        <v>277</v>
      </c>
      <c r="I87" t="s">
        <v>270</v>
      </c>
      <c r="J87" t="s">
        <v>41</v>
      </c>
      <c r="T87" t="s">
        <v>370</v>
      </c>
    </row>
    <row r="88" spans="1:20">
      <c r="A88" s="13" t="s">
        <v>371</v>
      </c>
      <c r="B88" t="s">
        <v>65</v>
      </c>
      <c r="C88" s="1" t="s">
        <v>372</v>
      </c>
      <c r="D88" s="1" t="s">
        <v>26</v>
      </c>
      <c r="E88" s="4" t="s">
        <v>27</v>
      </c>
      <c r="F88" t="s">
        <v>373</v>
      </c>
      <c r="G88" t="s">
        <v>374</v>
      </c>
      <c r="H88" t="s">
        <v>353</v>
      </c>
      <c r="I88" t="s">
        <v>375</v>
      </c>
      <c r="J88" t="s">
        <v>41</v>
      </c>
      <c r="K88">
        <v>26933138</v>
      </c>
      <c r="T88" t="s">
        <v>376</v>
      </c>
    </row>
    <row r="89" spans="1:20">
      <c r="A89" s="13">
        <v>45733</v>
      </c>
      <c r="B89" t="s">
        <v>24</v>
      </c>
      <c r="C89" s="1" t="s">
        <v>377</v>
      </c>
      <c r="D89" s="1" t="s">
        <v>26</v>
      </c>
      <c r="E89" s="4" t="s">
        <v>27</v>
      </c>
      <c r="F89" t="s">
        <v>378</v>
      </c>
      <c r="G89" t="s">
        <v>379</v>
      </c>
      <c r="H89" t="s">
        <v>277</v>
      </c>
      <c r="I89" t="s">
        <v>287</v>
      </c>
      <c r="J89" t="s">
        <v>380</v>
      </c>
      <c r="T89" t="s">
        <v>381</v>
      </c>
    </row>
    <row r="90" spans="1:20">
      <c r="A90" s="13">
        <v>45733</v>
      </c>
      <c r="B90" t="s">
        <v>24</v>
      </c>
      <c r="C90" s="1" t="s">
        <v>382</v>
      </c>
      <c r="D90" s="1" t="s">
        <v>26</v>
      </c>
      <c r="E90" s="4" t="s">
        <v>27</v>
      </c>
      <c r="F90" t="s">
        <v>383</v>
      </c>
      <c r="G90" t="s">
        <v>379</v>
      </c>
      <c r="H90" t="s">
        <v>277</v>
      </c>
      <c r="I90" t="s">
        <v>287</v>
      </c>
      <c r="J90" t="s">
        <v>380</v>
      </c>
      <c r="T90" t="s">
        <v>384</v>
      </c>
    </row>
    <row r="91" spans="1:20">
      <c r="B91" t="s">
        <v>24</v>
      </c>
      <c r="C91" s="1" t="s">
        <v>385</v>
      </c>
      <c r="D91" s="1" t="s">
        <v>52</v>
      </c>
      <c r="E91" t="s">
        <v>27</v>
      </c>
      <c r="F91" t="s">
        <v>386</v>
      </c>
      <c r="G91" t="s">
        <v>387</v>
      </c>
      <c r="H91" t="s">
        <v>345</v>
      </c>
      <c r="I91" t="s">
        <v>388</v>
      </c>
      <c r="T91" t="s">
        <v>389</v>
      </c>
    </row>
    <row r="92" spans="1:20">
      <c r="B92" t="s">
        <v>24</v>
      </c>
      <c r="C92" s="1" t="s">
        <v>390</v>
      </c>
      <c r="D92" s="1" t="s">
        <v>52</v>
      </c>
      <c r="E92" t="s">
        <v>27</v>
      </c>
      <c r="F92" t="s">
        <v>391</v>
      </c>
      <c r="G92" t="s">
        <v>392</v>
      </c>
      <c r="H92" t="s">
        <v>345</v>
      </c>
      <c r="I92" t="s">
        <v>388</v>
      </c>
      <c r="T92" t="s">
        <v>393</v>
      </c>
    </row>
    <row r="93" spans="1:20">
      <c r="B93" t="s">
        <v>24</v>
      </c>
      <c r="C93" s="1" t="s">
        <v>394</v>
      </c>
      <c r="D93" s="1" t="s">
        <v>26</v>
      </c>
      <c r="E93" t="s">
        <v>27</v>
      </c>
      <c r="F93" t="s">
        <v>395</v>
      </c>
      <c r="G93" t="s">
        <v>396</v>
      </c>
      <c r="H93" t="s">
        <v>345</v>
      </c>
      <c r="I93" t="s">
        <v>388</v>
      </c>
      <c r="K93">
        <v>21101673</v>
      </c>
      <c r="T93" t="s">
        <v>397</v>
      </c>
    </row>
    <row r="94" spans="1:20">
      <c r="B94" t="s">
        <v>24</v>
      </c>
      <c r="C94" s="1" t="s">
        <v>398</v>
      </c>
      <c r="D94" s="1" t="s">
        <v>26</v>
      </c>
      <c r="E94" t="s">
        <v>27</v>
      </c>
      <c r="F94" t="s">
        <v>399</v>
      </c>
      <c r="G94" t="s">
        <v>400</v>
      </c>
      <c r="H94" t="s">
        <v>345</v>
      </c>
      <c r="I94" t="s">
        <v>401</v>
      </c>
      <c r="K94">
        <v>22658688</v>
      </c>
      <c r="T94" t="s">
        <v>402</v>
      </c>
    </row>
    <row r="95" spans="1:20">
      <c r="B95" t="s">
        <v>24</v>
      </c>
      <c r="C95" s="1" t="s">
        <v>403</v>
      </c>
      <c r="D95" s="1" t="s">
        <v>26</v>
      </c>
      <c r="E95" t="s">
        <v>27</v>
      </c>
      <c r="F95" t="s">
        <v>404</v>
      </c>
      <c r="G95" t="s">
        <v>405</v>
      </c>
      <c r="H95" t="s">
        <v>345</v>
      </c>
      <c r="I95" t="s">
        <v>406</v>
      </c>
      <c r="K95">
        <v>23701388</v>
      </c>
      <c r="T95" t="s">
        <v>407</v>
      </c>
    </row>
    <row r="96" spans="1:20">
      <c r="B96" t="s">
        <v>24</v>
      </c>
      <c r="C96" s="1" t="s">
        <v>408</v>
      </c>
      <c r="D96" s="1" t="s">
        <v>26</v>
      </c>
      <c r="E96" t="s">
        <v>27</v>
      </c>
      <c r="F96" t="s">
        <v>409</v>
      </c>
      <c r="G96" t="s">
        <v>410</v>
      </c>
      <c r="H96" t="s">
        <v>345</v>
      </c>
      <c r="I96" t="s">
        <v>346</v>
      </c>
      <c r="K96" t="s">
        <v>411</v>
      </c>
      <c r="T96" t="s">
        <v>412</v>
      </c>
    </row>
    <row r="97" spans="1:20">
      <c r="B97" t="s">
        <v>65</v>
      </c>
      <c r="C97" s="1" t="s">
        <v>413</v>
      </c>
      <c r="D97" s="1" t="s">
        <v>52</v>
      </c>
      <c r="E97" t="s">
        <v>27</v>
      </c>
      <c r="F97" t="s">
        <v>414</v>
      </c>
      <c r="G97" t="s">
        <v>415</v>
      </c>
      <c r="H97" t="s">
        <v>345</v>
      </c>
      <c r="I97" t="s">
        <v>388</v>
      </c>
      <c r="K97">
        <v>23843851</v>
      </c>
      <c r="T97" t="s">
        <v>416</v>
      </c>
    </row>
    <row r="98" spans="1:20">
      <c r="A98" s="36">
        <v>45734</v>
      </c>
      <c r="B98" s="37" t="s">
        <v>24</v>
      </c>
      <c r="C98" s="1" t="s">
        <v>417</v>
      </c>
      <c r="D98" s="1" t="s">
        <v>26</v>
      </c>
      <c r="E98" t="s">
        <v>27</v>
      </c>
      <c r="F98" t="s">
        <v>418</v>
      </c>
      <c r="G98" t="s">
        <v>419</v>
      </c>
      <c r="H98" t="s">
        <v>277</v>
      </c>
      <c r="I98" t="s">
        <v>420</v>
      </c>
      <c r="J98" t="s">
        <v>421</v>
      </c>
      <c r="K98" t="s">
        <v>422</v>
      </c>
      <c r="P98" t="s">
        <v>423</v>
      </c>
    </row>
    <row r="99" spans="1:20">
      <c r="A99" s="109">
        <v>45756</v>
      </c>
      <c r="B99" s="110" t="s">
        <v>24</v>
      </c>
      <c r="C99" s="111" t="s">
        <v>424</v>
      </c>
      <c r="D99" s="1" t="s">
        <v>26</v>
      </c>
      <c r="E99" s="111" t="s">
        <v>27</v>
      </c>
      <c r="F99" s="111" t="s">
        <v>425</v>
      </c>
      <c r="G99" s="84" t="s">
        <v>426</v>
      </c>
      <c r="H99" s="84" t="s">
        <v>345</v>
      </c>
      <c r="I99" s="84" t="s">
        <v>427</v>
      </c>
      <c r="K99" s="110"/>
      <c r="L99" s="112"/>
      <c r="M99" s="112"/>
      <c r="N99" s="110"/>
      <c r="O99" s="110"/>
      <c r="P99" s="110"/>
      <c r="Q99" s="110"/>
      <c r="R99" s="110"/>
    </row>
    <row r="100" spans="1:20">
      <c r="A100" s="109">
        <v>45757</v>
      </c>
      <c r="B100" s="110" t="s">
        <v>24</v>
      </c>
      <c r="C100" s="111" t="s">
        <v>428</v>
      </c>
      <c r="D100" s="1" t="s">
        <v>26</v>
      </c>
      <c r="E100" s="111" t="s">
        <v>27</v>
      </c>
      <c r="F100" s="111" t="s">
        <v>429</v>
      </c>
      <c r="G100" s="84" t="s">
        <v>430</v>
      </c>
      <c r="H100" s="84" t="s">
        <v>345</v>
      </c>
      <c r="I100" s="84" t="s">
        <v>30</v>
      </c>
      <c r="K100" s="110"/>
      <c r="L100" s="112"/>
      <c r="M100" s="112"/>
      <c r="N100" s="110"/>
      <c r="O100" s="110"/>
      <c r="P100" s="110"/>
      <c r="Q100" s="110"/>
      <c r="R100" s="110"/>
    </row>
    <row r="101" spans="1:20">
      <c r="A101" s="109">
        <v>45761</v>
      </c>
      <c r="B101" s="110" t="s">
        <v>24</v>
      </c>
      <c r="C101" s="111" t="s">
        <v>431</v>
      </c>
      <c r="D101" s="1" t="s">
        <v>26</v>
      </c>
      <c r="E101" s="111" t="s">
        <v>27</v>
      </c>
      <c r="F101" s="111" t="s">
        <v>432</v>
      </c>
      <c r="G101" s="84" t="s">
        <v>433</v>
      </c>
      <c r="H101" s="84" t="s">
        <v>345</v>
      </c>
      <c r="I101" s="84" t="s">
        <v>434</v>
      </c>
      <c r="K101" s="110"/>
    </row>
    <row r="102" spans="1:20">
      <c r="A102" s="109">
        <v>45762</v>
      </c>
      <c r="B102" s="110" t="s">
        <v>24</v>
      </c>
      <c r="C102" s="111" t="s">
        <v>435</v>
      </c>
      <c r="D102" s="1" t="s">
        <v>26</v>
      </c>
      <c r="E102" s="111" t="s">
        <v>27</v>
      </c>
      <c r="F102" s="111" t="s">
        <v>436</v>
      </c>
      <c r="G102" s="84" t="s">
        <v>437</v>
      </c>
      <c r="H102" s="84" t="s">
        <v>345</v>
      </c>
      <c r="I102" s="84" t="s">
        <v>438</v>
      </c>
      <c r="K102" s="110"/>
      <c r="L102" s="112"/>
    </row>
    <row r="103" spans="1:20">
      <c r="A103" s="109">
        <v>45762</v>
      </c>
      <c r="B103" s="110" t="s">
        <v>24</v>
      </c>
      <c r="C103" s="111" t="s">
        <v>439</v>
      </c>
      <c r="D103" s="1" t="s">
        <v>52</v>
      </c>
      <c r="E103" s="111" t="s">
        <v>27</v>
      </c>
      <c r="F103" s="111" t="s">
        <v>440</v>
      </c>
      <c r="G103" s="84" t="s">
        <v>441</v>
      </c>
      <c r="H103" s="84" t="s">
        <v>345</v>
      </c>
      <c r="I103" s="84" t="s">
        <v>438</v>
      </c>
      <c r="K103" s="110"/>
      <c r="L103" s="112"/>
      <c r="M103" s="112"/>
      <c r="N103" s="110"/>
      <c r="O103" s="110"/>
    </row>
    <row r="104" spans="1:20">
      <c r="A104" s="109">
        <v>45763</v>
      </c>
      <c r="B104" s="110" t="s">
        <v>24</v>
      </c>
      <c r="C104" s="111" t="s">
        <v>442</v>
      </c>
      <c r="D104" s="1" t="s">
        <v>26</v>
      </c>
      <c r="E104" s="111" t="s">
        <v>27</v>
      </c>
      <c r="F104" s="111" t="s">
        <v>443</v>
      </c>
      <c r="G104" s="84" t="s">
        <v>444</v>
      </c>
      <c r="H104" s="84" t="s">
        <v>345</v>
      </c>
      <c r="I104" s="84" t="s">
        <v>445</v>
      </c>
    </row>
    <row r="105" spans="1:20">
      <c r="A105" s="109">
        <v>45763</v>
      </c>
      <c r="B105" s="110" t="s">
        <v>24</v>
      </c>
      <c r="C105" s="111" t="s">
        <v>446</v>
      </c>
      <c r="D105" s="1" t="s">
        <v>26</v>
      </c>
      <c r="E105" s="111" t="s">
        <v>27</v>
      </c>
      <c r="F105" s="111" t="s">
        <v>447</v>
      </c>
      <c r="G105" s="84" t="s">
        <v>444</v>
      </c>
      <c r="H105" s="84" t="s">
        <v>345</v>
      </c>
      <c r="I105" s="84" t="s">
        <v>445</v>
      </c>
      <c r="K105" s="110"/>
      <c r="L105" s="112"/>
      <c r="M105" s="112"/>
      <c r="N105" s="110"/>
      <c r="O105" s="110"/>
    </row>
    <row r="106" spans="1:20">
      <c r="A106" s="109">
        <v>45771</v>
      </c>
      <c r="B106" s="110" t="s">
        <v>65</v>
      </c>
      <c r="C106" s="111" t="s">
        <v>448</v>
      </c>
      <c r="D106" s="1" t="s">
        <v>26</v>
      </c>
      <c r="E106" s="111" t="s">
        <v>27</v>
      </c>
      <c r="F106" s="111" t="s">
        <v>449</v>
      </c>
      <c r="G106" s="84" t="s">
        <v>450</v>
      </c>
      <c r="H106" s="84" t="s">
        <v>345</v>
      </c>
      <c r="I106" s="84" t="s">
        <v>451</v>
      </c>
      <c r="K106" s="110"/>
      <c r="L106" s="112"/>
    </row>
    <row r="107" spans="1:20">
      <c r="A107" s="109">
        <v>45748</v>
      </c>
      <c r="B107" s="110" t="s">
        <v>24</v>
      </c>
      <c r="C107" s="111" t="s">
        <v>452</v>
      </c>
      <c r="D107" s="1" t="s">
        <v>52</v>
      </c>
      <c r="E107" t="s">
        <v>27</v>
      </c>
      <c r="F107" s="111" t="s">
        <v>453</v>
      </c>
      <c r="G107" s="84" t="s">
        <v>454</v>
      </c>
      <c r="H107" s="84" t="s">
        <v>345</v>
      </c>
      <c r="I107" s="84" t="s">
        <v>45</v>
      </c>
      <c r="K107" s="110"/>
      <c r="L107" s="112"/>
      <c r="M107" s="112"/>
      <c r="N107" s="110"/>
      <c r="O107" s="110"/>
      <c r="P107" s="110"/>
      <c r="Q107" s="110"/>
      <c r="R107" s="110" t="s">
        <v>455</v>
      </c>
    </row>
    <row r="108" spans="1:20">
      <c r="B108" t="s">
        <v>24</v>
      </c>
      <c r="C108" t="s">
        <v>456</v>
      </c>
      <c r="D108" s="1" t="s">
        <v>26</v>
      </c>
      <c r="E108" t="s">
        <v>27</v>
      </c>
      <c r="F108" t="s">
        <v>457</v>
      </c>
      <c r="G108" t="s">
        <v>458</v>
      </c>
      <c r="H108" t="s">
        <v>353</v>
      </c>
      <c r="I108" t="s">
        <v>459</v>
      </c>
      <c r="R108" t="s">
        <v>455</v>
      </c>
    </row>
    <row r="109" spans="1:20">
      <c r="A109" s="109">
        <v>45769</v>
      </c>
      <c r="B109" s="110" t="s">
        <v>24</v>
      </c>
      <c r="C109" s="111" t="s">
        <v>460</v>
      </c>
      <c r="D109" s="1" t="s">
        <v>26</v>
      </c>
      <c r="E109" t="s">
        <v>27</v>
      </c>
      <c r="F109" s="111" t="s">
        <v>461</v>
      </c>
      <c r="G109" s="84" t="s">
        <v>462</v>
      </c>
      <c r="H109" s="84" t="s">
        <v>345</v>
      </c>
      <c r="I109" s="84" t="s">
        <v>463</v>
      </c>
      <c r="K109" s="110"/>
      <c r="L109" s="112"/>
      <c r="M109" s="112"/>
      <c r="N109" s="110"/>
      <c r="O109" s="110"/>
      <c r="P109" s="110"/>
      <c r="Q109" s="110"/>
      <c r="R109" s="110" t="s">
        <v>455</v>
      </c>
    </row>
    <row r="110" spans="1:20">
      <c r="A110" s="109">
        <v>45769</v>
      </c>
      <c r="B110" s="110" t="s">
        <v>24</v>
      </c>
      <c r="C110" s="111" t="s">
        <v>464</v>
      </c>
      <c r="D110" s="1" t="s">
        <v>26</v>
      </c>
      <c r="E110" t="s">
        <v>27</v>
      </c>
      <c r="F110" s="111" t="s">
        <v>465</v>
      </c>
      <c r="G110" s="84" t="s">
        <v>466</v>
      </c>
      <c r="H110" s="84" t="s">
        <v>345</v>
      </c>
      <c r="I110" s="84" t="s">
        <v>463</v>
      </c>
    </row>
    <row r="111" spans="1:20">
      <c r="A111" s="83">
        <v>45769</v>
      </c>
      <c r="B111" s="84" t="s">
        <v>24</v>
      </c>
      <c r="C111" s="85" t="s">
        <v>467</v>
      </c>
      <c r="D111" s="1" t="s">
        <v>26</v>
      </c>
      <c r="E111" t="s">
        <v>27</v>
      </c>
      <c r="F111" s="85" t="s">
        <v>468</v>
      </c>
      <c r="G111" s="84" t="s">
        <v>469</v>
      </c>
      <c r="H111" s="84" t="s">
        <v>345</v>
      </c>
      <c r="I111" s="84" t="s">
        <v>463</v>
      </c>
    </row>
    <row r="112" spans="1:20">
      <c r="A112" s="83"/>
      <c r="B112" s="84" t="s">
        <v>65</v>
      </c>
      <c r="C112" s="72" t="s">
        <v>470</v>
      </c>
      <c r="D112" s="1" t="s">
        <v>26</v>
      </c>
      <c r="E112" t="s">
        <v>27</v>
      </c>
      <c r="F112" s="85" t="s">
        <v>471</v>
      </c>
      <c r="G112" s="84" t="s">
        <v>374</v>
      </c>
      <c r="H112" s="84" t="str">
        <f>VLOOKUP(F112,'Shop Info'!C:I,7,FALSE)</f>
        <v>NT</v>
      </c>
      <c r="I112" s="84" t="s">
        <v>375</v>
      </c>
    </row>
    <row r="113" spans="1:26">
      <c r="A113" s="117"/>
      <c r="B113" s="118" t="s">
        <v>24</v>
      </c>
      <c r="C113" s="120" t="s">
        <v>472</v>
      </c>
      <c r="D113" s="1" t="s">
        <v>26</v>
      </c>
      <c r="E113" s="119" t="s">
        <v>27</v>
      </c>
      <c r="F113" s="119" t="s">
        <v>473</v>
      </c>
      <c r="G113" s="118" t="s">
        <v>474</v>
      </c>
      <c r="H113" s="118" t="str">
        <f>VLOOKUP(F113,'Shop Info'!C:I,7,FALSE)</f>
        <v>NT</v>
      </c>
      <c r="I113" s="118" t="s">
        <v>459</v>
      </c>
      <c r="J113" s="118"/>
      <c r="K113" s="121"/>
      <c r="L113" s="121"/>
      <c r="N113" s="118"/>
      <c r="O113" s="118"/>
      <c r="P113" s="118"/>
      <c r="Q113" s="118"/>
      <c r="R113" s="118" t="s">
        <v>455</v>
      </c>
      <c r="S113" s="118"/>
      <c r="T113" s="118"/>
      <c r="U113" s="118"/>
      <c r="V113" s="122"/>
      <c r="W113" s="118"/>
      <c r="X113" s="118"/>
      <c r="Y113" s="118"/>
      <c r="Z113" s="123"/>
    </row>
    <row r="114" spans="1:26">
      <c r="A114" s="83">
        <v>45755</v>
      </c>
      <c r="B114" s="84" t="s">
        <v>65</v>
      </c>
      <c r="C114" s="85" t="s">
        <v>475</v>
      </c>
      <c r="D114" s="1" t="s">
        <v>26</v>
      </c>
      <c r="E114" t="s">
        <v>27</v>
      </c>
      <c r="F114" s="85" t="s">
        <v>476</v>
      </c>
      <c r="G114" s="84" t="s">
        <v>477</v>
      </c>
      <c r="H114" s="84" t="s">
        <v>345</v>
      </c>
      <c r="I114" s="84" t="s">
        <v>478</v>
      </c>
      <c r="K114" s="125"/>
      <c r="L114" s="125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24"/>
    </row>
    <row r="115" spans="1:26">
      <c r="A115" s="83">
        <v>45764</v>
      </c>
      <c r="B115" s="84" t="s">
        <v>65</v>
      </c>
      <c r="C115" s="85" t="s">
        <v>479</v>
      </c>
      <c r="D115" s="1" t="s">
        <v>26</v>
      </c>
      <c r="E115" t="s">
        <v>27</v>
      </c>
      <c r="F115" s="85" t="s">
        <v>480</v>
      </c>
      <c r="G115" s="84" t="s">
        <v>481</v>
      </c>
      <c r="H115" s="84" t="s">
        <v>345</v>
      </c>
      <c r="I115" s="84" t="s">
        <v>434</v>
      </c>
    </row>
    <row r="116" spans="1:26">
      <c r="A116" s="109">
        <v>45769</v>
      </c>
      <c r="B116" s="110" t="s">
        <v>65</v>
      </c>
      <c r="C116" s="111" t="s">
        <v>482</v>
      </c>
      <c r="D116" s="1" t="s">
        <v>26</v>
      </c>
      <c r="E116" t="s">
        <v>27</v>
      </c>
      <c r="F116" s="111" t="s">
        <v>483</v>
      </c>
      <c r="G116" s="110" t="s">
        <v>484</v>
      </c>
      <c r="H116" s="84" t="s">
        <v>345</v>
      </c>
      <c r="I116" s="84" t="s">
        <v>445</v>
      </c>
    </row>
    <row r="117" spans="1:26">
      <c r="A117" s="109">
        <v>45750</v>
      </c>
      <c r="B117" s="110" t="s">
        <v>24</v>
      </c>
      <c r="C117" s="111" t="s">
        <v>485</v>
      </c>
      <c r="D117" s="1" t="s">
        <v>26</v>
      </c>
      <c r="E117" t="s">
        <v>27</v>
      </c>
      <c r="F117" s="111" t="s">
        <v>486</v>
      </c>
      <c r="G117" s="110" t="s">
        <v>487</v>
      </c>
      <c r="H117" s="84" t="s">
        <v>345</v>
      </c>
      <c r="I117" s="84" t="s">
        <v>346</v>
      </c>
      <c r="K117" s="110"/>
      <c r="L117" s="110"/>
      <c r="M117" s="112"/>
      <c r="N117" s="110"/>
      <c r="O117" s="110"/>
      <c r="P117" s="110"/>
    </row>
    <row r="118" spans="1:26">
      <c r="A118" s="83">
        <v>45748</v>
      </c>
      <c r="B118" s="84" t="s">
        <v>24</v>
      </c>
      <c r="C118" s="85" t="s">
        <v>488</v>
      </c>
      <c r="D118" s="1" t="s">
        <v>52</v>
      </c>
      <c r="E118" t="s">
        <v>27</v>
      </c>
      <c r="F118" s="85" t="s">
        <v>489</v>
      </c>
      <c r="G118" s="84" t="s">
        <v>490</v>
      </c>
      <c r="H118" s="84" t="s">
        <v>345</v>
      </c>
      <c r="I118" s="84" t="s">
        <v>491</v>
      </c>
    </row>
    <row r="119" spans="1:26">
      <c r="A119" s="83">
        <v>45748</v>
      </c>
      <c r="B119" s="84" t="s">
        <v>24</v>
      </c>
      <c r="C119" s="85" t="s">
        <v>492</v>
      </c>
      <c r="D119" s="1" t="s">
        <v>52</v>
      </c>
      <c r="E119" s="119" t="s">
        <v>27</v>
      </c>
      <c r="F119" s="85" t="s">
        <v>493</v>
      </c>
      <c r="G119" s="84" t="s">
        <v>490</v>
      </c>
      <c r="H119" s="84" t="s">
        <v>345</v>
      </c>
      <c r="I119" s="84" t="s">
        <v>491</v>
      </c>
    </row>
    <row r="120" spans="1:26">
      <c r="A120" s="13">
        <v>45743</v>
      </c>
      <c r="B120" t="s">
        <v>24</v>
      </c>
      <c r="C120" t="s">
        <v>494</v>
      </c>
      <c r="D120" s="1" t="s">
        <v>118</v>
      </c>
      <c r="E120" t="s">
        <v>119</v>
      </c>
      <c r="F120" t="s">
        <v>495</v>
      </c>
      <c r="G120" t="s">
        <v>496</v>
      </c>
      <c r="H120" t="s">
        <v>345</v>
      </c>
      <c r="I120" t="s">
        <v>497</v>
      </c>
      <c r="J120" t="s">
        <v>151</v>
      </c>
      <c r="K120" t="s">
        <v>498</v>
      </c>
      <c r="O120" t="s">
        <v>499</v>
      </c>
      <c r="R120" t="s">
        <v>455</v>
      </c>
      <c r="W120" t="s">
        <v>500</v>
      </c>
    </row>
    <row r="121" spans="1:26">
      <c r="A121" s="109">
        <v>45742</v>
      </c>
      <c r="B121" s="110" t="s">
        <v>24</v>
      </c>
      <c r="C121" s="111" t="s">
        <v>501</v>
      </c>
      <c r="D121" s="1" t="s">
        <v>52</v>
      </c>
      <c r="E121" s="111" t="s">
        <v>27</v>
      </c>
      <c r="F121" s="111" t="s">
        <v>502</v>
      </c>
      <c r="G121" s="84" t="s">
        <v>392</v>
      </c>
      <c r="H121" s="84" t="s">
        <v>345</v>
      </c>
      <c r="I121" s="84" t="s">
        <v>388</v>
      </c>
    </row>
    <row r="122" spans="1:26" s="15" customFormat="1">
      <c r="A122" s="109">
        <v>45758</v>
      </c>
      <c r="B122" s="110" t="s">
        <v>24</v>
      </c>
      <c r="C122" s="111" t="s">
        <v>503</v>
      </c>
      <c r="D122" s="16" t="s">
        <v>26</v>
      </c>
      <c r="E122" s="111" t="s">
        <v>27</v>
      </c>
      <c r="F122" s="111" t="s">
        <v>504</v>
      </c>
      <c r="G122" s="110" t="s">
        <v>505</v>
      </c>
      <c r="H122" s="110" t="s">
        <v>345</v>
      </c>
      <c r="I122" s="110" t="s">
        <v>491</v>
      </c>
      <c r="K122" s="110"/>
      <c r="L122" s="110" t="e">
        <v>#N/A</v>
      </c>
      <c r="M122" s="112"/>
      <c r="N122" s="110"/>
      <c r="O122" s="110"/>
      <c r="P122" s="110"/>
    </row>
    <row r="123" spans="1:26">
      <c r="A123" s="109">
        <v>45748</v>
      </c>
      <c r="B123" s="110" t="s">
        <v>24</v>
      </c>
      <c r="C123" s="111" t="s">
        <v>506</v>
      </c>
      <c r="D123" s="1" t="s">
        <v>118</v>
      </c>
      <c r="E123" s="111" t="s">
        <v>119</v>
      </c>
      <c r="F123" s="111" t="s">
        <v>507</v>
      </c>
      <c r="G123" s="110" t="s">
        <v>508</v>
      </c>
      <c r="H123" s="84" t="s">
        <v>345</v>
      </c>
      <c r="I123" s="84" t="s">
        <v>509</v>
      </c>
      <c r="J123" s="84"/>
      <c r="K123" s="84">
        <v>26599338</v>
      </c>
      <c r="N123" s="112"/>
      <c r="O123" s="110"/>
      <c r="P123" s="110"/>
      <c r="Q123" s="110"/>
    </row>
    <row r="124" spans="1:26">
      <c r="A124" s="109">
        <v>45755</v>
      </c>
      <c r="B124" s="110" t="s">
        <v>24</v>
      </c>
      <c r="C124" s="111" t="s">
        <v>510</v>
      </c>
      <c r="D124" s="110" t="s">
        <v>511</v>
      </c>
      <c r="E124" s="111" t="s">
        <v>27</v>
      </c>
      <c r="F124" s="111" t="s">
        <v>512</v>
      </c>
      <c r="G124" s="110" t="s">
        <v>513</v>
      </c>
      <c r="H124" t="s">
        <v>345</v>
      </c>
      <c r="I124" t="s">
        <v>406</v>
      </c>
      <c r="J124" s="150">
        <f>DATE(2025,5,26)</f>
        <v>45803</v>
      </c>
    </row>
    <row r="125" spans="1:26">
      <c r="A125" s="83">
        <v>45750</v>
      </c>
      <c r="B125" s="84" t="s">
        <v>65</v>
      </c>
      <c r="C125" s="85" t="s">
        <v>514</v>
      </c>
      <c r="D125" s="84" t="s">
        <v>26</v>
      </c>
      <c r="E125" s="85" t="s">
        <v>27</v>
      </c>
      <c r="F125" s="85" t="s">
        <v>515</v>
      </c>
      <c r="G125" s="84" t="s">
        <v>516</v>
      </c>
      <c r="H125" s="84" t="s">
        <v>345</v>
      </c>
      <c r="I125" s="84" t="s">
        <v>517</v>
      </c>
    </row>
    <row r="126" spans="1:26">
      <c r="A126" s="109">
        <v>45764</v>
      </c>
      <c r="B126" s="110" t="s">
        <v>24</v>
      </c>
      <c r="C126" s="111" t="s">
        <v>518</v>
      </c>
      <c r="D126" s="110" t="s">
        <v>52</v>
      </c>
      <c r="E126" s="111" t="s">
        <v>27</v>
      </c>
      <c r="F126" s="111" t="s">
        <v>519</v>
      </c>
      <c r="G126" s="110"/>
      <c r="H126" s="84" t="s">
        <v>345</v>
      </c>
      <c r="I126" s="84" t="s">
        <v>346</v>
      </c>
    </row>
    <row r="127" spans="1:26">
      <c r="B127" s="1" t="s">
        <v>24</v>
      </c>
      <c r="C127" t="s">
        <v>520</v>
      </c>
      <c r="D127" t="s">
        <v>521</v>
      </c>
      <c r="E127" t="s">
        <v>27</v>
      </c>
      <c r="F127" t="s">
        <v>522</v>
      </c>
      <c r="G127" t="s">
        <v>523</v>
      </c>
      <c r="H127" t="s">
        <v>524</v>
      </c>
      <c r="I127" t="s">
        <v>525</v>
      </c>
      <c r="K127">
        <v>29830266</v>
      </c>
    </row>
    <row r="128" spans="1:26">
      <c r="B128" s="1" t="s">
        <v>24</v>
      </c>
      <c r="C128" t="s">
        <v>526</v>
      </c>
      <c r="D128" t="s">
        <v>521</v>
      </c>
      <c r="E128" t="s">
        <v>27</v>
      </c>
      <c r="F128" t="s">
        <v>527</v>
      </c>
      <c r="G128" t="s">
        <v>528</v>
      </c>
      <c r="H128" t="s">
        <v>353</v>
      </c>
      <c r="I128" t="s">
        <v>529</v>
      </c>
      <c r="K128">
        <v>0</v>
      </c>
    </row>
    <row r="129" spans="2:11">
      <c r="B129" s="1" t="s">
        <v>24</v>
      </c>
      <c r="C129" t="s">
        <v>530</v>
      </c>
      <c r="D129" t="s">
        <v>52</v>
      </c>
      <c r="E129" t="s">
        <v>27</v>
      </c>
      <c r="F129" t="s">
        <v>531</v>
      </c>
      <c r="G129" t="s">
        <v>532</v>
      </c>
      <c r="H129" t="s">
        <v>353</v>
      </c>
      <c r="I129" t="s">
        <v>533</v>
      </c>
      <c r="K129">
        <v>26757221</v>
      </c>
    </row>
    <row r="130" spans="2:11">
      <c r="B130" s="1" t="s">
        <v>65</v>
      </c>
      <c r="C130" t="s">
        <v>534</v>
      </c>
      <c r="D130" t="s">
        <v>52</v>
      </c>
      <c r="E130" t="s">
        <v>27</v>
      </c>
      <c r="F130" t="s">
        <v>535</v>
      </c>
      <c r="G130" t="s">
        <v>536</v>
      </c>
      <c r="H130" t="s">
        <v>353</v>
      </c>
      <c r="I130" t="s">
        <v>533</v>
      </c>
      <c r="K130">
        <v>26832928</v>
      </c>
    </row>
    <row r="131" spans="2:11">
      <c r="B131" s="1" t="s">
        <v>65</v>
      </c>
      <c r="C131" t="s">
        <v>537</v>
      </c>
      <c r="D131" t="s">
        <v>52</v>
      </c>
      <c r="E131" t="s">
        <v>27</v>
      </c>
      <c r="F131" t="s">
        <v>538</v>
      </c>
      <c r="G131" t="s">
        <v>539</v>
      </c>
      <c r="H131" t="s">
        <v>353</v>
      </c>
      <c r="I131" t="s">
        <v>533</v>
      </c>
      <c r="K131">
        <v>26933668</v>
      </c>
    </row>
    <row r="132" spans="2:11">
      <c r="B132" s="1" t="s">
        <v>65</v>
      </c>
      <c r="C132" t="s">
        <v>540</v>
      </c>
      <c r="D132" t="s">
        <v>52</v>
      </c>
      <c r="E132" t="s">
        <v>27</v>
      </c>
      <c r="F132" t="s">
        <v>541</v>
      </c>
      <c r="G132" t="s">
        <v>539</v>
      </c>
      <c r="H132" t="s">
        <v>353</v>
      </c>
      <c r="I132" t="s">
        <v>533</v>
      </c>
      <c r="K132">
        <v>26716837</v>
      </c>
    </row>
    <row r="133" spans="2:11">
      <c r="B133" s="1" t="s">
        <v>65</v>
      </c>
      <c r="C133" t="s">
        <v>542</v>
      </c>
      <c r="D133" t="s">
        <v>52</v>
      </c>
      <c r="E133" t="s">
        <v>27</v>
      </c>
      <c r="F133" t="s">
        <v>543</v>
      </c>
      <c r="G133" t="s">
        <v>539</v>
      </c>
      <c r="H133" t="s">
        <v>353</v>
      </c>
      <c r="I133" t="s">
        <v>533</v>
      </c>
      <c r="K133">
        <v>27257911</v>
      </c>
    </row>
    <row r="134" spans="2:11">
      <c r="B134" s="1" t="s">
        <v>24</v>
      </c>
      <c r="C134" t="s">
        <v>544</v>
      </c>
      <c r="D134" t="s">
        <v>52</v>
      </c>
      <c r="E134" t="s">
        <v>27</v>
      </c>
      <c r="F134" t="s">
        <v>545</v>
      </c>
      <c r="G134" t="s">
        <v>546</v>
      </c>
      <c r="H134" t="s">
        <v>353</v>
      </c>
      <c r="I134" t="s">
        <v>533</v>
      </c>
      <c r="K134" t="s">
        <v>547</v>
      </c>
    </row>
    <row r="135" spans="2:11">
      <c r="B135" s="1" t="s">
        <v>24</v>
      </c>
      <c r="C135" t="s">
        <v>548</v>
      </c>
      <c r="D135" t="s">
        <v>521</v>
      </c>
      <c r="E135" t="s">
        <v>27</v>
      </c>
      <c r="F135" t="s">
        <v>549</v>
      </c>
      <c r="G135" t="s">
        <v>550</v>
      </c>
      <c r="H135" t="s">
        <v>353</v>
      </c>
      <c r="I135" t="s">
        <v>551</v>
      </c>
      <c r="K135">
        <v>22744691</v>
      </c>
    </row>
    <row r="136" spans="2:11">
      <c r="B136" s="1" t="s">
        <v>24</v>
      </c>
      <c r="C136" t="s">
        <v>552</v>
      </c>
      <c r="D136" t="s">
        <v>26</v>
      </c>
      <c r="E136" t="s">
        <v>27</v>
      </c>
      <c r="F136" t="s">
        <v>553</v>
      </c>
      <c r="G136" t="s">
        <v>554</v>
      </c>
      <c r="H136" t="s">
        <v>353</v>
      </c>
      <c r="I136" t="s">
        <v>555</v>
      </c>
      <c r="K136">
        <v>24989401</v>
      </c>
    </row>
    <row r="137" spans="2:11">
      <c r="B137" s="1" t="s">
        <v>65</v>
      </c>
      <c r="C137" t="s">
        <v>556</v>
      </c>
      <c r="D137" t="s">
        <v>52</v>
      </c>
      <c r="E137" t="s">
        <v>27</v>
      </c>
      <c r="F137" t="s">
        <v>557</v>
      </c>
      <c r="G137" t="s">
        <v>558</v>
      </c>
      <c r="H137" t="s">
        <v>353</v>
      </c>
      <c r="I137" t="s">
        <v>559</v>
      </c>
      <c r="K137">
        <v>0</v>
      </c>
    </row>
    <row r="138" spans="2:11">
      <c r="B138" s="1" t="s">
        <v>65</v>
      </c>
      <c r="C138" t="s">
        <v>560</v>
      </c>
      <c r="D138" s="4" t="s">
        <v>52</v>
      </c>
      <c r="E138" t="s">
        <v>27</v>
      </c>
      <c r="F138" t="s">
        <v>561</v>
      </c>
      <c r="G138" t="s">
        <v>562</v>
      </c>
      <c r="H138" t="s">
        <v>353</v>
      </c>
      <c r="I138" t="s">
        <v>559</v>
      </c>
      <c r="K138">
        <v>25423883</v>
      </c>
    </row>
    <row r="139" spans="2:11">
      <c r="B139" s="1" t="s">
        <v>24</v>
      </c>
      <c r="C139" t="s">
        <v>563</v>
      </c>
      <c r="D139" t="s">
        <v>521</v>
      </c>
      <c r="E139" t="s">
        <v>27</v>
      </c>
      <c r="F139" t="s">
        <v>564</v>
      </c>
      <c r="G139" t="s">
        <v>565</v>
      </c>
      <c r="H139" t="s">
        <v>353</v>
      </c>
      <c r="I139" t="s">
        <v>566</v>
      </c>
      <c r="K139">
        <v>0</v>
      </c>
    </row>
    <row r="140" spans="2:11">
      <c r="B140" s="1" t="s">
        <v>24</v>
      </c>
      <c r="C140" t="s">
        <v>567</v>
      </c>
      <c r="D140" t="s">
        <v>26</v>
      </c>
      <c r="E140" t="s">
        <v>27</v>
      </c>
      <c r="F140" t="s">
        <v>568</v>
      </c>
      <c r="G140" t="s">
        <v>569</v>
      </c>
      <c r="H140" t="s">
        <v>353</v>
      </c>
      <c r="I140" t="s">
        <v>566</v>
      </c>
      <c r="K140">
        <v>26102909</v>
      </c>
    </row>
    <row r="141" spans="2:11">
      <c r="B141" s="1" t="s">
        <v>24</v>
      </c>
      <c r="C141" t="s">
        <v>570</v>
      </c>
      <c r="D141" s="4" t="s">
        <v>52</v>
      </c>
      <c r="E141" t="s">
        <v>27</v>
      </c>
      <c r="F141" t="s">
        <v>571</v>
      </c>
      <c r="G141" t="s">
        <v>572</v>
      </c>
      <c r="H141" t="s">
        <v>353</v>
      </c>
      <c r="I141" t="s">
        <v>566</v>
      </c>
      <c r="K141">
        <v>39041611</v>
      </c>
    </row>
    <row r="142" spans="2:11">
      <c r="B142" s="1" t="s">
        <v>65</v>
      </c>
      <c r="C142" t="s">
        <v>573</v>
      </c>
      <c r="D142" t="s">
        <v>52</v>
      </c>
      <c r="E142" t="s">
        <v>27</v>
      </c>
      <c r="F142" t="s">
        <v>574</v>
      </c>
      <c r="G142" t="s">
        <v>575</v>
      </c>
      <c r="H142" t="s">
        <v>353</v>
      </c>
      <c r="I142" t="s">
        <v>566</v>
      </c>
      <c r="K142">
        <v>22582266</v>
      </c>
    </row>
    <row r="143" spans="2:11">
      <c r="B143" s="1" t="s">
        <v>65</v>
      </c>
      <c r="C143" t="s">
        <v>576</v>
      </c>
      <c r="D143" t="s">
        <v>52</v>
      </c>
      <c r="E143" t="s">
        <v>27</v>
      </c>
      <c r="F143" t="s">
        <v>577</v>
      </c>
      <c r="G143" t="s">
        <v>578</v>
      </c>
      <c r="H143" t="s">
        <v>353</v>
      </c>
      <c r="I143" t="s">
        <v>566</v>
      </c>
      <c r="K143" t="s">
        <v>579</v>
      </c>
    </row>
    <row r="144" spans="2:11">
      <c r="B144" s="1" t="s">
        <v>65</v>
      </c>
      <c r="C144" t="s">
        <v>580</v>
      </c>
      <c r="D144" t="s">
        <v>52</v>
      </c>
      <c r="E144" t="s">
        <v>27</v>
      </c>
      <c r="F144" t="s">
        <v>581</v>
      </c>
      <c r="G144" t="s">
        <v>582</v>
      </c>
      <c r="H144" t="s">
        <v>353</v>
      </c>
      <c r="I144" t="s">
        <v>566</v>
      </c>
      <c r="K144">
        <v>22593538</v>
      </c>
    </row>
    <row r="145" spans="1:11">
      <c r="B145" s="1" t="s">
        <v>65</v>
      </c>
      <c r="C145" t="s">
        <v>583</v>
      </c>
      <c r="D145" t="s">
        <v>52</v>
      </c>
      <c r="E145" t="s">
        <v>27</v>
      </c>
      <c r="F145" t="s">
        <v>584</v>
      </c>
      <c r="G145" t="s">
        <v>585</v>
      </c>
      <c r="H145" t="s">
        <v>353</v>
      </c>
      <c r="I145" t="s">
        <v>354</v>
      </c>
    </row>
    <row r="146" spans="1:11">
      <c r="B146" s="1" t="s">
        <v>24</v>
      </c>
      <c r="C146" t="s">
        <v>586</v>
      </c>
      <c r="D146" t="s">
        <v>52</v>
      </c>
      <c r="E146" t="s">
        <v>27</v>
      </c>
      <c r="F146" t="s">
        <v>587</v>
      </c>
      <c r="G146" t="s">
        <v>588</v>
      </c>
      <c r="H146" t="s">
        <v>353</v>
      </c>
      <c r="I146" t="s">
        <v>589</v>
      </c>
      <c r="K146">
        <v>29071911</v>
      </c>
    </row>
    <row r="147" spans="1:11">
      <c r="B147" s="1" t="s">
        <v>65</v>
      </c>
      <c r="C147" t="s">
        <v>590</v>
      </c>
      <c r="D147" t="s">
        <v>52</v>
      </c>
      <c r="E147" t="s">
        <v>27</v>
      </c>
      <c r="F147" t="s">
        <v>591</v>
      </c>
      <c r="G147" t="s">
        <v>592</v>
      </c>
      <c r="H147" t="s">
        <v>353</v>
      </c>
      <c r="I147" t="s">
        <v>589</v>
      </c>
      <c r="K147">
        <v>27116882</v>
      </c>
    </row>
    <row r="148" spans="1:11">
      <c r="B148" s="1" t="s">
        <v>24</v>
      </c>
      <c r="C148" t="s">
        <v>593</v>
      </c>
      <c r="D148" t="s">
        <v>521</v>
      </c>
      <c r="E148" t="s">
        <v>27</v>
      </c>
      <c r="F148" t="s">
        <v>594</v>
      </c>
      <c r="G148" t="s">
        <v>595</v>
      </c>
      <c r="H148" t="s">
        <v>353</v>
      </c>
      <c r="I148" t="s">
        <v>596</v>
      </c>
      <c r="K148">
        <v>26936918</v>
      </c>
    </row>
    <row r="149" spans="1:11">
      <c r="B149" s="1" t="s">
        <v>24</v>
      </c>
      <c r="C149" t="s">
        <v>597</v>
      </c>
      <c r="D149" t="s">
        <v>26</v>
      </c>
      <c r="E149" t="s">
        <v>27</v>
      </c>
      <c r="F149" t="s">
        <v>598</v>
      </c>
      <c r="G149" t="s">
        <v>599</v>
      </c>
      <c r="H149" t="s">
        <v>353</v>
      </c>
      <c r="I149" t="s">
        <v>596</v>
      </c>
      <c r="K149">
        <v>26516828</v>
      </c>
    </row>
    <row r="150" spans="1:11">
      <c r="B150" s="1" t="s">
        <v>24</v>
      </c>
      <c r="C150" t="s">
        <v>600</v>
      </c>
      <c r="D150" t="s">
        <v>521</v>
      </c>
      <c r="E150" t="s">
        <v>27</v>
      </c>
      <c r="F150" t="s">
        <v>601</v>
      </c>
      <c r="G150" t="s">
        <v>602</v>
      </c>
      <c r="H150" t="s">
        <v>353</v>
      </c>
      <c r="I150" t="s">
        <v>603</v>
      </c>
      <c r="K150">
        <v>22744296</v>
      </c>
    </row>
    <row r="151" spans="1:11">
      <c r="B151" s="1" t="s">
        <v>65</v>
      </c>
      <c r="C151" t="s">
        <v>604</v>
      </c>
      <c r="D151" t="s">
        <v>511</v>
      </c>
      <c r="E151" t="s">
        <v>27</v>
      </c>
      <c r="F151" t="s">
        <v>605</v>
      </c>
      <c r="G151" t="s">
        <v>606</v>
      </c>
      <c r="H151" t="s">
        <v>524</v>
      </c>
      <c r="I151" t="s">
        <v>525</v>
      </c>
      <c r="J151" t="s">
        <v>607</v>
      </c>
      <c r="K151">
        <v>22527908</v>
      </c>
    </row>
    <row r="152" spans="1:11">
      <c r="A152" s="13">
        <v>45729</v>
      </c>
      <c r="B152" s="1" t="s">
        <v>24</v>
      </c>
      <c r="C152" t="s">
        <v>608</v>
      </c>
      <c r="D152" t="s">
        <v>26</v>
      </c>
      <c r="E152" t="s">
        <v>27</v>
      </c>
      <c r="F152" t="s">
        <v>609</v>
      </c>
      <c r="G152" t="s">
        <v>610</v>
      </c>
      <c r="H152" t="s">
        <v>277</v>
      </c>
      <c r="I152" t="s">
        <v>282</v>
      </c>
      <c r="J152" t="s">
        <v>421</v>
      </c>
      <c r="K152">
        <v>22347633</v>
      </c>
    </row>
    <row r="153" spans="1:11">
      <c r="A153" s="13">
        <v>45757</v>
      </c>
      <c r="B153" s="1" t="s">
        <v>24</v>
      </c>
      <c r="C153" t="s">
        <v>611</v>
      </c>
      <c r="D153" t="s">
        <v>52</v>
      </c>
      <c r="E153" t="s">
        <v>27</v>
      </c>
      <c r="F153" t="s">
        <v>612</v>
      </c>
      <c r="G153" t="s">
        <v>613</v>
      </c>
      <c r="H153" t="s">
        <v>345</v>
      </c>
      <c r="I153" t="s">
        <v>427</v>
      </c>
      <c r="K153" t="s">
        <v>614</v>
      </c>
    </row>
    <row r="154" spans="1:11">
      <c r="A154" s="13">
        <v>45785</v>
      </c>
      <c r="B154" t="s">
        <v>24</v>
      </c>
      <c r="C154" t="s">
        <v>615</v>
      </c>
      <c r="D154" t="s">
        <v>26</v>
      </c>
      <c r="E154" t="s">
        <v>27</v>
      </c>
      <c r="F154" t="s">
        <v>616</v>
      </c>
      <c r="G154" t="s">
        <v>617</v>
      </c>
      <c r="H154" t="s">
        <v>353</v>
      </c>
      <c r="I154" t="s">
        <v>551</v>
      </c>
    </row>
    <row r="155" spans="1:11">
      <c r="A155" s="13">
        <v>45804</v>
      </c>
      <c r="B155" t="s">
        <v>24</v>
      </c>
      <c r="C155" t="s">
        <v>618</v>
      </c>
      <c r="D155" s="4" t="s">
        <v>26</v>
      </c>
      <c r="E155" t="s">
        <v>27</v>
      </c>
      <c r="F155" t="s">
        <v>619</v>
      </c>
      <c r="G155" t="s">
        <v>620</v>
      </c>
      <c r="H155" t="s">
        <v>353</v>
      </c>
      <c r="I155" t="s">
        <v>621</v>
      </c>
    </row>
    <row r="156" spans="1:11">
      <c r="A156" s="13">
        <v>45805</v>
      </c>
      <c r="B156" t="s">
        <v>24</v>
      </c>
      <c r="C156" t="s">
        <v>622</v>
      </c>
      <c r="D156" s="4" t="s">
        <v>26</v>
      </c>
      <c r="E156" t="s">
        <v>27</v>
      </c>
      <c r="F156" t="s">
        <v>623</v>
      </c>
      <c r="G156" t="s">
        <v>624</v>
      </c>
      <c r="H156" t="s">
        <v>524</v>
      </c>
      <c r="I156" t="s">
        <v>525</v>
      </c>
    </row>
    <row r="157" spans="1:11">
      <c r="A157" s="13">
        <v>45805</v>
      </c>
      <c r="B157" t="s">
        <v>24</v>
      </c>
      <c r="C157" t="s">
        <v>625</v>
      </c>
      <c r="D157" s="4" t="s">
        <v>26</v>
      </c>
      <c r="E157" t="s">
        <v>27</v>
      </c>
      <c r="F157" t="s">
        <v>626</v>
      </c>
      <c r="G157" t="s">
        <v>624</v>
      </c>
      <c r="H157" t="s">
        <v>524</v>
      </c>
      <c r="I157" t="s">
        <v>525</v>
      </c>
    </row>
    <row r="158" spans="1:11">
      <c r="A158" s="13">
        <v>45786</v>
      </c>
      <c r="B158" s="1" t="s">
        <v>24</v>
      </c>
      <c r="C158" t="s">
        <v>627</v>
      </c>
      <c r="D158" t="s">
        <v>26</v>
      </c>
      <c r="E158" t="s">
        <v>27</v>
      </c>
      <c r="F158" t="s">
        <v>628</v>
      </c>
      <c r="G158" t="s">
        <v>629</v>
      </c>
      <c r="H158" t="s">
        <v>353</v>
      </c>
      <c r="I158" t="s">
        <v>551</v>
      </c>
    </row>
    <row r="159" spans="1:11">
      <c r="A159" s="13">
        <v>45790</v>
      </c>
      <c r="B159" s="1" t="s">
        <v>24</v>
      </c>
      <c r="C159" t="s">
        <v>630</v>
      </c>
      <c r="D159" t="s">
        <v>511</v>
      </c>
      <c r="E159" t="s">
        <v>27</v>
      </c>
      <c r="F159" t="s">
        <v>631</v>
      </c>
      <c r="G159" t="s">
        <v>632</v>
      </c>
      <c r="H159" t="s">
        <v>353</v>
      </c>
      <c r="I159" t="s">
        <v>633</v>
      </c>
      <c r="J159" t="s">
        <v>634</v>
      </c>
    </row>
    <row r="160" spans="1:11">
      <c r="B160" t="s">
        <v>635</v>
      </c>
      <c r="C160">
        <v>12836</v>
      </c>
      <c r="D160" t="s">
        <v>521</v>
      </c>
      <c r="E160" t="s">
        <v>27</v>
      </c>
      <c r="F160" t="s">
        <v>636</v>
      </c>
      <c r="G160" t="s">
        <v>637</v>
      </c>
      <c r="H160" t="s">
        <v>353</v>
      </c>
      <c r="I160" t="s">
        <v>638</v>
      </c>
      <c r="J160" t="s">
        <v>639</v>
      </c>
    </row>
    <row r="161" spans="1:15">
      <c r="A161" s="13">
        <v>45785</v>
      </c>
      <c r="B161" s="1" t="s">
        <v>137</v>
      </c>
      <c r="C161" s="1" t="s">
        <v>640</v>
      </c>
      <c r="E161" t="s">
        <v>119</v>
      </c>
      <c r="F161" t="s">
        <v>641</v>
      </c>
      <c r="G161" t="s">
        <v>642</v>
      </c>
      <c r="H161" t="s">
        <v>353</v>
      </c>
      <c r="I161" t="s">
        <v>551</v>
      </c>
      <c r="J161" t="s">
        <v>643</v>
      </c>
    </row>
    <row r="162" spans="1:15">
      <c r="A162" s="140">
        <v>45790</v>
      </c>
      <c r="B162" s="84" t="s">
        <v>24</v>
      </c>
      <c r="C162" s="153">
        <v>2113</v>
      </c>
      <c r="D162" s="84" t="s">
        <v>521</v>
      </c>
      <c r="E162" s="85" t="s">
        <v>27</v>
      </c>
      <c r="F162" s="85" t="s">
        <v>644</v>
      </c>
      <c r="G162" s="84" t="s">
        <v>645</v>
      </c>
      <c r="H162" s="84" t="str">
        <f>VLOOKUP(F162,'Shop Info'!C:I,7,FALSE)</f>
        <v>NT</v>
      </c>
      <c r="I162" s="84" t="s">
        <v>633</v>
      </c>
      <c r="J162" t="s">
        <v>646</v>
      </c>
      <c r="L162" s="84"/>
      <c r="M162" s="84"/>
      <c r="N162" s="90"/>
      <c r="O162" s="84"/>
    </row>
    <row r="163" spans="1:15">
      <c r="A163" s="13">
        <v>45811</v>
      </c>
      <c r="B163" s="1" t="s">
        <v>24</v>
      </c>
      <c r="C163" s="1" t="s">
        <v>647</v>
      </c>
      <c r="D163" t="s">
        <v>521</v>
      </c>
      <c r="E163" t="s">
        <v>27</v>
      </c>
      <c r="F163" t="s">
        <v>648</v>
      </c>
      <c r="G163" t="s">
        <v>649</v>
      </c>
      <c r="H163" t="s">
        <v>277</v>
      </c>
      <c r="I163" t="s">
        <v>60</v>
      </c>
      <c r="J163" t="s">
        <v>650</v>
      </c>
      <c r="K163" t="s">
        <v>651</v>
      </c>
    </row>
    <row r="164" spans="1:15">
      <c r="A164" s="140">
        <v>45797</v>
      </c>
      <c r="B164" s="84" t="s">
        <v>65</v>
      </c>
      <c r="C164" s="153">
        <v>5037</v>
      </c>
      <c r="D164" s="84" t="s">
        <v>521</v>
      </c>
      <c r="E164" s="85" t="s">
        <v>27</v>
      </c>
      <c r="F164" s="85" t="s">
        <v>652</v>
      </c>
      <c r="G164" s="84" t="s">
        <v>653</v>
      </c>
      <c r="H164" s="84" t="str">
        <f>VLOOKUP(F164,'Shop Info'!C:I,7,FALSE)</f>
        <v>NT</v>
      </c>
      <c r="I164" s="84" t="s">
        <v>654</v>
      </c>
      <c r="J164" t="s">
        <v>655</v>
      </c>
      <c r="L164" s="84"/>
      <c r="M164" s="84"/>
      <c r="N164" s="90"/>
      <c r="O164" s="87"/>
    </row>
    <row r="165" spans="1:15">
      <c r="A165" s="13">
        <v>45803</v>
      </c>
      <c r="B165" s="1" t="s">
        <v>65</v>
      </c>
      <c r="C165" s="1" t="s">
        <v>656</v>
      </c>
      <c r="D165" t="s">
        <v>521</v>
      </c>
      <c r="E165" t="s">
        <v>27</v>
      </c>
      <c r="F165" t="s">
        <v>657</v>
      </c>
      <c r="G165" t="s">
        <v>658</v>
      </c>
      <c r="H165" t="s">
        <v>353</v>
      </c>
      <c r="I165" t="s">
        <v>659</v>
      </c>
      <c r="J165" t="s">
        <v>660</v>
      </c>
    </row>
    <row r="166" spans="1:15">
      <c r="A166" s="145"/>
      <c r="B166" s="97" t="s">
        <v>24</v>
      </c>
      <c r="C166" s="158">
        <v>11005</v>
      </c>
      <c r="D166" s="97" t="s">
        <v>521</v>
      </c>
      <c r="E166" s="129" t="s">
        <v>27</v>
      </c>
      <c r="F166" s="129" t="s">
        <v>661</v>
      </c>
      <c r="G166" s="97" t="s">
        <v>662</v>
      </c>
      <c r="H166" s="84" t="str">
        <f>VLOOKUP(F166,'Shop Info'!C:I,7,FALSE)</f>
        <v>Islands</v>
      </c>
      <c r="I166" s="84" t="s">
        <v>663</v>
      </c>
      <c r="J166" s="84" t="s">
        <v>664</v>
      </c>
      <c r="K166" s="84">
        <v>23293309</v>
      </c>
      <c r="L166" s="90"/>
    </row>
    <row r="167" spans="1:15">
      <c r="B167" s="13" t="s">
        <v>24</v>
      </c>
      <c r="C167">
        <v>12810</v>
      </c>
      <c r="D167" t="s">
        <v>511</v>
      </c>
      <c r="E167" s="1" t="s">
        <v>27</v>
      </c>
      <c r="F167" t="s">
        <v>665</v>
      </c>
      <c r="G167" t="s">
        <v>666</v>
      </c>
      <c r="H167" t="s">
        <v>524</v>
      </c>
      <c r="I167" t="s">
        <v>663</v>
      </c>
      <c r="J167" t="s">
        <v>667</v>
      </c>
      <c r="K167" t="s">
        <v>668</v>
      </c>
    </row>
    <row r="343" spans="1:26">
      <c r="A343" s="83"/>
      <c r="B343" s="84"/>
      <c r="C343" s="124"/>
      <c r="D343" s="4"/>
      <c r="E343" s="85"/>
      <c r="F343" s="85"/>
      <c r="G343" s="84"/>
      <c r="H343" s="84"/>
      <c r="I343" s="84"/>
      <c r="J343" s="84"/>
      <c r="K343" s="125"/>
      <c r="L343" s="125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spans="1:26">
      <c r="Y344" s="17"/>
      <c r="Z344" s="124"/>
    </row>
    <row r="355" spans="7:7">
      <c r="G355" t="s">
        <v>669</v>
      </c>
    </row>
  </sheetData>
  <phoneticPr fontId="13" type="noConversion"/>
  <conditionalFormatting sqref="C67:C78">
    <cfRule type="duplicateValues" dxfId="198" priority="67"/>
  </conditionalFormatting>
  <conditionalFormatting sqref="C99">
    <cfRule type="duplicateValues" dxfId="197" priority="63"/>
  </conditionalFormatting>
  <conditionalFormatting sqref="C100">
    <cfRule type="duplicateValues" dxfId="196" priority="61"/>
  </conditionalFormatting>
  <conditionalFormatting sqref="C101">
    <cfRule type="duplicateValues" dxfId="195" priority="59"/>
  </conditionalFormatting>
  <conditionalFormatting sqref="C102">
    <cfRule type="duplicateValues" dxfId="194" priority="57"/>
  </conditionalFormatting>
  <conditionalFormatting sqref="C103">
    <cfRule type="duplicateValues" dxfId="193" priority="55"/>
  </conditionalFormatting>
  <conditionalFormatting sqref="C104">
    <cfRule type="duplicateValues" dxfId="192" priority="53"/>
  </conditionalFormatting>
  <conditionalFormatting sqref="C105">
    <cfRule type="duplicateValues" dxfId="191" priority="51"/>
  </conditionalFormatting>
  <conditionalFormatting sqref="C106">
    <cfRule type="duplicateValues" dxfId="190" priority="49"/>
  </conditionalFormatting>
  <conditionalFormatting sqref="C107">
    <cfRule type="duplicateValues" dxfId="189" priority="47"/>
  </conditionalFormatting>
  <conditionalFormatting sqref="C109">
    <cfRule type="duplicateValues" dxfId="188" priority="45"/>
  </conditionalFormatting>
  <conditionalFormatting sqref="C110">
    <cfRule type="duplicateValues" dxfId="187" priority="43"/>
  </conditionalFormatting>
  <conditionalFormatting sqref="C111">
    <cfRule type="duplicateValues" dxfId="186" priority="41"/>
  </conditionalFormatting>
  <conditionalFormatting sqref="C112">
    <cfRule type="duplicateValues" dxfId="185" priority="39"/>
  </conditionalFormatting>
  <conditionalFormatting sqref="C114">
    <cfRule type="duplicateValues" dxfId="184" priority="28"/>
  </conditionalFormatting>
  <conditionalFormatting sqref="C115">
    <cfRule type="duplicateValues" dxfId="183" priority="26"/>
  </conditionalFormatting>
  <conditionalFormatting sqref="C116">
    <cfRule type="duplicateValues" dxfId="182" priority="24"/>
  </conditionalFormatting>
  <conditionalFormatting sqref="C117">
    <cfRule type="duplicateValues" dxfId="181" priority="22"/>
  </conditionalFormatting>
  <conditionalFormatting sqref="C118:C119">
    <cfRule type="duplicateValues" dxfId="180" priority="4498"/>
  </conditionalFormatting>
  <conditionalFormatting sqref="C121">
    <cfRule type="duplicateValues" dxfId="179" priority="18"/>
  </conditionalFormatting>
  <conditionalFormatting sqref="C122">
    <cfRule type="duplicateValues" dxfId="178" priority="16"/>
  </conditionalFormatting>
  <conditionalFormatting sqref="C123">
    <cfRule type="duplicateValues" dxfId="177" priority="14"/>
  </conditionalFormatting>
  <conditionalFormatting sqref="C124">
    <cfRule type="duplicateValues" dxfId="176" priority="12"/>
  </conditionalFormatting>
  <conditionalFormatting sqref="C125">
    <cfRule type="duplicateValues" dxfId="175" priority="10"/>
  </conditionalFormatting>
  <conditionalFormatting sqref="C126">
    <cfRule type="duplicateValues" dxfId="174" priority="8"/>
  </conditionalFormatting>
  <conditionalFormatting sqref="C162">
    <cfRule type="duplicateValues" dxfId="173" priority="6"/>
  </conditionalFormatting>
  <conditionalFormatting sqref="C164">
    <cfRule type="duplicateValues" dxfId="172" priority="4"/>
  </conditionalFormatting>
  <conditionalFormatting sqref="C166">
    <cfRule type="duplicateValues" dxfId="171" priority="2"/>
  </conditionalFormatting>
  <conditionalFormatting sqref="C343 C113">
    <cfRule type="duplicateValues" dxfId="170" priority="4425"/>
  </conditionalFormatting>
  <conditionalFormatting sqref="C344:C1048576 C168:C342 E167 B165 B163 B161 B158:B159 D120 C1:C112">
    <cfRule type="duplicateValues" dxfId="169" priority="4447"/>
  </conditionalFormatting>
  <conditionalFormatting sqref="C344:C1048576 C168:C342 E167 B165 B163 B161 B158:B159 D120 C97:C98 C1:C90">
    <cfRule type="duplicateValues" dxfId="168" priority="4451"/>
    <cfRule type="duplicateValues" dxfId="167" priority="4452"/>
  </conditionalFormatting>
  <conditionalFormatting sqref="F99">
    <cfRule type="duplicateValues" dxfId="166" priority="62"/>
  </conditionalFormatting>
  <conditionalFormatting sqref="F100">
    <cfRule type="duplicateValues" dxfId="165" priority="60"/>
  </conditionalFormatting>
  <conditionalFormatting sqref="F101">
    <cfRule type="duplicateValues" dxfId="164" priority="58"/>
  </conditionalFormatting>
  <conditionalFormatting sqref="F102">
    <cfRule type="duplicateValues" dxfId="163" priority="56"/>
  </conditionalFormatting>
  <conditionalFormatting sqref="F103">
    <cfRule type="duplicateValues" dxfId="162" priority="54"/>
  </conditionalFormatting>
  <conditionalFormatting sqref="F104">
    <cfRule type="duplicateValues" dxfId="161" priority="52"/>
  </conditionalFormatting>
  <conditionalFormatting sqref="F105">
    <cfRule type="duplicateValues" dxfId="160" priority="50"/>
  </conditionalFormatting>
  <conditionalFormatting sqref="F106">
    <cfRule type="duplicateValues" dxfId="159" priority="48"/>
  </conditionalFormatting>
  <conditionalFormatting sqref="F107">
    <cfRule type="duplicateValues" dxfId="158" priority="46"/>
  </conditionalFormatting>
  <conditionalFormatting sqref="F109">
    <cfRule type="duplicateValues" dxfId="157" priority="44"/>
  </conditionalFormatting>
  <conditionalFormatting sqref="F110">
    <cfRule type="duplicateValues" dxfId="156" priority="42"/>
  </conditionalFormatting>
  <conditionalFormatting sqref="F111">
    <cfRule type="duplicateValues" dxfId="155" priority="40"/>
  </conditionalFormatting>
  <conditionalFormatting sqref="F112">
    <cfRule type="duplicateValues" dxfId="154" priority="38"/>
  </conditionalFormatting>
  <conditionalFormatting sqref="F114">
    <cfRule type="duplicateValues" dxfId="153" priority="27"/>
  </conditionalFormatting>
  <conditionalFormatting sqref="F115">
    <cfRule type="duplicateValues" dxfId="152" priority="25"/>
  </conditionalFormatting>
  <conditionalFormatting sqref="F116">
    <cfRule type="duplicateValues" dxfId="151" priority="23"/>
  </conditionalFormatting>
  <conditionalFormatting sqref="F117">
    <cfRule type="duplicateValues" dxfId="150" priority="21"/>
  </conditionalFormatting>
  <conditionalFormatting sqref="F118:F119">
    <cfRule type="duplicateValues" dxfId="149" priority="4512"/>
  </conditionalFormatting>
  <conditionalFormatting sqref="F121">
    <cfRule type="duplicateValues" dxfId="148" priority="17"/>
  </conditionalFormatting>
  <conditionalFormatting sqref="F122">
    <cfRule type="duplicateValues" dxfId="147" priority="15"/>
  </conditionalFormatting>
  <conditionalFormatting sqref="F123">
    <cfRule type="duplicateValues" dxfId="146" priority="13"/>
  </conditionalFormatting>
  <conditionalFormatting sqref="F124">
    <cfRule type="duplicateValues" dxfId="145" priority="11"/>
  </conditionalFormatting>
  <conditionalFormatting sqref="F125">
    <cfRule type="duplicateValues" dxfId="144" priority="9"/>
  </conditionalFormatting>
  <conditionalFormatting sqref="F126">
    <cfRule type="duplicateValues" dxfId="143" priority="7"/>
  </conditionalFormatting>
  <conditionalFormatting sqref="F162">
    <cfRule type="duplicateValues" dxfId="142" priority="5"/>
  </conditionalFormatting>
  <conditionalFormatting sqref="F164">
    <cfRule type="duplicateValues" dxfId="141" priority="3"/>
  </conditionalFormatting>
  <conditionalFormatting sqref="F166">
    <cfRule type="duplicateValues" dxfId="140" priority="1"/>
  </conditionalFormatting>
  <conditionalFormatting sqref="F343 F113">
    <cfRule type="duplicateValues" dxfId="139" priority="4435"/>
  </conditionalFormatting>
  <conditionalFormatting sqref="J1:J67 J69:J78">
    <cfRule type="expression" dxfId="138" priority="68">
      <formula>G0= closure</formula>
    </cfRule>
  </conditionalFormatting>
  <conditionalFormatting sqref="Z344 Z113:Z114">
    <cfRule type="duplicateValues" dxfId="137" priority="30"/>
    <cfRule type="duplicateValues" dxfId="136" priority="31"/>
    <cfRule type="duplicateValues" dxfId="135" priority="32"/>
    <cfRule type="duplicateValues" dxfId="134" priority="33"/>
    <cfRule type="duplicateValues" dxfId="133" priority="34"/>
    <cfRule type="duplicateValues" dxfId="132" priority="35"/>
  </conditionalFormatting>
  <dataValidations count="1">
    <dataValidation type="list" showInputMessage="1" showErrorMessage="1" sqref="R99:R100 R107 R109 R343 R113:R114" xr:uid="{06BF0CF1-D4FE-4245-8754-11D80FC5F73D}">
      <formula1>"Called,Didn't Call, No one answer, call Later,No Contact / Wrong No."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0F50-AF9E-40FE-A6F1-DA4064B755B1}">
  <dimension ref="A1:Q144"/>
  <sheetViews>
    <sheetView workbookViewId="0"/>
  </sheetViews>
  <sheetFormatPr defaultColWidth="9" defaultRowHeight="14.45"/>
  <cols>
    <col min="1" max="1" width="10.85546875" bestFit="1" customWidth="1"/>
    <col min="2" max="2" width="20.85546875" bestFit="1" customWidth="1"/>
    <col min="3" max="3" width="9.85546875" style="15" bestFit="1" customWidth="1"/>
    <col min="5" max="5" width="8.5703125" bestFit="1" customWidth="1"/>
    <col min="6" max="6" width="39.5703125" bestFit="1" customWidth="1"/>
    <col min="7" max="7" width="41.5703125" bestFit="1" customWidth="1"/>
    <col min="8" max="8" width="6.85546875" bestFit="1" customWidth="1"/>
    <col min="9" max="9" width="10.85546875" bestFit="1" customWidth="1"/>
    <col min="10" max="10" width="32.140625" bestFit="1" customWidth="1"/>
    <col min="11" max="11" width="17.140625" bestFit="1" customWidth="1"/>
    <col min="12" max="12" width="13" bestFit="1" customWidth="1"/>
    <col min="13" max="13" width="5" bestFit="1" customWidth="1"/>
    <col min="14" max="14" width="8.85546875" bestFit="1" customWidth="1"/>
    <col min="15" max="15" width="19.42578125" bestFit="1" customWidth="1"/>
    <col min="16" max="16" width="24.85546875" bestFit="1" customWidth="1"/>
    <col min="17" max="17" width="25.42578125" bestFit="1" customWidth="1"/>
  </cols>
  <sheetData>
    <row r="1" spans="1:17">
      <c r="A1" s="14"/>
      <c r="B1" s="2" t="s">
        <v>1</v>
      </c>
      <c r="C1" s="16" t="s">
        <v>2</v>
      </c>
      <c r="D1" s="3"/>
      <c r="E1" s="3" t="s">
        <v>992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993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t="s">
        <v>15</v>
      </c>
      <c r="Q1" t="s">
        <v>17</v>
      </c>
    </row>
    <row r="2" spans="1:17">
      <c r="A2" s="14"/>
      <c r="B2" s="2"/>
      <c r="C2" s="16"/>
      <c r="D2" s="3"/>
      <c r="E2" s="3"/>
      <c r="F2" s="2"/>
      <c r="G2" s="2"/>
      <c r="H2" s="2"/>
      <c r="I2" s="2"/>
      <c r="J2" s="2"/>
      <c r="K2" s="7"/>
      <c r="L2" s="7"/>
      <c r="M2" s="8"/>
      <c r="N2" s="8"/>
      <c r="O2" s="8"/>
    </row>
    <row r="3" spans="1:17" s="15" customFormat="1">
      <c r="A3" s="13"/>
      <c r="B3" t="s">
        <v>24</v>
      </c>
      <c r="C3" s="16" t="s">
        <v>117</v>
      </c>
      <c r="D3" s="11"/>
      <c r="E3" s="1" t="s">
        <v>119</v>
      </c>
      <c r="F3" t="s">
        <v>120</v>
      </c>
      <c r="G3" t="s">
        <v>121</v>
      </c>
      <c r="H3" t="str">
        <f>VLOOKUP(F3,'Shop Info'!C:I,7,FALSE)</f>
        <v>HK</v>
      </c>
      <c r="I3" t="s">
        <v>50</v>
      </c>
      <c r="J3" s="9" t="s">
        <v>122</v>
      </c>
      <c r="K3" s="5" t="s">
        <v>123</v>
      </c>
      <c r="L3" s="5"/>
      <c r="M3"/>
      <c r="N3"/>
      <c r="O3"/>
      <c r="P3"/>
      <c r="Q3" t="s">
        <v>32</v>
      </c>
    </row>
    <row r="4" spans="1:17">
      <c r="A4" s="13"/>
      <c r="B4" t="s">
        <v>24</v>
      </c>
      <c r="C4" s="16" t="s">
        <v>144</v>
      </c>
      <c r="D4" s="10"/>
      <c r="E4" s="1" t="s">
        <v>119</v>
      </c>
      <c r="F4" t="s">
        <v>145</v>
      </c>
      <c r="G4" t="s">
        <v>146</v>
      </c>
      <c r="H4" t="str">
        <f>VLOOKUP(F4,'Shop Info'!C:I,7,FALSE)</f>
        <v>HK</v>
      </c>
      <c r="I4" t="s">
        <v>147</v>
      </c>
      <c r="K4" s="6">
        <v>28278366</v>
      </c>
      <c r="L4" s="6"/>
    </row>
    <row r="5" spans="1:17">
      <c r="A5" s="13"/>
      <c r="B5" t="s">
        <v>24</v>
      </c>
      <c r="C5" s="16" t="s">
        <v>148</v>
      </c>
      <c r="D5" s="10"/>
      <c r="E5" s="1" t="s">
        <v>119</v>
      </c>
      <c r="F5" t="s">
        <v>149</v>
      </c>
      <c r="G5" t="s">
        <v>150</v>
      </c>
      <c r="H5" t="str">
        <f>VLOOKUP(F5,'Shop Info'!C:I,7,FALSE)</f>
        <v>HK</v>
      </c>
      <c r="I5" t="s">
        <v>147</v>
      </c>
      <c r="J5" t="s">
        <v>151</v>
      </c>
      <c r="K5" s="6">
        <v>25180536</v>
      </c>
      <c r="L5" s="6"/>
    </row>
    <row r="6" spans="1:17">
      <c r="A6" s="13"/>
      <c r="B6" t="s">
        <v>24</v>
      </c>
      <c r="C6" s="16" t="s">
        <v>152</v>
      </c>
      <c r="D6" s="10"/>
      <c r="E6" s="1" t="s">
        <v>119</v>
      </c>
      <c r="F6" t="s">
        <v>153</v>
      </c>
      <c r="G6" t="s">
        <v>154</v>
      </c>
      <c r="H6" t="str">
        <f>VLOOKUP(F6,'Shop Info'!C:I,7,FALSE)</f>
        <v>HK</v>
      </c>
      <c r="I6" t="s">
        <v>147</v>
      </c>
      <c r="K6" s="6">
        <v>27804299</v>
      </c>
      <c r="L6" s="6"/>
    </row>
    <row r="7" spans="1:17">
      <c r="A7" s="13"/>
      <c r="B7" t="s">
        <v>24</v>
      </c>
      <c r="C7" s="16" t="s">
        <v>172</v>
      </c>
      <c r="D7" s="10"/>
      <c r="E7" s="1" t="s">
        <v>119</v>
      </c>
      <c r="F7" t="s">
        <v>173</v>
      </c>
      <c r="G7" t="s">
        <v>174</v>
      </c>
      <c r="H7" t="str">
        <f>VLOOKUP(F7,'Shop Info'!C:I,7,FALSE)</f>
        <v>HK</v>
      </c>
      <c r="I7" t="s">
        <v>60</v>
      </c>
      <c r="K7" s="6">
        <v>29072218</v>
      </c>
      <c r="L7" s="6"/>
    </row>
    <row r="8" spans="1:17">
      <c r="A8" s="13"/>
      <c r="B8" t="s">
        <v>65</v>
      </c>
      <c r="C8" s="16" t="s">
        <v>175</v>
      </c>
      <c r="D8" s="10"/>
      <c r="E8" s="1" t="s">
        <v>119</v>
      </c>
      <c r="F8" t="s">
        <v>176</v>
      </c>
      <c r="G8" t="s">
        <v>177</v>
      </c>
      <c r="H8" t="str">
        <f>VLOOKUP(F8,'Shop Info'!C:I,7,FALSE)</f>
        <v>HK</v>
      </c>
      <c r="I8" t="s">
        <v>60</v>
      </c>
      <c r="K8" s="6">
        <v>25376238</v>
      </c>
      <c r="L8" s="6"/>
    </row>
    <row r="9" spans="1:17">
      <c r="A9" s="13"/>
      <c r="B9" t="s">
        <v>24</v>
      </c>
      <c r="C9" s="16" t="s">
        <v>274</v>
      </c>
      <c r="D9" s="10"/>
      <c r="E9" s="1" t="s">
        <v>119</v>
      </c>
      <c r="F9" t="s">
        <v>275</v>
      </c>
      <c r="G9" t="s">
        <v>276</v>
      </c>
      <c r="H9" t="str">
        <f>VLOOKUP(F9,'Shop Info'!C:I,7,FALSE)</f>
        <v>HK</v>
      </c>
      <c r="I9" t="s">
        <v>60</v>
      </c>
      <c r="K9" s="5" t="e">
        <v>#N/A</v>
      </c>
      <c r="L9" s="5"/>
    </row>
    <row r="10" spans="1:17">
      <c r="A10" s="13"/>
      <c r="B10" t="s">
        <v>24</v>
      </c>
      <c r="C10" s="16" t="s">
        <v>184</v>
      </c>
      <c r="D10" s="10"/>
      <c r="E10" s="1" t="s">
        <v>119</v>
      </c>
      <c r="F10" t="s">
        <v>185</v>
      </c>
      <c r="G10" t="s">
        <v>186</v>
      </c>
      <c r="H10" t="str">
        <f>VLOOKUP(F10,'Shop Info'!C:I,7,FALSE)</f>
        <v>HK</v>
      </c>
      <c r="I10" t="s">
        <v>50</v>
      </c>
      <c r="K10" s="5" t="e">
        <v>#N/A</v>
      </c>
      <c r="L10" s="5"/>
    </row>
    <row r="11" spans="1:17">
      <c r="A11" s="13"/>
      <c r="B11" t="s">
        <v>24</v>
      </c>
      <c r="C11" s="16" t="s">
        <v>187</v>
      </c>
      <c r="D11" s="10"/>
      <c r="E11" s="1" t="s">
        <v>119</v>
      </c>
      <c r="F11" t="s">
        <v>188</v>
      </c>
      <c r="G11" t="s">
        <v>189</v>
      </c>
      <c r="H11" t="str">
        <f>VLOOKUP(F11,'Shop Info'!C:I,7,FALSE)</f>
        <v>HK</v>
      </c>
      <c r="I11" t="s">
        <v>50</v>
      </c>
      <c r="K11" s="5" t="e">
        <v>#N/A</v>
      </c>
      <c r="L11" s="5"/>
    </row>
    <row r="12" spans="1:17">
      <c r="A12" s="13"/>
      <c r="B12" t="s">
        <v>24</v>
      </c>
      <c r="C12" s="16" t="s">
        <v>190</v>
      </c>
      <c r="D12" s="10"/>
      <c r="E12" s="1" t="s">
        <v>119</v>
      </c>
      <c r="F12" t="s">
        <v>191</v>
      </c>
      <c r="G12" t="s">
        <v>192</v>
      </c>
      <c r="H12" t="str">
        <f>VLOOKUP(F12,'Shop Info'!C:I,7,FALSE)</f>
        <v>HK</v>
      </c>
      <c r="I12" t="s">
        <v>193</v>
      </c>
      <c r="K12" s="6">
        <v>25523051</v>
      </c>
      <c r="L12" s="6"/>
    </row>
    <row r="13" spans="1:17">
      <c r="A13" s="13"/>
      <c r="B13" t="s">
        <v>24</v>
      </c>
      <c r="C13" s="16" t="s">
        <v>194</v>
      </c>
      <c r="D13" s="10"/>
      <c r="E13" s="1" t="s">
        <v>119</v>
      </c>
      <c r="F13" t="s">
        <v>195</v>
      </c>
      <c r="G13" t="s">
        <v>196</v>
      </c>
      <c r="H13" t="str">
        <f>VLOOKUP(F13,'Shop Info'!C:I,7,FALSE)</f>
        <v>HK</v>
      </c>
      <c r="I13" t="s">
        <v>197</v>
      </c>
      <c r="K13" s="6">
        <v>22404052</v>
      </c>
      <c r="L13" s="6"/>
    </row>
    <row r="14" spans="1:17">
      <c r="A14" s="13"/>
      <c r="B14" t="s">
        <v>24</v>
      </c>
      <c r="C14" s="16" t="s">
        <v>199</v>
      </c>
      <c r="D14" s="10"/>
      <c r="E14" s="1" t="s">
        <v>119</v>
      </c>
      <c r="F14" t="s">
        <v>200</v>
      </c>
      <c r="G14" t="s">
        <v>196</v>
      </c>
      <c r="H14" t="str">
        <f>VLOOKUP(F14,'Shop Info'!C:I,7,FALSE)</f>
        <v>HK</v>
      </c>
      <c r="I14" t="s">
        <v>197</v>
      </c>
      <c r="K14" s="6">
        <v>22404052</v>
      </c>
      <c r="L14" s="6"/>
    </row>
    <row r="15" spans="1:17">
      <c r="A15" s="13"/>
      <c r="B15" t="s">
        <v>24</v>
      </c>
      <c r="C15" s="16" t="s">
        <v>201</v>
      </c>
      <c r="D15" s="10"/>
      <c r="E15" s="1" t="s">
        <v>119</v>
      </c>
      <c r="F15" t="s">
        <v>202</v>
      </c>
      <c r="G15" t="s">
        <v>203</v>
      </c>
      <c r="H15" t="str">
        <f>VLOOKUP(F15,'Shop Info'!C:I,7,FALSE)</f>
        <v>HK</v>
      </c>
      <c r="I15" t="s">
        <v>64</v>
      </c>
      <c r="K15" s="6">
        <v>27706707</v>
      </c>
      <c r="L15" s="6"/>
    </row>
    <row r="16" spans="1:17">
      <c r="A16" s="13"/>
      <c r="B16" t="s">
        <v>24</v>
      </c>
      <c r="C16" s="16" t="s">
        <v>204</v>
      </c>
      <c r="D16" s="10"/>
      <c r="E16" s="1" t="s">
        <v>119</v>
      </c>
      <c r="F16" t="s">
        <v>205</v>
      </c>
      <c r="G16" t="s">
        <v>206</v>
      </c>
      <c r="H16" t="str">
        <f>VLOOKUP(F16,'Shop Info'!C:I,7,FALSE)</f>
        <v>HK</v>
      </c>
      <c r="I16" t="s">
        <v>64</v>
      </c>
      <c r="J16" t="s">
        <v>151</v>
      </c>
      <c r="K16" s="6">
        <v>29828610</v>
      </c>
      <c r="L16" s="6"/>
    </row>
    <row r="17" spans="1:12">
      <c r="A17" s="13"/>
      <c r="B17" t="s">
        <v>24</v>
      </c>
      <c r="C17" s="16" t="s">
        <v>207</v>
      </c>
      <c r="D17" s="10"/>
      <c r="E17" s="1" t="s">
        <v>119</v>
      </c>
      <c r="F17" t="s">
        <v>208</v>
      </c>
      <c r="G17" t="s">
        <v>209</v>
      </c>
      <c r="H17" t="str">
        <f>VLOOKUP(F17,'Shop Info'!C:I,7,FALSE)</f>
        <v>HK</v>
      </c>
      <c r="I17" t="s">
        <v>210</v>
      </c>
      <c r="J17" t="s">
        <v>151</v>
      </c>
      <c r="K17" s="6">
        <v>22622128</v>
      </c>
      <c r="L17" s="6"/>
    </row>
    <row r="18" spans="1:12">
      <c r="A18" s="13"/>
      <c r="B18" t="s">
        <v>65</v>
      </c>
      <c r="C18" s="16" t="s">
        <v>211</v>
      </c>
      <c r="D18" s="10"/>
      <c r="E18" s="1" t="s">
        <v>119</v>
      </c>
      <c r="F18" t="s">
        <v>212</v>
      </c>
      <c r="G18" t="s">
        <v>213</v>
      </c>
      <c r="H18" t="str">
        <f>VLOOKUP(F18,'Shop Info'!C:I,7,FALSE)</f>
        <v>HK</v>
      </c>
      <c r="I18" t="s">
        <v>89</v>
      </c>
      <c r="K18" s="5" t="e">
        <v>#N/A</v>
      </c>
      <c r="L18" s="5"/>
    </row>
    <row r="19" spans="1:12">
      <c r="A19" s="13"/>
      <c r="B19" t="s">
        <v>24</v>
      </c>
      <c r="C19" s="16" t="s">
        <v>214</v>
      </c>
      <c r="D19" s="10"/>
      <c r="E19" s="1" t="s">
        <v>119</v>
      </c>
      <c r="F19" t="s">
        <v>215</v>
      </c>
      <c r="G19" t="s">
        <v>216</v>
      </c>
      <c r="H19" t="str">
        <f>VLOOKUP(F19,'Shop Info'!C:I,7,FALSE)</f>
        <v>HK</v>
      </c>
      <c r="I19" t="s">
        <v>89</v>
      </c>
      <c r="K19" s="6" t="s">
        <v>218</v>
      </c>
      <c r="L19" s="6"/>
    </row>
    <row r="20" spans="1:12">
      <c r="A20" s="13"/>
      <c r="B20" t="s">
        <v>24</v>
      </c>
      <c r="C20" s="1" t="s">
        <v>219</v>
      </c>
      <c r="D20" s="10"/>
      <c r="E20" s="1" t="s">
        <v>119</v>
      </c>
      <c r="F20" t="s">
        <v>220</v>
      </c>
      <c r="G20" t="s">
        <v>221</v>
      </c>
      <c r="H20" t="str">
        <f>VLOOKUP(F20,'Shop Info'!C:I,7,FALSE)</f>
        <v>HK</v>
      </c>
      <c r="I20" t="s">
        <v>222</v>
      </c>
      <c r="K20" s="6">
        <v>25202182</v>
      </c>
      <c r="L20" s="6"/>
    </row>
    <row r="21" spans="1:12">
      <c r="A21" s="13"/>
      <c r="B21" t="s">
        <v>24</v>
      </c>
      <c r="C21" s="1" t="s">
        <v>223</v>
      </c>
      <c r="D21" s="10"/>
      <c r="E21" s="1" t="s">
        <v>119</v>
      </c>
      <c r="F21" t="s">
        <v>224</v>
      </c>
      <c r="G21" t="s">
        <v>225</v>
      </c>
      <c r="H21" t="str">
        <f>VLOOKUP(F21,'Shop Info'!C:I,7,FALSE)</f>
        <v>HK</v>
      </c>
      <c r="I21" t="s">
        <v>222</v>
      </c>
      <c r="K21" s="6">
        <v>25295938</v>
      </c>
      <c r="L21" s="6"/>
    </row>
    <row r="22" spans="1:12">
      <c r="A22" s="13"/>
      <c r="B22" t="s">
        <v>65</v>
      </c>
      <c r="C22" s="1" t="s">
        <v>226</v>
      </c>
      <c r="D22" s="10"/>
      <c r="E22" s="1" t="s">
        <v>119</v>
      </c>
      <c r="F22" t="s">
        <v>227</v>
      </c>
      <c r="G22" t="s">
        <v>228</v>
      </c>
      <c r="H22" t="str">
        <f>VLOOKUP(F22,'Shop Info'!C:I,7,FALSE)</f>
        <v>HK</v>
      </c>
      <c r="I22" t="s">
        <v>222</v>
      </c>
      <c r="K22" s="6">
        <v>25273526</v>
      </c>
      <c r="L22" s="6"/>
    </row>
    <row r="23" spans="1:12">
      <c r="A23" s="13"/>
      <c r="B23" t="s">
        <v>24</v>
      </c>
      <c r="C23" s="1" t="s">
        <v>229</v>
      </c>
      <c r="D23" s="10"/>
      <c r="E23" s="1" t="s">
        <v>119</v>
      </c>
      <c r="F23" t="s">
        <v>230</v>
      </c>
      <c r="G23" t="s">
        <v>231</v>
      </c>
      <c r="H23" t="str">
        <f>VLOOKUP(F23,'Shop Info'!C:I,7,FALSE)</f>
        <v>HK</v>
      </c>
      <c r="I23" t="s">
        <v>222</v>
      </c>
      <c r="K23" s="6">
        <v>28656955</v>
      </c>
      <c r="L23" s="6"/>
    </row>
    <row r="24" spans="1:12">
      <c r="A24" s="13"/>
      <c r="B24" t="s">
        <v>24</v>
      </c>
      <c r="C24" s="1" t="s">
        <v>232</v>
      </c>
      <c r="D24" s="10"/>
      <c r="E24" s="1" t="s">
        <v>119</v>
      </c>
      <c r="F24" t="s">
        <v>233</v>
      </c>
      <c r="G24" t="s">
        <v>234</v>
      </c>
      <c r="H24" t="str">
        <f>VLOOKUP(F24,'Shop Info'!C:I,7,FALSE)</f>
        <v>HK</v>
      </c>
      <c r="I24" t="s">
        <v>222</v>
      </c>
      <c r="K24" s="6">
        <v>26681936</v>
      </c>
      <c r="L24" s="6"/>
    </row>
    <row r="25" spans="1:12">
      <c r="A25" s="13"/>
      <c r="B25" t="s">
        <v>65</v>
      </c>
      <c r="C25" s="1" t="s">
        <v>235</v>
      </c>
      <c r="D25" s="10"/>
      <c r="E25" s="1" t="s">
        <v>119</v>
      </c>
      <c r="F25" t="s">
        <v>236</v>
      </c>
      <c r="G25" t="s">
        <v>237</v>
      </c>
      <c r="H25" t="str">
        <f>VLOOKUP(F25,'Shop Info'!C:I,7,FALSE)</f>
        <v>HK</v>
      </c>
      <c r="I25" t="s">
        <v>222</v>
      </c>
      <c r="K25" s="6">
        <v>28652933</v>
      </c>
      <c r="L25" s="6"/>
    </row>
    <row r="26" spans="1:12">
      <c r="A26" s="13"/>
      <c r="B26" t="s">
        <v>24</v>
      </c>
      <c r="C26" s="1" t="s">
        <v>238</v>
      </c>
      <c r="D26" s="10"/>
      <c r="E26" s="1" t="s">
        <v>119</v>
      </c>
      <c r="F26" t="s">
        <v>239</v>
      </c>
      <c r="G26" t="s">
        <v>240</v>
      </c>
      <c r="H26" t="str">
        <f>VLOOKUP(F26,'Shop Info'!C:I,7,FALSE)</f>
        <v>HK</v>
      </c>
      <c r="I26" t="s">
        <v>60</v>
      </c>
      <c r="K26" s="5" t="e">
        <v>#N/A</v>
      </c>
      <c r="L26" s="5"/>
    </row>
    <row r="27" spans="1:12">
      <c r="A27" s="13"/>
      <c r="B27" t="s">
        <v>24</v>
      </c>
      <c r="C27" s="1" t="s">
        <v>241</v>
      </c>
      <c r="D27" s="10"/>
      <c r="E27" s="1" t="s">
        <v>119</v>
      </c>
      <c r="F27" t="s">
        <v>242</v>
      </c>
      <c r="G27" t="s">
        <v>243</v>
      </c>
      <c r="H27" t="str">
        <f>VLOOKUP(F27,'Shop Info'!C:I,7,FALSE)</f>
        <v>HK</v>
      </c>
      <c r="I27" t="s">
        <v>60</v>
      </c>
      <c r="K27" s="5" t="e">
        <v>#N/A</v>
      </c>
      <c r="L27" s="5"/>
    </row>
    <row r="28" spans="1:12">
      <c r="A28" s="13"/>
      <c r="B28" t="s">
        <v>137</v>
      </c>
      <c r="C28" s="1" t="s">
        <v>244</v>
      </c>
      <c r="D28" s="10"/>
      <c r="E28" s="1" t="s">
        <v>119</v>
      </c>
      <c r="F28" t="s">
        <v>245</v>
      </c>
      <c r="G28" t="s">
        <v>246</v>
      </c>
      <c r="H28" t="str">
        <f>VLOOKUP(F28,'Shop Info'!C:I,7,FALSE)</f>
        <v>HK</v>
      </c>
      <c r="I28" t="s">
        <v>60</v>
      </c>
      <c r="K28" s="6">
        <v>25211303</v>
      </c>
      <c r="L28" s="6"/>
    </row>
    <row r="29" spans="1:12">
      <c r="A29" s="13"/>
      <c r="B29" t="s">
        <v>24</v>
      </c>
      <c r="C29" s="1" t="s">
        <v>247</v>
      </c>
      <c r="D29" s="10"/>
      <c r="E29" s="1" t="s">
        <v>119</v>
      </c>
      <c r="F29" t="s">
        <v>248</v>
      </c>
      <c r="G29" t="s">
        <v>249</v>
      </c>
      <c r="H29" t="str">
        <f>VLOOKUP(F29,'Shop Info'!C:I,7,FALSE)</f>
        <v>HK</v>
      </c>
      <c r="I29" t="s">
        <v>60</v>
      </c>
      <c r="J29" t="s">
        <v>151</v>
      </c>
      <c r="K29" s="6" t="s">
        <v>250</v>
      </c>
      <c r="L29" s="6"/>
    </row>
    <row r="30" spans="1:12">
      <c r="A30" s="13"/>
      <c r="B30" t="s">
        <v>65</v>
      </c>
      <c r="C30" s="1" t="s">
        <v>251</v>
      </c>
      <c r="D30" s="10"/>
      <c r="E30" s="1" t="s">
        <v>119</v>
      </c>
      <c r="F30" t="s">
        <v>252</v>
      </c>
      <c r="G30" t="s">
        <v>253</v>
      </c>
      <c r="H30" t="str">
        <f>VLOOKUP(F30,'Shop Info'!C:I,7,FALSE)</f>
        <v>HK</v>
      </c>
      <c r="I30" t="s">
        <v>60</v>
      </c>
      <c r="K30" s="6">
        <v>22347633</v>
      </c>
      <c r="L30" s="6"/>
    </row>
    <row r="31" spans="1:12">
      <c r="A31" s="13"/>
      <c r="B31" t="s">
        <v>137</v>
      </c>
      <c r="C31" s="1" t="s">
        <v>254</v>
      </c>
      <c r="D31" s="10"/>
      <c r="E31" s="1" t="s">
        <v>119</v>
      </c>
      <c r="F31" t="s">
        <v>255</v>
      </c>
      <c r="G31" t="s">
        <v>256</v>
      </c>
      <c r="H31" t="str">
        <f>VLOOKUP(F31,'Shop Info'!C:I,7,FALSE)</f>
        <v>HK</v>
      </c>
      <c r="I31" t="s">
        <v>60</v>
      </c>
      <c r="K31" s="5" t="e">
        <v>#N/A</v>
      </c>
      <c r="L31" s="5"/>
    </row>
    <row r="32" spans="1:12">
      <c r="A32" s="13"/>
      <c r="B32" t="s">
        <v>24</v>
      </c>
      <c r="C32" s="1" t="s">
        <v>257</v>
      </c>
      <c r="D32" s="10"/>
      <c r="E32" s="1" t="s">
        <v>119</v>
      </c>
      <c r="F32" t="s">
        <v>258</v>
      </c>
      <c r="G32" t="s">
        <v>259</v>
      </c>
      <c r="H32" t="str">
        <f>VLOOKUP(F32,'Shop Info'!C:I,7,FALSE)</f>
        <v>HK</v>
      </c>
      <c r="I32" t="s">
        <v>222</v>
      </c>
      <c r="J32" t="s">
        <v>151</v>
      </c>
      <c r="K32" s="6" t="s">
        <v>260</v>
      </c>
      <c r="L32" s="6"/>
    </row>
    <row r="33" spans="1:12">
      <c r="A33" s="13"/>
      <c r="B33" t="s">
        <v>24</v>
      </c>
      <c r="C33" s="1" t="s">
        <v>261</v>
      </c>
      <c r="D33" s="10"/>
      <c r="E33" s="1" t="s">
        <v>119</v>
      </c>
      <c r="F33" t="s">
        <v>262</v>
      </c>
      <c r="G33" t="s">
        <v>263</v>
      </c>
      <c r="H33" t="str">
        <f>VLOOKUP(F33,'Shop Info'!C:I,7,FALSE)</f>
        <v>HK</v>
      </c>
      <c r="I33" t="s">
        <v>60</v>
      </c>
      <c r="K33" s="6">
        <v>25225611</v>
      </c>
      <c r="L33" s="6"/>
    </row>
    <row r="34" spans="1:12">
      <c r="A34" s="13"/>
      <c r="B34" t="s">
        <v>137</v>
      </c>
      <c r="C34" s="1" t="s">
        <v>264</v>
      </c>
      <c r="D34" s="10"/>
      <c r="E34" s="1" t="s">
        <v>119</v>
      </c>
      <c r="F34" t="s">
        <v>265</v>
      </c>
      <c r="G34" t="s">
        <v>266</v>
      </c>
      <c r="H34" t="str">
        <f>VLOOKUP(F34,'Shop Info'!C:I,7,FALSE)</f>
        <v>HK</v>
      </c>
      <c r="I34" t="s">
        <v>60</v>
      </c>
      <c r="K34" s="6">
        <v>28029788</v>
      </c>
      <c r="L34" s="6"/>
    </row>
    <row r="35" spans="1:12">
      <c r="A35" s="13"/>
      <c r="B35" t="s">
        <v>24</v>
      </c>
      <c r="C35" s="1" t="s">
        <v>330</v>
      </c>
      <c r="D35" s="10"/>
      <c r="E35" s="1" t="s">
        <v>119</v>
      </c>
      <c r="F35" t="s">
        <v>331</v>
      </c>
      <c r="G35" t="s">
        <v>332</v>
      </c>
      <c r="H35" t="str">
        <f>VLOOKUP(F35,'Shop Info'!C:I,7,FALSE)</f>
        <v>HK</v>
      </c>
      <c r="I35" t="s">
        <v>282</v>
      </c>
      <c r="K35" s="6">
        <v>28029868</v>
      </c>
      <c r="L35" s="6"/>
    </row>
    <row r="36" spans="1:12">
      <c r="A36" s="13"/>
      <c r="B36" t="s">
        <v>24</v>
      </c>
      <c r="C36" s="1" t="s">
        <v>335</v>
      </c>
      <c r="D36" s="10"/>
      <c r="E36" s="1" t="s">
        <v>119</v>
      </c>
      <c r="F36" t="s">
        <v>336</v>
      </c>
      <c r="G36" t="s">
        <v>337</v>
      </c>
      <c r="H36" t="str">
        <f>VLOOKUP(F36,'Shop Info'!C:I,7,FALSE)</f>
        <v>HK</v>
      </c>
      <c r="I36" t="s">
        <v>282</v>
      </c>
      <c r="K36" s="5" t="e">
        <v>#N/A</v>
      </c>
      <c r="L36" s="5"/>
    </row>
    <row r="37" spans="1:12">
      <c r="A37" s="13"/>
      <c r="B37" t="s">
        <v>24</v>
      </c>
      <c r="C37" s="1" t="s">
        <v>339</v>
      </c>
      <c r="D37" s="10"/>
      <c r="E37" s="1" t="s">
        <v>119</v>
      </c>
      <c r="F37" t="s">
        <v>340</v>
      </c>
      <c r="G37" t="s">
        <v>337</v>
      </c>
      <c r="H37" t="str">
        <f>VLOOKUP(F37,'Shop Info'!C:I,7,FALSE)</f>
        <v>HK</v>
      </c>
      <c r="I37" t="s">
        <v>282</v>
      </c>
      <c r="K37" s="6">
        <v>28029986</v>
      </c>
      <c r="L37" s="6"/>
    </row>
    <row r="38" spans="1:12">
      <c r="A38" s="13"/>
      <c r="B38" t="s">
        <v>65</v>
      </c>
      <c r="C38" s="1" t="s">
        <v>1918</v>
      </c>
      <c r="D38" s="16"/>
      <c r="E38" s="1" t="s">
        <v>119</v>
      </c>
      <c r="F38" t="s">
        <v>751</v>
      </c>
      <c r="G38" t="s">
        <v>753</v>
      </c>
      <c r="H38" t="str">
        <f>VLOOKUP(F38,'Shop Info'!C:I,7,FALSE)</f>
        <v>HK</v>
      </c>
      <c r="I38" t="s">
        <v>282</v>
      </c>
      <c r="K38" s="5" t="e">
        <v>#N/A</v>
      </c>
      <c r="L38" s="5"/>
    </row>
    <row r="39" spans="1:12">
      <c r="A39" s="13"/>
      <c r="B39" t="s">
        <v>24</v>
      </c>
      <c r="C39" s="1" t="s">
        <v>4443</v>
      </c>
      <c r="D39" s="16"/>
      <c r="E39" s="1" t="s">
        <v>119</v>
      </c>
      <c r="F39" t="s">
        <v>745</v>
      </c>
      <c r="G39" t="s">
        <v>746</v>
      </c>
      <c r="H39" t="str">
        <f>VLOOKUP(F39,'Shop Info'!C:I,7,FALSE)</f>
        <v>HK</v>
      </c>
      <c r="I39" t="s">
        <v>282</v>
      </c>
      <c r="J39" t="s">
        <v>151</v>
      </c>
      <c r="K39" s="6">
        <v>23201995</v>
      </c>
      <c r="L39" s="6"/>
    </row>
    <row r="40" spans="1:12">
      <c r="A40" s="13"/>
      <c r="B40" t="s">
        <v>24</v>
      </c>
      <c r="C40" s="1" t="s">
        <v>4445</v>
      </c>
      <c r="D40" s="1"/>
      <c r="E40" s="1" t="s">
        <v>119</v>
      </c>
      <c r="F40" t="s">
        <v>747</v>
      </c>
      <c r="G40" t="s">
        <v>748</v>
      </c>
      <c r="H40" t="str">
        <f>VLOOKUP(F40,'Shop Info'!C:I,7,FALSE)</f>
        <v>HK</v>
      </c>
      <c r="I40" t="s">
        <v>282</v>
      </c>
      <c r="J40" t="s">
        <v>151</v>
      </c>
      <c r="K40" s="6">
        <v>35273900</v>
      </c>
      <c r="L40" s="6"/>
    </row>
    <row r="41" spans="1:12">
      <c r="A41" s="13"/>
      <c r="B41" t="s">
        <v>24</v>
      </c>
      <c r="C41" s="1" t="s">
        <v>4446</v>
      </c>
      <c r="D41" s="1"/>
      <c r="E41" s="1" t="s">
        <v>119</v>
      </c>
      <c r="F41" t="s">
        <v>759</v>
      </c>
      <c r="G41" t="s">
        <v>760</v>
      </c>
      <c r="H41" t="str">
        <f>VLOOKUP(F41,'Shop Info'!C:I,7,FALSE)</f>
        <v>HK</v>
      </c>
      <c r="I41" t="s">
        <v>282</v>
      </c>
      <c r="J41" t="s">
        <v>151</v>
      </c>
      <c r="K41" s="6">
        <v>25201826</v>
      </c>
      <c r="L41" s="6"/>
    </row>
    <row r="42" spans="1:12">
      <c r="A42" s="13"/>
      <c r="B42" t="s">
        <v>24</v>
      </c>
      <c r="C42" s="1" t="s">
        <v>279</v>
      </c>
      <c r="D42" s="1"/>
      <c r="E42" s="1" t="s">
        <v>119</v>
      </c>
      <c r="F42" t="s">
        <v>280</v>
      </c>
      <c r="G42" t="s">
        <v>761</v>
      </c>
      <c r="H42" t="str">
        <f>VLOOKUP(F42,'Shop Info'!C:I,7,FALSE)</f>
        <v>HK</v>
      </c>
      <c r="I42" t="s">
        <v>282</v>
      </c>
      <c r="J42" t="s">
        <v>151</v>
      </c>
      <c r="K42" s="5" t="e">
        <v>#N/A</v>
      </c>
      <c r="L42" s="5"/>
    </row>
    <row r="43" spans="1:12">
      <c r="A43" s="13"/>
      <c r="B43" t="s">
        <v>24</v>
      </c>
      <c r="C43" s="1" t="s">
        <v>4450</v>
      </c>
      <c r="D43" s="1"/>
      <c r="E43" s="1" t="s">
        <v>119</v>
      </c>
      <c r="F43" t="s">
        <v>769</v>
      </c>
      <c r="G43" t="s">
        <v>771</v>
      </c>
      <c r="H43" t="str">
        <f>VLOOKUP(F43,'Shop Info'!C:I,7,FALSE)</f>
        <v>HK</v>
      </c>
      <c r="I43" t="s">
        <v>282</v>
      </c>
      <c r="K43" s="6" t="s">
        <v>770</v>
      </c>
      <c r="L43" s="6"/>
    </row>
    <row r="44" spans="1:12">
      <c r="A44" s="13"/>
      <c r="B44" t="s">
        <v>24</v>
      </c>
      <c r="C44" s="1" t="s">
        <v>1946</v>
      </c>
      <c r="D44" s="1"/>
      <c r="E44" s="1" t="s">
        <v>119</v>
      </c>
      <c r="F44" t="s">
        <v>772</v>
      </c>
      <c r="G44" t="s">
        <v>773</v>
      </c>
      <c r="H44" t="str">
        <f>VLOOKUP(F44,'Shop Info'!C:I,7,FALSE)</f>
        <v>HK</v>
      </c>
      <c r="I44" t="s">
        <v>282</v>
      </c>
      <c r="J44" t="s">
        <v>151</v>
      </c>
      <c r="K44" s="5" t="e">
        <v>#N/A</v>
      </c>
      <c r="L44" s="5"/>
    </row>
    <row r="45" spans="1:12">
      <c r="A45" s="13"/>
      <c r="B45" t="s">
        <v>24</v>
      </c>
      <c r="C45" s="1" t="s">
        <v>4442</v>
      </c>
      <c r="D45" s="1"/>
      <c r="E45" s="1" t="s">
        <v>119</v>
      </c>
      <c r="F45" t="s">
        <v>755</v>
      </c>
      <c r="G45" t="s">
        <v>756</v>
      </c>
      <c r="H45" t="str">
        <f>VLOOKUP(F45,'Shop Info'!C:I,7,FALSE)</f>
        <v>HK</v>
      </c>
      <c r="I45" t="s">
        <v>282</v>
      </c>
      <c r="K45" s="5" t="e">
        <v>#N/A</v>
      </c>
      <c r="L45" s="5"/>
    </row>
    <row r="46" spans="1:12">
      <c r="A46" s="13"/>
      <c r="B46" t="s">
        <v>24</v>
      </c>
      <c r="C46" s="1" t="s">
        <v>608</v>
      </c>
      <c r="D46" s="1"/>
      <c r="E46" s="1" t="s">
        <v>119</v>
      </c>
      <c r="F46" t="s">
        <v>609</v>
      </c>
      <c r="G46" t="s">
        <v>610</v>
      </c>
      <c r="H46" t="str">
        <f>VLOOKUP(F46,'Shop Info'!C:I,7,FALSE)</f>
        <v>HK</v>
      </c>
      <c r="I46" t="s">
        <v>282</v>
      </c>
      <c r="K46" s="6">
        <v>28179088</v>
      </c>
      <c r="L46" s="6"/>
    </row>
    <row r="47" spans="1:12">
      <c r="A47" s="13"/>
      <c r="B47" t="s">
        <v>24</v>
      </c>
      <c r="C47" s="1" t="s">
        <v>4441</v>
      </c>
      <c r="D47" s="1"/>
      <c r="E47" s="1" t="s">
        <v>119</v>
      </c>
      <c r="F47" t="s">
        <v>708</v>
      </c>
      <c r="G47" t="s">
        <v>709</v>
      </c>
      <c r="H47" t="str">
        <f>VLOOKUP(F47,'Shop Info'!C:I,7,FALSE)</f>
        <v>HK</v>
      </c>
      <c r="I47" t="s">
        <v>1835</v>
      </c>
      <c r="J47" t="s">
        <v>151</v>
      </c>
      <c r="K47" s="6">
        <v>28938232</v>
      </c>
      <c r="L47" s="6"/>
    </row>
    <row r="48" spans="1:12">
      <c r="A48" s="13"/>
      <c r="B48" t="s">
        <v>24</v>
      </c>
      <c r="C48" s="1" t="s">
        <v>1913</v>
      </c>
      <c r="D48" s="1"/>
      <c r="E48" s="1" t="s">
        <v>119</v>
      </c>
      <c r="F48" t="s">
        <v>749</v>
      </c>
      <c r="G48" t="s">
        <v>750</v>
      </c>
      <c r="H48" t="str">
        <f>VLOOKUP(F48,'Shop Info'!C:I,7,FALSE)</f>
        <v>HK</v>
      </c>
      <c r="I48" t="s">
        <v>282</v>
      </c>
      <c r="J48" t="s">
        <v>151</v>
      </c>
      <c r="K48" s="6">
        <v>28172628</v>
      </c>
      <c r="L48" s="6"/>
    </row>
    <row r="49" spans="1:12">
      <c r="A49" s="13"/>
      <c r="B49" t="s">
        <v>65</v>
      </c>
      <c r="C49" s="1" t="s">
        <v>1916</v>
      </c>
      <c r="D49" s="1"/>
      <c r="E49" s="1" t="s">
        <v>119</v>
      </c>
      <c r="F49" t="s">
        <v>766</v>
      </c>
      <c r="G49" t="s">
        <v>768</v>
      </c>
      <c r="H49" t="str">
        <f>VLOOKUP(F49,'Shop Info'!C:I,7,FALSE)</f>
        <v>HK</v>
      </c>
      <c r="I49" t="s">
        <v>282</v>
      </c>
      <c r="K49" s="6">
        <v>28017882</v>
      </c>
      <c r="L49" s="6"/>
    </row>
    <row r="50" spans="1:12">
      <c r="A50" s="13"/>
      <c r="B50" t="s">
        <v>24</v>
      </c>
      <c r="C50" s="1" t="s">
        <v>4444</v>
      </c>
      <c r="D50" s="1"/>
      <c r="E50" s="1" t="s">
        <v>119</v>
      </c>
      <c r="F50" t="s">
        <v>757</v>
      </c>
      <c r="G50" t="s">
        <v>758</v>
      </c>
      <c r="H50" t="str">
        <f>VLOOKUP(F50,'Shop Info'!C:I,7,FALSE)</f>
        <v>HK</v>
      </c>
      <c r="I50" t="s">
        <v>282</v>
      </c>
      <c r="J50" t="s">
        <v>151</v>
      </c>
      <c r="K50" s="6">
        <v>28457367</v>
      </c>
      <c r="L50" s="6"/>
    </row>
    <row r="51" spans="1:12">
      <c r="A51" s="13"/>
      <c r="B51" t="s">
        <v>24</v>
      </c>
      <c r="C51" s="1" t="s">
        <v>4453</v>
      </c>
      <c r="D51" s="1"/>
      <c r="E51" s="1" t="s">
        <v>119</v>
      </c>
      <c r="F51" t="s">
        <v>790</v>
      </c>
      <c r="G51" t="s">
        <v>792</v>
      </c>
      <c r="H51" t="str">
        <f>VLOOKUP(F51,'Shop Info'!C:I,7,FALSE)</f>
        <v>HK</v>
      </c>
      <c r="I51" t="s">
        <v>282</v>
      </c>
      <c r="K51" s="6">
        <v>28922559</v>
      </c>
      <c r="L51" s="6"/>
    </row>
    <row r="52" spans="1:12">
      <c r="A52" s="13"/>
      <c r="B52" t="s">
        <v>24</v>
      </c>
      <c r="C52" s="1" t="s">
        <v>4449</v>
      </c>
      <c r="D52" s="1"/>
      <c r="E52" s="1" t="s">
        <v>119</v>
      </c>
      <c r="F52" t="s">
        <v>763</v>
      </c>
      <c r="G52" t="s">
        <v>765</v>
      </c>
      <c r="H52" t="str">
        <f>VLOOKUP(F52,'Shop Info'!C:I,7,FALSE)</f>
        <v>HK</v>
      </c>
      <c r="I52" t="s">
        <v>282</v>
      </c>
      <c r="K52" s="6" t="s">
        <v>764</v>
      </c>
      <c r="L52" s="6"/>
    </row>
    <row r="53" spans="1:12">
      <c r="A53" s="13"/>
      <c r="B53" t="s">
        <v>65</v>
      </c>
      <c r="C53" s="1" t="s">
        <v>1949</v>
      </c>
      <c r="D53" s="1"/>
      <c r="E53" s="1" t="s">
        <v>119</v>
      </c>
      <c r="F53" t="s">
        <v>777</v>
      </c>
      <c r="G53" t="s">
        <v>779</v>
      </c>
      <c r="H53" t="str">
        <f>VLOOKUP(F53,'Shop Info'!C:I,7,FALSE)</f>
        <v>HK</v>
      </c>
      <c r="I53" t="s">
        <v>287</v>
      </c>
      <c r="K53" s="6">
        <v>28726686</v>
      </c>
      <c r="L53" s="6"/>
    </row>
    <row r="54" spans="1:12">
      <c r="A54" s="13"/>
      <c r="B54" t="s">
        <v>24</v>
      </c>
      <c r="C54" s="1" t="s">
        <v>4454</v>
      </c>
      <c r="D54" s="1"/>
      <c r="E54" s="1" t="s">
        <v>119</v>
      </c>
      <c r="F54" t="s">
        <v>793</v>
      </c>
      <c r="G54" t="s">
        <v>794</v>
      </c>
      <c r="H54" t="str">
        <f>VLOOKUP(F54,'Shop Info'!C:I,7,FALSE)</f>
        <v>HK</v>
      </c>
      <c r="I54" t="s">
        <v>287</v>
      </c>
      <c r="J54" t="s">
        <v>151</v>
      </c>
      <c r="K54" s="6">
        <v>28084620</v>
      </c>
      <c r="L54" s="6"/>
    </row>
    <row r="55" spans="1:12">
      <c r="A55" s="13"/>
      <c r="B55" t="s">
        <v>24</v>
      </c>
      <c r="C55" s="1" t="s">
        <v>4455</v>
      </c>
      <c r="D55" s="1"/>
      <c r="E55" s="1" t="s">
        <v>119</v>
      </c>
      <c r="F55" t="s">
        <v>795</v>
      </c>
      <c r="G55" t="s">
        <v>796</v>
      </c>
      <c r="H55" t="str">
        <f>VLOOKUP(F55,'Shop Info'!C:I,7,FALSE)</f>
        <v>HK</v>
      </c>
      <c r="I55" t="s">
        <v>287</v>
      </c>
      <c r="J55" t="s">
        <v>151</v>
      </c>
      <c r="K55" s="6">
        <v>25063015</v>
      </c>
      <c r="L55" s="6"/>
    </row>
    <row r="56" spans="1:12">
      <c r="A56" s="13"/>
      <c r="B56" t="s">
        <v>24</v>
      </c>
      <c r="C56" s="1" t="s">
        <v>1943</v>
      </c>
      <c r="D56" s="1"/>
      <c r="E56" s="1" t="s">
        <v>119</v>
      </c>
      <c r="F56" t="s">
        <v>774</v>
      </c>
      <c r="G56" t="s">
        <v>776</v>
      </c>
      <c r="H56" t="str">
        <f>VLOOKUP(F56,'Shop Info'!C:I,7,FALSE)</f>
        <v>HK</v>
      </c>
      <c r="I56" t="s">
        <v>287</v>
      </c>
      <c r="K56" s="6">
        <v>25716368</v>
      </c>
      <c r="L56" s="6"/>
    </row>
    <row r="57" spans="1:12">
      <c r="A57" s="13"/>
      <c r="B57" t="s">
        <v>65</v>
      </c>
      <c r="C57" s="1" t="s">
        <v>1951</v>
      </c>
      <c r="D57" s="1"/>
      <c r="E57" s="1" t="s">
        <v>119</v>
      </c>
      <c r="F57" t="s">
        <v>784</v>
      </c>
      <c r="G57" t="s">
        <v>786</v>
      </c>
      <c r="H57" t="str">
        <f>VLOOKUP(F57,'Shop Info'!C:I,7,FALSE)</f>
        <v>HK</v>
      </c>
      <c r="I57" t="s">
        <v>287</v>
      </c>
      <c r="K57" s="6">
        <v>28756288</v>
      </c>
      <c r="L57" s="6"/>
    </row>
    <row r="58" spans="1:12">
      <c r="A58" s="13"/>
      <c r="B58" t="s">
        <v>137</v>
      </c>
      <c r="C58" s="1" t="s">
        <v>4457</v>
      </c>
      <c r="D58" s="1"/>
      <c r="E58" s="1" t="s">
        <v>119</v>
      </c>
      <c r="F58" t="s">
        <v>800</v>
      </c>
      <c r="G58" t="s">
        <v>802</v>
      </c>
      <c r="H58" t="str">
        <f>VLOOKUP(F58,'Shop Info'!C:I,7,FALSE)</f>
        <v>HK</v>
      </c>
      <c r="I58" t="s">
        <v>287</v>
      </c>
      <c r="K58" s="6">
        <v>36925050</v>
      </c>
      <c r="L58" s="6"/>
    </row>
    <row r="59" spans="1:12">
      <c r="A59" s="13"/>
      <c r="B59" t="s">
        <v>24</v>
      </c>
      <c r="C59" s="1" t="s">
        <v>358</v>
      </c>
      <c r="D59" s="1"/>
      <c r="E59" s="1" t="s">
        <v>119</v>
      </c>
      <c r="F59" t="s">
        <v>359</v>
      </c>
      <c r="G59" t="s">
        <v>360</v>
      </c>
      <c r="H59" t="str">
        <f>VLOOKUP(F59,'Shop Info'!C:I,7,FALSE)</f>
        <v>HK</v>
      </c>
      <c r="I59" t="s">
        <v>287</v>
      </c>
      <c r="J59" t="s">
        <v>151</v>
      </c>
      <c r="K59" s="6">
        <v>23773375</v>
      </c>
      <c r="L59" s="6"/>
    </row>
    <row r="60" spans="1:12">
      <c r="A60" s="13"/>
      <c r="B60" t="s">
        <v>65</v>
      </c>
      <c r="C60" s="1" t="s">
        <v>4463</v>
      </c>
      <c r="D60" s="1"/>
      <c r="E60" s="1" t="s">
        <v>119</v>
      </c>
      <c r="F60" t="s">
        <v>821</v>
      </c>
      <c r="G60" t="s">
        <v>823</v>
      </c>
      <c r="H60" t="str">
        <f>VLOOKUP(F60,'Shop Info'!C:I,7,FALSE)</f>
        <v>HK</v>
      </c>
      <c r="I60" t="s">
        <v>287</v>
      </c>
      <c r="K60" s="6">
        <v>25069366</v>
      </c>
      <c r="L60" s="6"/>
    </row>
    <row r="61" spans="1:12">
      <c r="A61" s="13"/>
      <c r="B61" t="s">
        <v>24</v>
      </c>
      <c r="C61" s="1" t="s">
        <v>4456</v>
      </c>
      <c r="D61" s="1"/>
      <c r="E61" s="1" t="s">
        <v>119</v>
      </c>
      <c r="F61" t="s">
        <v>797</v>
      </c>
      <c r="G61" t="s">
        <v>799</v>
      </c>
      <c r="H61" t="str">
        <f>VLOOKUP(F61,'Shop Info'!C:I,7,FALSE)</f>
        <v>HK</v>
      </c>
      <c r="I61" t="s">
        <v>287</v>
      </c>
      <c r="K61" s="6">
        <v>29819906</v>
      </c>
      <c r="L61" s="6"/>
    </row>
    <row r="62" spans="1:12">
      <c r="A62" s="13"/>
      <c r="B62" t="s">
        <v>24</v>
      </c>
      <c r="C62" s="1" t="s">
        <v>4451</v>
      </c>
      <c r="D62" s="1"/>
      <c r="E62" s="1" t="s">
        <v>119</v>
      </c>
      <c r="F62" t="s">
        <v>781</v>
      </c>
      <c r="G62" t="s">
        <v>783</v>
      </c>
      <c r="H62" t="str">
        <f>VLOOKUP(F62,'Shop Info'!C:I,7,FALSE)</f>
        <v>HK</v>
      </c>
      <c r="I62" t="s">
        <v>287</v>
      </c>
      <c r="K62" s="6">
        <v>29073399</v>
      </c>
      <c r="L62" s="6"/>
    </row>
    <row r="63" spans="1:12">
      <c r="A63" s="13"/>
      <c r="B63" t="s">
        <v>24</v>
      </c>
      <c r="C63" s="1" t="s">
        <v>4452</v>
      </c>
      <c r="D63" s="1"/>
      <c r="E63" s="1" t="s">
        <v>119</v>
      </c>
      <c r="F63" t="s">
        <v>787</v>
      </c>
      <c r="G63" t="s">
        <v>789</v>
      </c>
      <c r="H63" t="str">
        <f>VLOOKUP(F63,'Shop Info'!C:I,7,FALSE)</f>
        <v>HK</v>
      </c>
      <c r="I63" t="s">
        <v>287</v>
      </c>
      <c r="K63" s="6" t="s">
        <v>361</v>
      </c>
      <c r="L63" s="6"/>
    </row>
    <row r="64" spans="1:12">
      <c r="A64" s="13"/>
      <c r="B64" t="s">
        <v>65</v>
      </c>
      <c r="C64" s="1" t="s">
        <v>4469</v>
      </c>
      <c r="D64" s="1"/>
      <c r="E64" s="1" t="s">
        <v>119</v>
      </c>
      <c r="F64" t="s">
        <v>832</v>
      </c>
      <c r="G64" t="s">
        <v>834</v>
      </c>
      <c r="H64" t="str">
        <f>VLOOKUP(F64,'Shop Info'!C:I,7,FALSE)</f>
        <v>HK</v>
      </c>
      <c r="I64" t="s">
        <v>287</v>
      </c>
      <c r="K64" s="6">
        <v>35431128</v>
      </c>
      <c r="L64" s="6"/>
    </row>
    <row r="65" spans="1:12">
      <c r="A65" s="13"/>
      <c r="B65" t="s">
        <v>24</v>
      </c>
      <c r="C65" s="1" t="s">
        <v>4459</v>
      </c>
      <c r="D65" s="1"/>
      <c r="E65" s="1" t="s">
        <v>119</v>
      </c>
      <c r="F65" t="s">
        <v>810</v>
      </c>
      <c r="G65" t="s">
        <v>812</v>
      </c>
      <c r="H65" t="str">
        <f>VLOOKUP(F65,'Shop Info'!C:I,7,FALSE)</f>
        <v>HK</v>
      </c>
      <c r="I65" t="s">
        <v>287</v>
      </c>
      <c r="K65" s="5" t="e">
        <v>#N/A</v>
      </c>
      <c r="L65" s="5"/>
    </row>
    <row r="66" spans="1:12">
      <c r="A66" s="13"/>
      <c r="B66" t="s">
        <v>24</v>
      </c>
      <c r="C66" s="1" t="s">
        <v>290</v>
      </c>
      <c r="D66" s="1"/>
      <c r="E66" s="1" t="s">
        <v>119</v>
      </c>
      <c r="F66" t="s">
        <v>291</v>
      </c>
      <c r="G66" t="s">
        <v>292</v>
      </c>
      <c r="H66" t="str">
        <f>VLOOKUP(F66,'Shop Info'!C:I,7,FALSE)</f>
        <v>HK</v>
      </c>
      <c r="I66" t="s">
        <v>287</v>
      </c>
      <c r="K66" s="5" t="e">
        <v>#N/A</v>
      </c>
      <c r="L66" s="5"/>
    </row>
    <row r="67" spans="1:12">
      <c r="A67" s="13"/>
      <c r="B67" t="s">
        <v>24</v>
      </c>
      <c r="C67" s="1" t="s">
        <v>4458</v>
      </c>
      <c r="D67" s="1"/>
      <c r="E67" s="1" t="s">
        <v>119</v>
      </c>
      <c r="F67" t="s">
        <v>803</v>
      </c>
      <c r="G67" t="s">
        <v>805</v>
      </c>
      <c r="H67" t="str">
        <f>VLOOKUP(F67,'Shop Info'!C:I,7,FALSE)</f>
        <v>HK</v>
      </c>
      <c r="I67" t="s">
        <v>287</v>
      </c>
      <c r="K67" s="6" t="s">
        <v>804</v>
      </c>
      <c r="L67" s="6"/>
    </row>
    <row r="68" spans="1:12">
      <c r="A68" s="13"/>
      <c r="B68" t="s">
        <v>24</v>
      </c>
      <c r="C68" s="1" t="s">
        <v>1966</v>
      </c>
      <c r="D68" s="1"/>
      <c r="E68" s="1" t="s">
        <v>119</v>
      </c>
      <c r="F68" t="s">
        <v>808</v>
      </c>
      <c r="G68" t="s">
        <v>809</v>
      </c>
      <c r="H68" t="str">
        <f>VLOOKUP(F68,'Shop Info'!C:I,7,FALSE)</f>
        <v>HK</v>
      </c>
      <c r="I68" t="s">
        <v>287</v>
      </c>
      <c r="J68" t="s">
        <v>151</v>
      </c>
      <c r="K68" s="5" t="e">
        <v>#N/A</v>
      </c>
      <c r="L68" s="5"/>
    </row>
    <row r="69" spans="1:12">
      <c r="A69" s="13"/>
      <c r="B69" t="s">
        <v>65</v>
      </c>
      <c r="C69" s="1" t="s">
        <v>1994</v>
      </c>
      <c r="D69" s="1"/>
      <c r="E69" s="1" t="s">
        <v>119</v>
      </c>
      <c r="F69" t="s">
        <v>827</v>
      </c>
      <c r="G69" t="s">
        <v>829</v>
      </c>
      <c r="H69" t="str">
        <f>VLOOKUP(F69,'Shop Info'!C:I,7,FALSE)</f>
        <v>HK</v>
      </c>
      <c r="I69" t="s">
        <v>287</v>
      </c>
      <c r="K69" s="5" t="e">
        <v>#N/A</v>
      </c>
      <c r="L69" s="5"/>
    </row>
    <row r="70" spans="1:12">
      <c r="A70" s="13"/>
      <c r="B70" t="s">
        <v>24</v>
      </c>
      <c r="C70" s="1" t="s">
        <v>4460</v>
      </c>
      <c r="D70" s="1"/>
      <c r="E70" s="1" t="s">
        <v>119</v>
      </c>
      <c r="F70" t="s">
        <v>813</v>
      </c>
      <c r="G70" t="s">
        <v>815</v>
      </c>
      <c r="H70" t="str">
        <f>VLOOKUP(F70,'Shop Info'!C:I,7,FALSE)</f>
        <v>HK</v>
      </c>
      <c r="I70" t="s">
        <v>287</v>
      </c>
      <c r="K70" s="6">
        <v>28921969</v>
      </c>
      <c r="L70" s="6"/>
    </row>
    <row r="71" spans="1:12">
      <c r="A71" s="13"/>
      <c r="B71" t="s">
        <v>24</v>
      </c>
      <c r="C71" s="1" t="s">
        <v>377</v>
      </c>
      <c r="D71" s="1"/>
      <c r="E71" s="1" t="s">
        <v>119</v>
      </c>
      <c r="F71" t="s">
        <v>378</v>
      </c>
      <c r="G71" t="s">
        <v>379</v>
      </c>
      <c r="H71" t="str">
        <f>VLOOKUP(F71,'Shop Info'!C:I,7,FALSE)</f>
        <v>HK</v>
      </c>
      <c r="I71" t="s">
        <v>287</v>
      </c>
      <c r="K71" s="6">
        <v>29485200</v>
      </c>
      <c r="L71" s="6"/>
    </row>
    <row r="72" spans="1:12">
      <c r="A72" s="13"/>
      <c r="B72" t="s">
        <v>24</v>
      </c>
      <c r="C72" s="1" t="s">
        <v>382</v>
      </c>
      <c r="D72" s="1"/>
      <c r="E72" s="1" t="s">
        <v>119</v>
      </c>
      <c r="F72" t="s">
        <v>383</v>
      </c>
      <c r="G72" t="s">
        <v>379</v>
      </c>
      <c r="H72" t="str">
        <f>VLOOKUP(F72,'Shop Info'!C:I,7,FALSE)</f>
        <v>HK</v>
      </c>
      <c r="I72" t="s">
        <v>287</v>
      </c>
      <c r="K72" s="6">
        <v>29485299</v>
      </c>
      <c r="L72" s="6"/>
    </row>
    <row r="73" spans="1:12">
      <c r="A73" s="13"/>
      <c r="B73" t="s">
        <v>24</v>
      </c>
      <c r="C73" s="1" t="s">
        <v>4461</v>
      </c>
      <c r="D73" s="1"/>
      <c r="E73" s="1" t="s">
        <v>119</v>
      </c>
      <c r="F73" t="s">
        <v>816</v>
      </c>
      <c r="G73" t="s">
        <v>817</v>
      </c>
      <c r="H73" t="str">
        <f>VLOOKUP(F73,'Shop Info'!C:I,7,FALSE)</f>
        <v>HK</v>
      </c>
      <c r="I73" t="s">
        <v>287</v>
      </c>
      <c r="J73" t="s">
        <v>151</v>
      </c>
      <c r="K73" s="6">
        <v>28073880</v>
      </c>
      <c r="L73" s="6"/>
    </row>
    <row r="74" spans="1:12">
      <c r="A74" s="13"/>
      <c r="B74" t="s">
        <v>24</v>
      </c>
      <c r="C74" s="1" t="s">
        <v>1964</v>
      </c>
      <c r="D74" s="1"/>
      <c r="E74" s="1" t="s">
        <v>119</v>
      </c>
      <c r="F74" t="s">
        <v>806</v>
      </c>
      <c r="G74" t="s">
        <v>807</v>
      </c>
      <c r="H74" t="str">
        <f>VLOOKUP(F74,'Shop Info'!C:I,7,FALSE)</f>
        <v>HK</v>
      </c>
      <c r="I74" t="s">
        <v>287</v>
      </c>
      <c r="J74" t="s">
        <v>151</v>
      </c>
      <c r="K74" s="6">
        <v>28178825</v>
      </c>
      <c r="L74" s="6"/>
    </row>
    <row r="75" spans="1:12">
      <c r="A75" s="13"/>
      <c r="B75" t="s">
        <v>24</v>
      </c>
      <c r="C75" s="1" t="s">
        <v>284</v>
      </c>
      <c r="D75" s="1"/>
      <c r="E75" s="1" t="s">
        <v>119</v>
      </c>
      <c r="F75" t="s">
        <v>285</v>
      </c>
      <c r="G75" t="s">
        <v>286</v>
      </c>
      <c r="H75" t="str">
        <f>VLOOKUP(F75,'Shop Info'!C:I,7,FALSE)</f>
        <v>HK</v>
      </c>
      <c r="I75" t="s">
        <v>287</v>
      </c>
      <c r="K75" s="5" t="e">
        <v>#N/A</v>
      </c>
      <c r="L75" s="5"/>
    </row>
    <row r="76" spans="1:12">
      <c r="A76" s="13"/>
      <c r="B76" t="s">
        <v>137</v>
      </c>
      <c r="C76" s="1" t="s">
        <v>4470</v>
      </c>
      <c r="D76" s="1"/>
      <c r="E76" s="1" t="s">
        <v>119</v>
      </c>
      <c r="F76" t="s">
        <v>824</v>
      </c>
      <c r="G76" t="s">
        <v>826</v>
      </c>
      <c r="H76" t="str">
        <f>VLOOKUP(F76,'Shop Info'!C:I,7,FALSE)</f>
        <v>HK</v>
      </c>
      <c r="I76" t="s">
        <v>287</v>
      </c>
      <c r="K76" s="6">
        <v>22523918</v>
      </c>
      <c r="L76" s="6"/>
    </row>
    <row r="77" spans="1:12">
      <c r="A77" s="13"/>
      <c r="B77" t="s">
        <v>24</v>
      </c>
      <c r="C77" s="1" t="s">
        <v>4466</v>
      </c>
      <c r="D77" s="1"/>
      <c r="E77" s="1" t="s">
        <v>119</v>
      </c>
      <c r="F77" t="s">
        <v>830</v>
      </c>
      <c r="G77" t="s">
        <v>831</v>
      </c>
      <c r="H77" t="str">
        <f>VLOOKUP(F77,'Shop Info'!C:I,7,FALSE)</f>
        <v>HK</v>
      </c>
      <c r="I77" t="s">
        <v>287</v>
      </c>
      <c r="J77" t="s">
        <v>151</v>
      </c>
      <c r="K77" s="6" t="s">
        <v>4467</v>
      </c>
      <c r="L77" s="6"/>
    </row>
    <row r="78" spans="1:12">
      <c r="A78" s="13"/>
      <c r="B78" t="s">
        <v>65</v>
      </c>
      <c r="C78" s="1" t="s">
        <v>4462</v>
      </c>
      <c r="D78" s="1"/>
      <c r="E78" s="1" t="s">
        <v>119</v>
      </c>
      <c r="F78" t="s">
        <v>818</v>
      </c>
      <c r="G78" t="s">
        <v>820</v>
      </c>
      <c r="H78" t="str">
        <f>VLOOKUP(F78,'Shop Info'!C:I,7,FALSE)</f>
        <v>HK</v>
      </c>
      <c r="I78" t="s">
        <v>287</v>
      </c>
      <c r="K78" s="6">
        <v>29157060</v>
      </c>
      <c r="L78" s="6"/>
    </row>
    <row r="79" spans="1:12">
      <c r="A79" s="13"/>
      <c r="B79" t="s">
        <v>24</v>
      </c>
      <c r="C79" s="1" t="s">
        <v>417</v>
      </c>
      <c r="D79" s="1"/>
      <c r="E79" s="1" t="s">
        <v>119</v>
      </c>
      <c r="F79" t="s">
        <v>418</v>
      </c>
      <c r="G79" t="s">
        <v>419</v>
      </c>
      <c r="H79" t="str">
        <f>VLOOKUP(F79,'Shop Info'!C:I,7,FALSE)</f>
        <v>HK</v>
      </c>
      <c r="I79" t="s">
        <v>420</v>
      </c>
      <c r="K79" s="6">
        <v>25660722</v>
      </c>
      <c r="L79" s="6"/>
    </row>
    <row r="80" spans="1:12">
      <c r="A80" s="13"/>
      <c r="B80" t="s">
        <v>24</v>
      </c>
      <c r="C80" s="1" t="s">
        <v>4468</v>
      </c>
      <c r="D80" s="1"/>
      <c r="E80" s="1" t="s">
        <v>119</v>
      </c>
      <c r="F80" t="s">
        <v>847</v>
      </c>
      <c r="G80" t="s">
        <v>848</v>
      </c>
      <c r="H80" t="str">
        <f>VLOOKUP(F80,'Shop Info'!C:I,7,FALSE)</f>
        <v>HK</v>
      </c>
      <c r="I80" t="s">
        <v>420</v>
      </c>
      <c r="J80" t="s">
        <v>151</v>
      </c>
      <c r="K80" s="6">
        <v>25709927</v>
      </c>
      <c r="L80" s="6"/>
    </row>
    <row r="81" spans="1:12">
      <c r="A81" s="13"/>
      <c r="B81" t="s">
        <v>24</v>
      </c>
      <c r="C81" s="1" t="s">
        <v>4513</v>
      </c>
      <c r="D81" s="1"/>
      <c r="E81" s="1" t="s">
        <v>119</v>
      </c>
      <c r="F81" t="s">
        <v>985</v>
      </c>
      <c r="G81" t="s">
        <v>986</v>
      </c>
      <c r="H81" t="str">
        <f>VLOOKUP(F81,'Shop Info'!C:I,7,FALSE)</f>
        <v>HK</v>
      </c>
      <c r="I81" t="s">
        <v>297</v>
      </c>
      <c r="J81" t="s">
        <v>151</v>
      </c>
      <c r="K81" s="6">
        <v>35280208</v>
      </c>
      <c r="L81" s="6"/>
    </row>
    <row r="82" spans="1:12">
      <c r="A82" s="13"/>
      <c r="B82" t="s">
        <v>65</v>
      </c>
      <c r="C82" s="1" t="s">
        <v>4488</v>
      </c>
      <c r="D82" s="1"/>
      <c r="E82" s="1" t="s">
        <v>119</v>
      </c>
      <c r="F82" t="s">
        <v>899</v>
      </c>
      <c r="G82" t="s">
        <v>901</v>
      </c>
      <c r="H82" t="str">
        <f>VLOOKUP(F82,'Shop Info'!C:I,7,FALSE)</f>
        <v>HK</v>
      </c>
      <c r="I82" t="s">
        <v>297</v>
      </c>
      <c r="K82" s="6">
        <v>35280082</v>
      </c>
      <c r="L82" s="6"/>
    </row>
    <row r="83" spans="1:12">
      <c r="A83" s="13"/>
      <c r="B83" t="s">
        <v>24</v>
      </c>
      <c r="C83" s="1" t="s">
        <v>4477</v>
      </c>
      <c r="D83" s="1"/>
      <c r="E83" s="1" t="s">
        <v>119</v>
      </c>
      <c r="F83" t="s">
        <v>849</v>
      </c>
      <c r="G83" t="s">
        <v>851</v>
      </c>
      <c r="H83" t="str">
        <f>VLOOKUP(F83,'Shop Info'!C:I,7,FALSE)</f>
        <v>HK</v>
      </c>
      <c r="I83" t="s">
        <v>297</v>
      </c>
      <c r="K83" s="6">
        <v>22197113</v>
      </c>
      <c r="L83" s="6"/>
    </row>
    <row r="84" spans="1:12">
      <c r="A84" s="13"/>
      <c r="B84" t="s">
        <v>24</v>
      </c>
      <c r="C84" s="1" t="s">
        <v>1991</v>
      </c>
      <c r="D84" s="1"/>
      <c r="E84" s="1" t="s">
        <v>119</v>
      </c>
      <c r="F84" t="s">
        <v>837</v>
      </c>
      <c r="G84" t="s">
        <v>838</v>
      </c>
      <c r="H84" t="str">
        <f>VLOOKUP(F84,'Shop Info'!C:I,7,FALSE)</f>
        <v>HK</v>
      </c>
      <c r="I84" t="s">
        <v>297</v>
      </c>
      <c r="J84" t="s">
        <v>151</v>
      </c>
      <c r="K84" s="6">
        <v>28186138</v>
      </c>
      <c r="L84" s="6"/>
    </row>
    <row r="85" spans="1:12">
      <c r="A85" s="13"/>
      <c r="B85" t="s">
        <v>24</v>
      </c>
      <c r="C85" s="1" t="s">
        <v>4465</v>
      </c>
      <c r="D85" s="1"/>
      <c r="E85" s="1" t="s">
        <v>119</v>
      </c>
      <c r="F85" t="s">
        <v>843</v>
      </c>
      <c r="G85" t="s">
        <v>845</v>
      </c>
      <c r="H85" t="str">
        <f>VLOOKUP(F85,'Shop Info'!C:I,7,FALSE)</f>
        <v>HK</v>
      </c>
      <c r="I85" t="s">
        <v>297</v>
      </c>
      <c r="K85" s="6">
        <v>25702765</v>
      </c>
      <c r="L85" s="6"/>
    </row>
    <row r="86" spans="1:12">
      <c r="A86" s="13"/>
      <c r="B86" t="s">
        <v>24</v>
      </c>
      <c r="C86" s="1" t="s">
        <v>363</v>
      </c>
      <c r="D86" s="1"/>
      <c r="E86" s="1" t="s">
        <v>119</v>
      </c>
      <c r="F86" t="s">
        <v>364</v>
      </c>
      <c r="G86" t="s">
        <v>365</v>
      </c>
      <c r="H86" t="str">
        <f>VLOOKUP(F86,'Shop Info'!C:I,7,FALSE)</f>
        <v>HK</v>
      </c>
      <c r="I86" t="s">
        <v>297</v>
      </c>
      <c r="K86" s="6" t="s">
        <v>6452</v>
      </c>
      <c r="L86" s="6"/>
    </row>
    <row r="87" spans="1:12">
      <c r="A87" s="13"/>
      <c r="B87" t="s">
        <v>24</v>
      </c>
      <c r="C87" s="1" t="s">
        <v>1988</v>
      </c>
      <c r="D87" s="1"/>
      <c r="E87" s="1" t="s">
        <v>119</v>
      </c>
      <c r="F87" t="s">
        <v>835</v>
      </c>
      <c r="G87" t="s">
        <v>836</v>
      </c>
      <c r="H87" t="str">
        <f>VLOOKUP(F87,'Shop Info'!C:I,7,FALSE)</f>
        <v>HK</v>
      </c>
      <c r="I87" t="s">
        <v>297</v>
      </c>
      <c r="J87" t="s">
        <v>151</v>
      </c>
      <c r="K87" s="6">
        <v>25811816</v>
      </c>
      <c r="L87" s="6"/>
    </row>
    <row r="88" spans="1:12">
      <c r="A88" s="13"/>
      <c r="B88" t="s">
        <v>65</v>
      </c>
      <c r="C88" s="1" t="s">
        <v>2048</v>
      </c>
      <c r="D88" s="1"/>
      <c r="E88" s="1" t="s">
        <v>119</v>
      </c>
      <c r="F88" t="s">
        <v>879</v>
      </c>
      <c r="G88" t="s">
        <v>881</v>
      </c>
      <c r="H88" t="str">
        <f>VLOOKUP(F88,'Shop Info'!C:I,7,FALSE)</f>
        <v>HK</v>
      </c>
      <c r="I88" t="s">
        <v>297</v>
      </c>
      <c r="K88" s="5" t="e">
        <v>#N/A</v>
      </c>
      <c r="L88" s="5"/>
    </row>
    <row r="89" spans="1:12">
      <c r="A89" s="13"/>
      <c r="B89" t="s">
        <v>24</v>
      </c>
      <c r="C89" s="1" t="s">
        <v>4464</v>
      </c>
      <c r="D89" s="1"/>
      <c r="E89" s="1" t="s">
        <v>119</v>
      </c>
      <c r="F89" t="s">
        <v>839</v>
      </c>
      <c r="G89" t="s">
        <v>841</v>
      </c>
      <c r="H89" t="str">
        <f>VLOOKUP(F89,'Shop Info'!C:I,7,FALSE)</f>
        <v>HK</v>
      </c>
      <c r="I89" t="s">
        <v>297</v>
      </c>
      <c r="K89" s="6">
        <v>25109717</v>
      </c>
      <c r="L89" s="6"/>
    </row>
    <row r="90" spans="1:12">
      <c r="A90" s="13"/>
      <c r="B90" t="s">
        <v>24</v>
      </c>
      <c r="C90" s="1" t="s">
        <v>294</v>
      </c>
      <c r="D90" s="1"/>
      <c r="E90" s="1" t="s">
        <v>119</v>
      </c>
      <c r="F90" t="s">
        <v>295</v>
      </c>
      <c r="G90" t="s">
        <v>296</v>
      </c>
      <c r="H90" t="str">
        <f>VLOOKUP(F90,'Shop Info'!C:I,7,FALSE)</f>
        <v>HK</v>
      </c>
      <c r="I90" t="s">
        <v>297</v>
      </c>
      <c r="K90" s="5" t="e">
        <v>#N/A</v>
      </c>
      <c r="L90" s="5"/>
    </row>
    <row r="91" spans="1:12">
      <c r="A91" s="13"/>
      <c r="B91" t="s">
        <v>24</v>
      </c>
      <c r="C91" s="1" t="s">
        <v>4512</v>
      </c>
      <c r="D91" s="1"/>
      <c r="E91" s="1" t="s">
        <v>119</v>
      </c>
      <c r="F91" t="s">
        <v>983</v>
      </c>
      <c r="G91" t="s">
        <v>984</v>
      </c>
      <c r="H91" t="str">
        <f>VLOOKUP(F91,'Shop Info'!C:I,7,FALSE)</f>
        <v>HK</v>
      </c>
      <c r="I91" t="s">
        <v>297</v>
      </c>
      <c r="J91" t="s">
        <v>151</v>
      </c>
      <c r="K91" s="6">
        <v>25122398</v>
      </c>
      <c r="L91" s="6"/>
    </row>
    <row r="92" spans="1:12">
      <c r="A92" s="13"/>
      <c r="B92" t="s">
        <v>24</v>
      </c>
      <c r="C92" s="1" t="s">
        <v>4479</v>
      </c>
      <c r="D92" s="1"/>
      <c r="E92" s="1" t="s">
        <v>119</v>
      </c>
      <c r="F92" t="s">
        <v>876</v>
      </c>
      <c r="G92" t="s">
        <v>878</v>
      </c>
      <c r="H92" t="str">
        <f>VLOOKUP(F92,'Shop Info'!C:I,7,FALSE)</f>
        <v>HK</v>
      </c>
      <c r="I92" t="s">
        <v>297</v>
      </c>
      <c r="K92" s="6">
        <v>26413322</v>
      </c>
      <c r="L92" s="6"/>
    </row>
    <row r="93" spans="1:12">
      <c r="A93" s="13"/>
      <c r="B93" t="s">
        <v>24</v>
      </c>
      <c r="C93" s="1" t="s">
        <v>4472</v>
      </c>
      <c r="D93" s="1"/>
      <c r="E93" s="1" t="s">
        <v>119</v>
      </c>
      <c r="F93" t="s">
        <v>858</v>
      </c>
      <c r="G93" t="s">
        <v>860</v>
      </c>
      <c r="H93" t="str">
        <f>VLOOKUP(F93,'Shop Info'!C:I,7,FALSE)</f>
        <v>HK</v>
      </c>
      <c r="I93" t="s">
        <v>297</v>
      </c>
      <c r="K93" s="6">
        <v>25909659</v>
      </c>
      <c r="L93" s="6"/>
    </row>
    <row r="94" spans="1:12">
      <c r="A94" s="13"/>
      <c r="B94" t="s">
        <v>65</v>
      </c>
      <c r="C94" s="1" t="s">
        <v>4495</v>
      </c>
      <c r="D94" s="1"/>
      <c r="E94" s="1" t="s">
        <v>119</v>
      </c>
      <c r="F94" t="s">
        <v>923</v>
      </c>
      <c r="G94" t="s">
        <v>925</v>
      </c>
      <c r="H94" t="str">
        <f>VLOOKUP(F94,'Shop Info'!C:I,7,FALSE)</f>
        <v>HK</v>
      </c>
      <c r="I94" t="s">
        <v>297</v>
      </c>
      <c r="K94" s="6">
        <v>25166731</v>
      </c>
      <c r="L94" s="6"/>
    </row>
    <row r="95" spans="1:12">
      <c r="A95" s="13"/>
      <c r="B95" t="s">
        <v>24</v>
      </c>
      <c r="C95" s="1" t="s">
        <v>4509</v>
      </c>
      <c r="D95" s="1"/>
      <c r="E95" s="1" t="s">
        <v>119</v>
      </c>
      <c r="F95" t="s">
        <v>981</v>
      </c>
      <c r="G95" t="s">
        <v>982</v>
      </c>
      <c r="H95" t="str">
        <f>VLOOKUP(F95,'Shop Info'!C:I,7,FALSE)</f>
        <v>HK</v>
      </c>
      <c r="I95" t="s">
        <v>270</v>
      </c>
      <c r="J95" t="s">
        <v>151</v>
      </c>
      <c r="K95" s="6">
        <v>27767270</v>
      </c>
      <c r="L95" s="6"/>
    </row>
    <row r="96" spans="1:12">
      <c r="A96" s="13"/>
      <c r="B96" t="s">
        <v>24</v>
      </c>
      <c r="C96" s="1" t="s">
        <v>4474</v>
      </c>
      <c r="D96" s="1"/>
      <c r="E96" s="1" t="s">
        <v>119</v>
      </c>
      <c r="F96" t="s">
        <v>864</v>
      </c>
      <c r="G96" t="s">
        <v>865</v>
      </c>
      <c r="H96" t="str">
        <f>VLOOKUP(F96,'Shop Info'!C:I,7,FALSE)</f>
        <v>HK</v>
      </c>
      <c r="I96" t="s">
        <v>270</v>
      </c>
      <c r="J96" t="s">
        <v>151</v>
      </c>
      <c r="K96" s="6">
        <v>25616515</v>
      </c>
      <c r="L96" s="6"/>
    </row>
    <row r="97" spans="1:12">
      <c r="A97" s="13"/>
      <c r="B97" t="s">
        <v>24</v>
      </c>
      <c r="C97" s="1" t="s">
        <v>4478</v>
      </c>
      <c r="D97" s="1"/>
      <c r="E97" s="1" t="s">
        <v>119</v>
      </c>
      <c r="F97" t="s">
        <v>866</v>
      </c>
      <c r="G97" t="s">
        <v>868</v>
      </c>
      <c r="H97" t="str">
        <f>VLOOKUP(F97,'Shop Info'!C:I,7,FALSE)</f>
        <v>HK</v>
      </c>
      <c r="I97" t="s">
        <v>270</v>
      </c>
      <c r="K97" s="6">
        <v>28055296</v>
      </c>
      <c r="L97" s="6"/>
    </row>
    <row r="98" spans="1:12">
      <c r="A98" s="13"/>
      <c r="B98" t="s">
        <v>24</v>
      </c>
      <c r="C98" s="1" t="s">
        <v>4471</v>
      </c>
      <c r="D98" s="1"/>
      <c r="E98" s="1" t="s">
        <v>119</v>
      </c>
      <c r="F98" t="s">
        <v>854</v>
      </c>
      <c r="G98" t="s">
        <v>856</v>
      </c>
      <c r="H98" t="str">
        <f>VLOOKUP(F98,'Shop Info'!C:I,7,FALSE)</f>
        <v>HK</v>
      </c>
      <c r="I98" t="s">
        <v>108</v>
      </c>
      <c r="K98" s="6">
        <v>28977513</v>
      </c>
      <c r="L98" s="6"/>
    </row>
    <row r="99" spans="1:12">
      <c r="A99" s="13"/>
      <c r="B99" t="s">
        <v>24</v>
      </c>
      <c r="C99" s="1" t="s">
        <v>4481</v>
      </c>
      <c r="D99" s="1"/>
      <c r="E99" s="1" t="s">
        <v>119</v>
      </c>
      <c r="F99" t="s">
        <v>884</v>
      </c>
      <c r="G99" t="s">
        <v>886</v>
      </c>
      <c r="H99" t="str">
        <f>VLOOKUP(F99,'Shop Info'!C:I,7,FALSE)</f>
        <v>HK</v>
      </c>
      <c r="I99" t="s">
        <v>108</v>
      </c>
      <c r="K99" s="6">
        <v>28978020</v>
      </c>
      <c r="L99" s="6"/>
    </row>
    <row r="100" spans="1:12">
      <c r="A100" s="13"/>
      <c r="B100" t="s">
        <v>24</v>
      </c>
      <c r="C100" s="1" t="s">
        <v>4473</v>
      </c>
      <c r="D100" s="1"/>
      <c r="E100" s="1" t="s">
        <v>119</v>
      </c>
      <c r="F100" t="s">
        <v>861</v>
      </c>
      <c r="G100" t="s">
        <v>863</v>
      </c>
      <c r="H100" t="str">
        <f>VLOOKUP(F100,'Shop Info'!C:I,7,FALSE)</f>
        <v>HK</v>
      </c>
      <c r="I100" t="s">
        <v>108</v>
      </c>
      <c r="K100" s="6">
        <v>28772218</v>
      </c>
      <c r="L100" s="6"/>
    </row>
    <row r="101" spans="1:12">
      <c r="A101" s="13"/>
      <c r="B101" t="s">
        <v>24</v>
      </c>
      <c r="C101" s="1" t="s">
        <v>2018</v>
      </c>
      <c r="D101" s="1"/>
      <c r="E101" s="1" t="s">
        <v>119</v>
      </c>
      <c r="F101" t="s">
        <v>852</v>
      </c>
      <c r="G101" t="s">
        <v>853</v>
      </c>
      <c r="H101" t="str">
        <f>VLOOKUP(F101,'Shop Info'!C:I,7,FALSE)</f>
        <v>HK</v>
      </c>
      <c r="I101" t="s">
        <v>270</v>
      </c>
      <c r="K101" s="6">
        <v>29899381</v>
      </c>
      <c r="L101" s="6"/>
    </row>
    <row r="102" spans="1:12">
      <c r="A102" s="13"/>
      <c r="B102" t="s">
        <v>24</v>
      </c>
      <c r="C102" s="1" t="s">
        <v>4484</v>
      </c>
      <c r="D102" s="1"/>
      <c r="E102" s="1" t="s">
        <v>119</v>
      </c>
      <c r="F102" t="s">
        <v>893</v>
      </c>
      <c r="G102" t="s">
        <v>894</v>
      </c>
      <c r="H102" t="str">
        <f>VLOOKUP(F102,'Shop Info'!C:I,7,FALSE)</f>
        <v>HK</v>
      </c>
      <c r="I102" t="s">
        <v>270</v>
      </c>
      <c r="J102" t="s">
        <v>151</v>
      </c>
      <c r="K102" s="6">
        <v>25681915</v>
      </c>
      <c r="L102" s="6"/>
    </row>
    <row r="103" spans="1:12">
      <c r="A103" s="13"/>
      <c r="B103" t="s">
        <v>65</v>
      </c>
      <c r="C103" s="1" t="s">
        <v>299</v>
      </c>
      <c r="D103" s="1"/>
      <c r="E103" s="1" t="s">
        <v>119</v>
      </c>
      <c r="F103" t="s">
        <v>300</v>
      </c>
      <c r="G103" t="s">
        <v>301</v>
      </c>
      <c r="H103" t="str">
        <f>VLOOKUP(F103,'Shop Info'!C:I,7,FALSE)</f>
        <v>HK</v>
      </c>
      <c r="I103" t="s">
        <v>270</v>
      </c>
      <c r="K103" s="5" t="e">
        <v>#N/A</v>
      </c>
      <c r="L103" s="5"/>
    </row>
    <row r="104" spans="1:12">
      <c r="A104" s="13"/>
      <c r="B104" t="s">
        <v>24</v>
      </c>
      <c r="C104" s="1" t="s">
        <v>4510</v>
      </c>
      <c r="D104" s="1"/>
      <c r="E104" s="1" t="s">
        <v>119</v>
      </c>
      <c r="F104" t="s">
        <v>987</v>
      </c>
      <c r="G104" t="s">
        <v>988</v>
      </c>
      <c r="H104" t="str">
        <f>VLOOKUP(F104,'Shop Info'!C:I,7,FALSE)</f>
        <v>HK</v>
      </c>
      <c r="I104" t="s">
        <v>108</v>
      </c>
      <c r="J104" t="s">
        <v>151</v>
      </c>
      <c r="K104" s="6">
        <v>28563911</v>
      </c>
      <c r="L104" s="6"/>
    </row>
    <row r="105" spans="1:12">
      <c r="A105" s="13"/>
      <c r="B105" t="s">
        <v>65</v>
      </c>
      <c r="C105" s="1" t="s">
        <v>4487</v>
      </c>
      <c r="D105" s="1"/>
      <c r="E105" s="1" t="s">
        <v>119</v>
      </c>
      <c r="F105" t="s">
        <v>921</v>
      </c>
      <c r="G105" t="s">
        <v>922</v>
      </c>
      <c r="H105" t="str">
        <f>VLOOKUP(F105,'Shop Info'!C:I,7,FALSE)</f>
        <v>HK</v>
      </c>
      <c r="I105" t="s">
        <v>108</v>
      </c>
      <c r="K105" s="6">
        <v>27657388</v>
      </c>
      <c r="L105" s="6"/>
    </row>
    <row r="106" spans="1:12">
      <c r="A106" s="13"/>
      <c r="B106" t="s">
        <v>24</v>
      </c>
      <c r="C106" s="1" t="s">
        <v>4489</v>
      </c>
      <c r="D106" s="1"/>
      <c r="E106" s="1" t="s">
        <v>119</v>
      </c>
      <c r="F106" t="s">
        <v>902</v>
      </c>
      <c r="G106" t="s">
        <v>904</v>
      </c>
      <c r="H106" t="str">
        <f>VLOOKUP(F106,'Shop Info'!C:I,7,FALSE)</f>
        <v>HK</v>
      </c>
      <c r="I106" t="s">
        <v>108</v>
      </c>
      <c r="K106" s="6">
        <v>28893893</v>
      </c>
      <c r="L106" s="6"/>
    </row>
    <row r="107" spans="1:12">
      <c r="A107" s="13"/>
      <c r="B107" t="s">
        <v>24</v>
      </c>
      <c r="C107" s="1" t="s">
        <v>4482</v>
      </c>
      <c r="D107" s="1"/>
      <c r="E107" s="1" t="s">
        <v>119</v>
      </c>
      <c r="F107" t="s">
        <v>887</v>
      </c>
      <c r="G107" t="s">
        <v>889</v>
      </c>
      <c r="H107" t="str">
        <f>VLOOKUP(F107,'Shop Info'!C:I,7,FALSE)</f>
        <v>HK</v>
      </c>
      <c r="I107" t="s">
        <v>108</v>
      </c>
      <c r="K107" s="6">
        <v>34019878</v>
      </c>
      <c r="L107" s="6"/>
    </row>
    <row r="108" spans="1:12">
      <c r="A108" s="13"/>
      <c r="B108" t="s">
        <v>24</v>
      </c>
      <c r="C108" s="1" t="s">
        <v>4500</v>
      </c>
      <c r="D108" s="1"/>
      <c r="E108" s="1" t="s">
        <v>119</v>
      </c>
      <c r="F108" t="s">
        <v>2069</v>
      </c>
      <c r="G108" t="s">
        <v>943</v>
      </c>
      <c r="H108" t="str">
        <f>VLOOKUP(F108,'Shop Info'!C:I,7,FALSE)</f>
        <v>HK</v>
      </c>
      <c r="I108" t="s">
        <v>108</v>
      </c>
      <c r="J108" t="s">
        <v>151</v>
      </c>
      <c r="K108" s="6">
        <v>22953730</v>
      </c>
      <c r="L108" s="6"/>
    </row>
    <row r="109" spans="1:12">
      <c r="A109" s="13"/>
      <c r="B109" t="s">
        <v>65</v>
      </c>
      <c r="C109" s="1" t="s">
        <v>4502</v>
      </c>
      <c r="D109" s="1"/>
      <c r="E109" s="1" t="s">
        <v>119</v>
      </c>
      <c r="F109" t="s">
        <v>949</v>
      </c>
      <c r="G109" t="s">
        <v>951</v>
      </c>
      <c r="H109" t="str">
        <f>VLOOKUP(F109,'Shop Info'!C:I,7,FALSE)</f>
        <v>HK</v>
      </c>
      <c r="I109" t="s">
        <v>108</v>
      </c>
      <c r="K109" s="6">
        <v>28977916</v>
      </c>
      <c r="L109" s="6"/>
    </row>
    <row r="110" spans="1:12">
      <c r="A110" s="13"/>
      <c r="B110" t="s">
        <v>24</v>
      </c>
      <c r="C110" s="1" t="s">
        <v>4483</v>
      </c>
      <c r="D110" s="1"/>
      <c r="E110" s="1" t="s">
        <v>119</v>
      </c>
      <c r="F110" t="s">
        <v>890</v>
      </c>
      <c r="G110" t="s">
        <v>892</v>
      </c>
      <c r="H110" t="str">
        <f>VLOOKUP(F110,'Shop Info'!C:I,7,FALSE)</f>
        <v>HK</v>
      </c>
      <c r="I110" t="s">
        <v>270</v>
      </c>
      <c r="K110" s="6">
        <v>25657167</v>
      </c>
      <c r="L110" s="6"/>
    </row>
    <row r="111" spans="1:12">
      <c r="A111" s="13"/>
      <c r="B111" t="s">
        <v>65</v>
      </c>
      <c r="C111" s="1" t="s">
        <v>326</v>
      </c>
      <c r="D111" s="1"/>
      <c r="E111" s="1" t="s">
        <v>119</v>
      </c>
      <c r="F111" t="s">
        <v>327</v>
      </c>
      <c r="G111" t="s">
        <v>328</v>
      </c>
      <c r="H111" t="str">
        <f>VLOOKUP(F111,'Shop Info'!C:I,7,FALSE)</f>
        <v>HK</v>
      </c>
      <c r="I111" t="s">
        <v>270</v>
      </c>
      <c r="K111" s="5" t="e">
        <v>#N/A</v>
      </c>
      <c r="L111" s="5"/>
    </row>
    <row r="112" spans="1:12">
      <c r="A112" s="13"/>
      <c r="B112" t="s">
        <v>24</v>
      </c>
      <c r="C112" s="1" t="s">
        <v>4490</v>
      </c>
      <c r="D112" s="1"/>
      <c r="E112" s="1" t="s">
        <v>119</v>
      </c>
      <c r="F112" t="s">
        <v>907</v>
      </c>
      <c r="G112" t="s">
        <v>909</v>
      </c>
      <c r="H112" t="str">
        <f>VLOOKUP(F112,'Shop Info'!C:I,7,FALSE)</f>
        <v>HK</v>
      </c>
      <c r="I112" t="s">
        <v>270</v>
      </c>
      <c r="K112" s="6">
        <v>25618991</v>
      </c>
      <c r="L112" s="6"/>
    </row>
    <row r="113" spans="1:12">
      <c r="A113" s="13"/>
      <c r="B113" t="s">
        <v>24</v>
      </c>
      <c r="C113" s="1" t="s">
        <v>4480</v>
      </c>
      <c r="D113" s="1"/>
      <c r="E113" s="1" t="s">
        <v>119</v>
      </c>
      <c r="F113" t="s">
        <v>882</v>
      </c>
      <c r="G113" t="s">
        <v>2019</v>
      </c>
      <c r="H113" t="str">
        <f>VLOOKUP(F113,'Shop Info'!C:I,7,FALSE)</f>
        <v>HK</v>
      </c>
      <c r="I113" t="s">
        <v>270</v>
      </c>
      <c r="K113" s="6">
        <v>28855095</v>
      </c>
      <c r="L113" s="6"/>
    </row>
    <row r="114" spans="1:12">
      <c r="A114" s="13"/>
      <c r="B114" t="s">
        <v>24</v>
      </c>
      <c r="C114" s="1" t="s">
        <v>4485</v>
      </c>
      <c r="D114" s="1"/>
      <c r="E114" s="1" t="s">
        <v>119</v>
      </c>
      <c r="F114" t="s">
        <v>895</v>
      </c>
      <c r="G114" t="s">
        <v>896</v>
      </c>
      <c r="H114" t="str">
        <f>VLOOKUP(F114,'Shop Info'!C:I,7,FALSE)</f>
        <v>HK</v>
      </c>
      <c r="I114" t="s">
        <v>270</v>
      </c>
      <c r="J114" t="s">
        <v>151</v>
      </c>
      <c r="K114" s="6">
        <v>25296069</v>
      </c>
      <c r="L114" s="6"/>
    </row>
    <row r="115" spans="1:12">
      <c r="A115" s="13"/>
      <c r="B115" t="s">
        <v>24</v>
      </c>
      <c r="C115" s="1" t="s">
        <v>4486</v>
      </c>
      <c r="D115" s="1"/>
      <c r="E115" s="1" t="s">
        <v>119</v>
      </c>
      <c r="F115" t="s">
        <v>897</v>
      </c>
      <c r="G115" t="s">
        <v>898</v>
      </c>
      <c r="H115" t="str">
        <f>VLOOKUP(F115,'Shop Info'!C:I,7,FALSE)</f>
        <v>HK</v>
      </c>
      <c r="I115" t="s">
        <v>270</v>
      </c>
      <c r="J115" t="s">
        <v>151</v>
      </c>
      <c r="K115" s="6">
        <v>29675810</v>
      </c>
      <c r="L115" s="6"/>
    </row>
    <row r="116" spans="1:12">
      <c r="A116" s="13"/>
      <c r="B116" t="s">
        <v>24</v>
      </c>
      <c r="C116" s="1" t="s">
        <v>4491</v>
      </c>
      <c r="D116" s="1"/>
      <c r="E116" s="1" t="s">
        <v>119</v>
      </c>
      <c r="F116" t="s">
        <v>910</v>
      </c>
      <c r="G116" t="s">
        <v>912</v>
      </c>
      <c r="H116" t="str">
        <f>VLOOKUP(F116,'Shop Info'!C:I,7,FALSE)</f>
        <v>HK</v>
      </c>
      <c r="I116" t="s">
        <v>270</v>
      </c>
      <c r="K116" s="6">
        <v>28701188</v>
      </c>
      <c r="L116" s="6"/>
    </row>
    <row r="117" spans="1:12">
      <c r="A117" s="13"/>
      <c r="B117" t="s">
        <v>24</v>
      </c>
      <c r="C117" s="1" t="s">
        <v>4492</v>
      </c>
      <c r="D117" s="1"/>
      <c r="E117" s="1" t="s">
        <v>119</v>
      </c>
      <c r="F117" t="s">
        <v>913</v>
      </c>
      <c r="G117" t="s">
        <v>914</v>
      </c>
      <c r="H117" t="str">
        <f>VLOOKUP(F117,'Shop Info'!C:I,7,FALSE)</f>
        <v>HK</v>
      </c>
      <c r="I117" t="s">
        <v>270</v>
      </c>
      <c r="K117" s="6">
        <v>21211490</v>
      </c>
      <c r="L117" s="6"/>
    </row>
    <row r="118" spans="1:12">
      <c r="A118" s="13"/>
      <c r="B118" t="s">
        <v>65</v>
      </c>
      <c r="C118" s="1" t="s">
        <v>4514</v>
      </c>
      <c r="D118" s="1"/>
      <c r="E118" s="1" t="s">
        <v>119</v>
      </c>
      <c r="F118" t="s">
        <v>975</v>
      </c>
      <c r="G118" t="s">
        <v>977</v>
      </c>
      <c r="H118" t="str">
        <f>VLOOKUP(F118,'Shop Info'!C:I,7,FALSE)</f>
        <v>HK</v>
      </c>
      <c r="I118" t="s">
        <v>270</v>
      </c>
      <c r="K118" s="6">
        <v>25602204</v>
      </c>
      <c r="L118" s="6"/>
    </row>
    <row r="119" spans="1:12">
      <c r="A119" s="13"/>
      <c r="B119" t="s">
        <v>24</v>
      </c>
      <c r="C119" s="1" t="s">
        <v>367</v>
      </c>
      <c r="D119" s="1"/>
      <c r="E119" s="1" t="s">
        <v>119</v>
      </c>
      <c r="F119" t="s">
        <v>368</v>
      </c>
      <c r="G119" t="s">
        <v>369</v>
      </c>
      <c r="H119" t="str">
        <f>VLOOKUP(F119,'Shop Info'!C:I,7,FALSE)</f>
        <v>HK</v>
      </c>
      <c r="I119" t="s">
        <v>270</v>
      </c>
      <c r="J119" t="s">
        <v>151</v>
      </c>
      <c r="K119" s="6">
        <v>28657020</v>
      </c>
      <c r="L119" s="6"/>
    </row>
    <row r="120" spans="1:12">
      <c r="A120" s="13"/>
      <c r="B120" t="s">
        <v>65</v>
      </c>
      <c r="C120" s="1" t="s">
        <v>4476</v>
      </c>
      <c r="D120" s="1"/>
      <c r="E120" s="1" t="s">
        <v>119</v>
      </c>
      <c r="F120" t="s">
        <v>870</v>
      </c>
      <c r="G120" t="s">
        <v>871</v>
      </c>
      <c r="H120" t="str">
        <f>VLOOKUP(F120,'Shop Info'!C:I,7,FALSE)</f>
        <v>HK</v>
      </c>
      <c r="I120" t="s">
        <v>270</v>
      </c>
      <c r="K120" s="6">
        <v>28152223</v>
      </c>
      <c r="L120" s="6"/>
    </row>
    <row r="121" spans="1:12">
      <c r="A121" s="13"/>
      <c r="B121" t="s">
        <v>137</v>
      </c>
      <c r="C121" s="1" t="s">
        <v>4496</v>
      </c>
      <c r="D121" s="1"/>
      <c r="E121" s="1" t="s">
        <v>119</v>
      </c>
      <c r="F121" t="s">
        <v>926</v>
      </c>
      <c r="G121" t="s">
        <v>928</v>
      </c>
      <c r="H121" t="str">
        <f>VLOOKUP(F121,'Shop Info'!C:I,7,FALSE)</f>
        <v>HK</v>
      </c>
      <c r="I121" t="s">
        <v>270</v>
      </c>
      <c r="K121" s="6">
        <v>28844131</v>
      </c>
      <c r="L121" s="6"/>
    </row>
    <row r="122" spans="1:12">
      <c r="A122" s="13"/>
      <c r="B122" t="s">
        <v>65</v>
      </c>
      <c r="C122" s="1" t="s">
        <v>4515</v>
      </c>
      <c r="D122" s="1"/>
      <c r="E122" s="1" t="s">
        <v>119</v>
      </c>
      <c r="F122" t="s">
        <v>978</v>
      </c>
      <c r="G122" t="s">
        <v>980</v>
      </c>
      <c r="H122" t="str">
        <f>VLOOKUP(F122,'Shop Info'!C:I,7,FALSE)</f>
        <v>HK</v>
      </c>
      <c r="I122" t="s">
        <v>270</v>
      </c>
      <c r="K122" s="5" t="e">
        <v>#N/A</v>
      </c>
      <c r="L122" s="5"/>
    </row>
    <row r="123" spans="1:12">
      <c r="A123" s="13"/>
      <c r="B123" t="s">
        <v>137</v>
      </c>
      <c r="C123" s="1" t="s">
        <v>314</v>
      </c>
      <c r="D123" s="1"/>
      <c r="E123" s="1" t="s">
        <v>119</v>
      </c>
      <c r="F123" t="s">
        <v>315</v>
      </c>
      <c r="G123" t="s">
        <v>316</v>
      </c>
      <c r="H123" t="str">
        <f>VLOOKUP(F123,'Shop Info'!C:I,7,FALSE)</f>
        <v>HK</v>
      </c>
      <c r="I123" t="s">
        <v>270</v>
      </c>
      <c r="K123" s="6">
        <v>28322820</v>
      </c>
      <c r="L123" s="6"/>
    </row>
    <row r="124" spans="1:12">
      <c r="A124" s="13"/>
      <c r="B124" t="s">
        <v>24</v>
      </c>
      <c r="C124" s="1" t="s">
        <v>318</v>
      </c>
      <c r="D124" s="1"/>
      <c r="E124" s="1" t="s">
        <v>119</v>
      </c>
      <c r="F124" t="s">
        <v>319</v>
      </c>
      <c r="G124" t="s">
        <v>320</v>
      </c>
      <c r="H124" t="str">
        <f>VLOOKUP(F124,'Shop Info'!C:I,7,FALSE)</f>
        <v>HK</v>
      </c>
      <c r="I124" t="s">
        <v>270</v>
      </c>
      <c r="K124" s="6">
        <v>28322070</v>
      </c>
      <c r="L124" s="6"/>
    </row>
    <row r="125" spans="1:12">
      <c r="A125" s="13"/>
      <c r="B125" t="s">
        <v>137</v>
      </c>
      <c r="C125" s="1" t="s">
        <v>4507</v>
      </c>
      <c r="D125" s="1"/>
      <c r="E125" s="1" t="s">
        <v>119</v>
      </c>
      <c r="F125" t="s">
        <v>961</v>
      </c>
      <c r="G125" t="s">
        <v>963</v>
      </c>
      <c r="H125" t="str">
        <f>VLOOKUP(F125,'Shop Info'!C:I,7,FALSE)</f>
        <v>HK</v>
      </c>
      <c r="I125" t="s">
        <v>270</v>
      </c>
      <c r="K125" s="6">
        <v>36924499</v>
      </c>
      <c r="L125" s="6"/>
    </row>
    <row r="126" spans="1:12">
      <c r="A126" s="13"/>
      <c r="B126" t="s">
        <v>24</v>
      </c>
      <c r="C126" s="1" t="s">
        <v>309</v>
      </c>
      <c r="D126" s="1"/>
      <c r="E126" s="1" t="s">
        <v>119</v>
      </c>
      <c r="F126" t="s">
        <v>310</v>
      </c>
      <c r="G126" t="s">
        <v>311</v>
      </c>
      <c r="H126" t="str">
        <f>VLOOKUP(F126,'Shop Info'!C:I,7,FALSE)</f>
        <v>HK</v>
      </c>
      <c r="I126" t="s">
        <v>312</v>
      </c>
      <c r="K126" s="5" t="e">
        <v>#N/A</v>
      </c>
      <c r="L126" s="5"/>
    </row>
    <row r="127" spans="1:12">
      <c r="A127" s="13"/>
      <c r="B127" t="s">
        <v>24</v>
      </c>
      <c r="C127" s="1" t="s">
        <v>4493</v>
      </c>
      <c r="D127" s="1"/>
      <c r="E127" s="1" t="s">
        <v>119</v>
      </c>
      <c r="F127" t="s">
        <v>915</v>
      </c>
      <c r="G127" t="s">
        <v>917</v>
      </c>
      <c r="H127" t="str">
        <f>VLOOKUP(F127,'Shop Info'!C:I,7,FALSE)</f>
        <v>HK</v>
      </c>
      <c r="I127" t="s">
        <v>312</v>
      </c>
      <c r="K127" s="6">
        <v>27986621</v>
      </c>
      <c r="L127" s="6"/>
    </row>
    <row r="128" spans="1:12">
      <c r="A128" s="13"/>
      <c r="B128" t="s">
        <v>24</v>
      </c>
      <c r="C128" s="1" t="s">
        <v>4497</v>
      </c>
      <c r="D128" s="1"/>
      <c r="E128" s="1" t="s">
        <v>119</v>
      </c>
      <c r="F128" t="s">
        <v>930</v>
      </c>
      <c r="G128" t="s">
        <v>932</v>
      </c>
      <c r="H128" t="str">
        <f>VLOOKUP(F128,'Shop Info'!C:I,7,FALSE)</f>
        <v>HK</v>
      </c>
      <c r="I128" t="s">
        <v>312</v>
      </c>
      <c r="K128" s="6" t="s">
        <v>931</v>
      </c>
      <c r="L128" s="6"/>
    </row>
    <row r="129" spans="1:12">
      <c r="A129" s="13"/>
      <c r="B129" t="s">
        <v>137</v>
      </c>
      <c r="C129" s="1" t="s">
        <v>4506</v>
      </c>
      <c r="D129" s="1"/>
      <c r="E129" s="1" t="s">
        <v>119</v>
      </c>
      <c r="F129" t="s">
        <v>958</v>
      </c>
      <c r="G129" t="s">
        <v>960</v>
      </c>
      <c r="H129" t="str">
        <f>VLOOKUP(F129,'Shop Info'!C:I,7,FALSE)</f>
        <v>HK</v>
      </c>
      <c r="I129" t="s">
        <v>270</v>
      </c>
      <c r="K129" s="6">
        <v>28850212</v>
      </c>
      <c r="L129" s="6"/>
    </row>
    <row r="130" spans="1:12">
      <c r="A130" s="13"/>
      <c r="B130" t="s">
        <v>24</v>
      </c>
      <c r="C130" s="1" t="s">
        <v>4498</v>
      </c>
      <c r="D130" s="1"/>
      <c r="E130" s="1" t="s">
        <v>119</v>
      </c>
      <c r="F130" t="s">
        <v>933</v>
      </c>
      <c r="G130" t="s">
        <v>935</v>
      </c>
      <c r="H130" t="str">
        <f>VLOOKUP(F130,'Shop Info'!C:I,7,FALSE)</f>
        <v>HK</v>
      </c>
      <c r="I130" t="s">
        <v>312</v>
      </c>
      <c r="K130" s="6">
        <v>25354887</v>
      </c>
      <c r="L130" s="6"/>
    </row>
    <row r="131" spans="1:12">
      <c r="A131" s="13"/>
      <c r="B131" t="s">
        <v>24</v>
      </c>
      <c r="C131" s="1" t="s">
        <v>4494</v>
      </c>
      <c r="D131" s="1"/>
      <c r="E131" s="1" t="s">
        <v>119</v>
      </c>
      <c r="F131" t="s">
        <v>918</v>
      </c>
      <c r="G131" t="s">
        <v>920</v>
      </c>
      <c r="H131" t="str">
        <f>VLOOKUP(F131,'Shop Info'!C:I,7,FALSE)</f>
        <v>HK</v>
      </c>
      <c r="I131" t="s">
        <v>312</v>
      </c>
      <c r="K131" s="6" t="s">
        <v>919</v>
      </c>
      <c r="L131" s="6"/>
    </row>
    <row r="132" spans="1:12">
      <c r="A132" s="13"/>
      <c r="B132" t="s">
        <v>24</v>
      </c>
      <c r="C132" s="1" t="s">
        <v>4505</v>
      </c>
      <c r="D132" s="1"/>
      <c r="E132" s="1" t="s">
        <v>119</v>
      </c>
      <c r="F132" t="s">
        <v>955</v>
      </c>
      <c r="G132" t="s">
        <v>957</v>
      </c>
      <c r="H132" t="str">
        <f>VLOOKUP(F132,'Shop Info'!C:I,7,FALSE)</f>
        <v>HK</v>
      </c>
      <c r="I132" t="s">
        <v>312</v>
      </c>
      <c r="K132" s="6">
        <v>29831778</v>
      </c>
      <c r="L132" s="6"/>
    </row>
    <row r="133" spans="1:12">
      <c r="A133" s="13"/>
      <c r="B133" t="s">
        <v>65</v>
      </c>
      <c r="C133" s="1" t="s">
        <v>2088</v>
      </c>
      <c r="D133" s="1"/>
      <c r="E133" s="1" t="s">
        <v>119</v>
      </c>
      <c r="F133" t="s">
        <v>946</v>
      </c>
      <c r="G133" t="s">
        <v>948</v>
      </c>
      <c r="H133" t="str">
        <f>VLOOKUP(F133,'Shop Info'!C:I,7,FALSE)</f>
        <v>HK</v>
      </c>
      <c r="I133" t="s">
        <v>2072</v>
      </c>
      <c r="K133" s="5" t="e">
        <v>#N/A</v>
      </c>
      <c r="L133" s="5"/>
    </row>
    <row r="134" spans="1:12">
      <c r="A134" s="13"/>
      <c r="B134" t="s">
        <v>24</v>
      </c>
      <c r="C134" s="1" t="s">
        <v>4501</v>
      </c>
      <c r="D134" s="1"/>
      <c r="E134" s="1" t="s">
        <v>119</v>
      </c>
      <c r="F134" t="s">
        <v>944</v>
      </c>
      <c r="G134" t="s">
        <v>945</v>
      </c>
      <c r="H134" t="str">
        <f>VLOOKUP(F134,'Shop Info'!C:I,7,FALSE)</f>
        <v>HK</v>
      </c>
      <c r="I134" t="s">
        <v>2072</v>
      </c>
      <c r="J134" t="s">
        <v>151</v>
      </c>
      <c r="K134" s="6">
        <v>28129923</v>
      </c>
      <c r="L134" s="6"/>
    </row>
    <row r="135" spans="1:12">
      <c r="A135" s="13"/>
      <c r="B135" t="s">
        <v>24</v>
      </c>
      <c r="C135" s="1" t="s">
        <v>4504</v>
      </c>
      <c r="D135" s="1"/>
      <c r="E135" s="1" t="s">
        <v>119</v>
      </c>
      <c r="F135" t="s">
        <v>952</v>
      </c>
      <c r="G135" t="s">
        <v>954</v>
      </c>
      <c r="H135" t="str">
        <f>VLOOKUP(F135,'Shop Info'!C:I,7,FALSE)</f>
        <v>HK</v>
      </c>
      <c r="I135" t="s">
        <v>2072</v>
      </c>
      <c r="K135" s="6">
        <v>25299760</v>
      </c>
      <c r="L135" s="6"/>
    </row>
    <row r="136" spans="1:12">
      <c r="A136" s="13"/>
      <c r="B136" t="s">
        <v>24</v>
      </c>
      <c r="C136" s="1" t="s">
        <v>4499</v>
      </c>
      <c r="D136" s="1"/>
      <c r="E136" s="1" t="s">
        <v>119</v>
      </c>
      <c r="F136" t="s">
        <v>936</v>
      </c>
      <c r="G136" t="s">
        <v>938</v>
      </c>
      <c r="H136" t="str">
        <f>VLOOKUP(F136,'Shop Info'!C:I,7,FALSE)</f>
        <v>HK</v>
      </c>
      <c r="I136" t="s">
        <v>306</v>
      </c>
      <c r="K136" s="6">
        <v>22505155</v>
      </c>
      <c r="L136" s="6"/>
    </row>
    <row r="137" spans="1:12">
      <c r="A137" s="13"/>
      <c r="B137" t="s">
        <v>65</v>
      </c>
      <c r="C137" s="1" t="s">
        <v>303</v>
      </c>
      <c r="D137" s="1"/>
      <c r="E137" s="1" t="s">
        <v>119</v>
      </c>
      <c r="F137" t="s">
        <v>304</v>
      </c>
      <c r="G137" t="s">
        <v>305</v>
      </c>
      <c r="H137" t="str">
        <f>VLOOKUP(F137,'Shop Info'!C:I,7,FALSE)</f>
        <v>HK</v>
      </c>
      <c r="I137" t="s">
        <v>306</v>
      </c>
      <c r="K137" s="5" t="e">
        <v>#N/A</v>
      </c>
      <c r="L137" s="5"/>
    </row>
    <row r="138" spans="1:12">
      <c r="A138" s="13"/>
      <c r="B138" t="s">
        <v>24</v>
      </c>
      <c r="C138" s="1" t="s">
        <v>4516</v>
      </c>
      <c r="D138" s="1"/>
      <c r="E138" s="1" t="s">
        <v>119</v>
      </c>
      <c r="F138" t="s">
        <v>964</v>
      </c>
      <c r="G138" t="s">
        <v>966</v>
      </c>
      <c r="H138" t="str">
        <f>VLOOKUP(F138,'Shop Info'!C:I,7,FALSE)</f>
        <v>HK</v>
      </c>
      <c r="I138" t="s">
        <v>306</v>
      </c>
      <c r="K138" s="6">
        <v>37550481</v>
      </c>
      <c r="L138" s="6"/>
    </row>
    <row r="139" spans="1:12">
      <c r="A139" s="13"/>
      <c r="B139" t="s">
        <v>24</v>
      </c>
      <c r="C139" s="1" t="s">
        <v>2110</v>
      </c>
      <c r="D139" s="1"/>
      <c r="E139" s="1" t="s">
        <v>119</v>
      </c>
      <c r="F139" t="s">
        <v>967</v>
      </c>
      <c r="G139" t="s">
        <v>969</v>
      </c>
      <c r="H139" t="str">
        <f>VLOOKUP(F139,'Shop Info'!C:I,7,FALSE)</f>
        <v>HK</v>
      </c>
      <c r="I139" t="s">
        <v>108</v>
      </c>
      <c r="K139" s="5" t="e">
        <v>#N/A</v>
      </c>
      <c r="L139" s="5"/>
    </row>
    <row r="140" spans="1:12">
      <c r="A140" s="13"/>
      <c r="B140" t="s">
        <v>24</v>
      </c>
      <c r="C140" s="1" t="s">
        <v>322</v>
      </c>
      <c r="D140" s="1"/>
      <c r="E140" s="1" t="s">
        <v>119</v>
      </c>
      <c r="F140" t="s">
        <v>323</v>
      </c>
      <c r="G140" t="s">
        <v>324</v>
      </c>
      <c r="H140" t="str">
        <f>VLOOKUP(F140,'Shop Info'!C:I,7,FALSE)</f>
        <v>HK</v>
      </c>
      <c r="I140" t="s">
        <v>108</v>
      </c>
      <c r="K140" s="5" t="e">
        <v>#N/A</v>
      </c>
      <c r="L140" s="5"/>
    </row>
    <row r="141" spans="1:12">
      <c r="A141" s="13"/>
      <c r="B141" t="s">
        <v>65</v>
      </c>
      <c r="C141" s="1" t="s">
        <v>4475</v>
      </c>
      <c r="D141" s="1"/>
      <c r="E141" s="1" t="s">
        <v>119</v>
      </c>
      <c r="F141" t="s">
        <v>873</v>
      </c>
      <c r="G141" t="s">
        <v>875</v>
      </c>
      <c r="H141" t="str">
        <f>VLOOKUP(F141,'Shop Info'!C:I,7,FALSE)</f>
        <v>HK</v>
      </c>
      <c r="I141" t="s">
        <v>108</v>
      </c>
      <c r="K141" s="6">
        <v>27851110</v>
      </c>
      <c r="L141" s="6"/>
    </row>
    <row r="142" spans="1:12">
      <c r="A142" s="13"/>
      <c r="B142" t="s">
        <v>24</v>
      </c>
      <c r="C142" s="1" t="s">
        <v>4508</v>
      </c>
      <c r="D142" s="1"/>
      <c r="E142" s="1" t="s">
        <v>119</v>
      </c>
      <c r="F142" t="s">
        <v>970</v>
      </c>
      <c r="G142" t="s">
        <v>972</v>
      </c>
      <c r="H142" t="str">
        <f>VLOOKUP(F142,'Shop Info'!C:I,7,FALSE)</f>
        <v>HK</v>
      </c>
      <c r="I142" t="s">
        <v>306</v>
      </c>
      <c r="K142" s="6">
        <v>27767929</v>
      </c>
      <c r="L142" s="6"/>
    </row>
    <row r="143" spans="1:12">
      <c r="A143" s="13"/>
      <c r="B143" t="s">
        <v>24</v>
      </c>
      <c r="C143" s="1" t="s">
        <v>4511</v>
      </c>
      <c r="D143" s="1"/>
      <c r="E143" s="1" t="s">
        <v>119</v>
      </c>
      <c r="F143" t="s">
        <v>973</v>
      </c>
      <c r="G143" t="s">
        <v>974</v>
      </c>
      <c r="H143" t="str">
        <f>VLOOKUP(F143,'Shop Info'!C:I,7,FALSE)</f>
        <v>HK</v>
      </c>
      <c r="I143" t="s">
        <v>306</v>
      </c>
      <c r="J143" t="s">
        <v>151</v>
      </c>
      <c r="K143" s="6">
        <v>34074332</v>
      </c>
      <c r="L143" s="6"/>
    </row>
    <row r="144" spans="1:12">
      <c r="A144" s="13"/>
      <c r="B144" t="s">
        <v>65</v>
      </c>
      <c r="C144" s="1" t="s">
        <v>4503</v>
      </c>
      <c r="D144" s="1"/>
      <c r="E144" s="1" t="s">
        <v>119</v>
      </c>
      <c r="F144" t="s">
        <v>939</v>
      </c>
      <c r="G144" t="s">
        <v>941</v>
      </c>
      <c r="H144" t="str">
        <f>VLOOKUP(F144,'Shop Info'!C:I,7,FALSE)</f>
        <v>HK</v>
      </c>
      <c r="I144" t="s">
        <v>306</v>
      </c>
      <c r="K144" s="6">
        <v>22485122</v>
      </c>
      <c r="L144" s="6"/>
    </row>
  </sheetData>
  <autoFilter ref="E1:Q144" xr:uid="{FDDF0F50-AF9E-40FE-A6F1-DA4064B755B1}"/>
  <phoneticPr fontId="13" type="noConversion"/>
  <conditionalFormatting sqref="C1:C1048576">
    <cfRule type="duplicateValues" dxfId="1" priority="1"/>
  </conditionalFormatting>
  <conditionalFormatting sqref="J1:J144">
    <cfRule type="expression" dxfId="0" priority="3">
      <formula>G0= closure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7AAF-E462-43AC-87FA-151CCBFB2214}">
  <dimension ref="A1:M251"/>
  <sheetViews>
    <sheetView topLeftCell="G7" workbookViewId="0">
      <selection activeCell="G7" sqref="G7"/>
    </sheetView>
  </sheetViews>
  <sheetFormatPr defaultRowHeight="14.45"/>
  <cols>
    <col min="1" max="1" width="7.28515625" bestFit="1" customWidth="1"/>
    <col min="2" max="2" width="24" bestFit="1" customWidth="1"/>
    <col min="3" max="3" width="15.7109375" bestFit="1" customWidth="1"/>
    <col min="4" max="4" width="12.28515625" bestFit="1" customWidth="1"/>
    <col min="5" max="5" width="40.7109375" bestFit="1" customWidth="1"/>
    <col min="6" max="6" width="10.5703125" bestFit="1" customWidth="1"/>
    <col min="7" max="7" width="58.28515625" bestFit="1" customWidth="1"/>
    <col min="8" max="8" width="9.140625" bestFit="1" customWidth="1"/>
    <col min="9" max="9" width="41.140625" bestFit="1" customWidth="1"/>
    <col min="10" max="10" width="26.28515625" bestFit="1" customWidth="1"/>
    <col min="11" max="11" width="18" bestFit="1" customWidth="1"/>
  </cols>
  <sheetData>
    <row r="1" spans="1:11">
      <c r="A1" s="62" t="s">
        <v>670</v>
      </c>
      <c r="B1" s="39" t="s">
        <v>1</v>
      </c>
      <c r="C1" s="39" t="s">
        <v>671</v>
      </c>
      <c r="D1" s="39" t="s">
        <v>2</v>
      </c>
      <c r="E1" s="39" t="s">
        <v>5</v>
      </c>
      <c r="F1" s="39" t="s">
        <v>672</v>
      </c>
      <c r="G1" s="39" t="s">
        <v>6</v>
      </c>
      <c r="H1" s="39" t="s">
        <v>7</v>
      </c>
      <c r="I1" s="63" t="s">
        <v>673</v>
      </c>
      <c r="J1" s="64" t="s">
        <v>674</v>
      </c>
      <c r="K1" s="65" t="s">
        <v>675</v>
      </c>
    </row>
    <row r="2" spans="1:11">
      <c r="A2" s="57">
        <v>45721</v>
      </c>
      <c r="B2" s="39" t="s">
        <v>24</v>
      </c>
      <c r="C2" s="39" t="s">
        <v>421</v>
      </c>
      <c r="D2" s="39">
        <v>3002</v>
      </c>
      <c r="E2" s="39" t="s">
        <v>676</v>
      </c>
      <c r="F2" s="39">
        <v>28698777</v>
      </c>
      <c r="G2" s="39" t="s">
        <v>677</v>
      </c>
      <c r="H2" s="39" t="s">
        <v>277</v>
      </c>
      <c r="I2" s="40" t="s">
        <v>421</v>
      </c>
      <c r="J2" s="41" t="s">
        <v>421</v>
      </c>
      <c r="K2" s="61" t="s">
        <v>421</v>
      </c>
    </row>
    <row r="3" spans="1:11">
      <c r="A3" s="57">
        <v>45721</v>
      </c>
      <c r="B3" s="39" t="s">
        <v>24</v>
      </c>
      <c r="C3" s="39" t="s">
        <v>421</v>
      </c>
      <c r="D3" s="39">
        <v>3441</v>
      </c>
      <c r="E3" s="39" t="s">
        <v>678</v>
      </c>
      <c r="F3" s="39">
        <v>28455059</v>
      </c>
      <c r="G3" s="39" t="s">
        <v>679</v>
      </c>
      <c r="H3" s="39" t="s">
        <v>277</v>
      </c>
      <c r="I3" s="40" t="s">
        <v>421</v>
      </c>
      <c r="J3" s="41" t="s">
        <v>421</v>
      </c>
      <c r="K3" s="61" t="s">
        <v>421</v>
      </c>
    </row>
    <row r="4" spans="1:11">
      <c r="A4" s="57">
        <v>45721</v>
      </c>
      <c r="B4" s="39" t="s">
        <v>24</v>
      </c>
      <c r="C4" s="39" t="s">
        <v>421</v>
      </c>
      <c r="D4" s="39">
        <v>4626</v>
      </c>
      <c r="E4" s="39" t="s">
        <v>680</v>
      </c>
      <c r="F4" s="39">
        <v>28400565</v>
      </c>
      <c r="G4" s="39" t="s">
        <v>681</v>
      </c>
      <c r="H4" s="39" t="s">
        <v>277</v>
      </c>
      <c r="I4" s="40" t="s">
        <v>151</v>
      </c>
      <c r="J4" s="41" t="s">
        <v>421</v>
      </c>
      <c r="K4" s="61" t="s">
        <v>421</v>
      </c>
    </row>
    <row r="5" spans="1:11">
      <c r="A5" s="57">
        <v>45721</v>
      </c>
      <c r="B5" s="39" t="s">
        <v>24</v>
      </c>
      <c r="C5" s="39" t="s">
        <v>421</v>
      </c>
      <c r="D5" s="39">
        <v>12825</v>
      </c>
      <c r="E5" s="39" t="s">
        <v>682</v>
      </c>
      <c r="F5" s="39" t="e">
        <v>#N/A</v>
      </c>
      <c r="G5" s="39" t="s">
        <v>683</v>
      </c>
      <c r="H5" s="39" t="s">
        <v>277</v>
      </c>
      <c r="I5" s="40" t="s">
        <v>421</v>
      </c>
      <c r="J5" s="41" t="s">
        <v>421</v>
      </c>
      <c r="K5" s="61" t="s">
        <v>421</v>
      </c>
    </row>
    <row r="6" spans="1:11">
      <c r="A6" s="57">
        <v>45721</v>
      </c>
      <c r="B6" s="39" t="s">
        <v>65</v>
      </c>
      <c r="C6" s="39" t="s">
        <v>421</v>
      </c>
      <c r="D6" s="39">
        <v>5980</v>
      </c>
      <c r="E6" s="39" t="s">
        <v>684</v>
      </c>
      <c r="F6" s="39">
        <v>28703208</v>
      </c>
      <c r="G6" s="39" t="s">
        <v>685</v>
      </c>
      <c r="H6" s="39" t="s">
        <v>277</v>
      </c>
      <c r="I6" s="40" t="s">
        <v>421</v>
      </c>
      <c r="J6" s="41" t="s">
        <v>421</v>
      </c>
      <c r="K6" s="61" t="s">
        <v>421</v>
      </c>
    </row>
    <row r="7" spans="1:11">
      <c r="A7" s="57">
        <v>45721</v>
      </c>
      <c r="B7" s="39" t="s">
        <v>24</v>
      </c>
      <c r="C7" s="39" t="s">
        <v>421</v>
      </c>
      <c r="D7" s="39">
        <v>8607</v>
      </c>
      <c r="E7" s="39" t="s">
        <v>686</v>
      </c>
      <c r="F7" s="39">
        <v>25377726</v>
      </c>
      <c r="G7" s="39" t="s">
        <v>687</v>
      </c>
      <c r="H7" s="39" t="s">
        <v>277</v>
      </c>
      <c r="I7" s="40" t="s">
        <v>421</v>
      </c>
      <c r="J7" s="41" t="s">
        <v>421</v>
      </c>
      <c r="K7" s="61" t="s">
        <v>421</v>
      </c>
    </row>
    <row r="8" spans="1:11">
      <c r="A8" s="57">
        <v>45721</v>
      </c>
      <c r="B8" s="39" t="s">
        <v>24</v>
      </c>
      <c r="C8" s="39" t="s">
        <v>421</v>
      </c>
      <c r="D8" s="39">
        <v>11035</v>
      </c>
      <c r="E8" s="39" t="s">
        <v>688</v>
      </c>
      <c r="F8" s="39" t="s">
        <v>689</v>
      </c>
      <c r="G8" s="39" t="s">
        <v>690</v>
      </c>
      <c r="H8" s="39" t="s">
        <v>277</v>
      </c>
      <c r="I8" s="40" t="s">
        <v>151</v>
      </c>
      <c r="J8" s="41" t="s">
        <v>421</v>
      </c>
      <c r="K8" s="61" t="s">
        <v>421</v>
      </c>
    </row>
    <row r="9" spans="1:11">
      <c r="A9" s="57">
        <v>45721</v>
      </c>
      <c r="B9" s="39" t="s">
        <v>24</v>
      </c>
      <c r="C9" s="39" t="s">
        <v>421</v>
      </c>
      <c r="D9" s="39">
        <v>2114</v>
      </c>
      <c r="E9" s="39" t="s">
        <v>691</v>
      </c>
      <c r="F9" s="39">
        <v>21406689</v>
      </c>
      <c r="G9" s="39" t="s">
        <v>692</v>
      </c>
      <c r="H9" s="39" t="s">
        <v>277</v>
      </c>
      <c r="I9" s="40" t="s">
        <v>421</v>
      </c>
      <c r="J9" s="41" t="s">
        <v>421</v>
      </c>
      <c r="K9" s="61" t="s">
        <v>421</v>
      </c>
    </row>
    <row r="10" spans="1:11">
      <c r="A10" s="57">
        <v>45721</v>
      </c>
      <c r="B10" s="39" t="s">
        <v>24</v>
      </c>
      <c r="C10" s="39" t="s">
        <v>421</v>
      </c>
      <c r="D10" s="39">
        <v>8768</v>
      </c>
      <c r="E10" s="39" t="s">
        <v>693</v>
      </c>
      <c r="F10" s="39">
        <v>28757218</v>
      </c>
      <c r="G10" s="39" t="s">
        <v>694</v>
      </c>
      <c r="H10" s="39" t="s">
        <v>277</v>
      </c>
      <c r="I10" s="40" t="s">
        <v>421</v>
      </c>
      <c r="J10" s="41" t="s">
        <v>421</v>
      </c>
      <c r="K10" s="61" t="s">
        <v>421</v>
      </c>
    </row>
    <row r="11" spans="1:11">
      <c r="A11" s="58">
        <v>45726</v>
      </c>
      <c r="B11" s="42" t="s">
        <v>24</v>
      </c>
      <c r="C11" s="42" t="s">
        <v>695</v>
      </c>
      <c r="D11" s="42">
        <v>11052</v>
      </c>
      <c r="E11" s="42" t="s">
        <v>120</v>
      </c>
      <c r="F11" s="39">
        <v>66953598</v>
      </c>
      <c r="G11" s="42" t="s">
        <v>121</v>
      </c>
      <c r="H11" s="39" t="s">
        <v>277</v>
      </c>
      <c r="I11" s="40" t="s">
        <v>151</v>
      </c>
      <c r="J11" s="41" t="s">
        <v>696</v>
      </c>
      <c r="K11" s="61" t="s">
        <v>421</v>
      </c>
    </row>
    <row r="12" spans="1:11">
      <c r="A12" s="58">
        <v>45726</v>
      </c>
      <c r="B12" s="42" t="s">
        <v>24</v>
      </c>
      <c r="C12" s="42" t="s">
        <v>697</v>
      </c>
      <c r="D12" s="42">
        <v>12852</v>
      </c>
      <c r="E12" s="42" t="s">
        <v>185</v>
      </c>
      <c r="F12" s="39" t="s">
        <v>421</v>
      </c>
      <c r="G12" s="42" t="s">
        <v>186</v>
      </c>
      <c r="H12" s="39" t="s">
        <v>277</v>
      </c>
      <c r="I12" s="40" t="s">
        <v>698</v>
      </c>
      <c r="J12" s="41" t="s">
        <v>699</v>
      </c>
      <c r="K12" s="61" t="s">
        <v>421</v>
      </c>
    </row>
    <row r="13" spans="1:11">
      <c r="A13" s="58">
        <v>45726</v>
      </c>
      <c r="B13" s="42" t="s">
        <v>24</v>
      </c>
      <c r="C13" s="42" t="s">
        <v>697</v>
      </c>
      <c r="D13" s="42">
        <v>12853</v>
      </c>
      <c r="E13" s="42" t="s">
        <v>188</v>
      </c>
      <c r="F13" s="39" t="s">
        <v>700</v>
      </c>
      <c r="G13" s="42" t="s">
        <v>189</v>
      </c>
      <c r="H13" s="39" t="s">
        <v>277</v>
      </c>
      <c r="I13" s="40" t="s">
        <v>421</v>
      </c>
      <c r="J13" s="41" t="s">
        <v>699</v>
      </c>
      <c r="K13" s="61" t="s">
        <v>421</v>
      </c>
    </row>
    <row r="14" spans="1:11">
      <c r="A14" s="58">
        <v>45726</v>
      </c>
      <c r="B14" s="42" t="s">
        <v>24</v>
      </c>
      <c r="C14" s="42" t="s">
        <v>697</v>
      </c>
      <c r="D14" s="39">
        <v>2949</v>
      </c>
      <c r="E14" s="42" t="s">
        <v>195</v>
      </c>
      <c r="F14" s="39">
        <v>94326374</v>
      </c>
      <c r="G14" s="43" t="s">
        <v>701</v>
      </c>
      <c r="H14" s="39" t="s">
        <v>277</v>
      </c>
      <c r="I14" s="40" t="s">
        <v>702</v>
      </c>
      <c r="J14" s="41" t="s">
        <v>703</v>
      </c>
      <c r="K14" s="61" t="s">
        <v>421</v>
      </c>
    </row>
    <row r="15" spans="1:11">
      <c r="A15" s="58">
        <v>45726</v>
      </c>
      <c r="B15" s="42" t="s">
        <v>24</v>
      </c>
      <c r="C15" s="42" t="s">
        <v>697</v>
      </c>
      <c r="D15" s="42">
        <v>2951</v>
      </c>
      <c r="E15" s="42" t="s">
        <v>200</v>
      </c>
      <c r="F15" s="39">
        <v>94326374</v>
      </c>
      <c r="G15" s="42" t="s">
        <v>196</v>
      </c>
      <c r="H15" s="39" t="s">
        <v>277</v>
      </c>
      <c r="I15" s="40" t="s">
        <v>702</v>
      </c>
      <c r="J15" s="41" t="s">
        <v>703</v>
      </c>
      <c r="K15" s="61" t="s">
        <v>421</v>
      </c>
    </row>
    <row r="16" spans="1:11" ht="15.95">
      <c r="A16" s="58">
        <v>45726</v>
      </c>
      <c r="B16" s="42" t="s">
        <v>24</v>
      </c>
      <c r="C16" s="42" t="s">
        <v>704</v>
      </c>
      <c r="D16" s="42">
        <v>3116</v>
      </c>
      <c r="E16" s="45" t="s">
        <v>191</v>
      </c>
      <c r="F16" s="44" t="s">
        <v>705</v>
      </c>
      <c r="G16" s="42" t="s">
        <v>192</v>
      </c>
      <c r="H16" s="39" t="s">
        <v>277</v>
      </c>
      <c r="I16" s="40" t="s">
        <v>421</v>
      </c>
      <c r="J16" s="41" t="s">
        <v>706</v>
      </c>
      <c r="K16" s="61" t="s">
        <v>421</v>
      </c>
    </row>
    <row r="17" spans="1:11">
      <c r="A17" s="58">
        <v>45726</v>
      </c>
      <c r="B17" s="42" t="s">
        <v>24</v>
      </c>
      <c r="C17" s="42" t="s">
        <v>697</v>
      </c>
      <c r="D17" s="42">
        <v>12813</v>
      </c>
      <c r="E17" s="42" t="s">
        <v>145</v>
      </c>
      <c r="F17" s="38">
        <v>28278366</v>
      </c>
      <c r="G17" s="42" t="s">
        <v>146</v>
      </c>
      <c r="H17" s="39" t="s">
        <v>277</v>
      </c>
      <c r="I17" s="40" t="s">
        <v>702</v>
      </c>
      <c r="J17" s="41" t="s">
        <v>703</v>
      </c>
      <c r="K17" s="61" t="s">
        <v>421</v>
      </c>
    </row>
    <row r="18" spans="1:11">
      <c r="A18" s="58">
        <v>45726</v>
      </c>
      <c r="B18" s="42" t="s">
        <v>24</v>
      </c>
      <c r="C18" s="42" t="s">
        <v>695</v>
      </c>
      <c r="D18" s="42">
        <v>4382</v>
      </c>
      <c r="E18" s="42" t="s">
        <v>149</v>
      </c>
      <c r="F18" s="39">
        <v>25180536</v>
      </c>
      <c r="G18" s="42" t="s">
        <v>150</v>
      </c>
      <c r="H18" s="39" t="s">
        <v>277</v>
      </c>
      <c r="I18" s="40" t="s">
        <v>151</v>
      </c>
      <c r="J18" s="41" t="s">
        <v>696</v>
      </c>
      <c r="K18" s="61" t="s">
        <v>421</v>
      </c>
    </row>
    <row r="19" spans="1:11" ht="15.95">
      <c r="A19" s="58">
        <v>45726</v>
      </c>
      <c r="B19" s="42" t="s">
        <v>24</v>
      </c>
      <c r="C19" s="42" t="s">
        <v>704</v>
      </c>
      <c r="D19" s="42">
        <v>5650</v>
      </c>
      <c r="E19" s="45" t="s">
        <v>153</v>
      </c>
      <c r="F19" s="44" t="s">
        <v>707</v>
      </c>
      <c r="G19" s="42" t="s">
        <v>154</v>
      </c>
      <c r="H19" s="39" t="s">
        <v>277</v>
      </c>
      <c r="I19" s="40" t="s">
        <v>421</v>
      </c>
      <c r="J19" s="41" t="s">
        <v>706</v>
      </c>
      <c r="K19" s="61" t="s">
        <v>421</v>
      </c>
    </row>
    <row r="20" spans="1:11">
      <c r="A20" s="58">
        <v>45726</v>
      </c>
      <c r="B20" s="42" t="s">
        <v>24</v>
      </c>
      <c r="C20" s="42" t="s">
        <v>695</v>
      </c>
      <c r="D20" s="42">
        <v>4414</v>
      </c>
      <c r="E20" s="42" t="s">
        <v>708</v>
      </c>
      <c r="F20" s="38">
        <v>28938232</v>
      </c>
      <c r="G20" s="42" t="s">
        <v>709</v>
      </c>
      <c r="H20" s="39" t="s">
        <v>277</v>
      </c>
      <c r="I20" s="40" t="s">
        <v>151</v>
      </c>
      <c r="J20" s="41" t="s">
        <v>696</v>
      </c>
      <c r="K20" s="61" t="s">
        <v>421</v>
      </c>
    </row>
    <row r="21" spans="1:11">
      <c r="A21" s="58">
        <v>45726</v>
      </c>
      <c r="B21" s="42" t="s">
        <v>24</v>
      </c>
      <c r="C21" s="42" t="s">
        <v>695</v>
      </c>
      <c r="D21" s="42">
        <v>11011</v>
      </c>
      <c r="E21" s="42" t="s">
        <v>208</v>
      </c>
      <c r="F21" s="39">
        <v>22622128</v>
      </c>
      <c r="G21" s="42" t="s">
        <v>209</v>
      </c>
      <c r="H21" s="39" t="s">
        <v>277</v>
      </c>
      <c r="I21" s="40" t="s">
        <v>151</v>
      </c>
      <c r="J21" s="41" t="s">
        <v>696</v>
      </c>
      <c r="K21" s="61" t="s">
        <v>421</v>
      </c>
    </row>
    <row r="22" spans="1:11" ht="15.95">
      <c r="A22" s="58">
        <v>45726</v>
      </c>
      <c r="B22" s="42" t="s">
        <v>24</v>
      </c>
      <c r="C22" s="42" t="s">
        <v>704</v>
      </c>
      <c r="D22" s="42">
        <v>3519</v>
      </c>
      <c r="E22" s="45" t="s">
        <v>202</v>
      </c>
      <c r="F22" s="44" t="s">
        <v>710</v>
      </c>
      <c r="G22" s="42" t="s">
        <v>203</v>
      </c>
      <c r="H22" s="39" t="s">
        <v>277</v>
      </c>
      <c r="I22" s="40" t="s">
        <v>421</v>
      </c>
      <c r="J22" s="41" t="s">
        <v>706</v>
      </c>
      <c r="K22" s="61" t="s">
        <v>421</v>
      </c>
    </row>
    <row r="23" spans="1:11">
      <c r="A23" s="58">
        <v>45727</v>
      </c>
      <c r="B23" s="42" t="s">
        <v>24</v>
      </c>
      <c r="C23" s="42" t="s">
        <v>695</v>
      </c>
      <c r="D23" s="42">
        <v>4481</v>
      </c>
      <c r="E23" s="42" t="s">
        <v>205</v>
      </c>
      <c r="F23" s="38">
        <v>29828610</v>
      </c>
      <c r="G23" s="42" t="s">
        <v>206</v>
      </c>
      <c r="H23" s="39" t="s">
        <v>277</v>
      </c>
      <c r="I23" s="40" t="s">
        <v>151</v>
      </c>
      <c r="J23" s="41" t="s">
        <v>696</v>
      </c>
      <c r="K23" s="61" t="s">
        <v>421</v>
      </c>
    </row>
    <row r="24" spans="1:11">
      <c r="A24" s="58">
        <v>45727</v>
      </c>
      <c r="B24" s="42" t="s">
        <v>24</v>
      </c>
      <c r="C24" s="42" t="s">
        <v>704</v>
      </c>
      <c r="D24" s="42">
        <v>8632</v>
      </c>
      <c r="E24" s="42" t="s">
        <v>215</v>
      </c>
      <c r="F24" s="39" t="s">
        <v>218</v>
      </c>
      <c r="G24" s="42" t="s">
        <v>216</v>
      </c>
      <c r="H24" s="39" t="s">
        <v>277</v>
      </c>
      <c r="I24" s="40" t="s">
        <v>217</v>
      </c>
      <c r="J24" s="41" t="s">
        <v>706</v>
      </c>
      <c r="K24" s="61" t="s">
        <v>421</v>
      </c>
    </row>
    <row r="25" spans="1:11">
      <c r="A25" s="58">
        <v>45727</v>
      </c>
      <c r="B25" s="42" t="s">
        <v>24</v>
      </c>
      <c r="C25" s="42" t="s">
        <v>697</v>
      </c>
      <c r="D25" s="42">
        <v>1296</v>
      </c>
      <c r="E25" s="42" t="s">
        <v>230</v>
      </c>
      <c r="F25" s="39" t="s">
        <v>711</v>
      </c>
      <c r="G25" s="42" t="s">
        <v>231</v>
      </c>
      <c r="H25" s="39" t="s">
        <v>277</v>
      </c>
      <c r="I25" s="40" t="s">
        <v>712</v>
      </c>
      <c r="J25" s="41" t="s">
        <v>713</v>
      </c>
      <c r="K25" s="61" t="s">
        <v>421</v>
      </c>
    </row>
    <row r="26" spans="1:11">
      <c r="A26" s="58">
        <v>45727</v>
      </c>
      <c r="B26" s="42" t="s">
        <v>65</v>
      </c>
      <c r="C26" s="42" t="s">
        <v>714</v>
      </c>
      <c r="D26" s="42">
        <v>15122</v>
      </c>
      <c r="E26" s="46" t="s">
        <v>212</v>
      </c>
      <c r="F26" s="39" t="s">
        <v>715</v>
      </c>
      <c r="G26" s="42" t="s">
        <v>213</v>
      </c>
      <c r="H26" s="39" t="s">
        <v>277</v>
      </c>
      <c r="I26" s="40" t="s">
        <v>716</v>
      </c>
      <c r="J26" s="41" t="s">
        <v>717</v>
      </c>
      <c r="K26" s="61" t="s">
        <v>421</v>
      </c>
    </row>
    <row r="27" spans="1:11">
      <c r="A27" s="58">
        <v>45727</v>
      </c>
      <c r="B27" s="42" t="s">
        <v>24</v>
      </c>
      <c r="C27" s="42" t="s">
        <v>718</v>
      </c>
      <c r="D27" s="42">
        <v>1603</v>
      </c>
      <c r="E27" s="42" t="s">
        <v>173</v>
      </c>
      <c r="F27" s="39" t="s">
        <v>719</v>
      </c>
      <c r="G27" s="42" t="s">
        <v>174</v>
      </c>
      <c r="H27" s="39" t="s">
        <v>277</v>
      </c>
      <c r="I27" s="40" t="s">
        <v>720</v>
      </c>
      <c r="J27" s="41" t="s">
        <v>721</v>
      </c>
      <c r="K27" s="61" t="s">
        <v>421</v>
      </c>
    </row>
    <row r="28" spans="1:11">
      <c r="A28" s="58">
        <v>45727</v>
      </c>
      <c r="B28" s="42" t="s">
        <v>24</v>
      </c>
      <c r="C28" s="42" t="s">
        <v>718</v>
      </c>
      <c r="D28" s="42">
        <v>1607</v>
      </c>
      <c r="E28" s="42" t="s">
        <v>239</v>
      </c>
      <c r="F28" s="39" t="s">
        <v>722</v>
      </c>
      <c r="G28" s="42" t="s">
        <v>240</v>
      </c>
      <c r="H28" s="39" t="s">
        <v>277</v>
      </c>
      <c r="I28" s="40" t="s">
        <v>421</v>
      </c>
      <c r="J28" s="41" t="s">
        <v>721</v>
      </c>
      <c r="K28" s="61" t="s">
        <v>421</v>
      </c>
    </row>
    <row r="29" spans="1:11">
      <c r="A29" s="58">
        <v>45727</v>
      </c>
      <c r="B29" s="42" t="s">
        <v>24</v>
      </c>
      <c r="C29" s="42" t="s">
        <v>697</v>
      </c>
      <c r="D29" s="42">
        <v>2102</v>
      </c>
      <c r="E29" s="42" t="s">
        <v>233</v>
      </c>
      <c r="F29" s="39" t="s">
        <v>723</v>
      </c>
      <c r="G29" s="42" t="s">
        <v>234</v>
      </c>
      <c r="H29" s="39" t="s">
        <v>277</v>
      </c>
      <c r="I29" s="4" t="s">
        <v>724</v>
      </c>
      <c r="J29" s="47" t="s">
        <v>721</v>
      </c>
      <c r="K29" s="61" t="s">
        <v>421</v>
      </c>
    </row>
    <row r="30" spans="1:11" ht="15.95">
      <c r="A30" s="58">
        <v>45727</v>
      </c>
      <c r="B30" s="42" t="s">
        <v>24</v>
      </c>
      <c r="C30" s="42" t="s">
        <v>704</v>
      </c>
      <c r="D30" s="42">
        <v>3476</v>
      </c>
      <c r="E30" s="45" t="s">
        <v>220</v>
      </c>
      <c r="F30" s="44" t="s">
        <v>725</v>
      </c>
      <c r="G30" s="42" t="s">
        <v>221</v>
      </c>
      <c r="H30" s="39" t="s">
        <v>277</v>
      </c>
      <c r="I30" s="48" t="s">
        <v>421</v>
      </c>
      <c r="J30" s="41" t="s">
        <v>706</v>
      </c>
      <c r="K30" s="61" t="s">
        <v>421</v>
      </c>
    </row>
    <row r="31" spans="1:11">
      <c r="A31" s="58">
        <v>45727</v>
      </c>
      <c r="B31" s="42" t="s">
        <v>65</v>
      </c>
      <c r="C31" s="42" t="s">
        <v>714</v>
      </c>
      <c r="D31" s="42">
        <v>5165</v>
      </c>
      <c r="E31" s="42" t="s">
        <v>176</v>
      </c>
      <c r="F31" s="38" t="s">
        <v>726</v>
      </c>
      <c r="G31" s="42" t="s">
        <v>177</v>
      </c>
      <c r="H31" s="39" t="s">
        <v>277</v>
      </c>
      <c r="I31" s="40" t="s">
        <v>421</v>
      </c>
      <c r="J31" s="41" t="s">
        <v>727</v>
      </c>
      <c r="K31" s="61" t="s">
        <v>421</v>
      </c>
    </row>
    <row r="32" spans="1:11" ht="15.95">
      <c r="A32" s="58">
        <v>45727</v>
      </c>
      <c r="B32" s="42" t="s">
        <v>24</v>
      </c>
      <c r="C32" s="42" t="s">
        <v>704</v>
      </c>
      <c r="D32" s="42">
        <v>5581</v>
      </c>
      <c r="E32" s="45" t="s">
        <v>224</v>
      </c>
      <c r="F32" s="44" t="s">
        <v>728</v>
      </c>
      <c r="G32" s="42" t="s">
        <v>225</v>
      </c>
      <c r="H32" s="39" t="s">
        <v>277</v>
      </c>
      <c r="I32" s="40" t="s">
        <v>421</v>
      </c>
      <c r="J32" s="41" t="s">
        <v>706</v>
      </c>
      <c r="K32" s="61" t="s">
        <v>421</v>
      </c>
    </row>
    <row r="33" spans="1:11">
      <c r="A33" s="58">
        <v>45727</v>
      </c>
      <c r="B33" s="42" t="s">
        <v>137</v>
      </c>
      <c r="C33" s="42" t="s">
        <v>729</v>
      </c>
      <c r="D33" s="42">
        <v>6113</v>
      </c>
      <c r="E33" s="42" t="s">
        <v>245</v>
      </c>
      <c r="F33" s="38" t="s">
        <v>730</v>
      </c>
      <c r="G33" s="42" t="s">
        <v>246</v>
      </c>
      <c r="H33" s="39" t="s">
        <v>277</v>
      </c>
      <c r="I33" s="40" t="s">
        <v>421</v>
      </c>
      <c r="J33" s="41" t="s">
        <v>731</v>
      </c>
      <c r="K33" s="61" t="s">
        <v>421</v>
      </c>
    </row>
    <row r="34" spans="1:11">
      <c r="A34" s="58">
        <v>45727</v>
      </c>
      <c r="B34" s="42" t="s">
        <v>137</v>
      </c>
      <c r="C34" s="42" t="s">
        <v>729</v>
      </c>
      <c r="D34" s="42">
        <v>6172</v>
      </c>
      <c r="E34" s="42" t="s">
        <v>255</v>
      </c>
      <c r="F34" s="39" t="s">
        <v>732</v>
      </c>
      <c r="G34" s="42" t="s">
        <v>256</v>
      </c>
      <c r="H34" s="39" t="s">
        <v>277</v>
      </c>
      <c r="I34" s="40" t="s">
        <v>421</v>
      </c>
      <c r="J34" s="41" t="s">
        <v>731</v>
      </c>
      <c r="K34" s="61" t="s">
        <v>421</v>
      </c>
    </row>
    <row r="35" spans="1:11">
      <c r="A35" s="58">
        <v>45728</v>
      </c>
      <c r="B35" s="42" t="s">
        <v>24</v>
      </c>
      <c r="C35" s="42" t="s">
        <v>704</v>
      </c>
      <c r="D35" s="42">
        <v>8628</v>
      </c>
      <c r="E35" s="42" t="s">
        <v>275</v>
      </c>
      <c r="F35" s="39" t="s">
        <v>421</v>
      </c>
      <c r="G35" s="42" t="s">
        <v>276</v>
      </c>
      <c r="H35" s="39" t="s">
        <v>277</v>
      </c>
      <c r="I35" s="40" t="s">
        <v>217</v>
      </c>
      <c r="J35" s="41" t="s">
        <v>706</v>
      </c>
      <c r="K35" s="61" t="s">
        <v>421</v>
      </c>
    </row>
    <row r="36" spans="1:11">
      <c r="A36" s="58">
        <v>45728</v>
      </c>
      <c r="B36" s="39" t="s">
        <v>733</v>
      </c>
      <c r="C36" s="39" t="s">
        <v>734</v>
      </c>
      <c r="D36" s="42">
        <v>10000</v>
      </c>
      <c r="E36" s="42" t="s">
        <v>262</v>
      </c>
      <c r="F36" s="39" t="s">
        <v>735</v>
      </c>
      <c r="G36" s="42" t="s">
        <v>263</v>
      </c>
      <c r="H36" s="39" t="s">
        <v>277</v>
      </c>
      <c r="I36" s="40" t="s">
        <v>724</v>
      </c>
      <c r="J36" s="41" t="s">
        <v>736</v>
      </c>
      <c r="K36" s="61" t="s">
        <v>421</v>
      </c>
    </row>
    <row r="37" spans="1:11">
      <c r="A37" s="58">
        <v>45728</v>
      </c>
      <c r="B37" s="42" t="s">
        <v>24</v>
      </c>
      <c r="C37" s="42" t="s">
        <v>718</v>
      </c>
      <c r="D37" s="42">
        <v>1628</v>
      </c>
      <c r="E37" s="42" t="s">
        <v>242</v>
      </c>
      <c r="F37" s="39" t="s">
        <v>737</v>
      </c>
      <c r="G37" s="42" t="s">
        <v>243</v>
      </c>
      <c r="H37" s="39" t="s">
        <v>277</v>
      </c>
      <c r="I37" s="40" t="s">
        <v>724</v>
      </c>
      <c r="J37" s="41" t="s">
        <v>721</v>
      </c>
      <c r="K37" s="61" t="s">
        <v>421</v>
      </c>
    </row>
    <row r="38" spans="1:11">
      <c r="A38" s="58">
        <v>45728</v>
      </c>
      <c r="B38" s="42" t="s">
        <v>24</v>
      </c>
      <c r="C38" s="42" t="s">
        <v>695</v>
      </c>
      <c r="D38" s="42">
        <v>4361</v>
      </c>
      <c r="E38" s="45" t="s">
        <v>248</v>
      </c>
      <c r="F38" s="24">
        <v>22347871</v>
      </c>
      <c r="G38" s="42" t="s">
        <v>249</v>
      </c>
      <c r="H38" s="39" t="s">
        <v>277</v>
      </c>
      <c r="I38" s="40" t="s">
        <v>151</v>
      </c>
      <c r="J38" s="41" t="s">
        <v>696</v>
      </c>
      <c r="K38" s="61" t="s">
        <v>421</v>
      </c>
    </row>
    <row r="39" spans="1:11">
      <c r="A39" s="58">
        <v>45728</v>
      </c>
      <c r="B39" s="42" t="s">
        <v>24</v>
      </c>
      <c r="C39" s="42" t="s">
        <v>695</v>
      </c>
      <c r="D39" s="42">
        <v>4372</v>
      </c>
      <c r="E39" s="42" t="s">
        <v>258</v>
      </c>
      <c r="F39" s="38">
        <v>25270699</v>
      </c>
      <c r="G39" s="42" t="s">
        <v>259</v>
      </c>
      <c r="H39" s="39" t="s">
        <v>277</v>
      </c>
      <c r="I39" s="40" t="s">
        <v>151</v>
      </c>
      <c r="J39" s="41" t="s">
        <v>696</v>
      </c>
      <c r="K39" s="61" t="s">
        <v>421</v>
      </c>
    </row>
    <row r="40" spans="1:11">
      <c r="A40" s="58">
        <v>45728</v>
      </c>
      <c r="B40" s="42" t="s">
        <v>65</v>
      </c>
      <c r="C40" s="42" t="s">
        <v>714</v>
      </c>
      <c r="D40" s="42">
        <v>5101</v>
      </c>
      <c r="E40" s="46" t="s">
        <v>236</v>
      </c>
      <c r="F40" s="39" t="s">
        <v>738</v>
      </c>
      <c r="G40" s="42" t="s">
        <v>237</v>
      </c>
      <c r="H40" s="39" t="s">
        <v>277</v>
      </c>
      <c r="I40" s="40" t="s">
        <v>716</v>
      </c>
      <c r="J40" s="41" t="s">
        <v>717</v>
      </c>
      <c r="K40" s="61" t="s">
        <v>421</v>
      </c>
    </row>
    <row r="41" spans="1:11">
      <c r="A41" s="58">
        <v>45728</v>
      </c>
      <c r="B41" s="42" t="s">
        <v>137</v>
      </c>
      <c r="C41" s="42" t="s">
        <v>729</v>
      </c>
      <c r="D41" s="42">
        <v>6521</v>
      </c>
      <c r="E41" s="42" t="s">
        <v>265</v>
      </c>
      <c r="F41" s="39" t="s">
        <v>739</v>
      </c>
      <c r="G41" s="42" t="s">
        <v>266</v>
      </c>
      <c r="H41" s="39" t="s">
        <v>277</v>
      </c>
      <c r="I41" s="40" t="s">
        <v>421</v>
      </c>
      <c r="J41" s="41" t="s">
        <v>731</v>
      </c>
      <c r="K41" s="61" t="s">
        <v>421</v>
      </c>
    </row>
    <row r="42" spans="1:11">
      <c r="A42" s="58">
        <v>45728</v>
      </c>
      <c r="B42" s="42" t="s">
        <v>65</v>
      </c>
      <c r="C42" s="42" t="s">
        <v>714</v>
      </c>
      <c r="D42" s="42">
        <v>8005</v>
      </c>
      <c r="E42" s="42" t="s">
        <v>227</v>
      </c>
      <c r="F42" s="39">
        <v>25273526</v>
      </c>
      <c r="G42" s="42" t="s">
        <v>228</v>
      </c>
      <c r="H42" s="39" t="s">
        <v>277</v>
      </c>
      <c r="I42" s="40" t="s">
        <v>740</v>
      </c>
      <c r="J42" s="41" t="s">
        <v>741</v>
      </c>
      <c r="K42" s="61" t="s">
        <v>421</v>
      </c>
    </row>
    <row r="43" spans="1:11">
      <c r="A43" s="58">
        <v>45728</v>
      </c>
      <c r="B43" s="42" t="s">
        <v>65</v>
      </c>
      <c r="C43" s="42" t="s">
        <v>714</v>
      </c>
      <c r="D43" s="42">
        <v>5117</v>
      </c>
      <c r="E43" s="42" t="s">
        <v>252</v>
      </c>
      <c r="F43" s="39" t="s">
        <v>742</v>
      </c>
      <c r="G43" s="42" t="s">
        <v>253</v>
      </c>
      <c r="H43" s="39" t="s">
        <v>277</v>
      </c>
      <c r="I43" s="40" t="s">
        <v>421</v>
      </c>
      <c r="J43" s="41" t="s">
        <v>727</v>
      </c>
      <c r="K43" s="61" t="s">
        <v>421</v>
      </c>
    </row>
    <row r="44" spans="1:11">
      <c r="A44" s="58">
        <v>45728</v>
      </c>
      <c r="B44" s="42" t="s">
        <v>24</v>
      </c>
      <c r="C44" s="42" t="s">
        <v>697</v>
      </c>
      <c r="D44" s="42">
        <v>12845</v>
      </c>
      <c r="E44" s="42" t="s">
        <v>331</v>
      </c>
      <c r="F44" s="39" t="s">
        <v>743</v>
      </c>
      <c r="G44" s="42" t="s">
        <v>332</v>
      </c>
      <c r="H44" s="39" t="s">
        <v>277</v>
      </c>
      <c r="I44" s="40" t="s">
        <v>333</v>
      </c>
      <c r="J44" s="41" t="s">
        <v>703</v>
      </c>
      <c r="K44" s="61" t="s">
        <v>421</v>
      </c>
    </row>
    <row r="45" spans="1:11">
      <c r="A45" s="58">
        <v>45728</v>
      </c>
      <c r="B45" s="42" t="s">
        <v>24</v>
      </c>
      <c r="C45" s="42" t="s">
        <v>697</v>
      </c>
      <c r="D45" s="42">
        <v>12846</v>
      </c>
      <c r="E45" s="42" t="s">
        <v>336</v>
      </c>
      <c r="F45" s="39" t="s">
        <v>744</v>
      </c>
      <c r="G45" s="42" t="s">
        <v>337</v>
      </c>
      <c r="H45" s="39" t="s">
        <v>277</v>
      </c>
      <c r="I45" s="40" t="s">
        <v>333</v>
      </c>
      <c r="J45" s="41" t="s">
        <v>703</v>
      </c>
      <c r="K45" s="61" t="s">
        <v>421</v>
      </c>
    </row>
    <row r="46" spans="1:11">
      <c r="A46" s="58">
        <v>45728</v>
      </c>
      <c r="B46" s="42" t="s">
        <v>24</v>
      </c>
      <c r="C46" s="42" t="s">
        <v>697</v>
      </c>
      <c r="D46" s="42">
        <v>12847</v>
      </c>
      <c r="E46" s="42" t="s">
        <v>340</v>
      </c>
      <c r="F46" s="39" t="s">
        <v>744</v>
      </c>
      <c r="G46" s="42" t="s">
        <v>337</v>
      </c>
      <c r="H46" s="39" t="s">
        <v>277</v>
      </c>
      <c r="I46" s="40" t="s">
        <v>333</v>
      </c>
      <c r="J46" s="41" t="s">
        <v>703</v>
      </c>
      <c r="K46" s="61" t="s">
        <v>421</v>
      </c>
    </row>
    <row r="47" spans="1:11">
      <c r="A47" s="58">
        <v>45729</v>
      </c>
      <c r="B47" s="42" t="s">
        <v>24</v>
      </c>
      <c r="C47" s="42" t="s">
        <v>695</v>
      </c>
      <c r="D47" s="42">
        <v>4482</v>
      </c>
      <c r="E47" s="42" t="s">
        <v>745</v>
      </c>
      <c r="F47" s="39">
        <v>23201995</v>
      </c>
      <c r="G47" s="42" t="s">
        <v>746</v>
      </c>
      <c r="H47" s="39" t="s">
        <v>277</v>
      </c>
      <c r="I47" s="40" t="s">
        <v>151</v>
      </c>
      <c r="J47" s="41" t="s">
        <v>696</v>
      </c>
      <c r="K47" s="61" t="s">
        <v>421</v>
      </c>
    </row>
    <row r="48" spans="1:11">
      <c r="A48" s="58">
        <v>45729</v>
      </c>
      <c r="B48" s="42" t="s">
        <v>24</v>
      </c>
      <c r="C48" s="42" t="s">
        <v>695</v>
      </c>
      <c r="D48" s="42">
        <v>4644</v>
      </c>
      <c r="E48" s="42" t="s">
        <v>747</v>
      </c>
      <c r="F48" s="39">
        <v>35273900</v>
      </c>
      <c r="G48" s="42" t="s">
        <v>748</v>
      </c>
      <c r="H48" s="39" t="s">
        <v>277</v>
      </c>
      <c r="I48" s="40" t="s">
        <v>151</v>
      </c>
      <c r="J48" s="41" t="s">
        <v>696</v>
      </c>
      <c r="K48" s="61" t="s">
        <v>421</v>
      </c>
    </row>
    <row r="49" spans="1:11">
      <c r="A49" s="58">
        <v>45729</v>
      </c>
      <c r="B49" s="42" t="s">
        <v>24</v>
      </c>
      <c r="C49" s="42" t="s">
        <v>695</v>
      </c>
      <c r="D49" s="42">
        <v>11006</v>
      </c>
      <c r="E49" s="42" t="s">
        <v>749</v>
      </c>
      <c r="F49" s="39">
        <v>28172628</v>
      </c>
      <c r="G49" s="42" t="s">
        <v>750</v>
      </c>
      <c r="H49" s="39" t="s">
        <v>277</v>
      </c>
      <c r="I49" s="40" t="s">
        <v>151</v>
      </c>
      <c r="J49" s="41" t="s">
        <v>696</v>
      </c>
      <c r="K49" s="61" t="s">
        <v>421</v>
      </c>
    </row>
    <row r="50" spans="1:11">
      <c r="A50" s="58">
        <v>45729</v>
      </c>
      <c r="B50" s="42" t="s">
        <v>65</v>
      </c>
      <c r="C50" s="42" t="s">
        <v>714</v>
      </c>
      <c r="D50" s="42">
        <v>15268</v>
      </c>
      <c r="E50" s="42" t="s">
        <v>751</v>
      </c>
      <c r="F50" s="39" t="s">
        <v>752</v>
      </c>
      <c r="G50" s="42" t="s">
        <v>753</v>
      </c>
      <c r="H50" s="39" t="s">
        <v>277</v>
      </c>
      <c r="I50" s="40" t="s">
        <v>754</v>
      </c>
      <c r="J50" s="41" t="s">
        <v>741</v>
      </c>
      <c r="K50" s="61" t="s">
        <v>421</v>
      </c>
    </row>
    <row r="51" spans="1:11">
      <c r="A51" s="58">
        <v>45729</v>
      </c>
      <c r="B51" s="42" t="s">
        <v>24</v>
      </c>
      <c r="C51" s="42" t="s">
        <v>697</v>
      </c>
      <c r="D51" s="42">
        <v>2982</v>
      </c>
      <c r="E51" s="42" t="s">
        <v>755</v>
      </c>
      <c r="F51" s="39" t="s">
        <v>421</v>
      </c>
      <c r="G51" s="42" t="s">
        <v>756</v>
      </c>
      <c r="H51" s="39" t="s">
        <v>277</v>
      </c>
      <c r="I51" s="40" t="s">
        <v>421</v>
      </c>
      <c r="J51" s="41" t="s">
        <v>699</v>
      </c>
      <c r="K51" s="61" t="s">
        <v>421</v>
      </c>
    </row>
    <row r="52" spans="1:11">
      <c r="A52" s="58">
        <v>45729</v>
      </c>
      <c r="B52" s="42" t="s">
        <v>24</v>
      </c>
      <c r="C52" s="42" t="s">
        <v>695</v>
      </c>
      <c r="D52" s="42">
        <v>4605</v>
      </c>
      <c r="E52" s="42" t="s">
        <v>757</v>
      </c>
      <c r="F52" s="39">
        <v>28457367</v>
      </c>
      <c r="G52" s="42" t="s">
        <v>758</v>
      </c>
      <c r="H52" s="39" t="s">
        <v>277</v>
      </c>
      <c r="I52" s="40" t="s">
        <v>151</v>
      </c>
      <c r="J52" s="41" t="s">
        <v>696</v>
      </c>
      <c r="K52" s="61" t="s">
        <v>421</v>
      </c>
    </row>
    <row r="53" spans="1:11">
      <c r="A53" s="58">
        <v>45729</v>
      </c>
      <c r="B53" s="42" t="s">
        <v>24</v>
      </c>
      <c r="C53" s="42" t="s">
        <v>695</v>
      </c>
      <c r="D53" s="42">
        <v>4668</v>
      </c>
      <c r="E53" s="42" t="s">
        <v>759</v>
      </c>
      <c r="F53" s="39">
        <v>25201826</v>
      </c>
      <c r="G53" s="42" t="s">
        <v>760</v>
      </c>
      <c r="H53" s="39" t="s">
        <v>277</v>
      </c>
      <c r="I53" s="40" t="s">
        <v>151</v>
      </c>
      <c r="J53" s="41" t="s">
        <v>696</v>
      </c>
      <c r="K53" s="61" t="s">
        <v>421</v>
      </c>
    </row>
    <row r="54" spans="1:11">
      <c r="A54" s="58">
        <v>45729</v>
      </c>
      <c r="B54" s="42" t="s">
        <v>24</v>
      </c>
      <c r="C54" s="42" t="s">
        <v>695</v>
      </c>
      <c r="D54" s="42">
        <v>4682</v>
      </c>
      <c r="E54" s="42" t="s">
        <v>280</v>
      </c>
      <c r="F54" s="39">
        <v>23201995</v>
      </c>
      <c r="G54" s="42" t="s">
        <v>761</v>
      </c>
      <c r="H54" s="39" t="s">
        <v>277</v>
      </c>
      <c r="I54" s="40" t="s">
        <v>151</v>
      </c>
      <c r="J54" s="41" t="s">
        <v>696</v>
      </c>
      <c r="K54" s="61" t="s">
        <v>421</v>
      </c>
    </row>
    <row r="55" spans="1:11" ht="15.95">
      <c r="A55" s="58">
        <v>45729</v>
      </c>
      <c r="B55" s="42" t="s">
        <v>24</v>
      </c>
      <c r="C55" s="42" t="s">
        <v>704</v>
      </c>
      <c r="D55" s="42">
        <v>5671</v>
      </c>
      <c r="E55" s="45" t="s">
        <v>609</v>
      </c>
      <c r="F55" s="44" t="s">
        <v>762</v>
      </c>
      <c r="G55" s="42" t="s">
        <v>610</v>
      </c>
      <c r="H55" s="39" t="s">
        <v>277</v>
      </c>
      <c r="I55" s="40" t="s">
        <v>421</v>
      </c>
      <c r="J55" s="41" t="s">
        <v>706</v>
      </c>
      <c r="K55" s="61" t="s">
        <v>421</v>
      </c>
    </row>
    <row r="56" spans="1:11" ht="15.95">
      <c r="A56" s="58">
        <v>45729</v>
      </c>
      <c r="B56" s="42" t="s">
        <v>24</v>
      </c>
      <c r="C56" s="42" t="s">
        <v>704</v>
      </c>
      <c r="D56" s="42">
        <v>8756</v>
      </c>
      <c r="E56" s="45" t="s">
        <v>763</v>
      </c>
      <c r="F56" s="44" t="s">
        <v>764</v>
      </c>
      <c r="G56" s="42" t="s">
        <v>765</v>
      </c>
      <c r="H56" s="39" t="s">
        <v>277</v>
      </c>
      <c r="I56" s="40" t="s">
        <v>421</v>
      </c>
      <c r="J56" s="41" t="s">
        <v>706</v>
      </c>
      <c r="K56" s="61" t="s">
        <v>421</v>
      </c>
    </row>
    <row r="57" spans="1:11">
      <c r="A57" s="58">
        <v>45729</v>
      </c>
      <c r="B57" s="42" t="s">
        <v>65</v>
      </c>
      <c r="C57" s="42" t="s">
        <v>714</v>
      </c>
      <c r="D57" s="42">
        <v>15110</v>
      </c>
      <c r="E57" s="46" t="s">
        <v>766</v>
      </c>
      <c r="F57" s="38" t="s">
        <v>767</v>
      </c>
      <c r="G57" s="42" t="s">
        <v>768</v>
      </c>
      <c r="H57" s="39" t="s">
        <v>277</v>
      </c>
      <c r="I57" s="40" t="s">
        <v>716</v>
      </c>
      <c r="J57" s="41" t="s">
        <v>717</v>
      </c>
      <c r="K57" s="61" t="s">
        <v>421</v>
      </c>
    </row>
    <row r="58" spans="1:11" ht="15.95">
      <c r="A58" s="58">
        <v>45729</v>
      </c>
      <c r="B58" s="42" t="s">
        <v>24</v>
      </c>
      <c r="C58" s="42" t="s">
        <v>704</v>
      </c>
      <c r="D58" s="42">
        <v>8767</v>
      </c>
      <c r="E58" s="45" t="s">
        <v>769</v>
      </c>
      <c r="F58" s="44" t="s">
        <v>770</v>
      </c>
      <c r="G58" s="42" t="s">
        <v>771</v>
      </c>
      <c r="H58" s="39" t="s">
        <v>277</v>
      </c>
      <c r="I58" s="40" t="s">
        <v>421</v>
      </c>
      <c r="J58" s="41" t="s">
        <v>706</v>
      </c>
      <c r="K58" s="61" t="s">
        <v>421</v>
      </c>
    </row>
    <row r="59" spans="1:11">
      <c r="A59" s="58">
        <v>45730</v>
      </c>
      <c r="B59" s="42" t="s">
        <v>24</v>
      </c>
      <c r="C59" s="42" t="s">
        <v>695</v>
      </c>
      <c r="D59" s="42">
        <v>11041</v>
      </c>
      <c r="E59" s="42" t="s">
        <v>772</v>
      </c>
      <c r="F59" s="38">
        <v>28152772</v>
      </c>
      <c r="G59" s="42" t="s">
        <v>773</v>
      </c>
      <c r="H59" s="39" t="s">
        <v>277</v>
      </c>
      <c r="I59" s="40" t="s">
        <v>151</v>
      </c>
      <c r="J59" s="41" t="s">
        <v>696</v>
      </c>
      <c r="K59" s="61" t="s">
        <v>421</v>
      </c>
    </row>
    <row r="60" spans="1:11">
      <c r="A60" s="58">
        <v>45730</v>
      </c>
      <c r="B60" s="39" t="s">
        <v>733</v>
      </c>
      <c r="C60" s="39" t="s">
        <v>734</v>
      </c>
      <c r="D60" s="42">
        <v>10005</v>
      </c>
      <c r="E60" s="42" t="s">
        <v>774</v>
      </c>
      <c r="F60" s="39" t="s">
        <v>775</v>
      </c>
      <c r="G60" s="42" t="s">
        <v>776</v>
      </c>
      <c r="H60" s="39" t="s">
        <v>277</v>
      </c>
      <c r="I60" s="40" t="s">
        <v>724</v>
      </c>
      <c r="J60" s="41" t="s">
        <v>736</v>
      </c>
      <c r="K60" s="61" t="s">
        <v>421</v>
      </c>
    </row>
    <row r="61" spans="1:11">
      <c r="A61" s="58">
        <v>45730</v>
      </c>
      <c r="B61" s="42" t="s">
        <v>65</v>
      </c>
      <c r="C61" s="42" t="s">
        <v>714</v>
      </c>
      <c r="D61" s="42">
        <v>15116</v>
      </c>
      <c r="E61" s="46" t="s">
        <v>777</v>
      </c>
      <c r="F61" s="39" t="s">
        <v>778</v>
      </c>
      <c r="G61" s="42" t="s">
        <v>779</v>
      </c>
      <c r="H61" s="39" t="s">
        <v>277</v>
      </c>
      <c r="I61" s="40" t="s">
        <v>716</v>
      </c>
      <c r="J61" s="41" t="s">
        <v>717</v>
      </c>
      <c r="K61" s="61" t="s">
        <v>421</v>
      </c>
    </row>
    <row r="62" spans="1:11">
      <c r="A62" s="58">
        <v>45730</v>
      </c>
      <c r="B62" s="42" t="s">
        <v>24</v>
      </c>
      <c r="C62" s="42" t="s">
        <v>780</v>
      </c>
      <c r="D62" s="42">
        <v>3012</v>
      </c>
      <c r="E62" s="42" t="s">
        <v>781</v>
      </c>
      <c r="F62" s="39" t="s">
        <v>782</v>
      </c>
      <c r="G62" s="42" t="s">
        <v>783</v>
      </c>
      <c r="H62" s="39" t="s">
        <v>277</v>
      </c>
      <c r="I62" s="40" t="s">
        <v>724</v>
      </c>
      <c r="J62" s="41" t="s">
        <v>721</v>
      </c>
      <c r="K62" s="61" t="s">
        <v>421</v>
      </c>
    </row>
    <row r="63" spans="1:11">
      <c r="A63" s="58">
        <v>45730</v>
      </c>
      <c r="B63" s="42" t="s">
        <v>65</v>
      </c>
      <c r="C63" s="42" t="s">
        <v>714</v>
      </c>
      <c r="D63" s="42">
        <v>15258</v>
      </c>
      <c r="E63" s="42" t="s">
        <v>784</v>
      </c>
      <c r="F63" s="39" t="s">
        <v>785</v>
      </c>
      <c r="G63" s="42" t="s">
        <v>786</v>
      </c>
      <c r="H63" s="39" t="s">
        <v>277</v>
      </c>
      <c r="I63" s="40" t="s">
        <v>754</v>
      </c>
      <c r="J63" s="41" t="s">
        <v>741</v>
      </c>
      <c r="K63" s="61" t="s">
        <v>421</v>
      </c>
    </row>
    <row r="64" spans="1:11">
      <c r="A64" s="58">
        <v>45730</v>
      </c>
      <c r="B64" s="42" t="s">
        <v>24</v>
      </c>
      <c r="C64" s="42" t="s">
        <v>780</v>
      </c>
      <c r="D64" s="42">
        <v>3027</v>
      </c>
      <c r="E64" s="42" t="s">
        <v>787</v>
      </c>
      <c r="F64" s="39" t="s">
        <v>788</v>
      </c>
      <c r="G64" s="42" t="s">
        <v>789</v>
      </c>
      <c r="H64" s="39" t="s">
        <v>277</v>
      </c>
      <c r="I64" s="40" t="s">
        <v>421</v>
      </c>
      <c r="J64" s="41" t="s">
        <v>721</v>
      </c>
      <c r="K64" s="61" t="s">
        <v>421</v>
      </c>
    </row>
    <row r="65" spans="1:11" ht="15.95">
      <c r="A65" s="58">
        <v>45730</v>
      </c>
      <c r="B65" s="42" t="s">
        <v>24</v>
      </c>
      <c r="C65" s="42" t="s">
        <v>704</v>
      </c>
      <c r="D65" s="49">
        <v>3256</v>
      </c>
      <c r="E65" s="45" t="s">
        <v>790</v>
      </c>
      <c r="F65" s="44" t="s">
        <v>791</v>
      </c>
      <c r="G65" s="42" t="s">
        <v>792</v>
      </c>
      <c r="H65" s="39" t="s">
        <v>277</v>
      </c>
      <c r="I65" s="40" t="s">
        <v>421</v>
      </c>
      <c r="J65" s="41" t="s">
        <v>706</v>
      </c>
      <c r="K65" s="61" t="s">
        <v>421</v>
      </c>
    </row>
    <row r="66" spans="1:11">
      <c r="A66" s="58">
        <v>45730</v>
      </c>
      <c r="B66" s="42" t="s">
        <v>24</v>
      </c>
      <c r="C66" s="42" t="s">
        <v>695</v>
      </c>
      <c r="D66" s="42">
        <v>4383</v>
      </c>
      <c r="E66" s="45" t="s">
        <v>793</v>
      </c>
      <c r="F66" s="24">
        <v>28084620</v>
      </c>
      <c r="G66" s="42" t="s">
        <v>794</v>
      </c>
      <c r="H66" s="39" t="s">
        <v>277</v>
      </c>
      <c r="I66" s="40" t="s">
        <v>151</v>
      </c>
      <c r="J66" s="41" t="s">
        <v>696</v>
      </c>
      <c r="K66" s="61" t="s">
        <v>421</v>
      </c>
    </row>
    <row r="67" spans="1:11">
      <c r="A67" s="58">
        <v>45730</v>
      </c>
      <c r="B67" s="42" t="s">
        <v>24</v>
      </c>
      <c r="C67" s="42" t="s">
        <v>695</v>
      </c>
      <c r="D67" s="42">
        <v>4658</v>
      </c>
      <c r="E67" s="42" t="s">
        <v>795</v>
      </c>
      <c r="F67" s="38">
        <v>25063015</v>
      </c>
      <c r="G67" s="42" t="s">
        <v>796</v>
      </c>
      <c r="H67" s="39" t="s">
        <v>277</v>
      </c>
      <c r="I67" s="40" t="s">
        <v>151</v>
      </c>
      <c r="J67" s="41" t="s">
        <v>696</v>
      </c>
      <c r="K67" s="61" t="s">
        <v>421</v>
      </c>
    </row>
    <row r="68" spans="1:11" ht="15.95">
      <c r="A68" s="58">
        <v>45730</v>
      </c>
      <c r="B68" s="42" t="s">
        <v>24</v>
      </c>
      <c r="C68" s="42" t="s">
        <v>704</v>
      </c>
      <c r="D68" s="42">
        <v>5657</v>
      </c>
      <c r="E68" s="45" t="s">
        <v>797</v>
      </c>
      <c r="F68" s="44" t="s">
        <v>798</v>
      </c>
      <c r="G68" s="42" t="s">
        <v>799</v>
      </c>
      <c r="H68" s="39" t="s">
        <v>277</v>
      </c>
      <c r="I68" s="40" t="s">
        <v>421</v>
      </c>
      <c r="J68" s="41" t="s">
        <v>706</v>
      </c>
      <c r="K68" s="61" t="s">
        <v>421</v>
      </c>
    </row>
    <row r="69" spans="1:11">
      <c r="A69" s="58">
        <v>45730</v>
      </c>
      <c r="B69" s="42" t="s">
        <v>137</v>
      </c>
      <c r="C69" s="42" t="s">
        <v>729</v>
      </c>
      <c r="D69" s="42">
        <v>6251</v>
      </c>
      <c r="E69" s="42" t="s">
        <v>800</v>
      </c>
      <c r="F69" s="38" t="s">
        <v>801</v>
      </c>
      <c r="G69" s="42" t="s">
        <v>802</v>
      </c>
      <c r="H69" s="39" t="s">
        <v>277</v>
      </c>
      <c r="I69" s="40" t="s">
        <v>421</v>
      </c>
      <c r="J69" s="41" t="s">
        <v>731</v>
      </c>
      <c r="K69" s="61" t="s">
        <v>421</v>
      </c>
    </row>
    <row r="70" spans="1:11" ht="15.95">
      <c r="A70" s="58">
        <v>45730</v>
      </c>
      <c r="B70" s="42" t="s">
        <v>24</v>
      </c>
      <c r="C70" s="42" t="s">
        <v>704</v>
      </c>
      <c r="D70" s="42">
        <v>8634</v>
      </c>
      <c r="E70" s="45" t="s">
        <v>803</v>
      </c>
      <c r="F70" s="44" t="s">
        <v>804</v>
      </c>
      <c r="G70" s="42" t="s">
        <v>805</v>
      </c>
      <c r="H70" s="39" t="s">
        <v>277</v>
      </c>
      <c r="I70" s="40" t="s">
        <v>421</v>
      </c>
      <c r="J70" s="41" t="s">
        <v>706</v>
      </c>
      <c r="K70" s="61" t="s">
        <v>421</v>
      </c>
    </row>
    <row r="71" spans="1:11">
      <c r="A71" s="58">
        <v>45733</v>
      </c>
      <c r="B71" s="42" t="s">
        <v>24</v>
      </c>
      <c r="C71" s="42" t="s">
        <v>695</v>
      </c>
      <c r="D71" s="42">
        <v>11021</v>
      </c>
      <c r="E71" s="42" t="s">
        <v>806</v>
      </c>
      <c r="F71" s="38">
        <v>27178825</v>
      </c>
      <c r="G71" s="42" t="s">
        <v>807</v>
      </c>
      <c r="H71" s="39" t="s">
        <v>277</v>
      </c>
      <c r="I71" s="40" t="s">
        <v>151</v>
      </c>
      <c r="J71" s="41" t="s">
        <v>696</v>
      </c>
      <c r="K71" s="61" t="s">
        <v>421</v>
      </c>
    </row>
    <row r="72" spans="1:11">
      <c r="A72" s="58">
        <v>45733</v>
      </c>
      <c r="B72" s="42" t="s">
        <v>24</v>
      </c>
      <c r="C72" s="42" t="s">
        <v>695</v>
      </c>
      <c r="D72" s="42">
        <v>11050</v>
      </c>
      <c r="E72" s="42" t="s">
        <v>808</v>
      </c>
      <c r="F72" s="39">
        <v>28197798</v>
      </c>
      <c r="G72" s="42" t="s">
        <v>809</v>
      </c>
      <c r="H72" s="39" t="s">
        <v>277</v>
      </c>
      <c r="I72" s="40" t="s">
        <v>151</v>
      </c>
      <c r="J72" s="41" t="s">
        <v>696</v>
      </c>
      <c r="K72" s="61" t="s">
        <v>421</v>
      </c>
    </row>
    <row r="73" spans="1:11">
      <c r="A73" s="58">
        <v>45733</v>
      </c>
      <c r="B73" s="42" t="s">
        <v>24</v>
      </c>
      <c r="C73" s="42" t="s">
        <v>697</v>
      </c>
      <c r="D73" s="42">
        <v>12838</v>
      </c>
      <c r="E73" s="42" t="s">
        <v>378</v>
      </c>
      <c r="F73" s="39">
        <v>29485200</v>
      </c>
      <c r="G73" s="42" t="s">
        <v>379</v>
      </c>
      <c r="H73" s="39" t="s">
        <v>277</v>
      </c>
      <c r="I73" s="40" t="s">
        <v>380</v>
      </c>
      <c r="J73" s="41" t="s">
        <v>703</v>
      </c>
      <c r="K73" s="61" t="s">
        <v>421</v>
      </c>
    </row>
    <row r="74" spans="1:11">
      <c r="A74" s="58">
        <v>45733</v>
      </c>
      <c r="B74" s="42" t="s">
        <v>24</v>
      </c>
      <c r="C74" s="42" t="s">
        <v>697</v>
      </c>
      <c r="D74" s="42">
        <v>12839</v>
      </c>
      <c r="E74" s="42" t="s">
        <v>383</v>
      </c>
      <c r="F74" s="39">
        <v>29485200</v>
      </c>
      <c r="G74" s="42" t="s">
        <v>379</v>
      </c>
      <c r="H74" s="39" t="s">
        <v>277</v>
      </c>
      <c r="I74" s="40" t="s">
        <v>380</v>
      </c>
      <c r="J74" s="41" t="s">
        <v>703</v>
      </c>
      <c r="K74" s="61" t="s">
        <v>421</v>
      </c>
    </row>
    <row r="75" spans="1:11">
      <c r="A75" s="58">
        <v>45733</v>
      </c>
      <c r="B75" s="42" t="s">
        <v>24</v>
      </c>
      <c r="C75" s="42" t="s">
        <v>697</v>
      </c>
      <c r="D75" s="42">
        <v>12840</v>
      </c>
      <c r="E75" s="42" t="s">
        <v>285</v>
      </c>
      <c r="F75" s="39">
        <v>29485200</v>
      </c>
      <c r="G75" s="42" t="s">
        <v>286</v>
      </c>
      <c r="H75" s="39" t="s">
        <v>277</v>
      </c>
      <c r="I75" s="40" t="s">
        <v>288</v>
      </c>
      <c r="J75" s="41" t="s">
        <v>703</v>
      </c>
      <c r="K75" s="61" t="s">
        <v>421</v>
      </c>
    </row>
    <row r="76" spans="1:11">
      <c r="A76" s="58">
        <v>45733</v>
      </c>
      <c r="B76" s="42" t="s">
        <v>24</v>
      </c>
      <c r="C76" s="42" t="s">
        <v>695</v>
      </c>
      <c r="D76" s="42">
        <v>11002</v>
      </c>
      <c r="E76" s="42" t="s">
        <v>359</v>
      </c>
      <c r="F76" s="39" t="s">
        <v>421</v>
      </c>
      <c r="G76" s="42" t="s">
        <v>360</v>
      </c>
      <c r="H76" s="39" t="s">
        <v>277</v>
      </c>
      <c r="I76" s="40" t="s">
        <v>41</v>
      </c>
      <c r="J76" s="41" t="s">
        <v>696</v>
      </c>
      <c r="K76" s="61" t="s">
        <v>421</v>
      </c>
    </row>
    <row r="77" spans="1:11">
      <c r="A77" s="58">
        <v>45733</v>
      </c>
      <c r="B77" s="42" t="s">
        <v>24</v>
      </c>
      <c r="C77" s="42" t="s">
        <v>780</v>
      </c>
      <c r="D77" s="42">
        <v>3029</v>
      </c>
      <c r="E77" s="42" t="s">
        <v>810</v>
      </c>
      <c r="F77" s="39" t="s">
        <v>811</v>
      </c>
      <c r="G77" s="42" t="s">
        <v>812</v>
      </c>
      <c r="H77" s="39" t="s">
        <v>277</v>
      </c>
      <c r="I77" s="40" t="s">
        <v>421</v>
      </c>
      <c r="J77" s="41" t="s">
        <v>721</v>
      </c>
      <c r="K77" s="61" t="s">
        <v>421</v>
      </c>
    </row>
    <row r="78" spans="1:11" ht="15.95">
      <c r="A78" s="58">
        <v>45733</v>
      </c>
      <c r="B78" s="42" t="s">
        <v>24</v>
      </c>
      <c r="C78" s="42" t="s">
        <v>704</v>
      </c>
      <c r="D78" s="42">
        <v>3429</v>
      </c>
      <c r="E78" s="45" t="s">
        <v>813</v>
      </c>
      <c r="F78" s="44" t="s">
        <v>814</v>
      </c>
      <c r="G78" s="42" t="s">
        <v>815</v>
      </c>
      <c r="H78" s="39" t="s">
        <v>277</v>
      </c>
      <c r="I78" s="40" t="s">
        <v>421</v>
      </c>
      <c r="J78" s="41" t="s">
        <v>706</v>
      </c>
      <c r="K78" s="61" t="s">
        <v>421</v>
      </c>
    </row>
    <row r="79" spans="1:11">
      <c r="A79" s="58">
        <v>45733</v>
      </c>
      <c r="B79" s="42" t="s">
        <v>24</v>
      </c>
      <c r="C79" s="42" t="s">
        <v>695</v>
      </c>
      <c r="D79" s="42">
        <v>4445</v>
      </c>
      <c r="E79" s="42" t="s">
        <v>816</v>
      </c>
      <c r="F79" s="38">
        <v>28073880</v>
      </c>
      <c r="G79" s="42" t="s">
        <v>817</v>
      </c>
      <c r="H79" s="39" t="s">
        <v>277</v>
      </c>
      <c r="I79" s="40" t="s">
        <v>151</v>
      </c>
      <c r="J79" s="41" t="s">
        <v>696</v>
      </c>
      <c r="K79" s="61" t="s">
        <v>421</v>
      </c>
    </row>
    <row r="80" spans="1:11">
      <c r="A80" s="58">
        <v>45733</v>
      </c>
      <c r="B80" s="42" t="s">
        <v>65</v>
      </c>
      <c r="C80" s="42" t="s">
        <v>714</v>
      </c>
      <c r="D80" s="42">
        <v>5081</v>
      </c>
      <c r="E80" s="42" t="s">
        <v>818</v>
      </c>
      <c r="F80" s="39" t="s">
        <v>819</v>
      </c>
      <c r="G80" s="42" t="s">
        <v>820</v>
      </c>
      <c r="H80" s="39" t="s">
        <v>277</v>
      </c>
      <c r="I80" s="40" t="s">
        <v>421</v>
      </c>
      <c r="J80" s="41" t="s">
        <v>727</v>
      </c>
      <c r="K80" s="61" t="s">
        <v>421</v>
      </c>
    </row>
    <row r="81" spans="1:11">
      <c r="A81" s="58">
        <v>45733</v>
      </c>
      <c r="B81" s="42" t="s">
        <v>65</v>
      </c>
      <c r="C81" s="42" t="s">
        <v>714</v>
      </c>
      <c r="D81" s="42">
        <v>5140</v>
      </c>
      <c r="E81" s="42" t="s">
        <v>821</v>
      </c>
      <c r="F81" s="39" t="s">
        <v>822</v>
      </c>
      <c r="G81" s="42" t="s">
        <v>823</v>
      </c>
      <c r="H81" s="39" t="s">
        <v>277</v>
      </c>
      <c r="I81" s="40" t="s">
        <v>421</v>
      </c>
      <c r="J81" s="41" t="s">
        <v>727</v>
      </c>
      <c r="K81" s="61" t="s">
        <v>421</v>
      </c>
    </row>
    <row r="82" spans="1:11">
      <c r="A82" s="58">
        <v>45733</v>
      </c>
      <c r="B82" s="42" t="s">
        <v>24</v>
      </c>
      <c r="C82" s="42" t="s">
        <v>704</v>
      </c>
      <c r="D82" s="42">
        <v>5602</v>
      </c>
      <c r="E82" s="42" t="s">
        <v>291</v>
      </c>
      <c r="F82" s="39" t="s">
        <v>421</v>
      </c>
      <c r="G82" s="42" t="s">
        <v>292</v>
      </c>
      <c r="H82" s="39" t="s">
        <v>277</v>
      </c>
      <c r="I82" s="40" t="s">
        <v>217</v>
      </c>
      <c r="J82" s="41" t="s">
        <v>706</v>
      </c>
      <c r="K82" s="61" t="s">
        <v>421</v>
      </c>
    </row>
    <row r="83" spans="1:11">
      <c r="A83" s="58">
        <v>45734</v>
      </c>
      <c r="B83" s="42" t="s">
        <v>137</v>
      </c>
      <c r="C83" s="42" t="s">
        <v>729</v>
      </c>
      <c r="D83" s="42">
        <v>6519</v>
      </c>
      <c r="E83" s="42" t="s">
        <v>824</v>
      </c>
      <c r="F83" s="39" t="s">
        <v>825</v>
      </c>
      <c r="G83" s="42" t="s">
        <v>826</v>
      </c>
      <c r="H83" s="39" t="s">
        <v>277</v>
      </c>
      <c r="I83" s="40" t="s">
        <v>421</v>
      </c>
      <c r="J83" s="41" t="s">
        <v>731</v>
      </c>
      <c r="K83" s="61" t="s">
        <v>421</v>
      </c>
    </row>
    <row r="84" spans="1:11">
      <c r="A84" s="58">
        <v>45734</v>
      </c>
      <c r="B84" s="42" t="s">
        <v>65</v>
      </c>
      <c r="C84" s="42" t="s">
        <v>714</v>
      </c>
      <c r="D84" s="42">
        <v>15290</v>
      </c>
      <c r="E84" s="42" t="s">
        <v>827</v>
      </c>
      <c r="F84" s="39" t="s">
        <v>828</v>
      </c>
      <c r="G84" s="42" t="s">
        <v>829</v>
      </c>
      <c r="H84" s="39" t="s">
        <v>277</v>
      </c>
      <c r="I84" s="40" t="s">
        <v>421</v>
      </c>
      <c r="J84" s="41" t="s">
        <v>727</v>
      </c>
      <c r="K84" s="61" t="s">
        <v>421</v>
      </c>
    </row>
    <row r="85" spans="1:11">
      <c r="A85" s="58">
        <v>45734</v>
      </c>
      <c r="B85" s="42" t="s">
        <v>24</v>
      </c>
      <c r="C85" s="42" t="s">
        <v>695</v>
      </c>
      <c r="D85" s="42">
        <v>4371</v>
      </c>
      <c r="E85" s="45" t="s">
        <v>830</v>
      </c>
      <c r="F85" s="24">
        <v>25045611</v>
      </c>
      <c r="G85" s="42" t="s">
        <v>831</v>
      </c>
      <c r="H85" s="39" t="s">
        <v>277</v>
      </c>
      <c r="I85" s="40" t="s">
        <v>151</v>
      </c>
      <c r="J85" s="41" t="s">
        <v>696</v>
      </c>
      <c r="K85" s="61" t="s">
        <v>421</v>
      </c>
    </row>
    <row r="86" spans="1:11">
      <c r="A86" s="58">
        <v>45734</v>
      </c>
      <c r="B86" s="42" t="s">
        <v>65</v>
      </c>
      <c r="C86" s="42" t="s">
        <v>714</v>
      </c>
      <c r="D86" s="42">
        <v>5166</v>
      </c>
      <c r="E86" s="42" t="s">
        <v>832</v>
      </c>
      <c r="F86" s="38" t="s">
        <v>833</v>
      </c>
      <c r="G86" s="42" t="s">
        <v>834</v>
      </c>
      <c r="H86" s="39" t="s">
        <v>277</v>
      </c>
      <c r="I86" s="40" t="s">
        <v>421</v>
      </c>
      <c r="J86" s="41" t="s">
        <v>727</v>
      </c>
      <c r="K86" s="61" t="s">
        <v>421</v>
      </c>
    </row>
    <row r="87" spans="1:11">
      <c r="A87" s="58">
        <v>45734</v>
      </c>
      <c r="B87" s="42" t="s">
        <v>24</v>
      </c>
      <c r="C87" s="42" t="s">
        <v>695</v>
      </c>
      <c r="D87" s="42">
        <v>11020</v>
      </c>
      <c r="E87" s="42" t="s">
        <v>835</v>
      </c>
      <c r="F87" s="39">
        <v>25811816</v>
      </c>
      <c r="G87" s="42" t="s">
        <v>836</v>
      </c>
      <c r="H87" s="39" t="s">
        <v>277</v>
      </c>
      <c r="I87" s="40" t="s">
        <v>151</v>
      </c>
      <c r="J87" s="41" t="s">
        <v>696</v>
      </c>
      <c r="K87" s="61" t="s">
        <v>421</v>
      </c>
    </row>
    <row r="88" spans="1:11">
      <c r="A88" s="58">
        <v>45734</v>
      </c>
      <c r="B88" s="42" t="s">
        <v>24</v>
      </c>
      <c r="C88" s="42" t="s">
        <v>695</v>
      </c>
      <c r="D88" s="42">
        <v>11022</v>
      </c>
      <c r="E88" s="42" t="s">
        <v>837</v>
      </c>
      <c r="F88" s="39">
        <v>28186138</v>
      </c>
      <c r="G88" s="42" t="s">
        <v>838</v>
      </c>
      <c r="H88" s="39" t="s">
        <v>277</v>
      </c>
      <c r="I88" s="40" t="s">
        <v>151</v>
      </c>
      <c r="J88" s="41" t="s">
        <v>696</v>
      </c>
      <c r="K88" s="61" t="s">
        <v>421</v>
      </c>
    </row>
    <row r="89" spans="1:11" ht="15.95">
      <c r="A89" s="58">
        <v>45734</v>
      </c>
      <c r="B89" s="42" t="s">
        <v>24</v>
      </c>
      <c r="C89" s="42" t="s">
        <v>704</v>
      </c>
      <c r="D89" s="42">
        <v>3185</v>
      </c>
      <c r="E89" s="45" t="s">
        <v>839</v>
      </c>
      <c r="F89" s="44" t="s">
        <v>840</v>
      </c>
      <c r="G89" s="42" t="s">
        <v>841</v>
      </c>
      <c r="H89" s="39" t="s">
        <v>277</v>
      </c>
      <c r="I89" s="40" t="s">
        <v>842</v>
      </c>
      <c r="J89" s="41" t="s">
        <v>706</v>
      </c>
      <c r="K89" s="61" t="s">
        <v>421</v>
      </c>
    </row>
    <row r="90" spans="1:11" ht="15.95">
      <c r="A90" s="58">
        <v>45734</v>
      </c>
      <c r="B90" s="42" t="s">
        <v>24</v>
      </c>
      <c r="C90" s="42" t="s">
        <v>704</v>
      </c>
      <c r="D90" s="42">
        <v>3221</v>
      </c>
      <c r="E90" s="45" t="s">
        <v>843</v>
      </c>
      <c r="F90" s="44" t="s">
        <v>844</v>
      </c>
      <c r="G90" s="42" t="s">
        <v>845</v>
      </c>
      <c r="H90" s="39" t="s">
        <v>277</v>
      </c>
      <c r="I90" s="40" t="s">
        <v>421</v>
      </c>
      <c r="J90" s="41" t="s">
        <v>706</v>
      </c>
      <c r="K90" s="61" t="s">
        <v>421</v>
      </c>
    </row>
    <row r="91" spans="1:11" ht="15.95">
      <c r="A91" s="58">
        <v>45734</v>
      </c>
      <c r="B91" s="42" t="s">
        <v>24</v>
      </c>
      <c r="C91" s="42" t="s">
        <v>704</v>
      </c>
      <c r="D91" s="42">
        <v>3443</v>
      </c>
      <c r="E91" s="45" t="s">
        <v>418</v>
      </c>
      <c r="F91" s="44" t="s">
        <v>846</v>
      </c>
      <c r="G91" s="42" t="s">
        <v>419</v>
      </c>
      <c r="H91" s="39" t="s">
        <v>277</v>
      </c>
      <c r="I91" s="40" t="s">
        <v>421</v>
      </c>
      <c r="J91" s="41" t="s">
        <v>706</v>
      </c>
      <c r="K91" s="61" t="s">
        <v>421</v>
      </c>
    </row>
    <row r="92" spans="1:11">
      <c r="A92" s="59">
        <v>45734</v>
      </c>
      <c r="B92" s="50" t="s">
        <v>24</v>
      </c>
      <c r="C92" s="50" t="s">
        <v>704</v>
      </c>
      <c r="D92" s="50">
        <v>3524</v>
      </c>
      <c r="E92" s="50" t="s">
        <v>364</v>
      </c>
      <c r="F92" s="51" t="s">
        <v>421</v>
      </c>
      <c r="G92" s="50" t="s">
        <v>365</v>
      </c>
      <c r="H92" s="52" t="s">
        <v>277</v>
      </c>
      <c r="I92" s="40" t="s">
        <v>217</v>
      </c>
      <c r="J92" s="41" t="s">
        <v>706</v>
      </c>
      <c r="K92" s="61" t="s">
        <v>421</v>
      </c>
    </row>
    <row r="93" spans="1:11">
      <c r="A93" s="58">
        <v>45734</v>
      </c>
      <c r="B93" s="42" t="s">
        <v>24</v>
      </c>
      <c r="C93" s="42" t="s">
        <v>695</v>
      </c>
      <c r="D93" s="42">
        <v>4393</v>
      </c>
      <c r="E93" s="42" t="s">
        <v>847</v>
      </c>
      <c r="F93" s="39">
        <v>25709927</v>
      </c>
      <c r="G93" s="42" t="s">
        <v>848</v>
      </c>
      <c r="H93" s="39" t="s">
        <v>277</v>
      </c>
      <c r="I93" s="40" t="s">
        <v>151</v>
      </c>
      <c r="J93" s="41" t="s">
        <v>696</v>
      </c>
      <c r="K93" s="61" t="s">
        <v>421</v>
      </c>
    </row>
    <row r="94" spans="1:11" ht="15.95">
      <c r="A94" s="58">
        <v>45735</v>
      </c>
      <c r="B94" s="42" t="s">
        <v>24</v>
      </c>
      <c r="C94" s="42" t="s">
        <v>704</v>
      </c>
      <c r="D94" s="42">
        <v>5508</v>
      </c>
      <c r="E94" s="45" t="s">
        <v>849</v>
      </c>
      <c r="F94" s="44" t="s">
        <v>850</v>
      </c>
      <c r="G94" s="42" t="s">
        <v>851</v>
      </c>
      <c r="H94" s="39" t="s">
        <v>277</v>
      </c>
      <c r="I94" s="40" t="s">
        <v>421</v>
      </c>
      <c r="J94" s="41" t="s">
        <v>706</v>
      </c>
      <c r="K94" s="61" t="s">
        <v>421</v>
      </c>
    </row>
    <row r="95" spans="1:11">
      <c r="A95" s="58">
        <v>45735</v>
      </c>
      <c r="B95" s="42" t="s">
        <v>24</v>
      </c>
      <c r="C95" s="42" t="s">
        <v>697</v>
      </c>
      <c r="D95" s="42">
        <v>12809</v>
      </c>
      <c r="E95" s="42" t="s">
        <v>852</v>
      </c>
      <c r="F95" s="38">
        <v>29899381</v>
      </c>
      <c r="G95" s="42" t="s">
        <v>853</v>
      </c>
      <c r="H95" s="39" t="s">
        <v>277</v>
      </c>
      <c r="I95" s="40" t="s">
        <v>421</v>
      </c>
      <c r="J95" s="41" t="s">
        <v>703</v>
      </c>
      <c r="K95" s="61" t="s">
        <v>421</v>
      </c>
    </row>
    <row r="96" spans="1:11">
      <c r="A96" s="59">
        <v>45735</v>
      </c>
      <c r="B96" s="50" t="s">
        <v>24</v>
      </c>
      <c r="C96" s="50" t="s">
        <v>697</v>
      </c>
      <c r="D96" s="50">
        <v>2182</v>
      </c>
      <c r="E96" s="50" t="s">
        <v>295</v>
      </c>
      <c r="F96" s="52" t="s">
        <v>421</v>
      </c>
      <c r="G96" s="50" t="s">
        <v>296</v>
      </c>
      <c r="H96" s="52" t="s">
        <v>277</v>
      </c>
      <c r="I96" s="40" t="s">
        <v>31</v>
      </c>
      <c r="J96" s="41" t="s">
        <v>421</v>
      </c>
      <c r="K96" s="61" t="s">
        <v>421</v>
      </c>
    </row>
    <row r="97" spans="1:11">
      <c r="A97" s="58">
        <v>45735</v>
      </c>
      <c r="B97" s="42" t="s">
        <v>24</v>
      </c>
      <c r="C97" s="42" t="s">
        <v>697</v>
      </c>
      <c r="D97" s="42">
        <v>2229</v>
      </c>
      <c r="E97" s="42" t="s">
        <v>854</v>
      </c>
      <c r="F97" s="39" t="s">
        <v>855</v>
      </c>
      <c r="G97" s="42" t="s">
        <v>856</v>
      </c>
      <c r="H97" s="39" t="s">
        <v>277</v>
      </c>
      <c r="I97" s="40" t="s">
        <v>712</v>
      </c>
      <c r="J97" s="41" t="s">
        <v>857</v>
      </c>
      <c r="K97" s="61" t="s">
        <v>421</v>
      </c>
    </row>
    <row r="98" spans="1:11" ht="15.95">
      <c r="A98" s="58">
        <v>45735</v>
      </c>
      <c r="B98" s="42" t="s">
        <v>24</v>
      </c>
      <c r="C98" s="42" t="s">
        <v>704</v>
      </c>
      <c r="D98" s="42">
        <v>3227</v>
      </c>
      <c r="E98" s="45" t="s">
        <v>858</v>
      </c>
      <c r="F98" s="44" t="s">
        <v>859</v>
      </c>
      <c r="G98" s="42" t="s">
        <v>860</v>
      </c>
      <c r="H98" s="39" t="s">
        <v>277</v>
      </c>
      <c r="I98" s="40" t="s">
        <v>421</v>
      </c>
      <c r="J98" s="41" t="s">
        <v>706</v>
      </c>
      <c r="K98" s="61" t="s">
        <v>421</v>
      </c>
    </row>
    <row r="99" spans="1:11" ht="15.95">
      <c r="A99" s="58">
        <v>45735</v>
      </c>
      <c r="B99" s="42" t="s">
        <v>24</v>
      </c>
      <c r="C99" s="42" t="s">
        <v>704</v>
      </c>
      <c r="D99" s="42">
        <v>3536</v>
      </c>
      <c r="E99" s="45" t="s">
        <v>861</v>
      </c>
      <c r="F99" s="44" t="s">
        <v>862</v>
      </c>
      <c r="G99" s="42" t="s">
        <v>863</v>
      </c>
      <c r="H99" s="39" t="s">
        <v>277</v>
      </c>
      <c r="I99" s="40" t="s">
        <v>421</v>
      </c>
      <c r="J99" s="41" t="s">
        <v>706</v>
      </c>
      <c r="K99" s="61" t="s">
        <v>421</v>
      </c>
    </row>
    <row r="100" spans="1:11">
      <c r="A100" s="58">
        <v>45735</v>
      </c>
      <c r="B100" s="42" t="s">
        <v>24</v>
      </c>
      <c r="C100" s="42" t="s">
        <v>695</v>
      </c>
      <c r="D100" s="42">
        <v>4676</v>
      </c>
      <c r="E100" s="42" t="s">
        <v>864</v>
      </c>
      <c r="F100" s="38">
        <v>25616515</v>
      </c>
      <c r="G100" s="42" t="s">
        <v>865</v>
      </c>
      <c r="H100" s="39" t="s">
        <v>277</v>
      </c>
      <c r="I100" s="40" t="s">
        <v>151</v>
      </c>
      <c r="J100" s="41" t="s">
        <v>696</v>
      </c>
      <c r="K100" s="61" t="s">
        <v>421</v>
      </c>
    </row>
    <row r="101" spans="1:11" ht="15.95">
      <c r="A101" s="58">
        <v>45735</v>
      </c>
      <c r="B101" s="42" t="s">
        <v>24</v>
      </c>
      <c r="C101" s="42" t="s">
        <v>704</v>
      </c>
      <c r="D101" s="42">
        <v>5550</v>
      </c>
      <c r="E101" s="45" t="s">
        <v>866</v>
      </c>
      <c r="F101" s="44" t="s">
        <v>867</v>
      </c>
      <c r="G101" s="42" t="s">
        <v>868</v>
      </c>
      <c r="H101" s="39" t="s">
        <v>277</v>
      </c>
      <c r="I101" s="40" t="s">
        <v>421</v>
      </c>
      <c r="J101" s="41" t="s">
        <v>706</v>
      </c>
      <c r="K101" s="61" t="s">
        <v>421</v>
      </c>
    </row>
    <row r="102" spans="1:11">
      <c r="A102" s="60">
        <v>45735</v>
      </c>
      <c r="B102" s="53" t="s">
        <v>65</v>
      </c>
      <c r="C102" s="53" t="s">
        <v>421</v>
      </c>
      <c r="D102" s="53">
        <v>5180</v>
      </c>
      <c r="E102" s="53" t="s">
        <v>300</v>
      </c>
      <c r="F102" s="54" t="s">
        <v>421</v>
      </c>
      <c r="G102" s="53" t="s">
        <v>301</v>
      </c>
      <c r="H102" s="55" t="s">
        <v>277</v>
      </c>
      <c r="I102" s="40" t="s">
        <v>869</v>
      </c>
      <c r="J102" s="41" t="s">
        <v>421</v>
      </c>
      <c r="K102" s="61" t="s">
        <v>421</v>
      </c>
    </row>
    <row r="103" spans="1:11">
      <c r="A103" s="58">
        <v>45735</v>
      </c>
      <c r="B103" s="42" t="s">
        <v>65</v>
      </c>
      <c r="C103" s="42" t="s">
        <v>714</v>
      </c>
      <c r="D103" s="42">
        <v>5227</v>
      </c>
      <c r="E103" s="42" t="s">
        <v>870</v>
      </c>
      <c r="F103" s="56">
        <v>28152223</v>
      </c>
      <c r="G103" s="42" t="s">
        <v>871</v>
      </c>
      <c r="H103" s="39" t="s">
        <v>277</v>
      </c>
      <c r="I103" s="40" t="s">
        <v>872</v>
      </c>
      <c r="J103" s="41" t="s">
        <v>741</v>
      </c>
      <c r="K103" s="61" t="s">
        <v>421</v>
      </c>
    </row>
    <row r="104" spans="1:11">
      <c r="A104" s="58">
        <v>45735</v>
      </c>
      <c r="B104" s="42" t="s">
        <v>65</v>
      </c>
      <c r="C104" s="42" t="s">
        <v>714</v>
      </c>
      <c r="D104" s="42">
        <v>5172</v>
      </c>
      <c r="E104" s="46" t="s">
        <v>873</v>
      </c>
      <c r="F104" s="39" t="s">
        <v>874</v>
      </c>
      <c r="G104" s="42" t="s">
        <v>875</v>
      </c>
      <c r="H104" s="39" t="s">
        <v>277</v>
      </c>
      <c r="I104" s="40" t="s">
        <v>716</v>
      </c>
      <c r="J104" s="41" t="s">
        <v>717</v>
      </c>
      <c r="K104" s="61" t="s">
        <v>421</v>
      </c>
    </row>
    <row r="105" spans="1:11" ht="15.95">
      <c r="A105" s="58">
        <v>45735</v>
      </c>
      <c r="B105" s="42" t="s">
        <v>24</v>
      </c>
      <c r="C105" s="42" t="s">
        <v>704</v>
      </c>
      <c r="D105" s="42">
        <v>5662</v>
      </c>
      <c r="E105" s="45" t="s">
        <v>876</v>
      </c>
      <c r="F105" s="44" t="s">
        <v>877</v>
      </c>
      <c r="G105" s="42" t="s">
        <v>878</v>
      </c>
      <c r="H105" s="39" t="s">
        <v>277</v>
      </c>
      <c r="I105" s="40" t="s">
        <v>421</v>
      </c>
      <c r="J105" s="41" t="s">
        <v>706</v>
      </c>
      <c r="K105" s="61" t="s">
        <v>421</v>
      </c>
    </row>
    <row r="106" spans="1:11">
      <c r="A106" s="58">
        <v>45736</v>
      </c>
      <c r="B106" s="42" t="s">
        <v>65</v>
      </c>
      <c r="C106" s="42" t="s">
        <v>714</v>
      </c>
      <c r="D106" s="42">
        <v>15266</v>
      </c>
      <c r="E106" s="42" t="s">
        <v>879</v>
      </c>
      <c r="F106" s="38" t="s">
        <v>880</v>
      </c>
      <c r="G106" s="42" t="s">
        <v>881</v>
      </c>
      <c r="H106" s="39" t="s">
        <v>277</v>
      </c>
      <c r="I106" s="40" t="s">
        <v>754</v>
      </c>
      <c r="J106" s="41" t="s">
        <v>741</v>
      </c>
      <c r="K106" s="61" t="s">
        <v>421</v>
      </c>
    </row>
    <row r="107" spans="1:11">
      <c r="A107" s="58">
        <v>45736</v>
      </c>
      <c r="B107" s="42" t="s">
        <v>24</v>
      </c>
      <c r="C107" s="42" t="s">
        <v>697</v>
      </c>
      <c r="D107" s="42">
        <v>2115</v>
      </c>
      <c r="E107" s="42" t="s">
        <v>882</v>
      </c>
      <c r="F107" s="39" t="s">
        <v>883</v>
      </c>
      <c r="G107" s="42" t="s">
        <v>871</v>
      </c>
      <c r="H107" s="39" t="s">
        <v>277</v>
      </c>
      <c r="I107" s="40" t="s">
        <v>712</v>
      </c>
      <c r="J107" s="41" t="s">
        <v>713</v>
      </c>
      <c r="K107" s="61" t="s">
        <v>421</v>
      </c>
    </row>
    <row r="108" spans="1:11" ht="15.95">
      <c r="A108" s="58">
        <v>45736</v>
      </c>
      <c r="B108" s="42" t="s">
        <v>24</v>
      </c>
      <c r="C108" s="42" t="s">
        <v>704</v>
      </c>
      <c r="D108" s="42">
        <v>3138</v>
      </c>
      <c r="E108" s="45" t="s">
        <v>884</v>
      </c>
      <c r="F108" s="44" t="s">
        <v>885</v>
      </c>
      <c r="G108" s="42" t="s">
        <v>886</v>
      </c>
      <c r="H108" s="39" t="s">
        <v>277</v>
      </c>
      <c r="I108" s="40" t="s">
        <v>421</v>
      </c>
      <c r="J108" s="41" t="s">
        <v>706</v>
      </c>
      <c r="K108" s="61" t="s">
        <v>421</v>
      </c>
    </row>
    <row r="109" spans="1:11" ht="15.95">
      <c r="A109" s="58">
        <v>45736</v>
      </c>
      <c r="B109" s="42" t="s">
        <v>24</v>
      </c>
      <c r="C109" s="42" t="s">
        <v>704</v>
      </c>
      <c r="D109" s="42">
        <v>3266</v>
      </c>
      <c r="E109" s="45" t="s">
        <v>887</v>
      </c>
      <c r="F109" s="44" t="s">
        <v>888</v>
      </c>
      <c r="G109" s="42" t="s">
        <v>889</v>
      </c>
      <c r="H109" s="39" t="s">
        <v>277</v>
      </c>
      <c r="I109" s="40" t="s">
        <v>421</v>
      </c>
      <c r="J109" s="41" t="s">
        <v>706</v>
      </c>
      <c r="K109" s="61" t="s">
        <v>421</v>
      </c>
    </row>
    <row r="110" spans="1:11" ht="15.95">
      <c r="A110" s="58">
        <v>45736</v>
      </c>
      <c r="B110" s="42" t="s">
        <v>24</v>
      </c>
      <c r="C110" s="42" t="s">
        <v>704</v>
      </c>
      <c r="D110" s="42">
        <v>3432</v>
      </c>
      <c r="E110" s="45" t="s">
        <v>890</v>
      </c>
      <c r="F110" s="44" t="s">
        <v>891</v>
      </c>
      <c r="G110" s="42" t="s">
        <v>892</v>
      </c>
      <c r="H110" s="39" t="s">
        <v>277</v>
      </c>
      <c r="I110" s="40" t="s">
        <v>421</v>
      </c>
      <c r="J110" s="41" t="s">
        <v>706</v>
      </c>
      <c r="K110" s="61" t="s">
        <v>421</v>
      </c>
    </row>
    <row r="111" spans="1:11">
      <c r="A111" s="58">
        <v>45736</v>
      </c>
      <c r="B111" s="42" t="s">
        <v>24</v>
      </c>
      <c r="C111" s="42" t="s">
        <v>695</v>
      </c>
      <c r="D111" s="42">
        <v>4375</v>
      </c>
      <c r="E111" s="45" t="s">
        <v>893</v>
      </c>
      <c r="F111" s="24">
        <v>25681915</v>
      </c>
      <c r="G111" s="42" t="s">
        <v>894</v>
      </c>
      <c r="H111" s="39" t="s">
        <v>277</v>
      </c>
      <c r="I111" s="40" t="s">
        <v>151</v>
      </c>
      <c r="J111" s="41" t="s">
        <v>696</v>
      </c>
      <c r="K111" s="61" t="s">
        <v>421</v>
      </c>
    </row>
    <row r="112" spans="1:11">
      <c r="A112" s="58">
        <v>45736</v>
      </c>
      <c r="B112" s="42" t="s">
        <v>24</v>
      </c>
      <c r="C112" s="42" t="s">
        <v>695</v>
      </c>
      <c r="D112" s="42">
        <v>4485</v>
      </c>
      <c r="E112" s="42" t="s">
        <v>895</v>
      </c>
      <c r="F112" s="38">
        <v>25296069</v>
      </c>
      <c r="G112" s="42" t="s">
        <v>896</v>
      </c>
      <c r="H112" s="39" t="s">
        <v>277</v>
      </c>
      <c r="I112" s="40" t="s">
        <v>151</v>
      </c>
      <c r="J112" s="41" t="s">
        <v>696</v>
      </c>
      <c r="K112" s="61" t="s">
        <v>421</v>
      </c>
    </row>
    <row r="113" spans="1:11">
      <c r="A113" s="58">
        <v>45736</v>
      </c>
      <c r="B113" s="42" t="s">
        <v>24</v>
      </c>
      <c r="C113" s="42" t="s">
        <v>695</v>
      </c>
      <c r="D113" s="42">
        <v>4669</v>
      </c>
      <c r="E113" s="42" t="s">
        <v>897</v>
      </c>
      <c r="F113" s="39">
        <v>29675810</v>
      </c>
      <c r="G113" s="42" t="s">
        <v>898</v>
      </c>
      <c r="H113" s="39" t="s">
        <v>277</v>
      </c>
      <c r="I113" s="40" t="s">
        <v>151</v>
      </c>
      <c r="J113" s="41" t="s">
        <v>696</v>
      </c>
      <c r="K113" s="61" t="s">
        <v>421</v>
      </c>
    </row>
    <row r="114" spans="1:11">
      <c r="A114" s="58">
        <v>45736</v>
      </c>
      <c r="B114" s="42" t="s">
        <v>65</v>
      </c>
      <c r="C114" s="42" t="s">
        <v>714</v>
      </c>
      <c r="D114" s="42">
        <v>5078</v>
      </c>
      <c r="E114" s="46" t="s">
        <v>899</v>
      </c>
      <c r="F114" s="39" t="s">
        <v>900</v>
      </c>
      <c r="G114" s="42" t="s">
        <v>901</v>
      </c>
      <c r="H114" s="39" t="s">
        <v>277</v>
      </c>
      <c r="I114" s="40" t="s">
        <v>716</v>
      </c>
      <c r="J114" s="41" t="s">
        <v>717</v>
      </c>
      <c r="K114" s="61" t="s">
        <v>421</v>
      </c>
    </row>
    <row r="115" spans="1:11" ht="15.95">
      <c r="A115" s="58">
        <v>45736</v>
      </c>
      <c r="B115" s="42" t="s">
        <v>24</v>
      </c>
      <c r="C115" s="42" t="s">
        <v>704</v>
      </c>
      <c r="D115" s="42">
        <v>5533</v>
      </c>
      <c r="E115" s="45" t="s">
        <v>902</v>
      </c>
      <c r="F115" s="44" t="s">
        <v>903</v>
      </c>
      <c r="G115" s="42" t="s">
        <v>904</v>
      </c>
      <c r="H115" s="39" t="s">
        <v>277</v>
      </c>
      <c r="I115" s="40" t="s">
        <v>421</v>
      </c>
      <c r="J115" s="41" t="s">
        <v>706</v>
      </c>
      <c r="K115" s="61" t="s">
        <v>421</v>
      </c>
    </row>
    <row r="116" spans="1:11">
      <c r="A116" s="58">
        <v>45736</v>
      </c>
      <c r="B116" s="42" t="s">
        <v>65</v>
      </c>
      <c r="C116" s="42" t="s">
        <v>714</v>
      </c>
      <c r="D116" s="42">
        <v>5040</v>
      </c>
      <c r="E116" s="42" t="s">
        <v>304</v>
      </c>
      <c r="F116" s="38" t="s">
        <v>905</v>
      </c>
      <c r="G116" s="42" t="s">
        <v>305</v>
      </c>
      <c r="H116" s="39" t="s">
        <v>277</v>
      </c>
      <c r="I116" s="40" t="s">
        <v>307</v>
      </c>
      <c r="J116" s="41" t="s">
        <v>906</v>
      </c>
      <c r="K116" s="61" t="s">
        <v>421</v>
      </c>
    </row>
    <row r="117" spans="1:11" ht="15.95">
      <c r="A117" s="58">
        <v>45736</v>
      </c>
      <c r="B117" s="42" t="s">
        <v>24</v>
      </c>
      <c r="C117" s="42" t="s">
        <v>704</v>
      </c>
      <c r="D117" s="42">
        <v>5584</v>
      </c>
      <c r="E117" s="45" t="s">
        <v>907</v>
      </c>
      <c r="F117" s="44" t="s">
        <v>908</v>
      </c>
      <c r="G117" s="42" t="s">
        <v>909</v>
      </c>
      <c r="H117" s="39" t="s">
        <v>277</v>
      </c>
      <c r="I117" s="40" t="s">
        <v>421</v>
      </c>
      <c r="J117" s="41" t="s">
        <v>706</v>
      </c>
      <c r="K117" s="61" t="s">
        <v>421</v>
      </c>
    </row>
    <row r="118" spans="1:11">
      <c r="A118" s="58">
        <v>45737</v>
      </c>
      <c r="B118" s="42" t="s">
        <v>24</v>
      </c>
      <c r="C118" s="42" t="s">
        <v>718</v>
      </c>
      <c r="D118" s="46">
        <v>1622</v>
      </c>
      <c r="E118" s="42" t="s">
        <v>910</v>
      </c>
      <c r="F118" s="38" t="s">
        <v>911</v>
      </c>
      <c r="G118" s="42" t="s">
        <v>912</v>
      </c>
      <c r="H118" s="39" t="s">
        <v>277</v>
      </c>
      <c r="I118" s="40" t="s">
        <v>724</v>
      </c>
      <c r="J118" s="41" t="s">
        <v>721</v>
      </c>
      <c r="K118" s="61" t="s">
        <v>421</v>
      </c>
    </row>
    <row r="119" spans="1:11">
      <c r="A119" s="58">
        <v>45737</v>
      </c>
      <c r="B119" s="42" t="s">
        <v>24</v>
      </c>
      <c r="C119" s="42" t="s">
        <v>780</v>
      </c>
      <c r="D119" s="46">
        <v>3023</v>
      </c>
      <c r="E119" s="42" t="s">
        <v>913</v>
      </c>
      <c r="F119" s="39">
        <v>21211490</v>
      </c>
      <c r="G119" s="42" t="s">
        <v>914</v>
      </c>
      <c r="H119" s="39" t="s">
        <v>277</v>
      </c>
      <c r="I119" s="40" t="s">
        <v>421</v>
      </c>
      <c r="J119" s="41" t="s">
        <v>721</v>
      </c>
      <c r="K119" s="61" t="s">
        <v>421</v>
      </c>
    </row>
    <row r="120" spans="1:11">
      <c r="A120" s="59">
        <v>45737</v>
      </c>
      <c r="B120" s="50" t="s">
        <v>24</v>
      </c>
      <c r="C120" s="50" t="s">
        <v>704</v>
      </c>
      <c r="D120" s="50">
        <v>3259</v>
      </c>
      <c r="E120" s="50" t="s">
        <v>310</v>
      </c>
      <c r="F120" s="52" t="s">
        <v>421</v>
      </c>
      <c r="G120" s="50" t="s">
        <v>311</v>
      </c>
      <c r="H120" s="52" t="s">
        <v>277</v>
      </c>
      <c r="I120" s="40" t="s">
        <v>217</v>
      </c>
      <c r="J120" s="41" t="s">
        <v>706</v>
      </c>
      <c r="K120" s="61" t="s">
        <v>421</v>
      </c>
    </row>
    <row r="121" spans="1:11" ht="15.95">
      <c r="A121" s="58">
        <v>45737</v>
      </c>
      <c r="B121" s="42" t="s">
        <v>24</v>
      </c>
      <c r="C121" s="42" t="s">
        <v>704</v>
      </c>
      <c r="D121" s="42">
        <v>3261</v>
      </c>
      <c r="E121" s="45" t="s">
        <v>915</v>
      </c>
      <c r="F121" s="44" t="s">
        <v>916</v>
      </c>
      <c r="G121" s="42" t="s">
        <v>917</v>
      </c>
      <c r="H121" s="39" t="s">
        <v>277</v>
      </c>
      <c r="I121" s="40" t="s">
        <v>421</v>
      </c>
      <c r="J121" s="41" t="s">
        <v>706</v>
      </c>
      <c r="K121" s="61" t="s">
        <v>421</v>
      </c>
    </row>
    <row r="122" spans="1:11" ht="15.95">
      <c r="A122" s="58">
        <v>45737</v>
      </c>
      <c r="B122" s="42" t="s">
        <v>24</v>
      </c>
      <c r="C122" s="42" t="s">
        <v>704</v>
      </c>
      <c r="D122" s="42">
        <v>3434</v>
      </c>
      <c r="E122" s="45" t="s">
        <v>918</v>
      </c>
      <c r="F122" s="44" t="s">
        <v>919</v>
      </c>
      <c r="G122" s="42" t="s">
        <v>920</v>
      </c>
      <c r="H122" s="39" t="s">
        <v>277</v>
      </c>
      <c r="I122" s="40" t="s">
        <v>421</v>
      </c>
      <c r="J122" s="41" t="s">
        <v>706</v>
      </c>
      <c r="K122" s="61" t="s">
        <v>421</v>
      </c>
    </row>
    <row r="123" spans="1:11">
      <c r="A123" s="58">
        <v>45737</v>
      </c>
      <c r="B123" s="42" t="s">
        <v>24</v>
      </c>
      <c r="C123" s="42" t="s">
        <v>695</v>
      </c>
      <c r="D123" s="42">
        <v>4416</v>
      </c>
      <c r="E123" s="42" t="s">
        <v>368</v>
      </c>
      <c r="F123" s="38" t="s">
        <v>421</v>
      </c>
      <c r="G123" s="42" t="s">
        <v>369</v>
      </c>
      <c r="H123" s="39" t="s">
        <v>277</v>
      </c>
      <c r="I123" s="40" t="s">
        <v>41</v>
      </c>
      <c r="J123" s="41" t="s">
        <v>696</v>
      </c>
      <c r="K123" s="61" t="s">
        <v>421</v>
      </c>
    </row>
    <row r="124" spans="1:11">
      <c r="A124" s="58">
        <v>45737</v>
      </c>
      <c r="B124" s="42" t="s">
        <v>65</v>
      </c>
      <c r="C124" s="42" t="s">
        <v>714</v>
      </c>
      <c r="D124" s="42">
        <v>5007</v>
      </c>
      <c r="E124" s="42" t="s">
        <v>921</v>
      </c>
      <c r="F124" s="39" t="s">
        <v>905</v>
      </c>
      <c r="G124" s="42" t="s">
        <v>922</v>
      </c>
      <c r="H124" s="39" t="s">
        <v>277</v>
      </c>
      <c r="I124" s="40" t="s">
        <v>754</v>
      </c>
      <c r="J124" s="41" t="s">
        <v>906</v>
      </c>
      <c r="K124" s="61" t="s">
        <v>421</v>
      </c>
    </row>
    <row r="125" spans="1:11">
      <c r="A125" s="58">
        <v>45737</v>
      </c>
      <c r="B125" s="42" t="s">
        <v>65</v>
      </c>
      <c r="C125" s="42" t="s">
        <v>714</v>
      </c>
      <c r="D125" s="42">
        <v>5134</v>
      </c>
      <c r="E125" s="46" t="s">
        <v>923</v>
      </c>
      <c r="F125" s="39" t="s">
        <v>924</v>
      </c>
      <c r="G125" s="42" t="s">
        <v>925</v>
      </c>
      <c r="H125" s="39" t="s">
        <v>277</v>
      </c>
      <c r="I125" s="40" t="s">
        <v>716</v>
      </c>
      <c r="J125" s="41" t="s">
        <v>717</v>
      </c>
      <c r="K125" s="61" t="s">
        <v>421</v>
      </c>
    </row>
    <row r="126" spans="1:11">
      <c r="A126" s="58">
        <v>45737</v>
      </c>
      <c r="B126" s="42" t="s">
        <v>137</v>
      </c>
      <c r="C126" s="42" t="s">
        <v>729</v>
      </c>
      <c r="D126" s="42">
        <v>6305</v>
      </c>
      <c r="E126" s="42" t="s">
        <v>926</v>
      </c>
      <c r="F126" s="39" t="s">
        <v>927</v>
      </c>
      <c r="G126" s="42" t="s">
        <v>928</v>
      </c>
      <c r="H126" s="39" t="s">
        <v>277</v>
      </c>
      <c r="I126" s="40" t="s">
        <v>421</v>
      </c>
      <c r="J126" s="41" t="s">
        <v>731</v>
      </c>
      <c r="K126" s="61" t="s">
        <v>421</v>
      </c>
    </row>
    <row r="127" spans="1:11">
      <c r="A127" s="59">
        <v>45737</v>
      </c>
      <c r="B127" s="50" t="s">
        <v>137</v>
      </c>
      <c r="C127" s="50" t="s">
        <v>729</v>
      </c>
      <c r="D127" s="50">
        <v>6511</v>
      </c>
      <c r="E127" s="50" t="s">
        <v>315</v>
      </c>
      <c r="F127" s="52" t="s">
        <v>421</v>
      </c>
      <c r="G127" s="50" t="s">
        <v>316</v>
      </c>
      <c r="H127" s="52" t="s">
        <v>277</v>
      </c>
      <c r="I127" s="40" t="s">
        <v>217</v>
      </c>
      <c r="J127" s="41" t="s">
        <v>731</v>
      </c>
      <c r="K127" s="61" t="s">
        <v>929</v>
      </c>
    </row>
    <row r="128" spans="1:11">
      <c r="A128" s="59">
        <v>45737</v>
      </c>
      <c r="B128" s="50" t="s">
        <v>24</v>
      </c>
      <c r="C128" s="50" t="s">
        <v>704</v>
      </c>
      <c r="D128" s="50">
        <v>8513</v>
      </c>
      <c r="E128" s="50" t="s">
        <v>319</v>
      </c>
      <c r="F128" s="52" t="s">
        <v>421</v>
      </c>
      <c r="G128" s="50" t="s">
        <v>320</v>
      </c>
      <c r="H128" s="52" t="s">
        <v>277</v>
      </c>
      <c r="I128" s="40" t="s">
        <v>217</v>
      </c>
      <c r="J128" s="41" t="s">
        <v>706</v>
      </c>
      <c r="K128" s="61" t="s">
        <v>421</v>
      </c>
    </row>
    <row r="129" spans="1:11" ht="15.95">
      <c r="A129" s="58">
        <v>45737</v>
      </c>
      <c r="B129" s="42" t="s">
        <v>24</v>
      </c>
      <c r="C129" s="42" t="s">
        <v>704</v>
      </c>
      <c r="D129" s="42">
        <v>8706</v>
      </c>
      <c r="E129" s="45" t="s">
        <v>930</v>
      </c>
      <c r="F129" s="44" t="s">
        <v>931</v>
      </c>
      <c r="G129" s="42" t="s">
        <v>932</v>
      </c>
      <c r="H129" s="39" t="s">
        <v>277</v>
      </c>
      <c r="I129" s="40" t="s">
        <v>421</v>
      </c>
      <c r="J129" s="41" t="s">
        <v>706</v>
      </c>
      <c r="K129" s="61" t="s">
        <v>421</v>
      </c>
    </row>
    <row r="130" spans="1:11">
      <c r="A130" s="58">
        <v>45740</v>
      </c>
      <c r="B130" s="42" t="s">
        <v>24</v>
      </c>
      <c r="C130" s="42" t="s">
        <v>704</v>
      </c>
      <c r="D130" s="42">
        <v>3276</v>
      </c>
      <c r="E130" s="42" t="s">
        <v>933</v>
      </c>
      <c r="F130" s="38" t="s">
        <v>934</v>
      </c>
      <c r="G130" s="42" t="s">
        <v>935</v>
      </c>
      <c r="H130" s="39" t="s">
        <v>277</v>
      </c>
      <c r="I130" s="40" t="s">
        <v>421</v>
      </c>
      <c r="J130" s="41" t="s">
        <v>706</v>
      </c>
      <c r="K130" s="61" t="s">
        <v>421</v>
      </c>
    </row>
    <row r="131" spans="1:11">
      <c r="A131" s="58">
        <v>45740</v>
      </c>
      <c r="B131" s="42" t="s">
        <v>24</v>
      </c>
      <c r="C131" s="42" t="s">
        <v>704</v>
      </c>
      <c r="D131" s="42">
        <v>3296</v>
      </c>
      <c r="E131" s="42" t="s">
        <v>936</v>
      </c>
      <c r="F131" s="39" t="s">
        <v>937</v>
      </c>
      <c r="G131" s="42" t="s">
        <v>938</v>
      </c>
      <c r="H131" s="39" t="s">
        <v>277</v>
      </c>
      <c r="I131" s="40" t="s">
        <v>421</v>
      </c>
      <c r="J131" s="41" t="s">
        <v>706</v>
      </c>
      <c r="K131" s="61" t="s">
        <v>421</v>
      </c>
    </row>
    <row r="132" spans="1:11">
      <c r="A132" s="58">
        <v>45740</v>
      </c>
      <c r="B132" s="42" t="s">
        <v>65</v>
      </c>
      <c r="C132" s="42" t="s">
        <v>714</v>
      </c>
      <c r="D132" s="42">
        <v>5155</v>
      </c>
      <c r="E132" s="46" t="s">
        <v>939</v>
      </c>
      <c r="F132" s="39" t="s">
        <v>940</v>
      </c>
      <c r="G132" s="42" t="s">
        <v>941</v>
      </c>
      <c r="H132" s="39" t="s">
        <v>277</v>
      </c>
      <c r="I132" s="40" t="s">
        <v>716</v>
      </c>
      <c r="J132" s="41" t="s">
        <v>717</v>
      </c>
      <c r="K132" s="61" t="s">
        <v>421</v>
      </c>
    </row>
    <row r="133" spans="1:11">
      <c r="A133" s="58">
        <v>45740</v>
      </c>
      <c r="B133" s="42" t="s">
        <v>24</v>
      </c>
      <c r="C133" s="42" t="s">
        <v>695</v>
      </c>
      <c r="D133" s="42">
        <v>4398</v>
      </c>
      <c r="E133" s="42" t="s">
        <v>942</v>
      </c>
      <c r="F133" s="39">
        <v>22953730</v>
      </c>
      <c r="G133" s="42" t="s">
        <v>943</v>
      </c>
      <c r="H133" s="39" t="s">
        <v>277</v>
      </c>
      <c r="I133" s="40" t="s">
        <v>151</v>
      </c>
      <c r="J133" s="41" t="s">
        <v>696</v>
      </c>
      <c r="K133" s="61" t="s">
        <v>421</v>
      </c>
    </row>
    <row r="134" spans="1:11">
      <c r="A134" s="58">
        <v>45740</v>
      </c>
      <c r="B134" s="42" t="s">
        <v>24</v>
      </c>
      <c r="C134" s="42" t="s">
        <v>695</v>
      </c>
      <c r="D134" s="42">
        <v>4457</v>
      </c>
      <c r="E134" s="42" t="s">
        <v>944</v>
      </c>
      <c r="F134" s="39">
        <v>28129923</v>
      </c>
      <c r="G134" s="42" t="s">
        <v>945</v>
      </c>
      <c r="H134" s="39" t="s">
        <v>277</v>
      </c>
      <c r="I134" s="40" t="s">
        <v>151</v>
      </c>
      <c r="J134" s="41" t="s">
        <v>696</v>
      </c>
      <c r="K134" s="61" t="s">
        <v>421</v>
      </c>
    </row>
    <row r="135" spans="1:11">
      <c r="A135" s="58">
        <v>45740</v>
      </c>
      <c r="B135" s="42" t="s">
        <v>65</v>
      </c>
      <c r="C135" s="42" t="s">
        <v>714</v>
      </c>
      <c r="D135" s="42">
        <v>15119</v>
      </c>
      <c r="E135" s="46" t="s">
        <v>946</v>
      </c>
      <c r="F135" s="39" t="s">
        <v>947</v>
      </c>
      <c r="G135" s="42" t="s">
        <v>948</v>
      </c>
      <c r="H135" s="39" t="s">
        <v>277</v>
      </c>
      <c r="I135" s="40" t="s">
        <v>716</v>
      </c>
      <c r="J135" s="41" t="s">
        <v>717</v>
      </c>
      <c r="K135" s="61" t="s">
        <v>421</v>
      </c>
    </row>
    <row r="136" spans="1:11">
      <c r="A136" s="58">
        <v>45740</v>
      </c>
      <c r="B136" s="42" t="s">
        <v>65</v>
      </c>
      <c r="C136" s="42" t="s">
        <v>714</v>
      </c>
      <c r="D136" s="42">
        <v>5123</v>
      </c>
      <c r="E136" s="46" t="s">
        <v>949</v>
      </c>
      <c r="F136" s="39" t="s">
        <v>950</v>
      </c>
      <c r="G136" s="42" t="s">
        <v>951</v>
      </c>
      <c r="H136" s="39" t="s">
        <v>277</v>
      </c>
      <c r="I136" s="40" t="s">
        <v>716</v>
      </c>
      <c r="J136" s="41" t="s">
        <v>717</v>
      </c>
      <c r="K136" s="61" t="s">
        <v>421</v>
      </c>
    </row>
    <row r="137" spans="1:11">
      <c r="A137" s="58">
        <v>45740</v>
      </c>
      <c r="B137" s="42" t="s">
        <v>24</v>
      </c>
      <c r="C137" s="42" t="s">
        <v>704</v>
      </c>
      <c r="D137" s="42">
        <v>5652</v>
      </c>
      <c r="E137" s="42" t="s">
        <v>952</v>
      </c>
      <c r="F137" s="39" t="s">
        <v>953</v>
      </c>
      <c r="G137" s="42" t="s">
        <v>954</v>
      </c>
      <c r="H137" s="39" t="s">
        <v>277</v>
      </c>
      <c r="I137" s="40" t="s">
        <v>421</v>
      </c>
      <c r="J137" s="41" t="s">
        <v>706</v>
      </c>
      <c r="K137" s="61" t="s">
        <v>421</v>
      </c>
    </row>
    <row r="138" spans="1:11">
      <c r="A138" s="58">
        <v>45740</v>
      </c>
      <c r="B138" s="42" t="s">
        <v>24</v>
      </c>
      <c r="C138" s="42" t="s">
        <v>704</v>
      </c>
      <c r="D138" s="42">
        <v>5667</v>
      </c>
      <c r="E138" s="42" t="s">
        <v>955</v>
      </c>
      <c r="F138" s="39" t="s">
        <v>956</v>
      </c>
      <c r="G138" s="42" t="s">
        <v>957</v>
      </c>
      <c r="H138" s="39" t="s">
        <v>277</v>
      </c>
      <c r="I138" s="40" t="s">
        <v>421</v>
      </c>
      <c r="J138" s="41" t="s">
        <v>706</v>
      </c>
      <c r="K138" s="61" t="s">
        <v>421</v>
      </c>
    </row>
    <row r="139" spans="1:11">
      <c r="A139" s="58">
        <v>45740</v>
      </c>
      <c r="B139" s="42" t="s">
        <v>137</v>
      </c>
      <c r="C139" s="42" t="s">
        <v>729</v>
      </c>
      <c r="D139" s="42">
        <v>6243</v>
      </c>
      <c r="E139" s="42" t="s">
        <v>958</v>
      </c>
      <c r="F139" s="39" t="s">
        <v>959</v>
      </c>
      <c r="G139" s="42" t="s">
        <v>960</v>
      </c>
      <c r="H139" s="39" t="s">
        <v>277</v>
      </c>
      <c r="I139" s="40" t="s">
        <v>421</v>
      </c>
      <c r="J139" s="41" t="s">
        <v>731</v>
      </c>
      <c r="K139" s="61" t="s">
        <v>421</v>
      </c>
    </row>
    <row r="140" spans="1:11">
      <c r="A140" s="58">
        <v>45740</v>
      </c>
      <c r="B140" s="42" t="s">
        <v>137</v>
      </c>
      <c r="C140" s="42" t="s">
        <v>729</v>
      </c>
      <c r="D140" s="42">
        <v>6510</v>
      </c>
      <c r="E140" s="42" t="s">
        <v>961</v>
      </c>
      <c r="F140" s="39" t="s">
        <v>962</v>
      </c>
      <c r="G140" s="42" t="s">
        <v>963</v>
      </c>
      <c r="H140" s="39" t="s">
        <v>277</v>
      </c>
      <c r="I140" s="40" t="s">
        <v>421</v>
      </c>
      <c r="J140" s="41" t="s">
        <v>731</v>
      </c>
      <c r="K140" s="61" t="s">
        <v>421</v>
      </c>
    </row>
    <row r="141" spans="1:11">
      <c r="A141" s="58">
        <v>45741</v>
      </c>
      <c r="B141" s="42" t="s">
        <v>24</v>
      </c>
      <c r="C141" s="42" t="s">
        <v>704</v>
      </c>
      <c r="D141" s="42">
        <v>8727</v>
      </c>
      <c r="E141" s="42" t="s">
        <v>964</v>
      </c>
      <c r="F141" s="39" t="s">
        <v>965</v>
      </c>
      <c r="G141" s="42" t="s">
        <v>966</v>
      </c>
      <c r="H141" s="39" t="s">
        <v>277</v>
      </c>
      <c r="I141" s="40" t="s">
        <v>421</v>
      </c>
      <c r="J141" s="41" t="s">
        <v>706</v>
      </c>
      <c r="K141" s="61" t="s">
        <v>421</v>
      </c>
    </row>
    <row r="142" spans="1:11">
      <c r="A142" s="58">
        <v>45741</v>
      </c>
      <c r="B142" s="42" t="s">
        <v>24</v>
      </c>
      <c r="C142" s="42" t="s">
        <v>697</v>
      </c>
      <c r="D142" s="42">
        <v>12830</v>
      </c>
      <c r="E142" s="42" t="s">
        <v>967</v>
      </c>
      <c r="F142" s="39" t="s">
        <v>968</v>
      </c>
      <c r="G142" s="42" t="s">
        <v>969</v>
      </c>
      <c r="H142" s="39" t="s">
        <v>277</v>
      </c>
      <c r="I142" s="40" t="s">
        <v>421</v>
      </c>
      <c r="J142" s="41" t="s">
        <v>699</v>
      </c>
      <c r="K142" s="61" t="s">
        <v>421</v>
      </c>
    </row>
    <row r="143" spans="1:11">
      <c r="A143" s="58">
        <v>45741</v>
      </c>
      <c r="B143" s="42" t="s">
        <v>24</v>
      </c>
      <c r="C143" s="42" t="s">
        <v>697</v>
      </c>
      <c r="D143" s="42">
        <v>12831</v>
      </c>
      <c r="E143" s="42" t="s">
        <v>323</v>
      </c>
      <c r="F143" s="39" t="s">
        <v>421</v>
      </c>
      <c r="G143" s="42" t="s">
        <v>324</v>
      </c>
      <c r="H143" s="39" t="s">
        <v>277</v>
      </c>
      <c r="I143" s="40" t="s">
        <v>421</v>
      </c>
      <c r="J143" s="41" t="s">
        <v>699</v>
      </c>
      <c r="K143" s="61" t="s">
        <v>421</v>
      </c>
    </row>
    <row r="144" spans="1:11">
      <c r="A144" s="58">
        <v>45741</v>
      </c>
      <c r="B144" s="42" t="s">
        <v>24</v>
      </c>
      <c r="C144" s="42" t="s">
        <v>704</v>
      </c>
      <c r="D144" s="42">
        <v>3280</v>
      </c>
      <c r="E144" s="42" t="s">
        <v>970</v>
      </c>
      <c r="F144" s="39" t="s">
        <v>971</v>
      </c>
      <c r="G144" s="42" t="s">
        <v>972</v>
      </c>
      <c r="H144" s="39" t="s">
        <v>277</v>
      </c>
      <c r="I144" s="40" t="s">
        <v>421</v>
      </c>
      <c r="J144" s="41" t="s">
        <v>706</v>
      </c>
      <c r="K144" s="61" t="s">
        <v>421</v>
      </c>
    </row>
    <row r="145" spans="1:11">
      <c r="A145" s="58">
        <v>45741</v>
      </c>
      <c r="B145" s="42" t="s">
        <v>24</v>
      </c>
      <c r="C145" s="42" t="s">
        <v>695</v>
      </c>
      <c r="D145" s="42">
        <v>4403</v>
      </c>
      <c r="E145" s="42" t="s">
        <v>973</v>
      </c>
      <c r="F145" s="39">
        <v>34074432</v>
      </c>
      <c r="G145" s="42" t="s">
        <v>974</v>
      </c>
      <c r="H145" s="39" t="s">
        <v>277</v>
      </c>
      <c r="I145" s="40" t="s">
        <v>151</v>
      </c>
      <c r="J145" s="41" t="s">
        <v>696</v>
      </c>
      <c r="K145" s="61" t="s">
        <v>421</v>
      </c>
    </row>
    <row r="146" spans="1:11">
      <c r="A146" s="58">
        <v>45741</v>
      </c>
      <c r="B146" s="42" t="s">
        <v>65</v>
      </c>
      <c r="C146" s="42" t="s">
        <v>714</v>
      </c>
      <c r="D146" s="42">
        <v>5128</v>
      </c>
      <c r="E146" s="46" t="s">
        <v>975</v>
      </c>
      <c r="F146" s="39" t="s">
        <v>976</v>
      </c>
      <c r="G146" s="42" t="s">
        <v>977</v>
      </c>
      <c r="H146" s="39" t="s">
        <v>277</v>
      </c>
      <c r="I146" s="40" t="s">
        <v>716</v>
      </c>
      <c r="J146" s="41" t="s">
        <v>717</v>
      </c>
      <c r="K146" s="61" t="s">
        <v>421</v>
      </c>
    </row>
    <row r="147" spans="1:11">
      <c r="A147" s="60">
        <v>45741</v>
      </c>
      <c r="B147" s="53" t="s">
        <v>65</v>
      </c>
      <c r="C147" s="53" t="s">
        <v>421</v>
      </c>
      <c r="D147" s="53">
        <v>5188</v>
      </c>
      <c r="E147" s="53" t="s">
        <v>327</v>
      </c>
      <c r="F147" s="55" t="s">
        <v>421</v>
      </c>
      <c r="G147" s="53" t="s">
        <v>328</v>
      </c>
      <c r="H147" s="55" t="s">
        <v>277</v>
      </c>
      <c r="I147" s="40" t="s">
        <v>421</v>
      </c>
      <c r="J147" s="41" t="s">
        <v>421</v>
      </c>
      <c r="K147" s="61" t="s">
        <v>421</v>
      </c>
    </row>
    <row r="148" spans="1:11">
      <c r="A148" s="58">
        <v>45741</v>
      </c>
      <c r="B148" s="42" t="s">
        <v>65</v>
      </c>
      <c r="C148" s="42" t="s">
        <v>714</v>
      </c>
      <c r="D148" s="42">
        <v>5157</v>
      </c>
      <c r="E148" s="42" t="s">
        <v>978</v>
      </c>
      <c r="F148" s="39" t="s">
        <v>979</v>
      </c>
      <c r="G148" s="42" t="s">
        <v>980</v>
      </c>
      <c r="H148" s="39" t="s">
        <v>277</v>
      </c>
      <c r="I148" s="40" t="s">
        <v>421</v>
      </c>
      <c r="J148" s="41" t="s">
        <v>727</v>
      </c>
      <c r="K148" s="61" t="s">
        <v>421</v>
      </c>
    </row>
    <row r="149" spans="1:11">
      <c r="A149" s="58">
        <v>45741</v>
      </c>
      <c r="B149" s="42" t="s">
        <v>24</v>
      </c>
      <c r="C149" s="42" t="s">
        <v>695</v>
      </c>
      <c r="D149" s="42">
        <v>4389</v>
      </c>
      <c r="E149" s="45" t="s">
        <v>981</v>
      </c>
      <c r="F149" s="24">
        <v>27767270</v>
      </c>
      <c r="G149" s="42" t="s">
        <v>982</v>
      </c>
      <c r="H149" s="39" t="s">
        <v>277</v>
      </c>
      <c r="I149" s="40" t="s">
        <v>151</v>
      </c>
      <c r="J149" s="41" t="s">
        <v>696</v>
      </c>
      <c r="K149" s="61" t="s">
        <v>421</v>
      </c>
    </row>
    <row r="150" spans="1:11">
      <c r="A150" s="58">
        <v>45741</v>
      </c>
      <c r="B150" s="42" t="s">
        <v>24</v>
      </c>
      <c r="C150" s="42" t="s">
        <v>695</v>
      </c>
      <c r="D150" s="42">
        <v>4490</v>
      </c>
      <c r="E150" s="42" t="s">
        <v>983</v>
      </c>
      <c r="F150" s="38">
        <v>25122398</v>
      </c>
      <c r="G150" s="42" t="s">
        <v>984</v>
      </c>
      <c r="H150" s="39" t="s">
        <v>277</v>
      </c>
      <c r="I150" s="40" t="s">
        <v>151</v>
      </c>
      <c r="J150" s="41" t="s">
        <v>696</v>
      </c>
      <c r="K150" s="61" t="s">
        <v>421</v>
      </c>
    </row>
    <row r="151" spans="1:11">
      <c r="A151" s="58">
        <v>45741</v>
      </c>
      <c r="B151" s="42" t="s">
        <v>24</v>
      </c>
      <c r="C151" s="42" t="s">
        <v>695</v>
      </c>
      <c r="D151" s="42">
        <v>4645</v>
      </c>
      <c r="E151" s="42" t="s">
        <v>985</v>
      </c>
      <c r="F151" s="39">
        <v>35280208</v>
      </c>
      <c r="G151" s="42" t="s">
        <v>986</v>
      </c>
      <c r="H151" s="39" t="s">
        <v>277</v>
      </c>
      <c r="I151" s="40" t="s">
        <v>151</v>
      </c>
      <c r="J151" s="41" t="s">
        <v>696</v>
      </c>
      <c r="K151" s="61" t="s">
        <v>421</v>
      </c>
    </row>
    <row r="152" spans="1:11">
      <c r="A152" s="58">
        <v>45741</v>
      </c>
      <c r="B152" s="42" t="s">
        <v>24</v>
      </c>
      <c r="C152" s="42" t="s">
        <v>695</v>
      </c>
      <c r="D152" s="42">
        <v>4394</v>
      </c>
      <c r="E152" s="42" t="s">
        <v>987</v>
      </c>
      <c r="F152" s="39">
        <v>28563911</v>
      </c>
      <c r="G152" s="42" t="s">
        <v>988</v>
      </c>
      <c r="H152" s="39" t="s">
        <v>277</v>
      </c>
      <c r="I152" s="40" t="s">
        <v>151</v>
      </c>
      <c r="J152" s="41" t="s">
        <v>696</v>
      </c>
      <c r="K152" s="61" t="s">
        <v>421</v>
      </c>
    </row>
    <row r="153" spans="1:11">
      <c r="A153" s="66" t="s">
        <v>421</v>
      </c>
      <c r="B153" s="67" t="s">
        <v>421</v>
      </c>
      <c r="C153" s="67" t="s">
        <v>421</v>
      </c>
      <c r="D153" s="67" t="s">
        <v>421</v>
      </c>
      <c r="E153" s="67" t="s">
        <v>421</v>
      </c>
      <c r="F153" s="66" t="s">
        <v>421</v>
      </c>
      <c r="G153" s="67" t="s">
        <v>421</v>
      </c>
      <c r="H153" s="66" t="s">
        <v>421</v>
      </c>
      <c r="I153" s="66" t="s">
        <v>421</v>
      </c>
      <c r="J153" s="66" t="s">
        <v>421</v>
      </c>
      <c r="K153" s="68" t="s">
        <v>421</v>
      </c>
    </row>
    <row r="154" spans="1:1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251" spans="13:13">
      <c r="M251" t="s">
        <v>989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E099-8554-49A7-80CE-4CEF9751326B}">
  <dimension ref="A1:AB819"/>
  <sheetViews>
    <sheetView tabSelected="1" topLeftCell="A807" workbookViewId="0">
      <selection activeCell="F826" sqref="F826"/>
    </sheetView>
  </sheetViews>
  <sheetFormatPr defaultRowHeight="15" customHeight="1"/>
  <cols>
    <col min="1" max="1" width="27.140625" style="13" bestFit="1" customWidth="1"/>
    <col min="2" max="2" width="10.85546875" style="13" customWidth="1"/>
    <col min="3" max="3" width="10.42578125" customWidth="1"/>
    <col min="4" max="4" width="20.42578125" customWidth="1"/>
    <col min="5" max="5" width="21.5703125" bestFit="1" customWidth="1"/>
    <col min="6" max="6" width="11.28515625" bestFit="1" customWidth="1"/>
    <col min="7" max="7" width="10.5703125" customWidth="1"/>
    <col min="8" max="8" width="43" bestFit="1" customWidth="1"/>
    <col min="9" max="9" width="56.85546875" customWidth="1"/>
    <col min="10" max="10" width="13" customWidth="1"/>
    <col min="11" max="11" width="12.5703125" customWidth="1"/>
    <col min="12" max="12" width="16.5703125" customWidth="1"/>
    <col min="13" max="13" width="19.42578125" customWidth="1"/>
    <col min="14" max="14" width="15.85546875" customWidth="1"/>
    <col min="15" max="15" width="11.28515625" bestFit="1" customWidth="1"/>
    <col min="16" max="16" width="18.140625" bestFit="1" customWidth="1"/>
    <col min="17" max="17" width="35.5703125" bestFit="1" customWidth="1"/>
    <col min="18" max="18" width="35.140625" bestFit="1" customWidth="1"/>
    <col min="19" max="19" width="44" bestFit="1" customWidth="1"/>
    <col min="20" max="20" width="21" bestFit="1" customWidth="1"/>
    <col min="21" max="21" width="44.28515625" bestFit="1" customWidth="1"/>
    <col min="22" max="22" width="12.5703125" bestFit="1" customWidth="1"/>
    <col min="23" max="23" width="28.85546875" bestFit="1" customWidth="1"/>
    <col min="24" max="24" width="21.140625" bestFit="1" customWidth="1"/>
    <col min="25" max="25" width="38.28515625" bestFit="1" customWidth="1"/>
    <col min="26" max="26" width="12.28515625" bestFit="1" customWidth="1"/>
    <col min="27" max="27" width="13.5703125" bestFit="1" customWidth="1"/>
    <col min="28" max="28" width="13.5703125" customWidth="1"/>
    <col min="29" max="29" width="18.85546875" bestFit="1" customWidth="1"/>
  </cols>
  <sheetData>
    <row r="1" spans="1:28">
      <c r="A1" s="143" t="s">
        <v>670</v>
      </c>
      <c r="B1" s="180" t="s">
        <v>990</v>
      </c>
      <c r="C1" s="17" t="s">
        <v>1</v>
      </c>
      <c r="D1" s="17" t="s">
        <v>991</v>
      </c>
      <c r="E1" s="17" t="s">
        <v>992</v>
      </c>
      <c r="F1" s="151" t="s">
        <v>2</v>
      </c>
      <c r="G1" s="17" t="s">
        <v>0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993</v>
      </c>
      <c r="M1" s="17" t="s">
        <v>10</v>
      </c>
      <c r="N1" s="17" t="s">
        <v>994</v>
      </c>
      <c r="O1" s="17" t="s">
        <v>11</v>
      </c>
      <c r="P1" s="17" t="s">
        <v>12</v>
      </c>
      <c r="Q1" s="17" t="s">
        <v>13</v>
      </c>
      <c r="R1" s="17" t="s">
        <v>14</v>
      </c>
      <c r="S1" s="17" t="s">
        <v>995</v>
      </c>
      <c r="T1" s="17" t="s">
        <v>15</v>
      </c>
      <c r="U1" s="17" t="s">
        <v>16</v>
      </c>
      <c r="V1" s="17" t="s">
        <v>17</v>
      </c>
      <c r="W1" s="17" t="s">
        <v>18</v>
      </c>
      <c r="X1" s="17" t="s">
        <v>996</v>
      </c>
      <c r="Y1" s="17" t="s">
        <v>997</v>
      </c>
      <c r="Z1" s="17" t="s">
        <v>998</v>
      </c>
      <c r="AA1" s="17" t="s">
        <v>999</v>
      </c>
      <c r="AB1" s="17" t="s">
        <v>1000</v>
      </c>
    </row>
    <row r="2" spans="1:28">
      <c r="A2" s="140">
        <v>45698</v>
      </c>
      <c r="B2" s="140">
        <v>45698</v>
      </c>
      <c r="C2" s="84" t="s">
        <v>24</v>
      </c>
      <c r="D2" s="84"/>
      <c r="E2" s="85" t="s">
        <v>119</v>
      </c>
      <c r="F2" s="152">
        <v>2129</v>
      </c>
      <c r="G2" s="84"/>
      <c r="H2" s="85" t="s">
        <v>1001</v>
      </c>
      <c r="I2" s="84" t="s">
        <v>1002</v>
      </c>
      <c r="J2" s="84" t="str">
        <f>VLOOKUP(H2,'Shop Info'!C:I,7,FALSE)</f>
        <v>HK</v>
      </c>
      <c r="K2" s="84" t="s">
        <v>193</v>
      </c>
      <c r="L2" s="84"/>
      <c r="M2" s="84">
        <v>25805133</v>
      </c>
      <c r="N2" s="86" t="str">
        <f>VLOOKUP(AB2,Tel!B:E,4,FALSE)</f>
        <v>no record</v>
      </c>
      <c r="O2" s="87"/>
      <c r="P2" s="84" t="s">
        <v>128</v>
      </c>
      <c r="Q2" s="84" t="s">
        <v>143</v>
      </c>
      <c r="R2" s="84"/>
      <c r="S2" s="84" t="s">
        <v>455</v>
      </c>
      <c r="T2" s="84" t="s">
        <v>32</v>
      </c>
      <c r="U2" s="84"/>
      <c r="V2" s="84" t="s">
        <v>32</v>
      </c>
      <c r="W2" s="84"/>
      <c r="X2" s="84" t="s">
        <v>1003</v>
      </c>
      <c r="Y2" s="84"/>
      <c r="Z2" s="84" t="e">
        <f>VLOOKUP(#REF!,Unavailable_Shops!C:E,3,FALSE)</f>
        <v>#REF!</v>
      </c>
      <c r="AA2" s="84">
        <f>SUBTOTAL(103, Table9[[#This Row],[ShopCodeNoZero]])</f>
        <v>1</v>
      </c>
      <c r="AB2" s="88" t="s">
        <v>1004</v>
      </c>
    </row>
    <row r="3" spans="1:28">
      <c r="A3" s="140">
        <v>45698</v>
      </c>
      <c r="B3" s="140">
        <v>45698</v>
      </c>
      <c r="C3" s="84" t="s">
        <v>24</v>
      </c>
      <c r="D3" s="84"/>
      <c r="E3" s="85" t="s">
        <v>119</v>
      </c>
      <c r="F3" s="152">
        <v>3154</v>
      </c>
      <c r="G3" s="84"/>
      <c r="H3" s="85" t="s">
        <v>1005</v>
      </c>
      <c r="I3" s="84" t="s">
        <v>1006</v>
      </c>
      <c r="J3" s="84" t="str">
        <f>VLOOKUP(H3,'Shop Info'!C:I,7,FALSE)</f>
        <v>HK</v>
      </c>
      <c r="K3" s="84" t="s">
        <v>193</v>
      </c>
      <c r="L3" s="84"/>
      <c r="M3" s="84">
        <v>25502459</v>
      </c>
      <c r="N3" s="90">
        <f>VLOOKUP(AB3,Tel!B:E,4,FALSE)</f>
        <v>25502459</v>
      </c>
      <c r="O3" s="84"/>
      <c r="P3" s="84" t="s">
        <v>128</v>
      </c>
      <c r="Q3" s="84" t="s">
        <v>143</v>
      </c>
      <c r="R3" s="84"/>
      <c r="S3" s="84" t="s">
        <v>455</v>
      </c>
      <c r="T3" s="84" t="s">
        <v>32</v>
      </c>
      <c r="U3" s="84"/>
      <c r="V3" s="84" t="s">
        <v>32</v>
      </c>
      <c r="W3" s="84"/>
      <c r="X3" s="84" t="s">
        <v>1007</v>
      </c>
      <c r="Y3" s="84"/>
      <c r="Z3" s="84" t="e">
        <f>VLOOKUP(#REF!,Unavailable_Shops!C:E,3,FALSE)</f>
        <v>#REF!</v>
      </c>
      <c r="AA3" s="84">
        <f>SUBTOTAL(103, Table9[[#This Row],[ShopCodeNoZero]])</f>
        <v>1</v>
      </c>
      <c r="AB3" s="88" t="s">
        <v>1008</v>
      </c>
    </row>
    <row r="4" spans="1:28">
      <c r="A4" s="140">
        <v>45698</v>
      </c>
      <c r="B4" s="140">
        <v>45698</v>
      </c>
      <c r="C4" s="84" t="s">
        <v>24</v>
      </c>
      <c r="D4" s="84"/>
      <c r="E4" s="85" t="s">
        <v>119</v>
      </c>
      <c r="F4" s="152">
        <v>4368</v>
      </c>
      <c r="G4" s="84"/>
      <c r="H4" s="85" t="s">
        <v>1009</v>
      </c>
      <c r="I4" s="84" t="s">
        <v>1010</v>
      </c>
      <c r="J4" s="84" t="str">
        <f>VLOOKUP(H4,'Shop Info'!C:I,7,FALSE)</f>
        <v>KN</v>
      </c>
      <c r="K4" s="84" t="s">
        <v>30</v>
      </c>
      <c r="L4" s="84" t="s">
        <v>151</v>
      </c>
      <c r="M4" s="84">
        <v>27351183</v>
      </c>
      <c r="N4" s="90" t="str">
        <f>VLOOKUP(AB4,Tel!B:E,4,FALSE)</f>
        <v>2735 1183</v>
      </c>
      <c r="O4" s="84"/>
      <c r="P4" s="84" t="s">
        <v>1011</v>
      </c>
      <c r="Q4" s="84" t="s">
        <v>355</v>
      </c>
      <c r="R4" s="84"/>
      <c r="S4" s="84" t="s">
        <v>455</v>
      </c>
      <c r="T4" s="84" t="s">
        <v>32</v>
      </c>
      <c r="U4" s="84"/>
      <c r="V4" s="84" t="s">
        <v>32</v>
      </c>
      <c r="W4" s="84"/>
      <c r="X4" s="84" t="s">
        <v>1012</v>
      </c>
      <c r="Y4" s="84"/>
      <c r="Z4" s="84" t="e">
        <f>VLOOKUP(#REF!,Unavailable_Shops!C:E,3,FALSE)</f>
        <v>#REF!</v>
      </c>
      <c r="AA4" s="84">
        <f>SUBTOTAL(103, Table9[[#This Row],[ShopCodeNoZero]])</f>
        <v>1</v>
      </c>
      <c r="AB4" s="88" t="s">
        <v>1013</v>
      </c>
    </row>
    <row r="5" spans="1:28">
      <c r="A5" s="140">
        <v>45698</v>
      </c>
      <c r="B5" s="140">
        <v>45698</v>
      </c>
      <c r="C5" s="84" t="s">
        <v>65</v>
      </c>
      <c r="D5" s="84"/>
      <c r="E5" s="85" t="s">
        <v>119</v>
      </c>
      <c r="F5" s="152">
        <v>5126</v>
      </c>
      <c r="G5" s="84"/>
      <c r="H5" s="85" t="s">
        <v>1014</v>
      </c>
      <c r="I5" s="84" t="s">
        <v>1015</v>
      </c>
      <c r="J5" s="84" t="str">
        <f>VLOOKUP(H5,'Shop Info'!C:I,7,FALSE)</f>
        <v>HK</v>
      </c>
      <c r="K5" s="84" t="s">
        <v>193</v>
      </c>
      <c r="L5" s="84"/>
      <c r="M5" s="84">
        <v>25807156</v>
      </c>
      <c r="N5" s="90">
        <f>VLOOKUP(AB5,Tel!B:E,4,FALSE)</f>
        <v>25807156</v>
      </c>
      <c r="O5" s="84"/>
      <c r="P5" s="91" t="s">
        <v>128</v>
      </c>
      <c r="Q5" s="84" t="s">
        <v>143</v>
      </c>
      <c r="R5" s="84"/>
      <c r="S5" s="84" t="s">
        <v>455</v>
      </c>
      <c r="T5" s="84" t="s">
        <v>32</v>
      </c>
      <c r="U5" s="84"/>
      <c r="V5" s="84" t="s">
        <v>32</v>
      </c>
      <c r="W5" s="84"/>
      <c r="X5" s="84" t="s">
        <v>1016</v>
      </c>
      <c r="Y5" s="84"/>
      <c r="Z5" s="84" t="e">
        <f>VLOOKUP(#REF!,Unavailable_Shops!C:E,3,FALSE)</f>
        <v>#REF!</v>
      </c>
      <c r="AA5" s="84">
        <f>SUBTOTAL(103, Table9[[#This Row],[ShopCodeNoZero]])</f>
        <v>1</v>
      </c>
      <c r="AB5" s="88" t="s">
        <v>1017</v>
      </c>
    </row>
    <row r="6" spans="1:28">
      <c r="A6" s="140">
        <v>45698</v>
      </c>
      <c r="B6" s="140">
        <v>45698</v>
      </c>
      <c r="C6" s="84" t="s">
        <v>24</v>
      </c>
      <c r="D6" s="84"/>
      <c r="E6" s="85" t="s">
        <v>119</v>
      </c>
      <c r="F6" s="152">
        <v>10004</v>
      </c>
      <c r="G6" s="84"/>
      <c r="H6" s="85" t="s">
        <v>1018</v>
      </c>
      <c r="I6" s="84" t="s">
        <v>1019</v>
      </c>
      <c r="J6" s="84" t="str">
        <f>VLOOKUP(H6,'Shop Info'!C:I,7,FALSE)</f>
        <v>KN</v>
      </c>
      <c r="K6" s="84" t="s">
        <v>30</v>
      </c>
      <c r="L6" s="84"/>
      <c r="M6" s="84">
        <v>22622768</v>
      </c>
      <c r="N6" s="90">
        <f>VLOOKUP(AB6,Tel!B:E,4,FALSE)</f>
        <v>22622768</v>
      </c>
      <c r="O6" s="84"/>
      <c r="P6" s="84" t="s">
        <v>1011</v>
      </c>
      <c r="Q6" s="91" t="s">
        <v>355</v>
      </c>
      <c r="R6" s="91"/>
      <c r="S6" s="84" t="s">
        <v>455</v>
      </c>
      <c r="T6" s="84"/>
      <c r="U6" s="84"/>
      <c r="V6" s="84" t="s">
        <v>32</v>
      </c>
      <c r="W6" s="84"/>
      <c r="X6" s="84" t="s">
        <v>1020</v>
      </c>
      <c r="Y6" s="84"/>
      <c r="Z6" s="84" t="e">
        <f>VLOOKUP(#REF!,Unavailable_Shops!C:E,3,FALSE)</f>
        <v>#REF!</v>
      </c>
      <c r="AA6" s="84">
        <f>SUBTOTAL(103, Table9[[#This Row],[ShopCodeNoZero]])</f>
        <v>1</v>
      </c>
      <c r="AB6" s="88" t="s">
        <v>1021</v>
      </c>
    </row>
    <row r="7" spans="1:28">
      <c r="A7" s="140">
        <v>45698</v>
      </c>
      <c r="B7" s="140">
        <v>45698</v>
      </c>
      <c r="C7" s="84" t="s">
        <v>24</v>
      </c>
      <c r="D7" s="84"/>
      <c r="E7" s="85" t="s">
        <v>119</v>
      </c>
      <c r="F7" s="152">
        <v>12856</v>
      </c>
      <c r="G7" s="84"/>
      <c r="H7" s="85" t="s">
        <v>1022</v>
      </c>
      <c r="I7" s="84" t="s">
        <v>1023</v>
      </c>
      <c r="J7" s="84" t="str">
        <f>VLOOKUP(H7,'Shop Info'!C:I,7,FALSE)</f>
        <v>NT</v>
      </c>
      <c r="K7" s="84" t="s">
        <v>1024</v>
      </c>
      <c r="L7" s="84"/>
      <c r="M7" s="84">
        <v>27410012</v>
      </c>
      <c r="N7" s="86" t="str">
        <f>VLOOKUP(AB7,Tel!B:E,4,FALSE)</f>
        <v>no record</v>
      </c>
      <c r="O7" s="87"/>
      <c r="P7" s="84" t="s">
        <v>142</v>
      </c>
      <c r="Q7" s="84" t="s">
        <v>136</v>
      </c>
      <c r="R7" s="84"/>
      <c r="S7" s="84" t="s">
        <v>455</v>
      </c>
      <c r="T7" s="84" t="s">
        <v>32</v>
      </c>
      <c r="U7" s="84"/>
      <c r="V7" s="84" t="s">
        <v>32</v>
      </c>
      <c r="W7" s="84"/>
      <c r="X7" s="84" t="s">
        <v>1025</v>
      </c>
      <c r="Y7" s="84"/>
      <c r="Z7" s="84" t="e">
        <f>VLOOKUP(#REF!,Unavailable_Shops!C:E,3,FALSE)</f>
        <v>#REF!</v>
      </c>
      <c r="AA7" s="84">
        <f>SUBTOTAL(103, Table9[[#This Row],[ShopCodeNoZero]])</f>
        <v>1</v>
      </c>
      <c r="AB7" s="88" t="s">
        <v>1026</v>
      </c>
    </row>
    <row r="8" spans="1:28">
      <c r="A8" s="140">
        <v>45698</v>
      </c>
      <c r="B8" s="140">
        <v>45698</v>
      </c>
      <c r="C8" s="84" t="s">
        <v>24</v>
      </c>
      <c r="D8" s="84"/>
      <c r="E8" s="85" t="s">
        <v>119</v>
      </c>
      <c r="F8" s="152">
        <v>12863</v>
      </c>
      <c r="G8" s="84"/>
      <c r="H8" s="85" t="s">
        <v>1027</v>
      </c>
      <c r="I8" s="84" t="s">
        <v>1028</v>
      </c>
      <c r="J8" s="84" t="str">
        <f>VLOOKUP(H8,'Shop Info'!C:I,7,FALSE)</f>
        <v>NT</v>
      </c>
      <c r="K8" s="84" t="s">
        <v>1024</v>
      </c>
      <c r="L8" s="84"/>
      <c r="M8" s="84">
        <v>66298120</v>
      </c>
      <c r="N8" s="86" t="str">
        <f>VLOOKUP(AB8,Tel!B:E,4,FALSE)</f>
        <v>no record</v>
      </c>
      <c r="O8" s="87"/>
      <c r="P8" s="84" t="s">
        <v>142</v>
      </c>
      <c r="Q8" s="84" t="s">
        <v>136</v>
      </c>
      <c r="R8" s="84"/>
      <c r="S8" s="84" t="s">
        <v>455</v>
      </c>
      <c r="T8" s="84" t="s">
        <v>32</v>
      </c>
      <c r="U8" s="84"/>
      <c r="V8" s="84" t="s">
        <v>32</v>
      </c>
      <c r="W8" s="84"/>
      <c r="X8" s="84" t="s">
        <v>1029</v>
      </c>
      <c r="Y8" s="84"/>
      <c r="Z8" s="84" t="e">
        <f>VLOOKUP(#REF!,Unavailable_Shops!C:E,3,FALSE)</f>
        <v>#REF!</v>
      </c>
      <c r="AA8" s="84">
        <f>SUBTOTAL(103, Table9[[#This Row],[ShopCodeNoZero]])</f>
        <v>1</v>
      </c>
      <c r="AB8" s="88" t="s">
        <v>1030</v>
      </c>
    </row>
    <row r="9" spans="1:28" ht="15.75">
      <c r="A9" s="140">
        <v>45698</v>
      </c>
      <c r="B9" s="140">
        <v>45698</v>
      </c>
      <c r="C9" s="84" t="s">
        <v>24</v>
      </c>
      <c r="D9" s="84"/>
      <c r="E9" s="85" t="s">
        <v>119</v>
      </c>
      <c r="F9" s="152">
        <v>12864</v>
      </c>
      <c r="G9" s="84"/>
      <c r="H9" s="92" t="s">
        <v>1031</v>
      </c>
      <c r="I9" s="93" t="s">
        <v>1032</v>
      </c>
      <c r="J9" s="84" t="str">
        <f>VLOOKUP(H9,'Shop Info'!C:I,7,FALSE)</f>
        <v>NT</v>
      </c>
      <c r="K9" s="84" t="s">
        <v>1024</v>
      </c>
      <c r="L9" s="84"/>
      <c r="M9" s="84" t="s">
        <v>1033</v>
      </c>
      <c r="N9" s="94" t="str">
        <f>VLOOKUP(AB9,Tel!B:E,4,FALSE)</f>
        <v>no record</v>
      </c>
      <c r="O9" s="95"/>
      <c r="P9" s="84" t="s">
        <v>142</v>
      </c>
      <c r="Q9" s="84" t="s">
        <v>136</v>
      </c>
      <c r="R9" s="84"/>
      <c r="S9" s="84" t="s">
        <v>455</v>
      </c>
      <c r="T9" s="84" t="s">
        <v>32</v>
      </c>
      <c r="U9" s="84"/>
      <c r="V9" s="84" t="s">
        <v>32</v>
      </c>
      <c r="W9" s="84"/>
      <c r="X9" s="84" t="s">
        <v>1034</v>
      </c>
      <c r="Y9" s="84"/>
      <c r="Z9" s="84" t="e">
        <f>VLOOKUP(#REF!,Unavailable_Shops!C:E,3,FALSE)</f>
        <v>#REF!</v>
      </c>
      <c r="AA9" s="84">
        <f>SUBTOTAL(103, Table9[[#This Row],[ShopCodeNoZero]])</f>
        <v>1</v>
      </c>
      <c r="AB9" s="88" t="s">
        <v>1035</v>
      </c>
    </row>
    <row r="10" spans="1:28">
      <c r="A10" s="140">
        <v>45699</v>
      </c>
      <c r="B10" s="140">
        <v>45699</v>
      </c>
      <c r="C10" s="84" t="s">
        <v>24</v>
      </c>
      <c r="D10" s="84"/>
      <c r="E10" s="85" t="s">
        <v>119</v>
      </c>
      <c r="F10" s="152">
        <v>3009</v>
      </c>
      <c r="G10" s="84"/>
      <c r="H10" s="85" t="s">
        <v>1036</v>
      </c>
      <c r="I10" s="84" t="s">
        <v>1037</v>
      </c>
      <c r="J10" s="84" t="str">
        <f>VLOOKUP(H10,'Shop Info'!C:I,7,FALSE)</f>
        <v>KN</v>
      </c>
      <c r="K10" s="84" t="s">
        <v>30</v>
      </c>
      <c r="L10" s="84" t="s">
        <v>1038</v>
      </c>
      <c r="M10" s="84">
        <v>29920710</v>
      </c>
      <c r="N10" s="90">
        <f>VLOOKUP(AB10,Tel!B:E,4,FALSE)</f>
        <v>29920710</v>
      </c>
      <c r="O10" s="84"/>
      <c r="P10" s="84" t="s">
        <v>1011</v>
      </c>
      <c r="Q10" s="84" t="s">
        <v>355</v>
      </c>
      <c r="R10" s="84" t="s">
        <v>1039</v>
      </c>
      <c r="S10" s="84" t="s">
        <v>1040</v>
      </c>
      <c r="T10" s="84" t="s">
        <v>32</v>
      </c>
      <c r="U10" s="84"/>
      <c r="V10" s="84" t="s">
        <v>32</v>
      </c>
      <c r="W10" s="84"/>
      <c r="X10" s="84" t="s">
        <v>1041</v>
      </c>
      <c r="Y10" s="84"/>
      <c r="Z10" s="84" t="e">
        <f>VLOOKUP(#REF!,Unavailable_Shops!C:E,3,FALSE)</f>
        <v>#REF!</v>
      </c>
      <c r="AA10" s="84">
        <f>SUBTOTAL(103, Table9[[#This Row],[ShopCodeNoZero]])</f>
        <v>1</v>
      </c>
      <c r="AB10" s="88" t="s">
        <v>1042</v>
      </c>
    </row>
    <row r="11" spans="1:28">
      <c r="A11" s="140">
        <v>45699</v>
      </c>
      <c r="B11" s="140">
        <v>45699</v>
      </c>
      <c r="C11" s="84" t="s">
        <v>24</v>
      </c>
      <c r="D11" s="84"/>
      <c r="E11" s="85" t="s">
        <v>119</v>
      </c>
      <c r="F11" s="152">
        <v>3297</v>
      </c>
      <c r="G11" s="84"/>
      <c r="H11" s="85" t="s">
        <v>1043</v>
      </c>
      <c r="I11" s="84" t="s">
        <v>1044</v>
      </c>
      <c r="J11" s="84" t="str">
        <f>VLOOKUP(H11,'Shop Info'!C:I,7,FALSE)</f>
        <v>NT</v>
      </c>
      <c r="K11" s="84" t="s">
        <v>1045</v>
      </c>
      <c r="L11" s="84"/>
      <c r="M11" s="84">
        <v>24550159</v>
      </c>
      <c r="N11" s="90">
        <f>VLOOKUP(AB11,Tel!B:E,4,FALSE)</f>
        <v>24550159</v>
      </c>
      <c r="O11" s="84"/>
      <c r="P11" s="84" t="s">
        <v>142</v>
      </c>
      <c r="Q11" s="84" t="s">
        <v>136</v>
      </c>
      <c r="R11" s="84" t="s">
        <v>1039</v>
      </c>
      <c r="S11" s="84" t="s">
        <v>1040</v>
      </c>
      <c r="T11" s="84" t="s">
        <v>32</v>
      </c>
      <c r="U11" s="84"/>
      <c r="V11" s="84" t="s">
        <v>32</v>
      </c>
      <c r="W11" s="84"/>
      <c r="X11" s="84" t="s">
        <v>1046</v>
      </c>
      <c r="Y11" s="84"/>
      <c r="Z11" s="84" t="e">
        <f>VLOOKUP(#REF!,Unavailable_Shops!C:E,3,FALSE)</f>
        <v>#REF!</v>
      </c>
      <c r="AA11" s="84">
        <f>SUBTOTAL(103, Table9[[#This Row],[ShopCodeNoZero]])</f>
        <v>1</v>
      </c>
      <c r="AB11" s="88" t="s">
        <v>1047</v>
      </c>
    </row>
    <row r="12" spans="1:28">
      <c r="A12" s="140">
        <v>45699</v>
      </c>
      <c r="B12" s="140">
        <v>45699</v>
      </c>
      <c r="C12" s="84" t="s">
        <v>24</v>
      </c>
      <c r="D12" s="84"/>
      <c r="E12" s="85" t="s">
        <v>119</v>
      </c>
      <c r="F12" s="152">
        <v>3508</v>
      </c>
      <c r="G12" s="84"/>
      <c r="H12" s="85" t="s">
        <v>1048</v>
      </c>
      <c r="I12" s="84" t="s">
        <v>1049</v>
      </c>
      <c r="J12" s="84" t="str">
        <f>VLOOKUP(H12,'Shop Info'!C:I,7,FALSE)</f>
        <v>HK</v>
      </c>
      <c r="K12" s="84" t="s">
        <v>36</v>
      </c>
      <c r="L12" s="84"/>
      <c r="M12" s="84">
        <v>25807369</v>
      </c>
      <c r="N12" s="90">
        <f>VLOOKUP(AB12,Tel!B:E,4,FALSE)</f>
        <v>25807369</v>
      </c>
      <c r="O12" s="84"/>
      <c r="P12" s="84" t="s">
        <v>128</v>
      </c>
      <c r="Q12" s="84" t="s">
        <v>143</v>
      </c>
      <c r="R12" s="84" t="s">
        <v>1039</v>
      </c>
      <c r="S12" s="84" t="s">
        <v>1040</v>
      </c>
      <c r="T12" s="84" t="s">
        <v>32</v>
      </c>
      <c r="U12" s="84"/>
      <c r="V12" s="84" t="s">
        <v>32</v>
      </c>
      <c r="W12" s="84"/>
      <c r="X12" s="84" t="s">
        <v>1050</v>
      </c>
      <c r="Y12" s="84"/>
      <c r="Z12" s="84" t="e">
        <f>VLOOKUP(#REF!,Unavailable_Shops!C:E,3,FALSE)</f>
        <v>#REF!</v>
      </c>
      <c r="AA12" s="84">
        <f>SUBTOTAL(103, Table9[[#This Row],[ShopCodeNoZero]])</f>
        <v>1</v>
      </c>
      <c r="AB12" s="88" t="s">
        <v>1051</v>
      </c>
    </row>
    <row r="13" spans="1:28">
      <c r="A13" s="140">
        <v>45699</v>
      </c>
      <c r="B13" s="140">
        <v>45699</v>
      </c>
      <c r="C13" s="84" t="s">
        <v>24</v>
      </c>
      <c r="D13" s="84"/>
      <c r="E13" s="85" t="s">
        <v>119</v>
      </c>
      <c r="F13" s="152">
        <v>3518</v>
      </c>
      <c r="G13" s="84"/>
      <c r="H13" s="85" t="s">
        <v>1052</v>
      </c>
      <c r="I13" s="84" t="s">
        <v>1053</v>
      </c>
      <c r="J13" s="84" t="str">
        <f>VLOOKUP(H13,'Shop Info'!C:I,7,FALSE)</f>
        <v>NT</v>
      </c>
      <c r="K13" s="84" t="s">
        <v>1045</v>
      </c>
      <c r="L13" s="84"/>
      <c r="M13" s="84">
        <v>28129387</v>
      </c>
      <c r="N13" s="90">
        <f>VLOOKUP(AB13,Tel!B:E,4,FALSE)</f>
        <v>28129387</v>
      </c>
      <c r="O13" s="84"/>
      <c r="P13" s="84" t="s">
        <v>142</v>
      </c>
      <c r="Q13" s="84" t="s">
        <v>136</v>
      </c>
      <c r="R13" s="84" t="s">
        <v>1039</v>
      </c>
      <c r="S13" s="84" t="s">
        <v>1040</v>
      </c>
      <c r="T13" s="84" t="s">
        <v>32</v>
      </c>
      <c r="U13" s="84"/>
      <c r="V13" s="84" t="s">
        <v>32</v>
      </c>
      <c r="W13" s="84"/>
      <c r="X13" s="84" t="s">
        <v>1054</v>
      </c>
      <c r="Y13" s="84"/>
      <c r="Z13" s="84" t="e">
        <f>VLOOKUP(#REF!,Unavailable_Shops!C:E,3,FALSE)</f>
        <v>#REF!</v>
      </c>
      <c r="AA13" s="84">
        <f>SUBTOTAL(103, Table9[[#This Row],[ShopCodeNoZero]])</f>
        <v>1</v>
      </c>
      <c r="AB13" s="88" t="s">
        <v>1055</v>
      </c>
    </row>
    <row r="14" spans="1:28">
      <c r="A14" s="140">
        <v>45699</v>
      </c>
      <c r="B14" s="140">
        <v>45699</v>
      </c>
      <c r="C14" s="84" t="s">
        <v>24</v>
      </c>
      <c r="D14" s="84"/>
      <c r="E14" s="85" t="s">
        <v>119</v>
      </c>
      <c r="F14" s="152">
        <v>4320</v>
      </c>
      <c r="G14" s="84"/>
      <c r="H14" s="85" t="s">
        <v>1056</v>
      </c>
      <c r="I14" s="84" t="s">
        <v>1057</v>
      </c>
      <c r="J14" s="84" t="str">
        <f>VLOOKUP(H14,'Shop Info'!C:I,7,FALSE)</f>
        <v>HK</v>
      </c>
      <c r="K14" s="84" t="s">
        <v>36</v>
      </c>
      <c r="L14" s="84" t="s">
        <v>151</v>
      </c>
      <c r="M14" s="84">
        <v>25531271</v>
      </c>
      <c r="N14" s="90">
        <f>VLOOKUP(AB14,Tel!B:E,4,FALSE)</f>
        <v>25531271</v>
      </c>
      <c r="O14" s="84"/>
      <c r="P14" s="84" t="s">
        <v>128</v>
      </c>
      <c r="Q14" s="84" t="s">
        <v>143</v>
      </c>
      <c r="R14" s="84" t="s">
        <v>1039</v>
      </c>
      <c r="S14" s="84" t="s">
        <v>1040</v>
      </c>
      <c r="T14" s="84"/>
      <c r="U14" s="84"/>
      <c r="V14" s="84" t="s">
        <v>32</v>
      </c>
      <c r="W14" s="84"/>
      <c r="X14" s="84" t="s">
        <v>1058</v>
      </c>
      <c r="Y14" s="84"/>
      <c r="Z14" s="84" t="e">
        <f>VLOOKUP(#REF!,Unavailable_Shops!C:E,3,FALSE)</f>
        <v>#REF!</v>
      </c>
      <c r="AA14" s="84">
        <f>SUBTOTAL(103, Table9[[#This Row],[ShopCodeNoZero]])</f>
        <v>1</v>
      </c>
      <c r="AB14" s="88" t="s">
        <v>1059</v>
      </c>
    </row>
    <row r="15" spans="1:28">
      <c r="A15" s="140">
        <v>45699</v>
      </c>
      <c r="B15" s="140">
        <v>45699</v>
      </c>
      <c r="C15" s="84" t="s">
        <v>65</v>
      </c>
      <c r="D15" s="84"/>
      <c r="E15" s="85" t="s">
        <v>119</v>
      </c>
      <c r="F15" s="152">
        <v>5047</v>
      </c>
      <c r="G15" s="84"/>
      <c r="H15" s="85" t="s">
        <v>1060</v>
      </c>
      <c r="I15" s="84" t="s">
        <v>1061</v>
      </c>
      <c r="J15" s="84" t="str">
        <f>VLOOKUP(H15,'Shop Info'!C:I,7,FALSE)</f>
        <v>NT</v>
      </c>
      <c r="K15" s="84" t="s">
        <v>1045</v>
      </c>
      <c r="L15" s="84"/>
      <c r="M15" s="84">
        <v>26529768</v>
      </c>
      <c r="N15" s="86" t="str">
        <f>VLOOKUP(AB15,Tel!B:E,4,FALSE)</f>
        <v>no record</v>
      </c>
      <c r="O15" s="87"/>
      <c r="P15" s="84" t="s">
        <v>142</v>
      </c>
      <c r="Q15" s="84" t="s">
        <v>136</v>
      </c>
      <c r="R15" s="84" t="s">
        <v>1039</v>
      </c>
      <c r="S15" s="84" t="s">
        <v>1040</v>
      </c>
      <c r="T15" s="84" t="s">
        <v>32</v>
      </c>
      <c r="U15" s="84"/>
      <c r="V15" s="84" t="s">
        <v>32</v>
      </c>
      <c r="W15" s="84"/>
      <c r="X15" s="84" t="s">
        <v>1062</v>
      </c>
      <c r="Y15" s="84"/>
      <c r="Z15" s="84" t="e">
        <f>VLOOKUP(#REF!,Unavailable_Shops!C:E,3,FALSE)</f>
        <v>#REF!</v>
      </c>
      <c r="AA15" s="84">
        <f>SUBTOTAL(103, Table9[[#This Row],[ShopCodeNoZero]])</f>
        <v>1</v>
      </c>
      <c r="AB15" s="88" t="s">
        <v>1063</v>
      </c>
    </row>
    <row r="16" spans="1:28">
      <c r="A16" s="140">
        <v>45699</v>
      </c>
      <c r="B16" s="140">
        <v>45699</v>
      </c>
      <c r="C16" s="84" t="s">
        <v>65</v>
      </c>
      <c r="D16" s="84"/>
      <c r="E16" s="85" t="s">
        <v>119</v>
      </c>
      <c r="F16" s="152">
        <v>5137</v>
      </c>
      <c r="G16" s="84"/>
      <c r="H16" s="85" t="s">
        <v>1064</v>
      </c>
      <c r="I16" s="84" t="s">
        <v>1065</v>
      </c>
      <c r="J16" s="84" t="str">
        <f>VLOOKUP(H16,'Shop Info'!C:I,7,FALSE)</f>
        <v>HK</v>
      </c>
      <c r="K16" s="84" t="s">
        <v>36</v>
      </c>
      <c r="L16" s="84"/>
      <c r="M16" s="84">
        <v>25532771</v>
      </c>
      <c r="N16" s="90">
        <f>VLOOKUP(AB16,Tel!B:E,4,FALSE)</f>
        <v>25532771</v>
      </c>
      <c r="O16" s="84"/>
      <c r="P16" s="84" t="s">
        <v>128</v>
      </c>
      <c r="Q16" s="84" t="s">
        <v>143</v>
      </c>
      <c r="R16" s="84" t="s">
        <v>1039</v>
      </c>
      <c r="S16" s="84" t="s">
        <v>1040</v>
      </c>
      <c r="T16" s="84" t="s">
        <v>32</v>
      </c>
      <c r="U16" s="84"/>
      <c r="V16" s="84" t="s">
        <v>32</v>
      </c>
      <c r="W16" s="84"/>
      <c r="X16" s="84" t="s">
        <v>1066</v>
      </c>
      <c r="Y16" s="84"/>
      <c r="Z16" s="84" t="e">
        <f>VLOOKUP(#REF!,Unavailable_Shops!C:E,3,FALSE)</f>
        <v>#REF!</v>
      </c>
      <c r="AA16" s="84">
        <f>SUBTOTAL(103, Table9[[#This Row],[ShopCodeNoZero]])</f>
        <v>1</v>
      </c>
      <c r="AB16" s="88" t="s">
        <v>1067</v>
      </c>
    </row>
    <row r="17" spans="1:28">
      <c r="A17" s="140">
        <v>45699</v>
      </c>
      <c r="B17" s="140">
        <v>45699</v>
      </c>
      <c r="C17" s="84" t="s">
        <v>137</v>
      </c>
      <c r="D17" s="84"/>
      <c r="E17" s="85" t="s">
        <v>119</v>
      </c>
      <c r="F17" s="152">
        <v>6101</v>
      </c>
      <c r="G17" s="84"/>
      <c r="H17" s="85" t="s">
        <v>1068</v>
      </c>
      <c r="I17" s="84" t="s">
        <v>1069</v>
      </c>
      <c r="J17" s="84" t="str">
        <f>VLOOKUP(H17,'Shop Info'!C:I,7,FALSE)</f>
        <v>KN</v>
      </c>
      <c r="K17" s="84" t="s">
        <v>30</v>
      </c>
      <c r="L17" s="84"/>
      <c r="M17" s="84">
        <v>27306888</v>
      </c>
      <c r="N17" s="90">
        <f>VLOOKUP(AB17,Tel!B:E,4,FALSE)</f>
        <v>27306888</v>
      </c>
      <c r="O17" s="84"/>
      <c r="P17" s="84" t="s">
        <v>1011</v>
      </c>
      <c r="Q17" s="84" t="s">
        <v>355</v>
      </c>
      <c r="R17" s="84" t="s">
        <v>1039</v>
      </c>
      <c r="S17" s="84" t="s">
        <v>1040</v>
      </c>
      <c r="T17" s="84"/>
      <c r="U17" s="84"/>
      <c r="V17" s="84" t="s">
        <v>32</v>
      </c>
      <c r="W17" s="84"/>
      <c r="X17" s="84" t="s">
        <v>1070</v>
      </c>
      <c r="Y17" s="84"/>
      <c r="Z17" s="84" t="e">
        <f>VLOOKUP(#REF!,Unavailable_Shops!C:E,3,FALSE)</f>
        <v>#REF!</v>
      </c>
      <c r="AA17" s="84">
        <f>SUBTOTAL(103, Table9[[#This Row],[ShopCodeNoZero]])</f>
        <v>1</v>
      </c>
      <c r="AB17" s="88" t="s">
        <v>1071</v>
      </c>
    </row>
    <row r="18" spans="1:28">
      <c r="A18" s="140">
        <v>45699</v>
      </c>
      <c r="B18" s="140">
        <v>45699</v>
      </c>
      <c r="C18" s="84" t="s">
        <v>24</v>
      </c>
      <c r="D18" s="84"/>
      <c r="E18" s="85" t="s">
        <v>119</v>
      </c>
      <c r="F18" s="152">
        <v>12832</v>
      </c>
      <c r="G18" s="84"/>
      <c r="H18" s="85" t="s">
        <v>1072</v>
      </c>
      <c r="I18" s="84" t="s">
        <v>1073</v>
      </c>
      <c r="J18" s="84" t="str">
        <f>VLOOKUP(H18,'Shop Info'!C:I,7,FALSE)</f>
        <v>KN</v>
      </c>
      <c r="K18" s="84" t="s">
        <v>45</v>
      </c>
      <c r="L18" s="84" t="s">
        <v>1074</v>
      </c>
      <c r="M18" s="84">
        <v>39822018</v>
      </c>
      <c r="N18" s="90">
        <f>VLOOKUP(AB18,Tel!B:E,4,FALSE)</f>
        <v>39822018</v>
      </c>
      <c r="O18" s="84"/>
      <c r="P18" s="84" t="s">
        <v>1011</v>
      </c>
      <c r="Q18" s="84" t="s">
        <v>355</v>
      </c>
      <c r="R18" s="84" t="s">
        <v>1039</v>
      </c>
      <c r="S18" s="84" t="s">
        <v>1040</v>
      </c>
      <c r="T18" s="84" t="s">
        <v>32</v>
      </c>
      <c r="U18" s="84"/>
      <c r="V18" s="84" t="s">
        <v>32</v>
      </c>
      <c r="W18" s="84"/>
      <c r="X18" s="96" t="s">
        <v>1075</v>
      </c>
      <c r="Y18" s="84"/>
      <c r="Z18" s="84" t="e">
        <f>VLOOKUP(#REF!,Unavailable_Shops!C:E,3,FALSE)</f>
        <v>#REF!</v>
      </c>
      <c r="AA18" s="84">
        <f>SUBTOTAL(103, Table9[[#This Row],[ShopCodeNoZero]])</f>
        <v>1</v>
      </c>
      <c r="AB18" s="88" t="s">
        <v>1076</v>
      </c>
    </row>
    <row r="19" spans="1:28">
      <c r="A19" s="140">
        <v>45700</v>
      </c>
      <c r="B19" s="140">
        <v>45700</v>
      </c>
      <c r="C19" s="84" t="s">
        <v>24</v>
      </c>
      <c r="D19" s="84"/>
      <c r="E19" s="85" t="s">
        <v>119</v>
      </c>
      <c r="F19" s="152">
        <v>3010</v>
      </c>
      <c r="G19" s="84"/>
      <c r="H19" s="85" t="s">
        <v>1077</v>
      </c>
      <c r="I19" s="84" t="s">
        <v>1037</v>
      </c>
      <c r="J19" s="84" t="str">
        <f>VLOOKUP(H19,'Shop Info'!C:I,7,FALSE)</f>
        <v>KN</v>
      </c>
      <c r="K19" s="84" t="s">
        <v>30</v>
      </c>
      <c r="L19" s="84" t="s">
        <v>1038</v>
      </c>
      <c r="M19" s="84">
        <v>29920720</v>
      </c>
      <c r="N19" s="90">
        <f>VLOOKUP(AB19,Tel!B:E,4,FALSE)</f>
        <v>29920720</v>
      </c>
      <c r="O19" s="84"/>
      <c r="P19" s="84" t="s">
        <v>1078</v>
      </c>
      <c r="Q19" s="84" t="s">
        <v>143</v>
      </c>
      <c r="R19" s="84"/>
      <c r="S19" s="84" t="s">
        <v>455</v>
      </c>
      <c r="T19" s="84"/>
      <c r="U19" s="84"/>
      <c r="V19" s="84" t="s">
        <v>32</v>
      </c>
      <c r="W19" s="84"/>
      <c r="X19" s="96" t="s">
        <v>1079</v>
      </c>
      <c r="Y19" s="84"/>
      <c r="Z19" s="84" t="e">
        <f>VLOOKUP(#REF!,Unavailable_Shops!C:E,3,FALSE)</f>
        <v>#REF!</v>
      </c>
      <c r="AA19" s="84">
        <f>SUBTOTAL(103, Table9[[#This Row],[ShopCodeNoZero]])</f>
        <v>1</v>
      </c>
      <c r="AB19" s="88" t="s">
        <v>1080</v>
      </c>
    </row>
    <row r="20" spans="1:28">
      <c r="A20" s="140">
        <v>45700</v>
      </c>
      <c r="B20" s="140">
        <v>45700</v>
      </c>
      <c r="C20" s="84" t="s">
        <v>24</v>
      </c>
      <c r="D20" s="84"/>
      <c r="E20" s="85" t="s">
        <v>119</v>
      </c>
      <c r="F20" s="152">
        <v>4442</v>
      </c>
      <c r="G20" s="84"/>
      <c r="H20" s="85" t="s">
        <v>1081</v>
      </c>
      <c r="I20" s="84" t="s">
        <v>1082</v>
      </c>
      <c r="J20" s="84" t="str">
        <f>VLOOKUP(H20,'Shop Info'!C:I,7,FALSE)</f>
        <v>KN</v>
      </c>
      <c r="K20" s="84" t="s">
        <v>30</v>
      </c>
      <c r="L20" s="84" t="s">
        <v>151</v>
      </c>
      <c r="M20" s="84">
        <v>26091598</v>
      </c>
      <c r="N20" s="90">
        <f>VLOOKUP(AB20,Tel!B:E,4,FALSE)</f>
        <v>26091598</v>
      </c>
      <c r="O20" s="84"/>
      <c r="P20" s="84" t="s">
        <v>1078</v>
      </c>
      <c r="Q20" s="84" t="s">
        <v>143</v>
      </c>
      <c r="R20" s="84"/>
      <c r="S20" s="84" t="s">
        <v>455</v>
      </c>
      <c r="T20" s="84" t="s">
        <v>32</v>
      </c>
      <c r="U20" s="84"/>
      <c r="V20" s="84" t="s">
        <v>32</v>
      </c>
      <c r="W20" s="84"/>
      <c r="X20" s="84" t="s">
        <v>1083</v>
      </c>
      <c r="Y20" s="84"/>
      <c r="Z20" s="84" t="e">
        <f>VLOOKUP(#REF!,Unavailable_Shops!C:E,3,FALSE)</f>
        <v>#REF!</v>
      </c>
      <c r="AA20" s="84">
        <f>SUBTOTAL(103, Table9[[#This Row],[ShopCodeNoZero]])</f>
        <v>1</v>
      </c>
      <c r="AB20" s="88" t="s">
        <v>1084</v>
      </c>
    </row>
    <row r="21" spans="1:28">
      <c r="A21" s="140">
        <v>45700</v>
      </c>
      <c r="B21" s="140">
        <v>45700</v>
      </c>
      <c r="C21" s="84" t="s">
        <v>65</v>
      </c>
      <c r="D21" s="84"/>
      <c r="E21" s="85" t="s">
        <v>119</v>
      </c>
      <c r="F21" s="152">
        <v>5032</v>
      </c>
      <c r="G21" s="84"/>
      <c r="H21" s="85" t="s">
        <v>1085</v>
      </c>
      <c r="I21" s="84" t="s">
        <v>1086</v>
      </c>
      <c r="J21" s="84" t="str">
        <f>VLOOKUP(H21,'Shop Info'!C:I,7,FALSE)</f>
        <v>HK</v>
      </c>
      <c r="K21" s="84" t="s">
        <v>36</v>
      </c>
      <c r="L21" s="84"/>
      <c r="M21" s="84">
        <v>28933828</v>
      </c>
      <c r="N21" s="90">
        <f>VLOOKUP(AB21,Tel!B:E,4,FALSE)</f>
        <v>28933828</v>
      </c>
      <c r="O21" s="84"/>
      <c r="P21" s="91" t="s">
        <v>128</v>
      </c>
      <c r="Q21" s="84" t="s">
        <v>129</v>
      </c>
      <c r="R21" s="84"/>
      <c r="S21" s="84" t="s">
        <v>455</v>
      </c>
      <c r="T21" s="84" t="s">
        <v>32</v>
      </c>
      <c r="U21" s="84"/>
      <c r="V21" s="84" t="s">
        <v>32</v>
      </c>
      <c r="W21" s="84"/>
      <c r="X21" s="84" t="s">
        <v>1087</v>
      </c>
      <c r="Y21" s="84"/>
      <c r="Z21" s="84" t="e">
        <f>VLOOKUP(#REF!,Unavailable_Shops!C:E,3,FALSE)</f>
        <v>#REF!</v>
      </c>
      <c r="AA21" s="84">
        <f>SUBTOTAL(103, Table9[[#This Row],[ShopCodeNoZero]])</f>
        <v>1</v>
      </c>
      <c r="AB21" s="88" t="s">
        <v>1088</v>
      </c>
    </row>
    <row r="22" spans="1:28">
      <c r="A22" s="140">
        <v>45700</v>
      </c>
      <c r="B22" s="140">
        <v>45700</v>
      </c>
      <c r="C22" s="84" t="s">
        <v>24</v>
      </c>
      <c r="D22" s="84"/>
      <c r="E22" s="85" t="s">
        <v>119</v>
      </c>
      <c r="F22" s="152">
        <v>5676</v>
      </c>
      <c r="G22" s="84"/>
      <c r="H22" s="85" t="s">
        <v>1089</v>
      </c>
      <c r="I22" s="84" t="s">
        <v>1090</v>
      </c>
      <c r="J22" s="84" t="str">
        <f>VLOOKUP(H22,'Shop Info'!C:I,7,FALSE)</f>
        <v>NT</v>
      </c>
      <c r="K22" s="84" t="s">
        <v>1091</v>
      </c>
      <c r="L22" s="84"/>
      <c r="M22" s="84" t="s">
        <v>1092</v>
      </c>
      <c r="N22" s="90" t="str">
        <f>VLOOKUP(AB22,Tel!B:E,4,FALSE)</f>
        <v>2676 0622</v>
      </c>
      <c r="O22" s="84"/>
      <c r="P22" s="84" t="s">
        <v>142</v>
      </c>
      <c r="Q22" s="84" t="s">
        <v>136</v>
      </c>
      <c r="R22" s="84"/>
      <c r="S22" s="84" t="s">
        <v>455</v>
      </c>
      <c r="T22" s="84"/>
      <c r="U22" s="84"/>
      <c r="V22" s="84" t="s">
        <v>32</v>
      </c>
      <c r="W22" s="84"/>
      <c r="X22" s="84" t="s">
        <v>1093</v>
      </c>
      <c r="Y22" s="84"/>
      <c r="Z22" s="84" t="e">
        <f>VLOOKUP(#REF!,Unavailable_Shops!C:E,3,FALSE)</f>
        <v>#REF!</v>
      </c>
      <c r="AA22" s="84">
        <f>SUBTOTAL(103, Table9[[#This Row],[ShopCodeNoZero]])</f>
        <v>1</v>
      </c>
      <c r="AB22" s="88" t="s">
        <v>1094</v>
      </c>
    </row>
    <row r="23" spans="1:28">
      <c r="A23" s="140">
        <v>45700</v>
      </c>
      <c r="B23" s="140">
        <v>45700</v>
      </c>
      <c r="C23" s="84" t="s">
        <v>24</v>
      </c>
      <c r="D23" s="84"/>
      <c r="E23" s="85" t="s">
        <v>119</v>
      </c>
      <c r="F23" s="152">
        <v>5678</v>
      </c>
      <c r="G23" s="84"/>
      <c r="H23" s="85" t="s">
        <v>1095</v>
      </c>
      <c r="I23" s="84" t="s">
        <v>1096</v>
      </c>
      <c r="J23" s="84" t="str">
        <f>VLOOKUP(H23,'Shop Info'!C:I,7,FALSE)</f>
        <v>HK</v>
      </c>
      <c r="K23" s="84" t="s">
        <v>36</v>
      </c>
      <c r="L23" s="84"/>
      <c r="M23" s="84">
        <v>28872166</v>
      </c>
      <c r="N23" s="90">
        <f>VLOOKUP(AB23,Tel!B:E,4,FALSE)</f>
        <v>28872166</v>
      </c>
      <c r="O23" s="84"/>
      <c r="P23" s="91" t="s">
        <v>128</v>
      </c>
      <c r="Q23" s="84" t="s">
        <v>129</v>
      </c>
      <c r="R23" s="84"/>
      <c r="S23" s="84" t="s">
        <v>455</v>
      </c>
      <c r="T23" s="84" t="s">
        <v>32</v>
      </c>
      <c r="U23" s="84"/>
      <c r="V23" s="84" t="s">
        <v>32</v>
      </c>
      <c r="W23" s="84"/>
      <c r="X23" s="84" t="s">
        <v>1097</v>
      </c>
      <c r="Y23" s="84"/>
      <c r="Z23" s="84" t="e">
        <f>VLOOKUP(#REF!,Unavailable_Shops!C:E,3,FALSE)</f>
        <v>#REF!</v>
      </c>
      <c r="AA23" s="84">
        <f>SUBTOTAL(103, Table9[[#This Row],[ShopCodeNoZero]])</f>
        <v>1</v>
      </c>
      <c r="AB23" s="88" t="s">
        <v>1098</v>
      </c>
    </row>
    <row r="24" spans="1:28">
      <c r="A24" s="140">
        <v>45700</v>
      </c>
      <c r="B24" s="140">
        <v>45700</v>
      </c>
      <c r="C24" s="84" t="s">
        <v>137</v>
      </c>
      <c r="D24" s="84"/>
      <c r="E24" s="85" t="s">
        <v>119</v>
      </c>
      <c r="F24" s="152">
        <v>6253</v>
      </c>
      <c r="G24" s="84"/>
      <c r="H24" s="85" t="s">
        <v>1099</v>
      </c>
      <c r="I24" s="84" t="s">
        <v>1100</v>
      </c>
      <c r="J24" s="84" t="str">
        <f>VLOOKUP(H24,'Shop Info'!C:I,7,FALSE)</f>
        <v>KN</v>
      </c>
      <c r="K24" s="84" t="s">
        <v>30</v>
      </c>
      <c r="L24" s="84"/>
      <c r="M24" s="84">
        <v>28016899</v>
      </c>
      <c r="N24" s="90">
        <f>VLOOKUP(AB24,Tel!B:E,4,FALSE)</f>
        <v>28016899</v>
      </c>
      <c r="O24" s="84"/>
      <c r="P24" s="84" t="s">
        <v>1078</v>
      </c>
      <c r="Q24" s="84" t="s">
        <v>143</v>
      </c>
      <c r="R24" s="84"/>
      <c r="S24" s="84" t="s">
        <v>455</v>
      </c>
      <c r="T24" s="84"/>
      <c r="U24" s="84"/>
      <c r="V24" s="84" t="s">
        <v>32</v>
      </c>
      <c r="W24" s="84"/>
      <c r="X24" s="84" t="s">
        <v>1101</v>
      </c>
      <c r="Y24" s="84"/>
      <c r="Z24" s="84" t="e">
        <f>VLOOKUP(#REF!,Unavailable_Shops!C:E,3,FALSE)</f>
        <v>#REF!</v>
      </c>
      <c r="AA24" s="84">
        <f>SUBTOTAL(103, Table9[[#This Row],[ShopCodeNoZero]])</f>
        <v>1</v>
      </c>
      <c r="AB24" s="88" t="s">
        <v>1102</v>
      </c>
    </row>
    <row r="25" spans="1:28">
      <c r="A25" s="140">
        <v>45700</v>
      </c>
      <c r="B25" s="140">
        <v>45700</v>
      </c>
      <c r="C25" s="84" t="s">
        <v>24</v>
      </c>
      <c r="D25" s="84"/>
      <c r="E25" s="85" t="s">
        <v>119</v>
      </c>
      <c r="F25" s="152">
        <v>8770</v>
      </c>
      <c r="G25" s="84"/>
      <c r="H25" s="85" t="s">
        <v>1103</v>
      </c>
      <c r="I25" s="84" t="s">
        <v>1104</v>
      </c>
      <c r="J25" s="84" t="str">
        <f>VLOOKUP(H25,'Shop Info'!C:I,7,FALSE)</f>
        <v>NT</v>
      </c>
      <c r="K25" s="84" t="s">
        <v>1091</v>
      </c>
      <c r="L25" s="84"/>
      <c r="M25" s="84" t="s">
        <v>1105</v>
      </c>
      <c r="N25" s="90" t="str">
        <f>VLOOKUP(AB25,Tel!B:E,4,FALSE)</f>
        <v>2692 3868</v>
      </c>
      <c r="O25" s="84"/>
      <c r="P25" s="84" t="s">
        <v>142</v>
      </c>
      <c r="Q25" s="84" t="s">
        <v>136</v>
      </c>
      <c r="R25" s="84"/>
      <c r="S25" s="84" t="s">
        <v>455</v>
      </c>
      <c r="T25" s="84"/>
      <c r="U25" s="84"/>
      <c r="V25" s="84" t="s">
        <v>32</v>
      </c>
      <c r="W25" s="84"/>
      <c r="X25" s="84" t="s">
        <v>1106</v>
      </c>
      <c r="Y25" s="84"/>
      <c r="Z25" s="84" t="e">
        <f>VLOOKUP(#REF!,Unavailable_Shops!C:E,3,FALSE)</f>
        <v>#REF!</v>
      </c>
      <c r="AA25" s="84">
        <f>SUBTOTAL(103, Table9[[#This Row],[ShopCodeNoZero]])</f>
        <v>1</v>
      </c>
      <c r="AB25" s="88" t="s">
        <v>1107</v>
      </c>
    </row>
    <row r="26" spans="1:28">
      <c r="A26" s="140">
        <v>45700</v>
      </c>
      <c r="B26" s="140">
        <v>45700</v>
      </c>
      <c r="C26" s="84" t="s">
        <v>65</v>
      </c>
      <c r="D26" s="84"/>
      <c r="E26" s="85" t="s">
        <v>119</v>
      </c>
      <c r="F26" s="152">
        <v>15115</v>
      </c>
      <c r="G26" s="84"/>
      <c r="H26" s="85" t="s">
        <v>1108</v>
      </c>
      <c r="I26" s="84" t="s">
        <v>1109</v>
      </c>
      <c r="J26" s="84" t="str">
        <f>VLOOKUP(H26,'Shop Info'!C:I,7,FALSE)</f>
        <v>NT</v>
      </c>
      <c r="K26" s="84" t="s">
        <v>1091</v>
      </c>
      <c r="L26" s="84"/>
      <c r="M26" s="84">
        <v>27276778</v>
      </c>
      <c r="N26" s="90">
        <f>VLOOKUP(AB26,Tel!B:E,4,FALSE)</f>
        <v>27276778</v>
      </c>
      <c r="O26" s="84"/>
      <c r="P26" s="84" t="s">
        <v>142</v>
      </c>
      <c r="Q26" s="84" t="s">
        <v>136</v>
      </c>
      <c r="R26" s="84"/>
      <c r="S26" s="84" t="s">
        <v>455</v>
      </c>
      <c r="T26" s="84" t="s">
        <v>32</v>
      </c>
      <c r="U26" s="84"/>
      <c r="V26" s="84" t="s">
        <v>32</v>
      </c>
      <c r="W26" s="84"/>
      <c r="X26" s="84" t="s">
        <v>1110</v>
      </c>
      <c r="Y26" s="84"/>
      <c r="Z26" s="84" t="e">
        <f>VLOOKUP(#REF!,Unavailable_Shops!C:E,3,FALSE)</f>
        <v>#REF!</v>
      </c>
      <c r="AA26" s="84">
        <f>SUBTOTAL(103, Table9[[#This Row],[ShopCodeNoZero]])</f>
        <v>1</v>
      </c>
      <c r="AB26" s="88" t="s">
        <v>1111</v>
      </c>
    </row>
    <row r="27" spans="1:28">
      <c r="A27" s="140">
        <v>45701</v>
      </c>
      <c r="B27" s="140">
        <v>45701</v>
      </c>
      <c r="C27" s="84" t="s">
        <v>24</v>
      </c>
      <c r="D27" s="84"/>
      <c r="E27" s="85" t="s">
        <v>119</v>
      </c>
      <c r="F27" s="152">
        <v>3112</v>
      </c>
      <c r="G27" s="84"/>
      <c r="H27" s="85" t="s">
        <v>1112</v>
      </c>
      <c r="I27" s="84" t="s">
        <v>1113</v>
      </c>
      <c r="J27" s="84" t="str">
        <f>VLOOKUP(H27,'Shop Info'!C:I,7,FALSE)</f>
        <v>HK</v>
      </c>
      <c r="K27" s="84" t="s">
        <v>1114</v>
      </c>
      <c r="L27" s="84"/>
      <c r="M27" s="84">
        <v>25489449</v>
      </c>
      <c r="N27" s="90">
        <f>VLOOKUP(AB27,Tel!B:E,4,FALSE)</f>
        <v>25489449</v>
      </c>
      <c r="O27" s="84"/>
      <c r="P27" s="84" t="s">
        <v>128</v>
      </c>
      <c r="Q27" s="84" t="s">
        <v>129</v>
      </c>
      <c r="R27" s="84" t="s">
        <v>1115</v>
      </c>
      <c r="S27" s="84" t="s">
        <v>1040</v>
      </c>
      <c r="T27" s="84"/>
      <c r="U27" s="84"/>
      <c r="V27" s="84" t="s">
        <v>32</v>
      </c>
      <c r="W27" s="84"/>
      <c r="X27" s="84" t="s">
        <v>1116</v>
      </c>
      <c r="Y27" s="84"/>
      <c r="Z27" s="84" t="e">
        <f>VLOOKUP(#REF!,Unavailable_Shops!C:E,3,FALSE)</f>
        <v>#REF!</v>
      </c>
      <c r="AA27" s="84">
        <f>SUBTOTAL(103, Table9[[#This Row],[ShopCodeNoZero]])</f>
        <v>1</v>
      </c>
      <c r="AB27" s="88" t="s">
        <v>1117</v>
      </c>
    </row>
    <row r="28" spans="1:28">
      <c r="A28" s="140">
        <v>45701</v>
      </c>
      <c r="B28" s="140">
        <v>45701</v>
      </c>
      <c r="C28" s="84" t="s">
        <v>24</v>
      </c>
      <c r="D28" s="84"/>
      <c r="E28" s="85" t="s">
        <v>119</v>
      </c>
      <c r="F28" s="152">
        <v>3520</v>
      </c>
      <c r="G28" s="84"/>
      <c r="H28" s="85" t="s">
        <v>1118</v>
      </c>
      <c r="I28" s="84" t="s">
        <v>1119</v>
      </c>
      <c r="J28" s="84" t="str">
        <f>VLOOKUP(H28,'Shop Info'!C:I,7,FALSE)</f>
        <v>NT</v>
      </c>
      <c r="K28" s="84" t="s">
        <v>40</v>
      </c>
      <c r="L28" s="84"/>
      <c r="M28" s="84">
        <v>26030663</v>
      </c>
      <c r="N28" s="90">
        <f>VLOOKUP(AB28,Tel!B:E,4,FALSE)</f>
        <v>26030663</v>
      </c>
      <c r="O28" s="84"/>
      <c r="P28" s="84" t="s">
        <v>142</v>
      </c>
      <c r="Q28" s="84" t="s">
        <v>136</v>
      </c>
      <c r="R28" s="84" t="s">
        <v>1120</v>
      </c>
      <c r="S28" s="84" t="s">
        <v>1040</v>
      </c>
      <c r="T28" s="84"/>
      <c r="U28" s="84"/>
      <c r="V28" s="84" t="s">
        <v>32</v>
      </c>
      <c r="W28" s="84"/>
      <c r="X28" s="84" t="s">
        <v>1121</v>
      </c>
      <c r="Y28" s="84"/>
      <c r="Z28" s="84" t="e">
        <f>VLOOKUP(#REF!,Unavailable_Shops!C:E,3,FALSE)</f>
        <v>#REF!</v>
      </c>
      <c r="AA28" s="84">
        <f>SUBTOTAL(103, Table9[[#This Row],[ShopCodeNoZero]])</f>
        <v>1</v>
      </c>
      <c r="AB28" s="88" t="s">
        <v>1122</v>
      </c>
    </row>
    <row r="29" spans="1:28">
      <c r="A29" s="140">
        <v>45701</v>
      </c>
      <c r="B29" s="140">
        <v>45701</v>
      </c>
      <c r="C29" s="84" t="s">
        <v>24</v>
      </c>
      <c r="D29" s="84"/>
      <c r="E29" s="85" t="s">
        <v>119</v>
      </c>
      <c r="F29" s="152">
        <v>4380</v>
      </c>
      <c r="G29" s="84"/>
      <c r="H29" s="85" t="s">
        <v>1123</v>
      </c>
      <c r="I29" s="84" t="s">
        <v>1124</v>
      </c>
      <c r="J29" s="84" t="str">
        <f>VLOOKUP(H29,'Shop Info'!C:I,7,FALSE)</f>
        <v>KN</v>
      </c>
      <c r="K29" s="84" t="s">
        <v>45</v>
      </c>
      <c r="L29" s="84" t="s">
        <v>151</v>
      </c>
      <c r="M29" s="84">
        <v>26970533</v>
      </c>
      <c r="N29" s="90">
        <f>VLOOKUP(AB29,Tel!B:E,4,FALSE)</f>
        <v>26970533</v>
      </c>
      <c r="O29" s="84"/>
      <c r="P29" s="84" t="s">
        <v>1078</v>
      </c>
      <c r="Q29" s="84" t="s">
        <v>143</v>
      </c>
      <c r="R29" s="84" t="s">
        <v>1115</v>
      </c>
      <c r="S29" s="84" t="s">
        <v>1040</v>
      </c>
      <c r="T29" s="84" t="s">
        <v>32</v>
      </c>
      <c r="U29" s="84" t="s">
        <v>1125</v>
      </c>
      <c r="V29" s="84" t="s">
        <v>32</v>
      </c>
      <c r="W29" s="84"/>
      <c r="X29" s="84" t="s">
        <v>1126</v>
      </c>
      <c r="Y29" s="84"/>
      <c r="Z29" s="84" t="e">
        <f>VLOOKUP(#REF!,Unavailable_Shops!C:E,3,FALSE)</f>
        <v>#REF!</v>
      </c>
      <c r="AA29" s="84">
        <f>SUBTOTAL(103, Table9[[#This Row],[ShopCodeNoZero]])</f>
        <v>1</v>
      </c>
      <c r="AB29" s="88" t="s">
        <v>1127</v>
      </c>
    </row>
    <row r="30" spans="1:28">
      <c r="A30" s="140">
        <v>45701</v>
      </c>
      <c r="B30" s="140">
        <v>45701</v>
      </c>
      <c r="C30" s="84" t="s">
        <v>24</v>
      </c>
      <c r="D30" s="84"/>
      <c r="E30" s="85" t="s">
        <v>119</v>
      </c>
      <c r="F30" s="152">
        <v>4413</v>
      </c>
      <c r="G30" s="84"/>
      <c r="H30" s="85" t="s">
        <v>1128</v>
      </c>
      <c r="I30" s="84" t="s">
        <v>1129</v>
      </c>
      <c r="J30" s="84" t="str">
        <f>VLOOKUP(H30,'Shop Info'!C:I,7,FALSE)</f>
        <v>HK</v>
      </c>
      <c r="K30" s="84" t="s">
        <v>1114</v>
      </c>
      <c r="L30" s="84" t="s">
        <v>151</v>
      </c>
      <c r="M30" s="84">
        <v>25591019</v>
      </c>
      <c r="N30" s="90">
        <f>VLOOKUP(AB30,Tel!B:E,4,FALSE)</f>
        <v>25591019</v>
      </c>
      <c r="O30" s="84"/>
      <c r="P30" s="84" t="s">
        <v>128</v>
      </c>
      <c r="Q30" s="84" t="s">
        <v>129</v>
      </c>
      <c r="R30" s="84" t="s">
        <v>1115</v>
      </c>
      <c r="S30" s="84" t="s">
        <v>1040</v>
      </c>
      <c r="T30" s="84"/>
      <c r="U30" s="84"/>
      <c r="V30" s="84" t="s">
        <v>32</v>
      </c>
      <c r="W30" s="84"/>
      <c r="X30" s="84" t="s">
        <v>1130</v>
      </c>
      <c r="Y30" s="84"/>
      <c r="Z30" s="84" t="e">
        <f>VLOOKUP(#REF!,Unavailable_Shops!C:E,3,FALSE)</f>
        <v>#REF!</v>
      </c>
      <c r="AA30" s="84">
        <f>SUBTOTAL(103, Table9[[#This Row],[ShopCodeNoZero]])</f>
        <v>1</v>
      </c>
      <c r="AB30" s="88" t="s">
        <v>1131</v>
      </c>
    </row>
    <row r="31" spans="1:28">
      <c r="A31" s="140">
        <v>45701</v>
      </c>
      <c r="B31" s="140">
        <v>45701</v>
      </c>
      <c r="C31" s="84" t="s">
        <v>24</v>
      </c>
      <c r="D31" s="84"/>
      <c r="E31" s="85" t="s">
        <v>119</v>
      </c>
      <c r="F31" s="152">
        <v>4426</v>
      </c>
      <c r="G31" s="84"/>
      <c r="H31" s="85" t="s">
        <v>1132</v>
      </c>
      <c r="I31" s="84" t="s">
        <v>1133</v>
      </c>
      <c r="J31" s="84" t="str">
        <f>VLOOKUP(H31,'Shop Info'!C:I,7,FALSE)</f>
        <v>HK</v>
      </c>
      <c r="K31" s="84" t="s">
        <v>1114</v>
      </c>
      <c r="L31" s="84" t="s">
        <v>151</v>
      </c>
      <c r="M31" s="84">
        <v>25471118</v>
      </c>
      <c r="N31" s="90">
        <f>VLOOKUP(AB31,Tel!B:E,4,FALSE)</f>
        <v>25471118</v>
      </c>
      <c r="O31" s="84"/>
      <c r="P31" s="84" t="s">
        <v>128</v>
      </c>
      <c r="Q31" s="84" t="s">
        <v>129</v>
      </c>
      <c r="R31" s="84" t="s">
        <v>1115</v>
      </c>
      <c r="S31" s="84" t="s">
        <v>1040</v>
      </c>
      <c r="T31" s="84"/>
      <c r="U31" s="84"/>
      <c r="V31" s="84" t="s">
        <v>32</v>
      </c>
      <c r="W31" s="84"/>
      <c r="X31" s="84" t="s">
        <v>1134</v>
      </c>
      <c r="Y31" s="84"/>
      <c r="Z31" s="84" t="e">
        <f>VLOOKUP(#REF!,Unavailable_Shops!C:E,3,FALSE)</f>
        <v>#REF!</v>
      </c>
      <c r="AA31" s="84">
        <f>SUBTOTAL(103, Table9[[#This Row],[ShopCodeNoZero]])</f>
        <v>1</v>
      </c>
      <c r="AB31" s="88" t="s">
        <v>1135</v>
      </c>
    </row>
    <row r="32" spans="1:28">
      <c r="A32" s="140">
        <v>45701</v>
      </c>
      <c r="B32" s="140">
        <v>45701</v>
      </c>
      <c r="C32" s="84" t="s">
        <v>65</v>
      </c>
      <c r="D32" s="84"/>
      <c r="E32" s="85" t="s">
        <v>119</v>
      </c>
      <c r="F32" s="152">
        <v>5028</v>
      </c>
      <c r="G32" s="84"/>
      <c r="H32" s="85" t="s">
        <v>1136</v>
      </c>
      <c r="I32" s="84" t="s">
        <v>1137</v>
      </c>
      <c r="J32" s="84" t="str">
        <f>VLOOKUP(H32,'Shop Info'!C:I,7,FALSE)</f>
        <v>NT</v>
      </c>
      <c r="K32" s="84" t="s">
        <v>40</v>
      </c>
      <c r="L32" s="84"/>
      <c r="M32" s="84">
        <v>26982868</v>
      </c>
      <c r="N32" s="86" t="str">
        <f>VLOOKUP(AB32,Tel!B:E,4,FALSE)</f>
        <v>no record</v>
      </c>
      <c r="O32" s="87"/>
      <c r="P32" s="84" t="s">
        <v>142</v>
      </c>
      <c r="Q32" s="84" t="s">
        <v>136</v>
      </c>
      <c r="R32" s="84" t="s">
        <v>1120</v>
      </c>
      <c r="S32" s="84" t="s">
        <v>1040</v>
      </c>
      <c r="T32" s="84"/>
      <c r="U32" s="84"/>
      <c r="V32" s="84" t="s">
        <v>32</v>
      </c>
      <c r="W32" s="84"/>
      <c r="X32" s="84" t="s">
        <v>1138</v>
      </c>
      <c r="Y32" s="84"/>
      <c r="Z32" s="84" t="e">
        <f>VLOOKUP(#REF!,Unavailable_Shops!C:E,3,FALSE)</f>
        <v>#REF!</v>
      </c>
      <c r="AA32" s="84">
        <f>SUBTOTAL(103, Table9[[#This Row],[ShopCodeNoZero]])</f>
        <v>1</v>
      </c>
      <c r="AB32" s="88" t="s">
        <v>1139</v>
      </c>
    </row>
    <row r="33" spans="1:28">
      <c r="A33" s="140">
        <v>45701</v>
      </c>
      <c r="B33" s="140">
        <v>45701</v>
      </c>
      <c r="C33" s="84" t="s">
        <v>65</v>
      </c>
      <c r="D33" s="84"/>
      <c r="E33" s="85" t="s">
        <v>119</v>
      </c>
      <c r="F33" s="152">
        <v>5245</v>
      </c>
      <c r="G33" s="84"/>
      <c r="H33" s="85" t="s">
        <v>1140</v>
      </c>
      <c r="I33" s="84" t="s">
        <v>1141</v>
      </c>
      <c r="J33" s="84" t="str">
        <f>VLOOKUP(H33,'Shop Info'!C:I,7,FALSE)</f>
        <v>KN</v>
      </c>
      <c r="K33" s="84" t="s">
        <v>45</v>
      </c>
      <c r="L33" s="84"/>
      <c r="M33" s="84">
        <v>21968310</v>
      </c>
      <c r="N33" s="90">
        <f>VLOOKUP(AB33,Tel!B:E,4,FALSE)</f>
        <v>21968310</v>
      </c>
      <c r="O33" s="84"/>
      <c r="P33" s="84" t="s">
        <v>1078</v>
      </c>
      <c r="Q33" s="84" t="s">
        <v>143</v>
      </c>
      <c r="R33" s="84" t="s">
        <v>1115</v>
      </c>
      <c r="S33" s="84" t="s">
        <v>1040</v>
      </c>
      <c r="T33" s="84"/>
      <c r="U33" s="84"/>
      <c r="V33" s="84" t="s">
        <v>32</v>
      </c>
      <c r="W33" s="84"/>
      <c r="X33" s="84" t="s">
        <v>1142</v>
      </c>
      <c r="Y33" s="84"/>
      <c r="Z33" s="84" t="e">
        <f>VLOOKUP(#REF!,Unavailable_Shops!C:E,3,FALSE)</f>
        <v>#REF!</v>
      </c>
      <c r="AA33" s="84">
        <f>SUBTOTAL(103, Table9[[#This Row],[ShopCodeNoZero]])</f>
        <v>1</v>
      </c>
      <c r="AB33" s="88" t="s">
        <v>1143</v>
      </c>
    </row>
    <row r="34" spans="1:28">
      <c r="A34" s="140">
        <v>45701</v>
      </c>
      <c r="B34" s="140">
        <v>45701</v>
      </c>
      <c r="C34" s="84" t="s">
        <v>137</v>
      </c>
      <c r="D34" s="84"/>
      <c r="E34" s="85" t="s">
        <v>119</v>
      </c>
      <c r="F34" s="152">
        <v>6303</v>
      </c>
      <c r="G34" s="84"/>
      <c r="H34" s="85" t="s">
        <v>1144</v>
      </c>
      <c r="I34" s="84" t="s">
        <v>1145</v>
      </c>
      <c r="J34" s="84" t="str">
        <f>VLOOKUP(H34,'Shop Info'!C:I,7,FALSE)</f>
        <v>KN</v>
      </c>
      <c r="K34" s="84" t="s">
        <v>30</v>
      </c>
      <c r="L34" s="84"/>
      <c r="M34" s="84">
        <v>27358211</v>
      </c>
      <c r="N34" s="90">
        <f>VLOOKUP(AB34,Tel!B:E,4,FALSE)</f>
        <v>27358211</v>
      </c>
      <c r="O34" s="84"/>
      <c r="P34" s="84" t="s">
        <v>1078</v>
      </c>
      <c r="Q34" s="84" t="s">
        <v>143</v>
      </c>
      <c r="R34" s="84" t="s">
        <v>1120</v>
      </c>
      <c r="S34" s="84" t="s">
        <v>1040</v>
      </c>
      <c r="T34" s="84"/>
      <c r="U34" s="84"/>
      <c r="V34" s="84" t="s">
        <v>32</v>
      </c>
      <c r="W34" s="84"/>
      <c r="X34" s="84" t="s">
        <v>1146</v>
      </c>
      <c r="Y34" s="84"/>
      <c r="Z34" s="84" t="e">
        <f>VLOOKUP(#REF!,Unavailable_Shops!C:E,3,FALSE)</f>
        <v>#REF!</v>
      </c>
      <c r="AA34" s="84">
        <f>SUBTOTAL(103, Table9[[#This Row],[ShopCodeNoZero]])</f>
        <v>1</v>
      </c>
      <c r="AB34" s="88" t="s">
        <v>1147</v>
      </c>
    </row>
    <row r="35" spans="1:28">
      <c r="A35" s="140">
        <v>45702</v>
      </c>
      <c r="B35" s="140">
        <v>45702</v>
      </c>
      <c r="C35" s="97" t="s">
        <v>1148</v>
      </c>
      <c r="D35" s="97"/>
      <c r="E35" s="85" t="s">
        <v>119</v>
      </c>
      <c r="F35" s="152">
        <v>1625</v>
      </c>
      <c r="G35" s="84"/>
      <c r="H35" s="85" t="s">
        <v>1149</v>
      </c>
      <c r="I35" s="84" t="s">
        <v>1150</v>
      </c>
      <c r="J35" s="84" t="str">
        <f>VLOOKUP(H35,'Shop Info'!C:I,7,FALSE)</f>
        <v>NT</v>
      </c>
      <c r="K35" s="84" t="s">
        <v>1151</v>
      </c>
      <c r="L35" s="84" t="s">
        <v>1038</v>
      </c>
      <c r="M35" s="84">
        <v>26931863</v>
      </c>
      <c r="N35" s="90">
        <f>VLOOKUP(AB35,Tel!B:E,4,FALSE)</f>
        <v>26931863</v>
      </c>
      <c r="O35" s="84"/>
      <c r="P35" s="84" t="s">
        <v>142</v>
      </c>
      <c r="Q35" s="84" t="s">
        <v>136</v>
      </c>
      <c r="R35" s="84" t="s">
        <v>1152</v>
      </c>
      <c r="S35" s="84" t="s">
        <v>1040</v>
      </c>
      <c r="T35" s="84" t="s">
        <v>32</v>
      </c>
      <c r="U35" s="84" t="s">
        <v>1153</v>
      </c>
      <c r="V35" s="84" t="s">
        <v>32</v>
      </c>
      <c r="W35" s="84"/>
      <c r="X35" s="84" t="s">
        <v>1154</v>
      </c>
      <c r="Y35" s="84"/>
      <c r="Z35" s="84" t="e">
        <f>VLOOKUP(#REF!,Unavailable_Shops!C:E,3,FALSE)</f>
        <v>#REF!</v>
      </c>
      <c r="AA35" s="84">
        <f>SUBTOTAL(103, Table9[[#This Row],[ShopCodeNoZero]])</f>
        <v>1</v>
      </c>
      <c r="AB35" s="88" t="s">
        <v>1155</v>
      </c>
    </row>
    <row r="36" spans="1:28">
      <c r="A36" s="140">
        <v>45702</v>
      </c>
      <c r="B36" s="140">
        <v>45702</v>
      </c>
      <c r="C36" s="84" t="s">
        <v>24</v>
      </c>
      <c r="D36" s="84"/>
      <c r="E36" s="85" t="s">
        <v>119</v>
      </c>
      <c r="F36" s="152">
        <v>2974</v>
      </c>
      <c r="G36" s="84"/>
      <c r="H36" s="85" t="s">
        <v>1156</v>
      </c>
      <c r="I36" s="84" t="s">
        <v>1157</v>
      </c>
      <c r="J36" s="84" t="str">
        <f>VLOOKUP(H36,'Shop Info'!C:I,7,FALSE)</f>
        <v>NT</v>
      </c>
      <c r="K36" s="84" t="s">
        <v>1151</v>
      </c>
      <c r="L36" s="84"/>
      <c r="M36" s="84">
        <v>26013380</v>
      </c>
      <c r="N36" s="90">
        <f>VLOOKUP(AB36,Tel!B:E,4,FALSE)</f>
        <v>26013380</v>
      </c>
      <c r="O36" s="84"/>
      <c r="P36" s="84" t="s">
        <v>142</v>
      </c>
      <c r="Q36" s="84" t="s">
        <v>136</v>
      </c>
      <c r="R36" s="84" t="s">
        <v>1152</v>
      </c>
      <c r="S36" s="84" t="s">
        <v>1040</v>
      </c>
      <c r="T36" s="84" t="s">
        <v>32</v>
      </c>
      <c r="U36" s="84" t="s">
        <v>1153</v>
      </c>
      <c r="V36" s="84" t="s">
        <v>32</v>
      </c>
      <c r="W36" s="84"/>
      <c r="X36" s="84" t="s">
        <v>1158</v>
      </c>
      <c r="Y36" s="84"/>
      <c r="Z36" s="84" t="e">
        <f>VLOOKUP(#REF!,Unavailable_Shops!C:E,3,FALSE)</f>
        <v>#REF!</v>
      </c>
      <c r="AA36" s="84">
        <f>SUBTOTAL(103, Table9[[#This Row],[ShopCodeNoZero]])</f>
        <v>1</v>
      </c>
      <c r="AB36" s="88" t="s">
        <v>1159</v>
      </c>
    </row>
    <row r="37" spans="1:28">
      <c r="A37" s="140">
        <v>45702</v>
      </c>
      <c r="B37" s="140">
        <v>45702</v>
      </c>
      <c r="C37" s="97" t="s">
        <v>1160</v>
      </c>
      <c r="D37" s="97"/>
      <c r="E37" s="85" t="s">
        <v>119</v>
      </c>
      <c r="F37" s="152">
        <v>4365</v>
      </c>
      <c r="G37" s="84"/>
      <c r="H37" s="85" t="s">
        <v>1161</v>
      </c>
      <c r="I37" s="84" t="s">
        <v>1162</v>
      </c>
      <c r="J37" s="84" t="str">
        <f>VLOOKUP(H37,'Shop Info'!C:I,7,FALSE)</f>
        <v>HK</v>
      </c>
      <c r="K37" s="84" t="s">
        <v>50</v>
      </c>
      <c r="L37" s="84" t="s">
        <v>1163</v>
      </c>
      <c r="M37" s="84">
        <v>29899592</v>
      </c>
      <c r="N37" s="90">
        <f>VLOOKUP(AB37,Tel!B:E,4,FALSE)</f>
        <v>29899592</v>
      </c>
      <c r="O37" s="84"/>
      <c r="P37" s="84" t="s">
        <v>128</v>
      </c>
      <c r="Q37" s="84" t="s">
        <v>129</v>
      </c>
      <c r="R37" s="84" t="s">
        <v>1152</v>
      </c>
      <c r="S37" s="84" t="s">
        <v>1040</v>
      </c>
      <c r="T37" s="84" t="s">
        <v>32</v>
      </c>
      <c r="U37" s="84" t="s">
        <v>1125</v>
      </c>
      <c r="V37" s="84" t="s">
        <v>32</v>
      </c>
      <c r="W37" s="84"/>
      <c r="X37" s="84" t="s">
        <v>1164</v>
      </c>
      <c r="Y37" s="84"/>
      <c r="Z37" s="84" t="e">
        <f>VLOOKUP(#REF!,Unavailable_Shops!C:E,3,FALSE)</f>
        <v>#REF!</v>
      </c>
      <c r="AA37" s="84">
        <f>SUBTOTAL(103, Table9[[#This Row],[ShopCodeNoZero]])</f>
        <v>1</v>
      </c>
      <c r="AB37" s="88" t="s">
        <v>1165</v>
      </c>
    </row>
    <row r="38" spans="1:28">
      <c r="A38" s="140">
        <v>45702</v>
      </c>
      <c r="B38" s="140">
        <v>45702</v>
      </c>
      <c r="C38" s="84" t="s">
        <v>24</v>
      </c>
      <c r="D38" s="84"/>
      <c r="E38" s="85" t="s">
        <v>119</v>
      </c>
      <c r="F38" s="152">
        <v>4639</v>
      </c>
      <c r="G38" s="84"/>
      <c r="H38" s="85" t="s">
        <v>1166</v>
      </c>
      <c r="I38" s="84" t="s">
        <v>1167</v>
      </c>
      <c r="J38" s="84" t="str">
        <f>VLOOKUP(H38,'Shop Info'!C:I,7,FALSE)</f>
        <v>HK</v>
      </c>
      <c r="K38" s="84" t="s">
        <v>50</v>
      </c>
      <c r="L38" s="84" t="s">
        <v>151</v>
      </c>
      <c r="M38" s="84">
        <v>29896115</v>
      </c>
      <c r="N38" s="90">
        <f>VLOOKUP(AB38,Tel!B:E,4,FALSE)</f>
        <v>29896115</v>
      </c>
      <c r="O38" s="84"/>
      <c r="P38" s="84" t="s">
        <v>128</v>
      </c>
      <c r="Q38" s="84" t="s">
        <v>129</v>
      </c>
      <c r="R38" s="84" t="s">
        <v>1152</v>
      </c>
      <c r="S38" s="84" t="s">
        <v>1040</v>
      </c>
      <c r="T38" s="84" t="s">
        <v>32</v>
      </c>
      <c r="U38" s="84" t="s">
        <v>1125</v>
      </c>
      <c r="V38" s="84" t="s">
        <v>32</v>
      </c>
      <c r="W38" s="84"/>
      <c r="X38" s="84" t="s">
        <v>1168</v>
      </c>
      <c r="Y38" s="84"/>
      <c r="Z38" s="84" t="e">
        <f>VLOOKUP(#REF!,Unavailable_Shops!C:E,3,FALSE)</f>
        <v>#REF!</v>
      </c>
      <c r="AA38" s="84">
        <f>SUBTOTAL(103, Table9[[#This Row],[ShopCodeNoZero]])</f>
        <v>1</v>
      </c>
      <c r="AB38" s="88" t="s">
        <v>1169</v>
      </c>
    </row>
    <row r="39" spans="1:28" ht="57.75">
      <c r="A39" s="140">
        <v>45702</v>
      </c>
      <c r="B39" s="140">
        <v>45702</v>
      </c>
      <c r="C39" s="84" t="s">
        <v>65</v>
      </c>
      <c r="D39" s="84"/>
      <c r="E39" s="85" t="s">
        <v>119</v>
      </c>
      <c r="F39" s="152">
        <v>5246</v>
      </c>
      <c r="G39" s="84"/>
      <c r="H39" s="85" t="s">
        <v>1170</v>
      </c>
      <c r="I39" s="84" t="s">
        <v>1171</v>
      </c>
      <c r="J39" s="84" t="str">
        <f>VLOOKUP(H39,'Shop Info'!C:I,7,FALSE)</f>
        <v>KN</v>
      </c>
      <c r="K39" s="84" t="s">
        <v>45</v>
      </c>
      <c r="L39" s="84"/>
      <c r="M39" s="84" t="s">
        <v>1172</v>
      </c>
      <c r="N39" s="90" t="str">
        <f>VLOOKUP(AB39,Tel!B:E,4,FALSE)</f>
        <v>2682-3913</v>
      </c>
      <c r="O39" s="84"/>
      <c r="P39" s="84" t="s">
        <v>1078</v>
      </c>
      <c r="Q39" s="84" t="s">
        <v>355</v>
      </c>
      <c r="R39" s="84" t="s">
        <v>1152</v>
      </c>
      <c r="S39" s="84" t="s">
        <v>1040</v>
      </c>
      <c r="T39" s="93" t="s">
        <v>1173</v>
      </c>
      <c r="U39" s="93" t="s">
        <v>1153</v>
      </c>
      <c r="V39" s="84" t="s">
        <v>32</v>
      </c>
      <c r="W39" s="84"/>
      <c r="X39" s="84" t="s">
        <v>1174</v>
      </c>
      <c r="Y39" s="84"/>
      <c r="Z39" s="84" t="e">
        <f>VLOOKUP(#REF!,Unavailable_Shops!C:E,3,FALSE)</f>
        <v>#REF!</v>
      </c>
      <c r="AA39" s="84">
        <f>SUBTOTAL(103, Table9[[#This Row],[ShopCodeNoZero]])</f>
        <v>1</v>
      </c>
      <c r="AB39" s="88" t="s">
        <v>1175</v>
      </c>
    </row>
    <row r="40" spans="1:28">
      <c r="A40" s="140">
        <v>45702</v>
      </c>
      <c r="B40" s="140">
        <v>45702</v>
      </c>
      <c r="C40" s="84" t="s">
        <v>24</v>
      </c>
      <c r="D40" s="84"/>
      <c r="E40" s="85" t="s">
        <v>119</v>
      </c>
      <c r="F40" s="152">
        <v>5702</v>
      </c>
      <c r="G40" s="84"/>
      <c r="H40" s="85" t="s">
        <v>1176</v>
      </c>
      <c r="I40" s="84" t="s">
        <v>1177</v>
      </c>
      <c r="J40" s="84" t="str">
        <f>VLOOKUP(H40,'Shop Info'!C:I,7,FALSE)</f>
        <v>NT</v>
      </c>
      <c r="K40" s="84" t="s">
        <v>1151</v>
      </c>
      <c r="L40" s="84"/>
      <c r="M40" s="84" t="s">
        <v>1178</v>
      </c>
      <c r="N40" s="90" t="str">
        <f>VLOOKUP(AB40,Tel!B:E,4,FALSE)</f>
        <v>2689 7088</v>
      </c>
      <c r="O40" s="84"/>
      <c r="P40" s="84" t="s">
        <v>142</v>
      </c>
      <c r="Q40" s="84" t="s">
        <v>136</v>
      </c>
      <c r="R40" s="84" t="s">
        <v>1152</v>
      </c>
      <c r="S40" s="84" t="s">
        <v>1040</v>
      </c>
      <c r="T40" s="84" t="s">
        <v>32</v>
      </c>
      <c r="U40" s="84" t="s">
        <v>1153</v>
      </c>
      <c r="V40" s="84" t="s">
        <v>32</v>
      </c>
      <c r="W40" s="84"/>
      <c r="X40" s="84" t="s">
        <v>1179</v>
      </c>
      <c r="Y40" s="84"/>
      <c r="Z40" s="84" t="e">
        <f>VLOOKUP(#REF!,Unavailable_Shops!C:E,3,FALSE)</f>
        <v>#REF!</v>
      </c>
      <c r="AA40" s="84">
        <f>SUBTOTAL(103, Table9[[#This Row],[ShopCodeNoZero]])</f>
        <v>1</v>
      </c>
      <c r="AB40" s="88" t="s">
        <v>1180</v>
      </c>
    </row>
    <row r="41" spans="1:28">
      <c r="A41" s="140">
        <v>45702</v>
      </c>
      <c r="B41" s="140">
        <v>45702</v>
      </c>
      <c r="C41" s="84" t="s">
        <v>137</v>
      </c>
      <c r="D41" s="84"/>
      <c r="E41" s="85" t="s">
        <v>119</v>
      </c>
      <c r="F41" s="152">
        <v>6170</v>
      </c>
      <c r="G41" s="84"/>
      <c r="H41" s="85" t="s">
        <v>1181</v>
      </c>
      <c r="I41" s="84" t="s">
        <v>1182</v>
      </c>
      <c r="J41" s="84" t="str">
        <f>VLOOKUP(H41,'Shop Info'!C:I,7,FALSE)</f>
        <v>KN</v>
      </c>
      <c r="K41" s="84" t="s">
        <v>30</v>
      </c>
      <c r="L41" s="84"/>
      <c r="M41" s="84">
        <v>27220932</v>
      </c>
      <c r="N41" s="90">
        <f>VLOOKUP(AB41,Tel!B:E,4,FALSE)</f>
        <v>27220932</v>
      </c>
      <c r="O41" s="84"/>
      <c r="P41" s="84" t="s">
        <v>1078</v>
      </c>
      <c r="Q41" s="84" t="s">
        <v>355</v>
      </c>
      <c r="R41" s="84" t="s">
        <v>1152</v>
      </c>
      <c r="S41" s="84" t="s">
        <v>1040</v>
      </c>
      <c r="T41" s="84" t="s">
        <v>1183</v>
      </c>
      <c r="U41" s="84" t="s">
        <v>1125</v>
      </c>
      <c r="V41" s="84" t="s">
        <v>32</v>
      </c>
      <c r="W41" s="84"/>
      <c r="X41" s="84" t="s">
        <v>1184</v>
      </c>
      <c r="Y41" s="84"/>
      <c r="Z41" s="84" t="e">
        <f>VLOOKUP(#REF!,Unavailable_Shops!C:E,3,FALSE)</f>
        <v>#REF!</v>
      </c>
      <c r="AA41" s="84">
        <f>SUBTOTAL(103, Table9[[#This Row],[ShopCodeNoZero]])</f>
        <v>1</v>
      </c>
      <c r="AB41" s="88" t="s">
        <v>1185</v>
      </c>
    </row>
    <row r="42" spans="1:28">
      <c r="A42" s="140">
        <v>45702</v>
      </c>
      <c r="B42" s="140">
        <v>45702</v>
      </c>
      <c r="C42" s="84" t="s">
        <v>24</v>
      </c>
      <c r="D42" s="84"/>
      <c r="E42" s="85" t="s">
        <v>119</v>
      </c>
      <c r="F42" s="152">
        <v>12855</v>
      </c>
      <c r="G42" s="84"/>
      <c r="H42" s="85" t="s">
        <v>1186</v>
      </c>
      <c r="I42" s="84" t="s">
        <v>1187</v>
      </c>
      <c r="J42" s="84" t="str">
        <f>VLOOKUP(H42,'Shop Info'!C:I,7,FALSE)</f>
        <v>HK</v>
      </c>
      <c r="K42" s="84" t="s">
        <v>50</v>
      </c>
      <c r="L42" s="84"/>
      <c r="M42" s="84">
        <v>27004595</v>
      </c>
      <c r="N42" s="86" t="str">
        <f>VLOOKUP(AB42,Tel!B:E,4,FALSE)</f>
        <v>no record</v>
      </c>
      <c r="O42" s="87"/>
      <c r="P42" s="84" t="s">
        <v>128</v>
      </c>
      <c r="Q42" s="84" t="s">
        <v>129</v>
      </c>
      <c r="R42" s="84" t="s">
        <v>1152</v>
      </c>
      <c r="S42" s="84" t="s">
        <v>1040</v>
      </c>
      <c r="T42" s="84" t="s">
        <v>32</v>
      </c>
      <c r="U42" s="84" t="s">
        <v>1125</v>
      </c>
      <c r="V42" s="84" t="s">
        <v>32</v>
      </c>
      <c r="W42" s="84"/>
      <c r="X42" s="84" t="s">
        <v>1188</v>
      </c>
      <c r="Y42" s="84"/>
      <c r="Z42" s="84" t="e">
        <f>VLOOKUP(#REF!,Unavailable_Shops!C:E,3,FALSE)</f>
        <v>#REF!</v>
      </c>
      <c r="AA42" s="84">
        <f>SUBTOTAL(103, Table9[[#This Row],[ShopCodeNoZero]])</f>
        <v>1</v>
      </c>
      <c r="AB42" s="88" t="s">
        <v>1189</v>
      </c>
    </row>
    <row r="43" spans="1:28">
      <c r="A43" s="140">
        <v>45703</v>
      </c>
      <c r="B43" s="140">
        <v>45703</v>
      </c>
      <c r="C43" s="84" t="s">
        <v>24</v>
      </c>
      <c r="D43" s="84"/>
      <c r="E43" s="85" t="s">
        <v>119</v>
      </c>
      <c r="F43" s="152">
        <v>3326</v>
      </c>
      <c r="G43" s="84"/>
      <c r="H43" s="85" t="s">
        <v>1190</v>
      </c>
      <c r="I43" s="84" t="s">
        <v>1191</v>
      </c>
      <c r="J43" s="84" t="str">
        <f>VLOOKUP(H43,'Shop Info'!C:I,7,FALSE)</f>
        <v>NT</v>
      </c>
      <c r="K43" s="84" t="s">
        <v>55</v>
      </c>
      <c r="L43" s="84"/>
      <c r="M43" s="84">
        <v>24587561</v>
      </c>
      <c r="N43" s="90">
        <f>VLOOKUP(AB43,Tel!B:E,4,FALSE)</f>
        <v>24587561</v>
      </c>
      <c r="O43" s="84"/>
      <c r="P43" s="84" t="s">
        <v>1192</v>
      </c>
      <c r="Q43" s="84" t="s">
        <v>355</v>
      </c>
      <c r="R43" s="84" t="s">
        <v>1193</v>
      </c>
      <c r="S43" s="84" t="s">
        <v>1040</v>
      </c>
      <c r="T43" s="84" t="s">
        <v>32</v>
      </c>
      <c r="U43" s="84" t="s">
        <v>1125</v>
      </c>
      <c r="V43" s="84" t="s">
        <v>32</v>
      </c>
      <c r="W43" s="84"/>
      <c r="X43" s="84" t="s">
        <v>1194</v>
      </c>
      <c r="Y43" s="84"/>
      <c r="Z43" s="84" t="e">
        <f>VLOOKUP(#REF!,Unavailable_Shops!C:E,3,FALSE)</f>
        <v>#REF!</v>
      </c>
      <c r="AA43" s="84">
        <f>SUBTOTAL(103, Table9[[#This Row],[ShopCodeNoZero]])</f>
        <v>1</v>
      </c>
      <c r="AB43" s="88" t="s">
        <v>1195</v>
      </c>
    </row>
    <row r="44" spans="1:28">
      <c r="A44" s="140">
        <v>45703</v>
      </c>
      <c r="B44" s="140">
        <v>45703</v>
      </c>
      <c r="C44" s="84" t="s">
        <v>24</v>
      </c>
      <c r="D44" s="84"/>
      <c r="E44" s="85" t="s">
        <v>119</v>
      </c>
      <c r="F44" s="152">
        <v>5555</v>
      </c>
      <c r="G44" s="84"/>
      <c r="H44" s="85" t="s">
        <v>1196</v>
      </c>
      <c r="I44" s="84" t="s">
        <v>1197</v>
      </c>
      <c r="J44" s="84" t="str">
        <f>VLOOKUP(H44,'Shop Info'!C:I,7,FALSE)</f>
        <v>HK</v>
      </c>
      <c r="K44" s="84" t="s">
        <v>50</v>
      </c>
      <c r="L44" s="84"/>
      <c r="M44" s="84">
        <v>29863198</v>
      </c>
      <c r="N44" s="90">
        <f>VLOOKUP(AB44,Tel!B:E,4,FALSE)</f>
        <v>29863198</v>
      </c>
      <c r="O44" s="84"/>
      <c r="P44" s="84" t="s">
        <v>135</v>
      </c>
      <c r="Q44" s="84"/>
      <c r="R44" s="84" t="s">
        <v>1193</v>
      </c>
      <c r="S44" s="84" t="s">
        <v>1040</v>
      </c>
      <c r="T44" s="84" t="s">
        <v>32</v>
      </c>
      <c r="U44" s="84" t="s">
        <v>1125</v>
      </c>
      <c r="V44" s="84" t="s">
        <v>32</v>
      </c>
      <c r="W44" s="84"/>
      <c r="X44" s="84" t="s">
        <v>1198</v>
      </c>
      <c r="Y44" s="84"/>
      <c r="Z44" s="84" t="e">
        <f>VLOOKUP(#REF!,Unavailable_Shops!C:E,3,FALSE)</f>
        <v>#REF!</v>
      </c>
      <c r="AA44" s="84">
        <f>SUBTOTAL(103, Table9[[#This Row],[ShopCodeNoZero]])</f>
        <v>1</v>
      </c>
      <c r="AB44" s="88" t="s">
        <v>1199</v>
      </c>
    </row>
    <row r="45" spans="1:28">
      <c r="A45" s="140">
        <v>45703</v>
      </c>
      <c r="B45" s="140">
        <v>45703</v>
      </c>
      <c r="C45" s="84" t="s">
        <v>24</v>
      </c>
      <c r="D45" s="84"/>
      <c r="E45" s="85" t="s">
        <v>119</v>
      </c>
      <c r="F45" s="152">
        <v>5659</v>
      </c>
      <c r="G45" s="84"/>
      <c r="H45" s="85" t="s">
        <v>1200</v>
      </c>
      <c r="I45" s="84" t="s">
        <v>1201</v>
      </c>
      <c r="J45" s="84" t="str">
        <f>VLOOKUP(H45,'Shop Info'!C:I,7,FALSE)</f>
        <v>NT</v>
      </c>
      <c r="K45" s="84" t="s">
        <v>55</v>
      </c>
      <c r="L45" s="84"/>
      <c r="M45" s="84" t="s">
        <v>1202</v>
      </c>
      <c r="N45" s="90" t="str">
        <f>VLOOKUP(AB45,Tel!B:E,4,FALSE)</f>
        <v>2560 0076</v>
      </c>
      <c r="O45" s="84"/>
      <c r="P45" s="84" t="s">
        <v>1192</v>
      </c>
      <c r="Q45" s="84" t="s">
        <v>355</v>
      </c>
      <c r="R45" s="84" t="s">
        <v>1193</v>
      </c>
      <c r="S45" s="84" t="s">
        <v>1040</v>
      </c>
      <c r="T45" s="84" t="s">
        <v>32</v>
      </c>
      <c r="U45" s="84" t="s">
        <v>1203</v>
      </c>
      <c r="V45" s="84" t="s">
        <v>32</v>
      </c>
      <c r="W45" s="84"/>
      <c r="X45" s="84" t="s">
        <v>1204</v>
      </c>
      <c r="Y45" s="84"/>
      <c r="Z45" s="84" t="e">
        <f>VLOOKUP(#REF!,Unavailable_Shops!C:E,3,FALSE)</f>
        <v>#REF!</v>
      </c>
      <c r="AA45" s="84">
        <f>SUBTOTAL(103, Table9[[#This Row],[ShopCodeNoZero]])</f>
        <v>1</v>
      </c>
      <c r="AB45" s="88" t="s">
        <v>1205</v>
      </c>
    </row>
    <row r="46" spans="1:28">
      <c r="A46" s="140">
        <v>45703</v>
      </c>
      <c r="B46" s="140">
        <v>45703</v>
      </c>
      <c r="C46" s="84" t="s">
        <v>65</v>
      </c>
      <c r="D46" s="84"/>
      <c r="E46" s="85" t="s">
        <v>119</v>
      </c>
      <c r="F46" s="152">
        <v>5987</v>
      </c>
      <c r="G46" s="84"/>
      <c r="H46" s="85" t="s">
        <v>1206</v>
      </c>
      <c r="I46" s="84" t="s">
        <v>1207</v>
      </c>
      <c r="J46" s="84" t="str">
        <f>VLOOKUP(H46,'Shop Info'!C:I,7,FALSE)</f>
        <v>KN</v>
      </c>
      <c r="K46" s="84" t="s">
        <v>45</v>
      </c>
      <c r="L46" s="84"/>
      <c r="M46" s="84">
        <v>21968209</v>
      </c>
      <c r="N46" s="90">
        <f>VLOOKUP(AB46,Tel!B:E,4,FALSE)</f>
        <v>21968209</v>
      </c>
      <c r="O46" s="84"/>
      <c r="P46" s="84" t="s">
        <v>128</v>
      </c>
      <c r="Q46" s="84" t="s">
        <v>129</v>
      </c>
      <c r="R46" s="84" t="s">
        <v>1193</v>
      </c>
      <c r="S46" s="84" t="s">
        <v>1040</v>
      </c>
      <c r="T46" s="84" t="s">
        <v>32</v>
      </c>
      <c r="U46" s="84" t="s">
        <v>1203</v>
      </c>
      <c r="V46" s="84" t="s">
        <v>32</v>
      </c>
      <c r="W46" s="84"/>
      <c r="X46" s="84" t="s">
        <v>1208</v>
      </c>
      <c r="Y46" s="84"/>
      <c r="Z46" s="84" t="e">
        <f>VLOOKUP(#REF!,Unavailable_Shops!C:E,3,FALSE)</f>
        <v>#REF!</v>
      </c>
      <c r="AA46" s="84">
        <f>SUBTOTAL(103, Table9[[#This Row],[ShopCodeNoZero]])</f>
        <v>1</v>
      </c>
      <c r="AB46" s="88" t="s">
        <v>1209</v>
      </c>
    </row>
    <row r="47" spans="1:28">
      <c r="A47" s="140">
        <v>45703</v>
      </c>
      <c r="B47" s="140">
        <v>45703</v>
      </c>
      <c r="C47" s="84" t="s">
        <v>24</v>
      </c>
      <c r="D47" s="84"/>
      <c r="E47" s="85" t="s">
        <v>119</v>
      </c>
      <c r="F47" s="152">
        <v>11024</v>
      </c>
      <c r="G47" s="84"/>
      <c r="H47" s="85" t="s">
        <v>1210</v>
      </c>
      <c r="I47" s="84" t="s">
        <v>1211</v>
      </c>
      <c r="J47" s="84" t="str">
        <f>VLOOKUP(H47,'Shop Info'!C:I,7,FALSE)</f>
        <v>KN</v>
      </c>
      <c r="K47" s="84" t="s">
        <v>30</v>
      </c>
      <c r="L47" s="84" t="s">
        <v>151</v>
      </c>
      <c r="M47" s="84">
        <v>27115116</v>
      </c>
      <c r="N47" s="90">
        <f>VLOOKUP(AB47,Tel!B:E,4,FALSE)</f>
        <v>27115116</v>
      </c>
      <c r="O47" s="84"/>
      <c r="P47" s="84" t="s">
        <v>128</v>
      </c>
      <c r="Q47" s="84" t="s">
        <v>129</v>
      </c>
      <c r="R47" s="84" t="s">
        <v>1193</v>
      </c>
      <c r="S47" s="84" t="s">
        <v>1040</v>
      </c>
      <c r="T47" s="84" t="s">
        <v>32</v>
      </c>
      <c r="U47" s="84" t="s">
        <v>1125</v>
      </c>
      <c r="V47" s="84" t="s">
        <v>32</v>
      </c>
      <c r="W47" s="84"/>
      <c r="X47" s="84" t="s">
        <v>1212</v>
      </c>
      <c r="Y47" s="84"/>
      <c r="Z47" s="84" t="e">
        <f>VLOOKUP(#REF!,Unavailable_Shops!C:E,3,FALSE)</f>
        <v>#REF!</v>
      </c>
      <c r="AA47" s="84">
        <f>SUBTOTAL(103, Table9[[#This Row],[ShopCodeNoZero]])</f>
        <v>1</v>
      </c>
      <c r="AB47" s="88" t="s">
        <v>1213</v>
      </c>
    </row>
    <row r="48" spans="1:28">
      <c r="A48" s="140">
        <v>45704</v>
      </c>
      <c r="B48" s="140">
        <v>45704</v>
      </c>
      <c r="C48" s="84" t="s">
        <v>24</v>
      </c>
      <c r="D48" s="84"/>
      <c r="E48" s="85" t="s">
        <v>119</v>
      </c>
      <c r="F48" s="152">
        <v>3230</v>
      </c>
      <c r="G48" s="84"/>
      <c r="H48" s="85" t="s">
        <v>1214</v>
      </c>
      <c r="I48" s="84" t="s">
        <v>1215</v>
      </c>
      <c r="J48" s="84" t="str">
        <f>VLOOKUP(H48,'Shop Info'!C:I,7,FALSE)</f>
        <v>NT</v>
      </c>
      <c r="K48" s="84" t="s">
        <v>55</v>
      </c>
      <c r="L48" s="84"/>
      <c r="M48" s="84">
        <v>24301715</v>
      </c>
      <c r="N48" s="90">
        <f>VLOOKUP(AB48,Tel!B:E,4,FALSE)</f>
        <v>24301715</v>
      </c>
      <c r="O48" s="84"/>
      <c r="P48" s="84" t="s">
        <v>142</v>
      </c>
      <c r="Q48" s="84" t="s">
        <v>355</v>
      </c>
      <c r="R48" s="84" t="s">
        <v>1193</v>
      </c>
      <c r="S48" s="84" t="s">
        <v>1040</v>
      </c>
      <c r="T48" s="84" t="s">
        <v>32</v>
      </c>
      <c r="U48" s="84" t="s">
        <v>1203</v>
      </c>
      <c r="V48" s="84" t="s">
        <v>32</v>
      </c>
      <c r="W48" s="84"/>
      <c r="X48" s="84" t="s">
        <v>1216</v>
      </c>
      <c r="Y48" s="84"/>
      <c r="Z48" s="84" t="e">
        <f>VLOOKUP(#REF!,Unavailable_Shops!C:E,3,FALSE)</f>
        <v>#REF!</v>
      </c>
      <c r="AA48" s="84">
        <f>SUBTOTAL(103, Table9[[#This Row],[ShopCodeNoZero]])</f>
        <v>1</v>
      </c>
      <c r="AB48" s="88" t="s">
        <v>1217</v>
      </c>
    </row>
    <row r="49" spans="1:28">
      <c r="A49" s="141">
        <v>45704</v>
      </c>
      <c r="B49" s="141">
        <v>45704</v>
      </c>
      <c r="C49" s="84" t="s">
        <v>24</v>
      </c>
      <c r="D49" s="84"/>
      <c r="E49" s="85" t="s">
        <v>119</v>
      </c>
      <c r="F49" s="152">
        <v>3231</v>
      </c>
      <c r="G49" s="84"/>
      <c r="H49" s="85" t="s">
        <v>1218</v>
      </c>
      <c r="I49" s="84" t="s">
        <v>1219</v>
      </c>
      <c r="J49" s="84" t="str">
        <f>VLOOKUP(H49,'Shop Info'!C:I,7,FALSE)</f>
        <v>HK</v>
      </c>
      <c r="K49" s="84" t="s">
        <v>1220</v>
      </c>
      <c r="L49" s="84"/>
      <c r="M49" s="84">
        <v>25433935</v>
      </c>
      <c r="N49" s="90">
        <f>VLOOKUP(AB49,Tel!B:E,4,FALSE)</f>
        <v>25433935</v>
      </c>
      <c r="O49" s="84"/>
      <c r="P49" s="84" t="s">
        <v>128</v>
      </c>
      <c r="Q49" s="84" t="s">
        <v>129</v>
      </c>
      <c r="R49" s="84" t="s">
        <v>1193</v>
      </c>
      <c r="S49" s="84" t="s">
        <v>1040</v>
      </c>
      <c r="T49" s="84" t="s">
        <v>32</v>
      </c>
      <c r="U49" s="84" t="s">
        <v>1203</v>
      </c>
      <c r="V49" s="84" t="s">
        <v>32</v>
      </c>
      <c r="W49" s="84"/>
      <c r="X49" s="84" t="s">
        <v>1221</v>
      </c>
      <c r="Y49" s="84"/>
      <c r="Z49" s="84" t="e">
        <f>VLOOKUP(#REF!,Unavailable_Shops!C:E,3,FALSE)</f>
        <v>#REF!</v>
      </c>
      <c r="AA49" s="84">
        <f>SUBTOTAL(103, Table9[[#This Row],[ShopCodeNoZero]])</f>
        <v>1</v>
      </c>
      <c r="AB49" s="88" t="s">
        <v>1222</v>
      </c>
    </row>
    <row r="50" spans="1:28">
      <c r="A50" s="141">
        <v>45704</v>
      </c>
      <c r="B50" s="141">
        <v>45704</v>
      </c>
      <c r="C50" s="84" t="s">
        <v>24</v>
      </c>
      <c r="D50" s="84"/>
      <c r="E50" s="85" t="s">
        <v>119</v>
      </c>
      <c r="F50" s="152">
        <v>4401</v>
      </c>
      <c r="G50" s="84"/>
      <c r="H50" s="85" t="s">
        <v>1223</v>
      </c>
      <c r="I50" s="84" t="s">
        <v>1224</v>
      </c>
      <c r="J50" s="84" t="str">
        <f>VLOOKUP(H50,'Shop Info'!C:I,7,FALSE)</f>
        <v>HK</v>
      </c>
      <c r="K50" s="84" t="s">
        <v>1220</v>
      </c>
      <c r="L50" s="84" t="s">
        <v>151</v>
      </c>
      <c r="M50" s="84">
        <v>25473818</v>
      </c>
      <c r="N50" s="90">
        <f>VLOOKUP(AB50,Tel!B:E,4,FALSE)</f>
        <v>25473818</v>
      </c>
      <c r="O50" s="84"/>
      <c r="P50" s="84" t="s">
        <v>128</v>
      </c>
      <c r="Q50" s="84" t="s">
        <v>129</v>
      </c>
      <c r="R50" s="84" t="s">
        <v>1193</v>
      </c>
      <c r="S50" s="84" t="s">
        <v>1040</v>
      </c>
      <c r="T50" s="84" t="s">
        <v>32</v>
      </c>
      <c r="U50" s="84" t="s">
        <v>1203</v>
      </c>
      <c r="V50" s="84" t="s">
        <v>32</v>
      </c>
      <c r="W50" s="84"/>
      <c r="X50" s="84" t="s">
        <v>1225</v>
      </c>
      <c r="Y50" s="84"/>
      <c r="Z50" s="84" t="e">
        <f>VLOOKUP(#REF!,Unavailable_Shops!C:E,3,FALSE)</f>
        <v>#REF!</v>
      </c>
      <c r="AA50" s="84">
        <f>SUBTOTAL(103, Table9[[#This Row],[ShopCodeNoZero]])</f>
        <v>1</v>
      </c>
      <c r="AB50" s="88" t="s">
        <v>1226</v>
      </c>
    </row>
    <row r="51" spans="1:28">
      <c r="A51" s="141">
        <v>45704</v>
      </c>
      <c r="B51" s="141">
        <v>45704</v>
      </c>
      <c r="C51" s="84" t="s">
        <v>24</v>
      </c>
      <c r="D51" s="84"/>
      <c r="E51" s="85" t="s">
        <v>119</v>
      </c>
      <c r="F51" s="152">
        <v>4418</v>
      </c>
      <c r="G51" s="84"/>
      <c r="H51" s="85" t="s">
        <v>1227</v>
      </c>
      <c r="I51" s="84" t="s">
        <v>1228</v>
      </c>
      <c r="J51" s="84" t="str">
        <f>VLOOKUP(H51,'Shop Info'!C:I,7,FALSE)</f>
        <v>HK</v>
      </c>
      <c r="K51" s="84" t="s">
        <v>1220</v>
      </c>
      <c r="L51" s="84" t="s">
        <v>151</v>
      </c>
      <c r="M51" s="84">
        <v>28710555</v>
      </c>
      <c r="N51" s="90">
        <f>VLOOKUP(AB51,Tel!B:E,4,FALSE)</f>
        <v>28710555</v>
      </c>
      <c r="O51" s="84"/>
      <c r="P51" s="84" t="s">
        <v>128</v>
      </c>
      <c r="Q51" s="84" t="s">
        <v>129</v>
      </c>
      <c r="R51" s="84" t="s">
        <v>1193</v>
      </c>
      <c r="S51" s="84" t="s">
        <v>1040</v>
      </c>
      <c r="T51" s="84" t="s">
        <v>32</v>
      </c>
      <c r="U51" s="84" t="s">
        <v>1203</v>
      </c>
      <c r="V51" s="84" t="s">
        <v>32</v>
      </c>
      <c r="W51" s="84"/>
      <c r="X51" s="84" t="s">
        <v>1229</v>
      </c>
      <c r="Y51" s="84"/>
      <c r="Z51" s="84" t="e">
        <f>VLOOKUP(#REF!,Unavailable_Shops!C:E,3,FALSE)</f>
        <v>#REF!</v>
      </c>
      <c r="AA51" s="84">
        <f>SUBTOTAL(103, Table9[[#This Row],[ShopCodeNoZero]])</f>
        <v>1</v>
      </c>
      <c r="AB51" s="88" t="s">
        <v>1230</v>
      </c>
    </row>
    <row r="52" spans="1:28">
      <c r="A52" s="140">
        <v>45704</v>
      </c>
      <c r="B52" s="140">
        <v>45704</v>
      </c>
      <c r="C52" s="84" t="s">
        <v>65</v>
      </c>
      <c r="D52" s="84"/>
      <c r="E52" s="85" t="s">
        <v>119</v>
      </c>
      <c r="F52" s="152">
        <v>5074</v>
      </c>
      <c r="G52" s="84"/>
      <c r="H52" s="85" t="s">
        <v>1231</v>
      </c>
      <c r="I52" s="84" t="s">
        <v>1232</v>
      </c>
      <c r="J52" s="84" t="str">
        <f>VLOOKUP(H52,'Shop Info'!C:I,7,FALSE)</f>
        <v>KN</v>
      </c>
      <c r="K52" s="84" t="s">
        <v>30</v>
      </c>
      <c r="L52" s="84"/>
      <c r="M52" s="84">
        <v>28712275</v>
      </c>
      <c r="N52" s="90">
        <f>VLOOKUP(AB52,Tel!B:E,4,FALSE)</f>
        <v>28712275</v>
      </c>
      <c r="O52" s="84"/>
      <c r="P52" s="84" t="s">
        <v>135</v>
      </c>
      <c r="Q52" s="84" t="s">
        <v>136</v>
      </c>
      <c r="R52" s="84" t="s">
        <v>1193</v>
      </c>
      <c r="S52" s="84" t="s">
        <v>1040</v>
      </c>
      <c r="T52" s="84" t="s">
        <v>32</v>
      </c>
      <c r="U52" s="84" t="s">
        <v>1203</v>
      </c>
      <c r="V52" s="84" t="s">
        <v>32</v>
      </c>
      <c r="W52" s="84"/>
      <c r="X52" s="84" t="s">
        <v>1233</v>
      </c>
      <c r="Y52" s="84"/>
      <c r="Z52" s="84" t="e">
        <f>VLOOKUP(#REF!,Unavailable_Shops!C:E,3,FALSE)</f>
        <v>#REF!</v>
      </c>
      <c r="AA52" s="84">
        <f>SUBTOTAL(103, Table9[[#This Row],[ShopCodeNoZero]])</f>
        <v>1</v>
      </c>
      <c r="AB52" s="88" t="s">
        <v>1234</v>
      </c>
    </row>
    <row r="53" spans="1:28">
      <c r="A53" s="140">
        <v>45704</v>
      </c>
      <c r="B53" s="140">
        <v>45704</v>
      </c>
      <c r="C53" s="84" t="s">
        <v>137</v>
      </c>
      <c r="D53" s="84"/>
      <c r="E53" s="85" t="s">
        <v>119</v>
      </c>
      <c r="F53" s="152">
        <v>6159</v>
      </c>
      <c r="G53" s="84"/>
      <c r="H53" s="85" t="s">
        <v>1235</v>
      </c>
      <c r="I53" s="84" t="s">
        <v>1236</v>
      </c>
      <c r="J53" s="84" t="str">
        <f>VLOOKUP(H53,'Shop Info'!C:I,7,FALSE)</f>
        <v>NT</v>
      </c>
      <c r="K53" s="84" t="s">
        <v>55</v>
      </c>
      <c r="L53" s="84"/>
      <c r="M53" s="84">
        <v>24300688</v>
      </c>
      <c r="N53" s="90">
        <f>VLOOKUP(AB53,Tel!B:E,4,FALSE)</f>
        <v>24300688</v>
      </c>
      <c r="O53" s="84"/>
      <c r="P53" s="84" t="s">
        <v>142</v>
      </c>
      <c r="Q53" s="84" t="s">
        <v>355</v>
      </c>
      <c r="R53" s="84" t="s">
        <v>1193</v>
      </c>
      <c r="S53" s="84" t="s">
        <v>1040</v>
      </c>
      <c r="T53" s="84" t="s">
        <v>32</v>
      </c>
      <c r="U53" s="84" t="s">
        <v>1203</v>
      </c>
      <c r="V53" s="84" t="s">
        <v>32</v>
      </c>
      <c r="W53" s="84"/>
      <c r="X53" s="84" t="s">
        <v>1237</v>
      </c>
      <c r="Y53" s="84"/>
      <c r="Z53" s="84" t="e">
        <f>VLOOKUP(#REF!,Unavailable_Shops!C:E,3,FALSE)</f>
        <v>#REF!</v>
      </c>
      <c r="AA53" s="84">
        <f>SUBTOTAL(103, Table9[[#This Row],[ShopCodeNoZero]])</f>
        <v>1</v>
      </c>
      <c r="AB53" s="88" t="s">
        <v>1238</v>
      </c>
    </row>
    <row r="54" spans="1:28">
      <c r="A54" s="140">
        <v>45704</v>
      </c>
      <c r="B54" s="140">
        <v>45704</v>
      </c>
      <c r="C54" s="84" t="s">
        <v>137</v>
      </c>
      <c r="D54" s="84"/>
      <c r="E54" s="85" t="s">
        <v>119</v>
      </c>
      <c r="F54" s="152">
        <v>6319</v>
      </c>
      <c r="G54" s="84"/>
      <c r="H54" s="85" t="s">
        <v>1239</v>
      </c>
      <c r="I54" s="84" t="s">
        <v>1240</v>
      </c>
      <c r="J54" s="84" t="str">
        <f>VLOOKUP(H54,'Shop Info'!C:I,7,FALSE)</f>
        <v>KN</v>
      </c>
      <c r="K54" s="84" t="s">
        <v>30</v>
      </c>
      <c r="L54" s="84"/>
      <c r="M54" s="84">
        <v>23476898</v>
      </c>
      <c r="N54" s="90">
        <f>VLOOKUP(AB54,Tel!B:E,4,FALSE)</f>
        <v>23476898</v>
      </c>
      <c r="O54" s="84"/>
      <c r="P54" s="84" t="s">
        <v>135</v>
      </c>
      <c r="Q54" s="84" t="s">
        <v>136</v>
      </c>
      <c r="R54" s="84" t="s">
        <v>1193</v>
      </c>
      <c r="S54" s="84" t="s">
        <v>1040</v>
      </c>
      <c r="T54" s="84" t="s">
        <v>32</v>
      </c>
      <c r="U54" s="84" t="s">
        <v>1203</v>
      </c>
      <c r="V54" s="84" t="s">
        <v>32</v>
      </c>
      <c r="W54" s="84"/>
      <c r="X54" s="84" t="s">
        <v>1241</v>
      </c>
      <c r="Y54" s="84"/>
      <c r="Z54" s="84" t="e">
        <f>VLOOKUP(#REF!,Unavailable_Shops!C:E,3,FALSE)</f>
        <v>#REF!</v>
      </c>
      <c r="AA54" s="84">
        <f>SUBTOTAL(103, Table9[[#This Row],[ShopCodeNoZero]])</f>
        <v>1</v>
      </c>
      <c r="AB54" s="88" t="s">
        <v>1242</v>
      </c>
    </row>
    <row r="55" spans="1:28">
      <c r="A55" s="140">
        <v>45704</v>
      </c>
      <c r="B55" s="140">
        <v>45704</v>
      </c>
      <c r="C55" s="84" t="s">
        <v>65</v>
      </c>
      <c r="D55" s="84"/>
      <c r="E55" s="85" t="s">
        <v>119</v>
      </c>
      <c r="F55" s="152">
        <v>15109</v>
      </c>
      <c r="G55" s="84"/>
      <c r="H55" s="85" t="s">
        <v>1243</v>
      </c>
      <c r="I55" s="84" t="s">
        <v>1244</v>
      </c>
      <c r="J55" s="84" t="str">
        <f>VLOOKUP(H55,'Shop Info'!C:I,7,FALSE)</f>
        <v>NT</v>
      </c>
      <c r="K55" s="84" t="s">
        <v>55</v>
      </c>
      <c r="L55" s="84"/>
      <c r="M55" s="84">
        <v>35638911</v>
      </c>
      <c r="N55" s="90">
        <f>VLOOKUP(AB55,Tel!B:E,4,FALSE)</f>
        <v>35638911</v>
      </c>
      <c r="O55" s="84"/>
      <c r="P55" s="84" t="s">
        <v>142</v>
      </c>
      <c r="Q55" s="84" t="s">
        <v>355</v>
      </c>
      <c r="R55" s="84" t="s">
        <v>1193</v>
      </c>
      <c r="S55" s="84" t="s">
        <v>1040</v>
      </c>
      <c r="T55" s="84" t="s">
        <v>32</v>
      </c>
      <c r="U55" s="84" t="s">
        <v>1203</v>
      </c>
      <c r="V55" s="84" t="s">
        <v>32</v>
      </c>
      <c r="W55" s="84"/>
      <c r="X55" s="84" t="s">
        <v>1245</v>
      </c>
      <c r="Y55" s="84"/>
      <c r="Z55" s="84" t="e">
        <f>VLOOKUP(#REF!,Unavailable_Shops!C:E,3,FALSE)</f>
        <v>#REF!</v>
      </c>
      <c r="AA55" s="84">
        <f>SUBTOTAL(103, Table9[[#This Row],[ShopCodeNoZero]])</f>
        <v>1</v>
      </c>
      <c r="AB55" s="88" t="s">
        <v>1246</v>
      </c>
    </row>
    <row r="56" spans="1:28">
      <c r="A56" s="140">
        <v>45705</v>
      </c>
      <c r="B56" s="140">
        <v>45705</v>
      </c>
      <c r="C56" s="84" t="s">
        <v>24</v>
      </c>
      <c r="D56" s="84"/>
      <c r="E56" s="85" t="s">
        <v>119</v>
      </c>
      <c r="F56" s="152">
        <v>2120</v>
      </c>
      <c r="G56" s="84"/>
      <c r="H56" s="85" t="s">
        <v>1247</v>
      </c>
      <c r="I56" s="84" t="s">
        <v>1248</v>
      </c>
      <c r="J56" s="84" t="str">
        <f>VLOOKUP(H56,'Shop Info'!C:I,7,FALSE)</f>
        <v>NT</v>
      </c>
      <c r="K56" s="84" t="s">
        <v>164</v>
      </c>
      <c r="L56" s="84"/>
      <c r="M56" s="84">
        <v>97134108</v>
      </c>
      <c r="N56" s="86" t="str">
        <f>VLOOKUP(AB56,Tel!B:E,4,FALSE)</f>
        <v>no record</v>
      </c>
      <c r="O56" s="87" t="s">
        <v>1249</v>
      </c>
      <c r="P56" s="84" t="s">
        <v>142</v>
      </c>
      <c r="Q56" s="84" t="s">
        <v>143</v>
      </c>
      <c r="R56" s="84" t="s">
        <v>1250</v>
      </c>
      <c r="S56" s="84" t="s">
        <v>1040</v>
      </c>
      <c r="T56" s="85" t="s">
        <v>32</v>
      </c>
      <c r="U56" s="85" t="s">
        <v>1203</v>
      </c>
      <c r="V56" s="84" t="s">
        <v>32</v>
      </c>
      <c r="W56" s="84"/>
      <c r="X56" s="84" t="s">
        <v>1251</v>
      </c>
      <c r="Y56" s="84"/>
      <c r="Z56" s="84" t="e">
        <f>VLOOKUP(#REF!,Unavailable_Shops!C:E,3,FALSE)</f>
        <v>#REF!</v>
      </c>
      <c r="AA56" s="84">
        <f>SUBTOTAL(103, Table9[[#This Row],[ShopCodeNoZero]])</f>
        <v>1</v>
      </c>
      <c r="AB56" s="88" t="s">
        <v>1252</v>
      </c>
    </row>
    <row r="57" spans="1:28">
      <c r="A57" s="140">
        <v>45705</v>
      </c>
      <c r="B57" s="140">
        <v>45705</v>
      </c>
      <c r="C57" s="84" t="s">
        <v>24</v>
      </c>
      <c r="D57" s="84"/>
      <c r="E57" s="85" t="s">
        <v>119</v>
      </c>
      <c r="F57" s="152">
        <v>3244</v>
      </c>
      <c r="G57" s="84"/>
      <c r="H57" s="85" t="s">
        <v>1253</v>
      </c>
      <c r="I57" s="84" t="s">
        <v>1254</v>
      </c>
      <c r="J57" s="84" t="str">
        <f>VLOOKUP(H57,'Shop Info'!C:I,7,FALSE)</f>
        <v>NT</v>
      </c>
      <c r="K57" s="84" t="s">
        <v>164</v>
      </c>
      <c r="L57" s="84"/>
      <c r="M57" s="84">
        <v>24551482</v>
      </c>
      <c r="N57" s="90">
        <f>VLOOKUP(AB57,Tel!B:E,4,FALSE)</f>
        <v>24551482</v>
      </c>
      <c r="O57" s="84"/>
      <c r="P57" s="84" t="s">
        <v>142</v>
      </c>
      <c r="Q57" s="84" t="s">
        <v>143</v>
      </c>
      <c r="R57" s="84" t="s">
        <v>1250</v>
      </c>
      <c r="S57" s="84" t="s">
        <v>1040</v>
      </c>
      <c r="T57" s="85" t="s">
        <v>32</v>
      </c>
      <c r="U57" s="85" t="s">
        <v>1255</v>
      </c>
      <c r="V57" s="84" t="s">
        <v>32</v>
      </c>
      <c r="W57" s="84"/>
      <c r="X57" s="84" t="s">
        <v>1256</v>
      </c>
      <c r="Y57" s="84"/>
      <c r="Z57" s="84" t="e">
        <f>VLOOKUP(#REF!,Unavailable_Shops!C:E,3,FALSE)</f>
        <v>#REF!</v>
      </c>
      <c r="AA57" s="84">
        <f>SUBTOTAL(103, Table9[[#This Row],[ShopCodeNoZero]])</f>
        <v>1</v>
      </c>
      <c r="AB57" s="88" t="s">
        <v>1257</v>
      </c>
    </row>
    <row r="58" spans="1:28">
      <c r="A58" s="140">
        <v>45705</v>
      </c>
      <c r="B58" s="140">
        <v>45705</v>
      </c>
      <c r="C58" s="84" t="s">
        <v>24</v>
      </c>
      <c r="D58" s="84"/>
      <c r="E58" s="85" t="s">
        <v>119</v>
      </c>
      <c r="F58" s="152">
        <v>3513</v>
      </c>
      <c r="G58" s="84"/>
      <c r="H58" s="85" t="s">
        <v>1258</v>
      </c>
      <c r="I58" s="84" t="s">
        <v>1259</v>
      </c>
      <c r="J58" s="84" t="str">
        <f>VLOOKUP(H58,'Shop Info'!C:I,7,FALSE)</f>
        <v>NT</v>
      </c>
      <c r="K58" s="84" t="s">
        <v>164</v>
      </c>
      <c r="L58" s="84"/>
      <c r="M58" s="84">
        <v>25906155</v>
      </c>
      <c r="N58" s="90">
        <f>VLOOKUP(AB58,Tel!B:E,4,FALSE)</f>
        <v>25906155</v>
      </c>
      <c r="O58" s="84"/>
      <c r="P58" s="84" t="s">
        <v>142</v>
      </c>
      <c r="Q58" s="84" t="s">
        <v>143</v>
      </c>
      <c r="R58" s="84" t="s">
        <v>1250</v>
      </c>
      <c r="S58" s="84" t="s">
        <v>1040</v>
      </c>
      <c r="T58" s="85" t="s">
        <v>32</v>
      </c>
      <c r="U58" s="85" t="s">
        <v>1255</v>
      </c>
      <c r="V58" s="84" t="s">
        <v>32</v>
      </c>
      <c r="W58" s="84"/>
      <c r="X58" s="84" t="s">
        <v>1260</v>
      </c>
      <c r="Y58" s="84"/>
      <c r="Z58" s="84" t="e">
        <f>VLOOKUP(#REF!,Unavailable_Shops!C:E,3,FALSE)</f>
        <v>#REF!</v>
      </c>
      <c r="AA58" s="84">
        <f>SUBTOTAL(103, Table9[[#This Row],[ShopCodeNoZero]])</f>
        <v>1</v>
      </c>
      <c r="AB58" s="88" t="s">
        <v>1261</v>
      </c>
    </row>
    <row r="59" spans="1:28">
      <c r="A59" s="140">
        <v>45705</v>
      </c>
      <c r="B59" s="140">
        <v>45705</v>
      </c>
      <c r="C59" s="97" t="s">
        <v>1262</v>
      </c>
      <c r="D59" s="97"/>
      <c r="E59" s="85" t="s">
        <v>119</v>
      </c>
      <c r="F59" s="152">
        <v>5983</v>
      </c>
      <c r="G59" s="84"/>
      <c r="H59" s="85" t="s">
        <v>1263</v>
      </c>
      <c r="I59" s="84" t="s">
        <v>1264</v>
      </c>
      <c r="J59" s="84" t="str">
        <f>VLOOKUP(H59,'Shop Info'!C:I,7,FALSE)</f>
        <v>KN</v>
      </c>
      <c r="K59" s="84" t="s">
        <v>30</v>
      </c>
      <c r="L59" s="84"/>
      <c r="M59" s="84">
        <v>27357370</v>
      </c>
      <c r="N59" s="90">
        <f>VLOOKUP(AB59,Tel!B:E,4,FALSE)</f>
        <v>27357370</v>
      </c>
      <c r="O59" s="84"/>
      <c r="P59" s="84" t="s">
        <v>1078</v>
      </c>
      <c r="Q59" s="84" t="s">
        <v>355</v>
      </c>
      <c r="R59" s="84" t="s">
        <v>1250</v>
      </c>
      <c r="S59" s="84" t="s">
        <v>1040</v>
      </c>
      <c r="T59" s="84" t="s">
        <v>32</v>
      </c>
      <c r="U59" s="84" t="s">
        <v>1125</v>
      </c>
      <c r="V59" s="84" t="s">
        <v>32</v>
      </c>
      <c r="W59" s="84"/>
      <c r="X59" s="84" t="s">
        <v>1265</v>
      </c>
      <c r="Y59" s="84"/>
      <c r="Z59" s="84" t="e">
        <f>VLOOKUP(#REF!,Unavailable_Shops!C:E,3,FALSE)</f>
        <v>#REF!</v>
      </c>
      <c r="AA59" s="84">
        <f>SUBTOTAL(103, Table9[[#This Row],[ShopCodeNoZero]])</f>
        <v>1</v>
      </c>
      <c r="AB59" s="88" t="s">
        <v>1266</v>
      </c>
    </row>
    <row r="60" spans="1:28">
      <c r="A60" s="140">
        <v>45705</v>
      </c>
      <c r="B60" s="140">
        <v>45705</v>
      </c>
      <c r="C60" s="84" t="s">
        <v>137</v>
      </c>
      <c r="D60" s="84"/>
      <c r="E60" s="85" t="s">
        <v>119</v>
      </c>
      <c r="F60" s="152">
        <v>6525</v>
      </c>
      <c r="G60" s="84"/>
      <c r="H60" s="85" t="s">
        <v>1267</v>
      </c>
      <c r="I60" s="84" t="s">
        <v>1268</v>
      </c>
      <c r="J60" s="84" t="str">
        <f>VLOOKUP(H60,'Shop Info'!C:I,7,FALSE)</f>
        <v>KN</v>
      </c>
      <c r="K60" s="84" t="s">
        <v>30</v>
      </c>
      <c r="L60" s="84"/>
      <c r="M60" s="84">
        <v>62632562</v>
      </c>
      <c r="N60" s="86" t="str">
        <f>VLOOKUP(AB60,Tel!B:E,4,FALSE)</f>
        <v>no record</v>
      </c>
      <c r="O60" s="87" t="s">
        <v>1269</v>
      </c>
      <c r="P60" s="84" t="s">
        <v>1078</v>
      </c>
      <c r="Q60" s="84" t="s">
        <v>355</v>
      </c>
      <c r="R60" s="84" t="s">
        <v>1250</v>
      </c>
      <c r="S60" s="84" t="s">
        <v>1040</v>
      </c>
      <c r="T60" s="84" t="s">
        <v>1270</v>
      </c>
      <c r="U60" s="84" t="s">
        <v>1125</v>
      </c>
      <c r="V60" s="84" t="s">
        <v>32</v>
      </c>
      <c r="W60" s="84"/>
      <c r="X60" s="84" t="s">
        <v>1271</v>
      </c>
      <c r="Y60" s="84"/>
      <c r="Z60" s="84" t="e">
        <f>VLOOKUP(#REF!,Unavailable_Shops!C:E,3,FALSE)</f>
        <v>#REF!</v>
      </c>
      <c r="AA60" s="84">
        <f>SUBTOTAL(103, Table9[[#This Row],[ShopCodeNoZero]])</f>
        <v>1</v>
      </c>
      <c r="AB60" s="88" t="s">
        <v>1272</v>
      </c>
    </row>
    <row r="61" spans="1:28">
      <c r="A61" s="140">
        <v>45705</v>
      </c>
      <c r="B61" s="140">
        <v>45705</v>
      </c>
      <c r="C61" s="84" t="s">
        <v>24</v>
      </c>
      <c r="D61" s="84"/>
      <c r="E61" s="85" t="s">
        <v>119</v>
      </c>
      <c r="F61" s="152">
        <v>11013</v>
      </c>
      <c r="G61" s="84"/>
      <c r="H61" s="85" t="s">
        <v>1273</v>
      </c>
      <c r="I61" s="84" t="s">
        <v>1274</v>
      </c>
      <c r="J61" s="84" t="str">
        <f>VLOOKUP(H61,'Shop Info'!C:I,7,FALSE)</f>
        <v>KN</v>
      </c>
      <c r="K61" s="84" t="s">
        <v>30</v>
      </c>
      <c r="L61" s="84" t="s">
        <v>151</v>
      </c>
      <c r="M61" s="84">
        <v>25658223</v>
      </c>
      <c r="N61" s="90">
        <f>VLOOKUP(AB61,Tel!B:E,4,FALSE)</f>
        <v>25658223</v>
      </c>
      <c r="O61" s="84"/>
      <c r="P61" s="84" t="s">
        <v>1078</v>
      </c>
      <c r="Q61" s="84" t="s">
        <v>355</v>
      </c>
      <c r="R61" s="84" t="s">
        <v>1250</v>
      </c>
      <c r="S61" s="84" t="s">
        <v>1040</v>
      </c>
      <c r="T61" s="85" t="s">
        <v>32</v>
      </c>
      <c r="U61" s="85" t="s">
        <v>1203</v>
      </c>
      <c r="V61" s="84" t="s">
        <v>32</v>
      </c>
      <c r="W61" s="84"/>
      <c r="X61" s="84" t="s">
        <v>1275</v>
      </c>
      <c r="Y61" s="84"/>
      <c r="Z61" s="84" t="e">
        <f>VLOOKUP(#REF!,Unavailable_Shops!C:E,3,FALSE)</f>
        <v>#REF!</v>
      </c>
      <c r="AA61" s="84">
        <f>SUBTOTAL(103, Table9[[#This Row],[ShopCodeNoZero]])</f>
        <v>1</v>
      </c>
      <c r="AB61" s="88" t="s">
        <v>1276</v>
      </c>
    </row>
    <row r="62" spans="1:28">
      <c r="A62" s="141">
        <v>45705</v>
      </c>
      <c r="B62" s="141">
        <v>45705</v>
      </c>
      <c r="C62" s="84" t="s">
        <v>24</v>
      </c>
      <c r="D62" s="84"/>
      <c r="E62" s="85" t="s">
        <v>119</v>
      </c>
      <c r="F62" s="152">
        <v>12849</v>
      </c>
      <c r="G62" s="84"/>
      <c r="H62" s="85" t="s">
        <v>1277</v>
      </c>
      <c r="I62" s="84" t="s">
        <v>1278</v>
      </c>
      <c r="J62" s="84" t="str">
        <f>VLOOKUP(H62,'Shop Info'!C:I,7,FALSE)</f>
        <v>HK</v>
      </c>
      <c r="K62" s="84" t="s">
        <v>50</v>
      </c>
      <c r="L62" s="84"/>
      <c r="M62" s="84">
        <v>91307530</v>
      </c>
      <c r="N62" s="86" t="str">
        <f>VLOOKUP(AB62,Tel!B:E,4,FALSE)</f>
        <v>no record</v>
      </c>
      <c r="O62" s="84" t="s">
        <v>1279</v>
      </c>
      <c r="P62" s="84" t="s">
        <v>128</v>
      </c>
      <c r="Q62" s="84" t="s">
        <v>129</v>
      </c>
      <c r="R62" s="84" t="s">
        <v>1280</v>
      </c>
      <c r="S62" s="84" t="s">
        <v>1281</v>
      </c>
      <c r="T62" s="84" t="s">
        <v>32</v>
      </c>
      <c r="U62" s="84" t="s">
        <v>1203</v>
      </c>
      <c r="V62" s="84" t="s">
        <v>32</v>
      </c>
      <c r="W62" s="84"/>
      <c r="X62" s="84" t="s">
        <v>1282</v>
      </c>
      <c r="Y62" s="84"/>
      <c r="Z62" s="84" t="e">
        <f>VLOOKUP(#REF!,Unavailable_Shops!C:E,3,FALSE)</f>
        <v>#REF!</v>
      </c>
      <c r="AA62" s="84">
        <f>SUBTOTAL(103, Table9[[#This Row],[ShopCodeNoZero]])</f>
        <v>1</v>
      </c>
      <c r="AB62" s="88" t="s">
        <v>1283</v>
      </c>
    </row>
    <row r="63" spans="1:28">
      <c r="A63" s="141">
        <v>45705</v>
      </c>
      <c r="B63" s="141">
        <v>45705</v>
      </c>
      <c r="C63" s="84" t="s">
        <v>24</v>
      </c>
      <c r="D63" s="84"/>
      <c r="E63" s="85" t="s">
        <v>119</v>
      </c>
      <c r="F63" s="152">
        <v>12850</v>
      </c>
      <c r="G63" s="84"/>
      <c r="H63" s="85" t="s">
        <v>1284</v>
      </c>
      <c r="I63" s="84" t="s">
        <v>1285</v>
      </c>
      <c r="J63" s="84" t="str">
        <f>VLOOKUP(H63,'Shop Info'!C:I,7,FALSE)</f>
        <v>HK</v>
      </c>
      <c r="K63" s="84" t="s">
        <v>50</v>
      </c>
      <c r="L63" s="84"/>
      <c r="M63" s="84" t="s">
        <v>1286</v>
      </c>
      <c r="N63" s="86" t="str">
        <f>VLOOKUP(AB63,Tel!B:E,4,FALSE)</f>
        <v>no record</v>
      </c>
      <c r="O63" s="84" t="s">
        <v>1287</v>
      </c>
      <c r="P63" s="84" t="s">
        <v>128</v>
      </c>
      <c r="Q63" s="84" t="s">
        <v>129</v>
      </c>
      <c r="R63" s="84" t="s">
        <v>1250</v>
      </c>
      <c r="S63" s="84" t="s">
        <v>1040</v>
      </c>
      <c r="T63" s="84" t="s">
        <v>32</v>
      </c>
      <c r="U63" s="84" t="s">
        <v>1203</v>
      </c>
      <c r="V63" s="84" t="s">
        <v>32</v>
      </c>
      <c r="W63" s="84"/>
      <c r="X63" s="84" t="s">
        <v>1288</v>
      </c>
      <c r="Y63" s="84"/>
      <c r="Z63" s="84" t="e">
        <f>VLOOKUP(#REF!,Unavailable_Shops!C:E,3,FALSE)</f>
        <v>#REF!</v>
      </c>
      <c r="AA63" s="84">
        <f>SUBTOTAL(103, Table9[[#This Row],[ShopCodeNoZero]])</f>
        <v>1</v>
      </c>
      <c r="AB63" s="88" t="s">
        <v>1289</v>
      </c>
    </row>
    <row r="64" spans="1:28">
      <c r="A64" s="141">
        <v>45705</v>
      </c>
      <c r="B64" s="141">
        <v>45705</v>
      </c>
      <c r="C64" s="84" t="s">
        <v>24</v>
      </c>
      <c r="D64" s="84"/>
      <c r="E64" s="85" t="s">
        <v>119</v>
      </c>
      <c r="F64" s="152">
        <v>12851</v>
      </c>
      <c r="G64" s="84"/>
      <c r="H64" s="85" t="s">
        <v>1290</v>
      </c>
      <c r="I64" s="84" t="s">
        <v>1291</v>
      </c>
      <c r="J64" s="84" t="str">
        <f>VLOOKUP(H64,'Shop Info'!C:I,7,FALSE)</f>
        <v>HK</v>
      </c>
      <c r="K64" s="84" t="s">
        <v>50</v>
      </c>
      <c r="L64" s="84"/>
      <c r="M64" s="84">
        <v>28933771</v>
      </c>
      <c r="N64" s="86" t="str">
        <f>VLOOKUP(AB64,Tel!B:E,4,FALSE)</f>
        <v>no record</v>
      </c>
      <c r="O64" s="84" t="s">
        <v>1292</v>
      </c>
      <c r="P64" s="84" t="s">
        <v>128</v>
      </c>
      <c r="Q64" s="84" t="s">
        <v>129</v>
      </c>
      <c r="R64" s="84" t="s">
        <v>1250</v>
      </c>
      <c r="S64" s="84" t="s">
        <v>1040</v>
      </c>
      <c r="T64" s="85" t="s">
        <v>32</v>
      </c>
      <c r="U64" s="84" t="s">
        <v>1203</v>
      </c>
      <c r="V64" s="84" t="s">
        <v>32</v>
      </c>
      <c r="W64" s="84"/>
      <c r="X64" s="84" t="s">
        <v>1293</v>
      </c>
      <c r="Y64" s="84"/>
      <c r="Z64" s="84" t="e">
        <f>VLOOKUP(#REF!,Unavailable_Shops!C:E,3,FALSE)</f>
        <v>#REF!</v>
      </c>
      <c r="AA64" s="84">
        <f>SUBTOTAL(103, Table9[[#This Row],[ShopCodeNoZero]])</f>
        <v>1</v>
      </c>
      <c r="AB64" s="88" t="s">
        <v>1294</v>
      </c>
    </row>
    <row r="65" spans="1:28">
      <c r="A65" s="140">
        <v>45706</v>
      </c>
      <c r="B65" s="140">
        <v>45706</v>
      </c>
      <c r="C65" s="84" t="s">
        <v>24</v>
      </c>
      <c r="D65" s="84"/>
      <c r="E65" s="85" t="s">
        <v>119</v>
      </c>
      <c r="F65" s="152">
        <v>2117</v>
      </c>
      <c r="G65" s="84"/>
      <c r="H65" s="85" t="s">
        <v>1295</v>
      </c>
      <c r="I65" s="84" t="s">
        <v>1296</v>
      </c>
      <c r="J65" s="84" t="str">
        <f>VLOOKUP(H65,'Shop Info'!C:I,7,FALSE)</f>
        <v>KN</v>
      </c>
      <c r="K65" s="84" t="s">
        <v>30</v>
      </c>
      <c r="L65" s="84"/>
      <c r="M65" s="84">
        <v>23337866</v>
      </c>
      <c r="N65" s="86" t="str">
        <f>VLOOKUP(AB65,Tel!B:E,4,FALSE)</f>
        <v>no record</v>
      </c>
      <c r="O65" s="87" t="s">
        <v>1297</v>
      </c>
      <c r="P65" s="84" t="s">
        <v>1078</v>
      </c>
      <c r="Q65" s="84" t="s">
        <v>355</v>
      </c>
      <c r="R65" s="84" t="s">
        <v>1298</v>
      </c>
      <c r="S65" s="84" t="s">
        <v>1281</v>
      </c>
      <c r="T65" s="84"/>
      <c r="U65" s="84"/>
      <c r="V65" s="84" t="s">
        <v>32</v>
      </c>
      <c r="W65" s="84"/>
      <c r="X65" s="84" t="s">
        <v>1299</v>
      </c>
      <c r="Y65" s="84"/>
      <c r="Z65" s="84" t="e">
        <f>VLOOKUP(#REF!,Unavailable_Shops!C:E,3,FALSE)</f>
        <v>#REF!</v>
      </c>
      <c r="AA65" s="84">
        <f>SUBTOTAL(103, Table9[[#This Row],[ShopCodeNoZero]])</f>
        <v>1</v>
      </c>
      <c r="AB65" s="88" t="s">
        <v>1300</v>
      </c>
    </row>
    <row r="66" spans="1:28">
      <c r="A66" s="140">
        <v>45706</v>
      </c>
      <c r="B66" s="140">
        <v>45706</v>
      </c>
      <c r="C66" s="84" t="s">
        <v>24</v>
      </c>
      <c r="D66" s="84"/>
      <c r="E66" s="85" t="s">
        <v>119</v>
      </c>
      <c r="F66" s="152">
        <v>3510</v>
      </c>
      <c r="G66" s="84"/>
      <c r="H66" s="85" t="s">
        <v>1301</v>
      </c>
      <c r="I66" s="84" t="s">
        <v>1302</v>
      </c>
      <c r="J66" s="84" t="str">
        <f>VLOOKUP(H66,'Shop Info'!C:I,7,FALSE)</f>
        <v>NT</v>
      </c>
      <c r="K66" s="84" t="s">
        <v>55</v>
      </c>
      <c r="L66" s="84"/>
      <c r="M66" s="84">
        <v>25628393</v>
      </c>
      <c r="N66" s="90">
        <f>VLOOKUP(AB66,Tel!B:E,4,FALSE)</f>
        <v>25628393</v>
      </c>
      <c r="O66" s="84"/>
      <c r="P66" s="84" t="s">
        <v>142</v>
      </c>
      <c r="Q66" s="84" t="s">
        <v>143</v>
      </c>
      <c r="R66" s="84" t="s">
        <v>1303</v>
      </c>
      <c r="S66" s="84" t="s">
        <v>1040</v>
      </c>
      <c r="T66" s="85" t="s">
        <v>1304</v>
      </c>
      <c r="U66" s="85" t="s">
        <v>1203</v>
      </c>
      <c r="V66" s="84" t="s">
        <v>32</v>
      </c>
      <c r="W66" s="84"/>
      <c r="X66" s="84" t="s">
        <v>1305</v>
      </c>
      <c r="Y66" s="84"/>
      <c r="Z66" s="84" t="e">
        <f>VLOOKUP(#REF!,Unavailable_Shops!C:E,3,FALSE)</f>
        <v>#REF!</v>
      </c>
      <c r="AA66" s="84">
        <f>SUBTOTAL(103, Table9[[#This Row],[ShopCodeNoZero]])</f>
        <v>1</v>
      </c>
      <c r="AB66" s="88" t="s">
        <v>1306</v>
      </c>
    </row>
    <row r="67" spans="1:28">
      <c r="A67" s="140">
        <v>45706</v>
      </c>
      <c r="B67" s="140">
        <v>45706</v>
      </c>
      <c r="C67" s="84" t="s">
        <v>24</v>
      </c>
      <c r="D67" s="84"/>
      <c r="E67" s="85" t="s">
        <v>119</v>
      </c>
      <c r="F67" s="152">
        <v>4453</v>
      </c>
      <c r="G67" s="84"/>
      <c r="H67" s="85" t="s">
        <v>1307</v>
      </c>
      <c r="I67" s="84" t="s">
        <v>1308</v>
      </c>
      <c r="J67" s="84" t="str">
        <f>VLOOKUP(H67,'Shop Info'!C:I,7,FALSE)</f>
        <v>HK</v>
      </c>
      <c r="K67" s="84" t="s">
        <v>193</v>
      </c>
      <c r="L67" s="84" t="s">
        <v>151</v>
      </c>
      <c r="M67" s="84">
        <v>21099611</v>
      </c>
      <c r="N67" s="90">
        <f>VLOOKUP(AB67,Tel!B:E,4,FALSE)</f>
        <v>21099611</v>
      </c>
      <c r="O67" s="84"/>
      <c r="P67" s="84" t="s">
        <v>128</v>
      </c>
      <c r="Q67" s="84" t="s">
        <v>129</v>
      </c>
      <c r="R67" s="84" t="s">
        <v>1303</v>
      </c>
      <c r="S67" s="84" t="s">
        <v>1040</v>
      </c>
      <c r="T67" s="85" t="s">
        <v>32</v>
      </c>
      <c r="U67" s="85" t="s">
        <v>1153</v>
      </c>
      <c r="V67" s="84" t="s">
        <v>32</v>
      </c>
      <c r="W67" s="84"/>
      <c r="X67" s="96" t="s">
        <v>1309</v>
      </c>
      <c r="Y67" s="84"/>
      <c r="Z67" s="84" t="e">
        <f>VLOOKUP(#REF!,Unavailable_Shops!C:E,3,FALSE)</f>
        <v>#REF!</v>
      </c>
      <c r="AA67" s="84">
        <f>SUBTOTAL(103, Table9[[#This Row],[ShopCodeNoZero]])</f>
        <v>1</v>
      </c>
      <c r="AB67" s="88" t="s">
        <v>1310</v>
      </c>
    </row>
    <row r="68" spans="1:28">
      <c r="A68" s="140">
        <v>45706</v>
      </c>
      <c r="B68" s="140">
        <v>45706</v>
      </c>
      <c r="C68" s="84" t="s">
        <v>65</v>
      </c>
      <c r="D68" s="84"/>
      <c r="E68" s="85" t="s">
        <v>119</v>
      </c>
      <c r="F68" s="152">
        <v>5005</v>
      </c>
      <c r="G68" s="84"/>
      <c r="H68" s="85" t="s">
        <v>1311</v>
      </c>
      <c r="I68" s="84" t="s">
        <v>1312</v>
      </c>
      <c r="J68" s="84" t="str">
        <f>VLOOKUP(H68,'Shop Info'!C:I,7,FALSE)</f>
        <v>HK</v>
      </c>
      <c r="K68" s="84" t="s">
        <v>193</v>
      </c>
      <c r="L68" s="84"/>
      <c r="M68" s="84">
        <v>27052678</v>
      </c>
      <c r="N68" s="90">
        <f>VLOOKUP(AB68,Tel!B:E,4,FALSE)</f>
        <v>27052678</v>
      </c>
      <c r="O68" s="84"/>
      <c r="P68" s="84" t="s">
        <v>128</v>
      </c>
      <c r="Q68" s="84" t="s">
        <v>129</v>
      </c>
      <c r="R68" s="84" t="s">
        <v>1303</v>
      </c>
      <c r="S68" s="84" t="s">
        <v>1040</v>
      </c>
      <c r="T68" s="85" t="s">
        <v>32</v>
      </c>
      <c r="U68" s="85" t="s">
        <v>1153</v>
      </c>
      <c r="V68" s="84" t="s">
        <v>32</v>
      </c>
      <c r="W68" s="84"/>
      <c r="X68" s="84" t="s">
        <v>1313</v>
      </c>
      <c r="Y68" s="84"/>
      <c r="Z68" s="84" t="e">
        <f>VLOOKUP(#REF!,Unavailable_Shops!C:E,3,FALSE)</f>
        <v>#REF!</v>
      </c>
      <c r="AA68" s="84">
        <f>SUBTOTAL(103, Table9[[#This Row],[ShopCodeNoZero]])</f>
        <v>1</v>
      </c>
      <c r="AB68" s="88" t="s">
        <v>1314</v>
      </c>
    </row>
    <row r="69" spans="1:28">
      <c r="A69" s="140">
        <v>45706</v>
      </c>
      <c r="B69" s="140">
        <v>45706</v>
      </c>
      <c r="C69" s="84" t="s">
        <v>65</v>
      </c>
      <c r="D69" s="84"/>
      <c r="E69" s="85" t="s">
        <v>119</v>
      </c>
      <c r="F69" s="152">
        <v>5034</v>
      </c>
      <c r="G69" s="84"/>
      <c r="H69" s="85" t="s">
        <v>1315</v>
      </c>
      <c r="I69" s="84" t="s">
        <v>1316</v>
      </c>
      <c r="J69" s="84" t="str">
        <f>VLOOKUP(H69,'Shop Info'!C:I,7,FALSE)</f>
        <v>NT</v>
      </c>
      <c r="K69" s="84" t="s">
        <v>55</v>
      </c>
      <c r="L69" s="84" t="s">
        <v>1317</v>
      </c>
      <c r="M69" s="84">
        <v>63238180</v>
      </c>
      <c r="N69" s="86" t="str">
        <f>VLOOKUP(AB69,Tel!B:E,4,FALSE)</f>
        <v>no record</v>
      </c>
      <c r="O69" s="87" t="s">
        <v>1318</v>
      </c>
      <c r="P69" s="84" t="s">
        <v>142</v>
      </c>
      <c r="Q69" s="84" t="s">
        <v>143</v>
      </c>
      <c r="R69" s="84" t="s">
        <v>1303</v>
      </c>
      <c r="S69" s="84" t="s">
        <v>1040</v>
      </c>
      <c r="T69" s="85" t="s">
        <v>32</v>
      </c>
      <c r="U69" s="85" t="s">
        <v>1203</v>
      </c>
      <c r="V69" s="84" t="s">
        <v>32</v>
      </c>
      <c r="W69" s="84"/>
      <c r="X69" s="84" t="s">
        <v>1319</v>
      </c>
      <c r="Y69" s="84"/>
      <c r="Z69" s="84" t="e">
        <f>VLOOKUP(#REF!,Unavailable_Shops!C:E,3,FALSE)</f>
        <v>#REF!</v>
      </c>
      <c r="AA69" s="84">
        <f>SUBTOTAL(103, Table9[[#This Row],[ShopCodeNoZero]])</f>
        <v>1</v>
      </c>
      <c r="AB69" s="88" t="s">
        <v>1320</v>
      </c>
    </row>
    <row r="70" spans="1:28">
      <c r="A70" s="140">
        <v>45706</v>
      </c>
      <c r="B70" s="140">
        <v>45706</v>
      </c>
      <c r="C70" s="84" t="s">
        <v>24</v>
      </c>
      <c r="D70" s="84"/>
      <c r="E70" s="85" t="s">
        <v>119</v>
      </c>
      <c r="F70" s="152">
        <v>5675</v>
      </c>
      <c r="G70" s="84"/>
      <c r="H70" s="85" t="s">
        <v>1321</v>
      </c>
      <c r="I70" s="84" t="s">
        <v>1322</v>
      </c>
      <c r="J70" s="84" t="str">
        <f>VLOOKUP(H70,'Shop Info'!C:I,7,FALSE)</f>
        <v>HK</v>
      </c>
      <c r="K70" s="84" t="s">
        <v>193</v>
      </c>
      <c r="L70" s="84"/>
      <c r="M70" s="84" t="s">
        <v>1323</v>
      </c>
      <c r="N70" s="90" t="str">
        <f>VLOOKUP(AB70,Tel!B:E,4,FALSE)</f>
        <v>2580 8236</v>
      </c>
      <c r="O70" s="84"/>
      <c r="P70" s="84" t="s">
        <v>128</v>
      </c>
      <c r="Q70" s="84" t="s">
        <v>129</v>
      </c>
      <c r="R70" s="84" t="s">
        <v>1303</v>
      </c>
      <c r="S70" s="84" t="s">
        <v>1040</v>
      </c>
      <c r="T70" s="69" t="s">
        <v>32</v>
      </c>
      <c r="U70" s="85" t="s">
        <v>1153</v>
      </c>
      <c r="V70" s="84" t="s">
        <v>32</v>
      </c>
      <c r="W70" s="84"/>
      <c r="X70" s="84" t="s">
        <v>1324</v>
      </c>
      <c r="Y70" s="84"/>
      <c r="Z70" s="84" t="e">
        <f>VLOOKUP(#REF!,Unavailable_Shops!C:E,3,FALSE)</f>
        <v>#REF!</v>
      </c>
      <c r="AA70" s="84">
        <f>SUBTOTAL(103, Table9[[#This Row],[ShopCodeNoZero]])</f>
        <v>1</v>
      </c>
      <c r="AB70" s="88" t="s">
        <v>1325</v>
      </c>
    </row>
    <row r="71" spans="1:28">
      <c r="A71" s="140">
        <v>45706</v>
      </c>
      <c r="B71" s="140">
        <v>45706</v>
      </c>
      <c r="C71" s="84" t="s">
        <v>137</v>
      </c>
      <c r="D71" s="84"/>
      <c r="E71" s="85" t="s">
        <v>119</v>
      </c>
      <c r="F71" s="152">
        <v>6526</v>
      </c>
      <c r="G71" s="84"/>
      <c r="H71" s="85" t="s">
        <v>1326</v>
      </c>
      <c r="I71" s="84" t="s">
        <v>1268</v>
      </c>
      <c r="J71" s="84" t="str">
        <f>VLOOKUP(H71,'Shop Info'!C:I,7,FALSE)</f>
        <v>KN</v>
      </c>
      <c r="K71" s="84" t="s">
        <v>30</v>
      </c>
      <c r="L71" s="84"/>
      <c r="M71" s="84">
        <v>93464299</v>
      </c>
      <c r="N71" s="86" t="str">
        <f>VLOOKUP(AB71,Tel!B:E,4,FALSE)</f>
        <v>no record</v>
      </c>
      <c r="O71" s="87" t="s">
        <v>1327</v>
      </c>
      <c r="P71" s="84" t="s">
        <v>1078</v>
      </c>
      <c r="Q71" s="84" t="s">
        <v>355</v>
      </c>
      <c r="R71" s="84" t="s">
        <v>1303</v>
      </c>
      <c r="S71" s="84" t="s">
        <v>1040</v>
      </c>
      <c r="T71" s="70"/>
      <c r="U71" s="84"/>
      <c r="V71" s="84" t="s">
        <v>32</v>
      </c>
      <c r="W71" s="84"/>
      <c r="X71" s="84" t="s">
        <v>1328</v>
      </c>
      <c r="Y71" s="84"/>
      <c r="Z71" s="84" t="e">
        <f>VLOOKUP(#REF!,Unavailable_Shops!C:E,3,FALSE)</f>
        <v>#REF!</v>
      </c>
      <c r="AA71" s="84">
        <f>SUBTOTAL(103, Table9[[#This Row],[ShopCodeNoZero]])</f>
        <v>1</v>
      </c>
      <c r="AB71" s="88" t="s">
        <v>1329</v>
      </c>
    </row>
    <row r="72" spans="1:28">
      <c r="A72" s="140">
        <v>45706</v>
      </c>
      <c r="B72" s="140">
        <v>45706</v>
      </c>
      <c r="C72" s="97" t="s">
        <v>1330</v>
      </c>
      <c r="D72" s="97"/>
      <c r="E72" s="85" t="s">
        <v>119</v>
      </c>
      <c r="F72" s="152">
        <v>15269</v>
      </c>
      <c r="G72" s="84"/>
      <c r="H72" s="85" t="s">
        <v>1331</v>
      </c>
      <c r="I72" s="84" t="s">
        <v>1332</v>
      </c>
      <c r="J72" s="84" t="str">
        <f>VLOOKUP(H72,'Shop Info'!C:I,7,FALSE)</f>
        <v>KN</v>
      </c>
      <c r="K72" s="84" t="s">
        <v>30</v>
      </c>
      <c r="L72" s="84"/>
      <c r="M72" s="84" t="s">
        <v>1333</v>
      </c>
      <c r="N72" s="86">
        <f>VLOOKUP(AB72,Tel!B:E,4,FALSE)</f>
        <v>23301388</v>
      </c>
      <c r="O72" s="87" t="s">
        <v>1334</v>
      </c>
      <c r="P72" s="84" t="s">
        <v>1078</v>
      </c>
      <c r="Q72" s="84" t="s">
        <v>355</v>
      </c>
      <c r="R72" s="84" t="s">
        <v>1303</v>
      </c>
      <c r="S72" s="84" t="s">
        <v>1040</v>
      </c>
      <c r="T72" s="84"/>
      <c r="U72" s="84"/>
      <c r="V72" s="84" t="s">
        <v>32</v>
      </c>
      <c r="W72" s="84"/>
      <c r="X72" s="84" t="s">
        <v>1335</v>
      </c>
      <c r="Y72" s="84"/>
      <c r="Z72" s="84" t="e">
        <f>VLOOKUP(#REF!,Unavailable_Shops!C:E,3,FALSE)</f>
        <v>#REF!</v>
      </c>
      <c r="AA72" s="84">
        <f>SUBTOTAL(103, Table9[[#This Row],[ShopCodeNoZero]])</f>
        <v>1</v>
      </c>
      <c r="AB72" s="88" t="s">
        <v>1336</v>
      </c>
    </row>
    <row r="73" spans="1:28">
      <c r="A73" s="140">
        <v>45707</v>
      </c>
      <c r="B73" s="140">
        <v>45707</v>
      </c>
      <c r="C73" s="84" t="s">
        <v>24</v>
      </c>
      <c r="D73" s="84"/>
      <c r="E73" s="85" t="s">
        <v>119</v>
      </c>
      <c r="F73" s="152">
        <v>1627</v>
      </c>
      <c r="G73" s="84"/>
      <c r="H73" s="85" t="s">
        <v>1337</v>
      </c>
      <c r="I73" s="84" t="s">
        <v>1338</v>
      </c>
      <c r="J73" s="84" t="str">
        <f>VLOOKUP(H73,'Shop Info'!C:I,7,FALSE)</f>
        <v>NT</v>
      </c>
      <c r="K73" s="84" t="s">
        <v>55</v>
      </c>
      <c r="L73" s="84"/>
      <c r="M73" s="84">
        <v>26928938</v>
      </c>
      <c r="N73" s="90">
        <f>VLOOKUP(AB73,Tel!B:E,4,FALSE)</f>
        <v>26928938</v>
      </c>
      <c r="O73" s="84"/>
      <c r="P73" s="84" t="s">
        <v>142</v>
      </c>
      <c r="Q73" s="84" t="s">
        <v>143</v>
      </c>
      <c r="R73" s="84" t="s">
        <v>1339</v>
      </c>
      <c r="S73" s="84" t="s">
        <v>1040</v>
      </c>
      <c r="T73" s="84"/>
      <c r="U73" s="84"/>
      <c r="V73" s="84"/>
      <c r="W73" s="84"/>
      <c r="X73" s="84" t="s">
        <v>1340</v>
      </c>
      <c r="Y73" s="84"/>
      <c r="Z73" s="84" t="e">
        <f>VLOOKUP(#REF!,Unavailable_Shops!C:E,3,FALSE)</f>
        <v>#REF!</v>
      </c>
      <c r="AA73" s="84">
        <f>SUBTOTAL(103, Table9[[#This Row],[ShopCodeNoZero]])</f>
        <v>1</v>
      </c>
      <c r="AB73" s="88" t="s">
        <v>1341</v>
      </c>
    </row>
    <row r="74" spans="1:28">
      <c r="A74" s="140">
        <v>45707</v>
      </c>
      <c r="B74" s="140">
        <v>45707</v>
      </c>
      <c r="C74" s="84" t="s">
        <v>24</v>
      </c>
      <c r="D74" s="84"/>
      <c r="E74" s="85" t="s">
        <v>119</v>
      </c>
      <c r="F74" s="152">
        <v>2119</v>
      </c>
      <c r="G74" s="84"/>
      <c r="H74" s="85" t="s">
        <v>1342</v>
      </c>
      <c r="I74" s="84" t="s">
        <v>1343</v>
      </c>
      <c r="J74" s="84" t="str">
        <f>VLOOKUP(H74,'Shop Info'!C:I,7,FALSE)</f>
        <v>HK</v>
      </c>
      <c r="K74" s="84" t="s">
        <v>60</v>
      </c>
      <c r="L74" s="84"/>
      <c r="M74" s="84" t="s">
        <v>1344</v>
      </c>
      <c r="N74" s="86" t="str">
        <f>VLOOKUP(AB74,Tel!B:E,4,FALSE)</f>
        <v>no record</v>
      </c>
      <c r="O74" s="87" t="s">
        <v>1345</v>
      </c>
      <c r="P74" s="84" t="s">
        <v>1078</v>
      </c>
      <c r="Q74" s="84" t="s">
        <v>129</v>
      </c>
      <c r="R74" s="84" t="s">
        <v>1339</v>
      </c>
      <c r="S74" s="84" t="s">
        <v>1040</v>
      </c>
      <c r="T74" s="84"/>
      <c r="U74" s="84"/>
      <c r="V74" s="84"/>
      <c r="W74" s="84"/>
      <c r="X74" s="84" t="s">
        <v>1346</v>
      </c>
      <c r="Y74" s="84"/>
      <c r="Z74" s="84" t="e">
        <f>VLOOKUP(#REF!,Unavailable_Shops!C:E,3,FALSE)</f>
        <v>#REF!</v>
      </c>
      <c r="AA74" s="84">
        <f>SUBTOTAL(103, Table9[[#This Row],[ShopCodeNoZero]])</f>
        <v>1</v>
      </c>
      <c r="AB74" s="88" t="s">
        <v>1347</v>
      </c>
    </row>
    <row r="75" spans="1:28">
      <c r="A75" s="140">
        <v>45707</v>
      </c>
      <c r="B75" s="140">
        <v>45707</v>
      </c>
      <c r="C75" s="84" t="s">
        <v>24</v>
      </c>
      <c r="D75" s="84"/>
      <c r="E75" s="85" t="s">
        <v>119</v>
      </c>
      <c r="F75" s="152">
        <v>3311</v>
      </c>
      <c r="G75" s="84"/>
      <c r="H75" s="85" t="s">
        <v>1348</v>
      </c>
      <c r="I75" s="84" t="s">
        <v>1349</v>
      </c>
      <c r="J75" s="84" t="str">
        <f>VLOOKUP(H75,'Shop Info'!C:I,7,FALSE)</f>
        <v>KN</v>
      </c>
      <c r="K75" s="84" t="s">
        <v>30</v>
      </c>
      <c r="L75" s="84"/>
      <c r="M75" s="84">
        <v>23673396</v>
      </c>
      <c r="N75" s="90">
        <f>VLOOKUP(AB75,Tel!B:E,4,FALSE)</f>
        <v>23673396</v>
      </c>
      <c r="O75" s="84"/>
      <c r="P75" s="84" t="s">
        <v>1192</v>
      </c>
      <c r="Q75" s="84" t="s">
        <v>355</v>
      </c>
      <c r="R75" s="84" t="s">
        <v>1339</v>
      </c>
      <c r="S75" s="84" t="s">
        <v>1040</v>
      </c>
      <c r="T75" s="84"/>
      <c r="U75" s="84"/>
      <c r="V75" s="84"/>
      <c r="W75" s="84"/>
      <c r="X75" s="84" t="s">
        <v>1350</v>
      </c>
      <c r="Y75" s="84"/>
      <c r="Z75" s="84" t="e">
        <f>VLOOKUP(#REF!,Unavailable_Shops!C:E,3,FALSE)</f>
        <v>#REF!</v>
      </c>
      <c r="AA75" s="84">
        <f>SUBTOTAL(103, Table9[[#This Row],[ShopCodeNoZero]])</f>
        <v>1</v>
      </c>
      <c r="AB75" s="88" t="s">
        <v>1351</v>
      </c>
    </row>
    <row r="76" spans="1:28">
      <c r="A76" s="140">
        <v>45707</v>
      </c>
      <c r="B76" s="140">
        <v>45707</v>
      </c>
      <c r="C76" s="84" t="s">
        <v>24</v>
      </c>
      <c r="D76" s="84"/>
      <c r="E76" s="85" t="s">
        <v>119</v>
      </c>
      <c r="F76" s="152">
        <v>4663</v>
      </c>
      <c r="G76" s="84"/>
      <c r="H76" s="85" t="s">
        <v>1352</v>
      </c>
      <c r="I76" s="84" t="s">
        <v>1353</v>
      </c>
      <c r="J76" s="84" t="str">
        <f>VLOOKUP(H76,'Shop Info'!C:I,7,FALSE)</f>
        <v>KN</v>
      </c>
      <c r="K76" s="84" t="s">
        <v>30</v>
      </c>
      <c r="L76" s="84" t="s">
        <v>151</v>
      </c>
      <c r="M76" s="84">
        <v>23171250</v>
      </c>
      <c r="N76" s="90">
        <f>VLOOKUP(AB76,Tel!B:E,4,FALSE)</f>
        <v>23171250</v>
      </c>
      <c r="O76" s="84"/>
      <c r="P76" s="84" t="s">
        <v>1192</v>
      </c>
      <c r="Q76" s="84" t="s">
        <v>355</v>
      </c>
      <c r="R76" s="84" t="s">
        <v>1339</v>
      </c>
      <c r="S76" s="84" t="s">
        <v>1040</v>
      </c>
      <c r="T76" s="84"/>
      <c r="U76" s="84"/>
      <c r="V76" s="84"/>
      <c r="W76" s="84"/>
      <c r="X76" s="84" t="s">
        <v>1354</v>
      </c>
      <c r="Y76" s="84"/>
      <c r="Z76" s="84" t="e">
        <f>VLOOKUP(#REF!,Unavailable_Shops!C:E,3,FALSE)</f>
        <v>#REF!</v>
      </c>
      <c r="AA76" s="84">
        <f>SUBTOTAL(103, Table9[[#This Row],[ShopCodeNoZero]])</f>
        <v>1</v>
      </c>
      <c r="AB76" s="88" t="s">
        <v>1355</v>
      </c>
    </row>
    <row r="77" spans="1:28">
      <c r="A77" s="140">
        <v>45707</v>
      </c>
      <c r="B77" s="140">
        <v>45707</v>
      </c>
      <c r="C77" s="97" t="s">
        <v>1356</v>
      </c>
      <c r="D77" s="97"/>
      <c r="E77" s="85" t="s">
        <v>119</v>
      </c>
      <c r="F77" s="152">
        <v>5247</v>
      </c>
      <c r="G77" s="84"/>
      <c r="H77" s="85" t="s">
        <v>1357</v>
      </c>
      <c r="I77" s="84" t="s">
        <v>1358</v>
      </c>
      <c r="J77" s="84" t="str">
        <f>VLOOKUP(H77,'Shop Info'!C:I,7,FALSE)</f>
        <v>HK</v>
      </c>
      <c r="K77" s="84" t="s">
        <v>60</v>
      </c>
      <c r="L77" s="84"/>
      <c r="M77" s="84">
        <v>22178880</v>
      </c>
      <c r="N77" s="90">
        <f>VLOOKUP(AB77,Tel!B:E,4,FALSE)</f>
        <v>22178880</v>
      </c>
      <c r="O77" s="84"/>
      <c r="P77" s="84" t="s">
        <v>1078</v>
      </c>
      <c r="Q77" s="84" t="s">
        <v>129</v>
      </c>
      <c r="R77" s="84" t="s">
        <v>1339</v>
      </c>
      <c r="S77" s="84" t="s">
        <v>1040</v>
      </c>
      <c r="T77" s="84"/>
      <c r="U77" s="84"/>
      <c r="V77" s="84"/>
      <c r="W77" s="84"/>
      <c r="X77" s="84" t="s">
        <v>1359</v>
      </c>
      <c r="Y77" s="84"/>
      <c r="Z77" s="84" t="e">
        <f>VLOOKUP(#REF!,Unavailable_Shops!C:E,3,FALSE)</f>
        <v>#REF!</v>
      </c>
      <c r="AA77" s="84">
        <f>SUBTOTAL(103, Table9[[#This Row],[ShopCodeNoZero]])</f>
        <v>1</v>
      </c>
      <c r="AB77" s="88" t="s">
        <v>1360</v>
      </c>
    </row>
    <row r="78" spans="1:28">
      <c r="A78" s="140">
        <v>45707</v>
      </c>
      <c r="B78" s="140">
        <v>45707</v>
      </c>
      <c r="C78" s="84" t="s">
        <v>24</v>
      </c>
      <c r="D78" s="84"/>
      <c r="E78" s="85" t="s">
        <v>119</v>
      </c>
      <c r="F78" s="152">
        <v>11043</v>
      </c>
      <c r="G78" s="84"/>
      <c r="H78" s="85" t="s">
        <v>1361</v>
      </c>
      <c r="I78" s="84" t="s">
        <v>1362</v>
      </c>
      <c r="J78" s="84" t="str">
        <f>VLOOKUP(H78,'Shop Info'!C:I,7,FALSE)</f>
        <v>NT</v>
      </c>
      <c r="K78" s="84" t="s">
        <v>55</v>
      </c>
      <c r="L78" s="84" t="s">
        <v>151</v>
      </c>
      <c r="M78" s="84">
        <v>26671883</v>
      </c>
      <c r="N78" s="86" t="str">
        <f>VLOOKUP(AB78,Tel!B:E,4,FALSE)</f>
        <v>no record</v>
      </c>
      <c r="O78" s="87" t="s">
        <v>1363</v>
      </c>
      <c r="P78" s="84" t="s">
        <v>142</v>
      </c>
      <c r="Q78" s="71" t="s">
        <v>143</v>
      </c>
      <c r="R78" s="84" t="s">
        <v>1339</v>
      </c>
      <c r="S78" s="84" t="s">
        <v>1040</v>
      </c>
      <c r="T78" s="84"/>
      <c r="U78" s="84"/>
      <c r="V78" s="84"/>
      <c r="W78" s="84"/>
      <c r="X78" s="84" t="s">
        <v>1364</v>
      </c>
      <c r="Y78" s="84"/>
      <c r="Z78" s="84" t="e">
        <f>VLOOKUP(#REF!,Unavailable_Shops!C:E,3,FALSE)</f>
        <v>#REF!</v>
      </c>
      <c r="AA78" s="84">
        <f>SUBTOTAL(103, Table9[[#This Row],[ShopCodeNoZero]])</f>
        <v>1</v>
      </c>
      <c r="AB78" s="88" t="s">
        <v>1365</v>
      </c>
    </row>
    <row r="79" spans="1:28">
      <c r="A79" s="140">
        <v>45707</v>
      </c>
      <c r="B79" s="140">
        <v>45707</v>
      </c>
      <c r="C79" s="97" t="s">
        <v>1356</v>
      </c>
      <c r="D79" s="97"/>
      <c r="E79" s="85" t="s">
        <v>119</v>
      </c>
      <c r="F79" s="152">
        <v>15117</v>
      </c>
      <c r="G79" s="84"/>
      <c r="H79" s="85" t="s">
        <v>1366</v>
      </c>
      <c r="I79" s="84" t="s">
        <v>1367</v>
      </c>
      <c r="J79" s="84" t="str">
        <f>VLOOKUP(H79,'Shop Info'!C:I,7,FALSE)</f>
        <v>NT</v>
      </c>
      <c r="K79" s="84" t="s">
        <v>55</v>
      </c>
      <c r="L79" s="84"/>
      <c r="M79" s="84">
        <v>26916988</v>
      </c>
      <c r="N79" s="86" t="str">
        <f>VLOOKUP(AB79,Tel!B:E,4,FALSE)</f>
        <v>no record</v>
      </c>
      <c r="O79" s="87" t="s">
        <v>1368</v>
      </c>
      <c r="P79" s="84" t="s">
        <v>142</v>
      </c>
      <c r="Q79" s="71" t="s">
        <v>143</v>
      </c>
      <c r="R79" s="84" t="s">
        <v>1339</v>
      </c>
      <c r="S79" s="84" t="s">
        <v>1040</v>
      </c>
      <c r="T79" s="84"/>
      <c r="U79" s="84"/>
      <c r="V79" s="84"/>
      <c r="W79" s="84"/>
      <c r="X79" s="84" t="s">
        <v>1369</v>
      </c>
      <c r="Y79" s="84"/>
      <c r="Z79" s="84" t="e">
        <f>VLOOKUP(#REF!,Unavailable_Shops!C:E,3,FALSE)</f>
        <v>#REF!</v>
      </c>
      <c r="AA79" s="84">
        <f>SUBTOTAL(103, Table9[[#This Row],[ShopCodeNoZero]])</f>
        <v>1</v>
      </c>
      <c r="AB79" s="88" t="s">
        <v>1370</v>
      </c>
    </row>
    <row r="80" spans="1:28">
      <c r="A80" s="140">
        <v>45707</v>
      </c>
      <c r="B80" s="140">
        <v>45707</v>
      </c>
      <c r="C80" s="97" t="s">
        <v>1371</v>
      </c>
      <c r="D80" s="97"/>
      <c r="E80" s="85" t="s">
        <v>119</v>
      </c>
      <c r="F80" s="152">
        <v>15292</v>
      </c>
      <c r="G80" s="84"/>
      <c r="H80" s="85" t="s">
        <v>1372</v>
      </c>
      <c r="I80" s="84" t="s">
        <v>1373</v>
      </c>
      <c r="J80" s="84" t="str">
        <f>VLOOKUP(H80,'Shop Info'!C:I,7,FALSE)</f>
        <v>KN</v>
      </c>
      <c r="K80" s="84" t="s">
        <v>30</v>
      </c>
      <c r="L80" s="84"/>
      <c r="M80" s="84">
        <v>23679368</v>
      </c>
      <c r="N80" s="86" t="str">
        <f>VLOOKUP(AB80,Tel!B:E,4,FALSE)</f>
        <v>no record</v>
      </c>
      <c r="O80" s="87" t="s">
        <v>1374</v>
      </c>
      <c r="P80" s="84" t="s">
        <v>1192</v>
      </c>
      <c r="Q80" s="71" t="s">
        <v>355</v>
      </c>
      <c r="R80" s="84" t="s">
        <v>1339</v>
      </c>
      <c r="S80" s="84" t="s">
        <v>1040</v>
      </c>
      <c r="T80" s="84"/>
      <c r="U80" s="84"/>
      <c r="V80" s="84"/>
      <c r="W80" s="84"/>
      <c r="X80" s="84" t="s">
        <v>1375</v>
      </c>
      <c r="Y80" s="84"/>
      <c r="Z80" s="84" t="e">
        <f>VLOOKUP(#REF!,Unavailable_Shops!C:E,3,FALSE)</f>
        <v>#REF!</v>
      </c>
      <c r="AA80" s="84">
        <f>SUBTOTAL(103, Table9[[#This Row],[ShopCodeNoZero]])</f>
        <v>1</v>
      </c>
      <c r="AB80" s="88" t="s">
        <v>1376</v>
      </c>
    </row>
    <row r="81" spans="1:28">
      <c r="A81" s="140">
        <v>45708</v>
      </c>
      <c r="B81" s="140">
        <v>45708</v>
      </c>
      <c r="C81" s="97" t="s">
        <v>1377</v>
      </c>
      <c r="D81" s="97"/>
      <c r="E81" s="85" t="s">
        <v>119</v>
      </c>
      <c r="F81" s="152">
        <v>1630</v>
      </c>
      <c r="G81" s="84"/>
      <c r="H81" s="85" t="s">
        <v>1378</v>
      </c>
      <c r="I81" s="84" t="s">
        <v>1338</v>
      </c>
      <c r="J81" s="84" t="str">
        <f>VLOOKUP(H81,'Shop Info'!C:I,7,FALSE)</f>
        <v>NT</v>
      </c>
      <c r="K81" s="84" t="s">
        <v>55</v>
      </c>
      <c r="L81" s="84"/>
      <c r="M81" s="84">
        <v>26928868</v>
      </c>
      <c r="N81" s="86" t="str">
        <f>VLOOKUP(AB81,Tel!B:E,4,FALSE)</f>
        <v>no record</v>
      </c>
      <c r="O81" s="87" t="s">
        <v>1379</v>
      </c>
      <c r="P81" s="84" t="s">
        <v>142</v>
      </c>
      <c r="Q81" s="84" t="s">
        <v>143</v>
      </c>
      <c r="R81" s="84" t="s">
        <v>1380</v>
      </c>
      <c r="S81" s="84" t="s">
        <v>1040</v>
      </c>
      <c r="T81" s="84"/>
      <c r="U81" s="84"/>
      <c r="V81" s="84"/>
      <c r="W81" s="84"/>
      <c r="X81" s="84" t="s">
        <v>1381</v>
      </c>
      <c r="Y81" s="84"/>
      <c r="Z81" s="84" t="e">
        <f>VLOOKUP(#REF!,Unavailable_Shops!C:E,3,FALSE)</f>
        <v>#REF!</v>
      </c>
      <c r="AA81" s="84">
        <f>SUBTOTAL(103, Table9[[#This Row],[ShopCodeNoZero]])</f>
        <v>1</v>
      </c>
      <c r="AB81" s="88" t="s">
        <v>1382</v>
      </c>
    </row>
    <row r="82" spans="1:28">
      <c r="A82" s="140">
        <v>45708</v>
      </c>
      <c r="B82" s="140">
        <v>45708</v>
      </c>
      <c r="C82" s="84" t="s">
        <v>24</v>
      </c>
      <c r="D82" s="84"/>
      <c r="E82" s="85" t="s">
        <v>119</v>
      </c>
      <c r="F82" s="152">
        <v>2107</v>
      </c>
      <c r="G82" s="84"/>
      <c r="H82" s="85" t="s">
        <v>1383</v>
      </c>
      <c r="I82" s="84" t="s">
        <v>1384</v>
      </c>
      <c r="J82" s="84" t="str">
        <f>VLOOKUP(H82,'Shop Info'!C:I,7,FALSE)</f>
        <v>KN</v>
      </c>
      <c r="K82" s="84" t="s">
        <v>45</v>
      </c>
      <c r="L82" s="84"/>
      <c r="M82" s="84">
        <v>27023602</v>
      </c>
      <c r="N82" s="90">
        <f>VLOOKUP(AB82,Tel!B:E,4,FALSE)</f>
        <v>27023602</v>
      </c>
      <c r="O82" s="84"/>
      <c r="P82" s="84" t="s">
        <v>1385</v>
      </c>
      <c r="Q82" s="84" t="s">
        <v>1386</v>
      </c>
      <c r="R82" s="84" t="s">
        <v>1380</v>
      </c>
      <c r="S82" s="84" t="s">
        <v>1040</v>
      </c>
      <c r="T82" s="84"/>
      <c r="U82" s="84"/>
      <c r="V82" s="84"/>
      <c r="W82" s="84"/>
      <c r="X82" s="84" t="s">
        <v>1387</v>
      </c>
      <c r="Y82" s="84"/>
      <c r="Z82" s="84" t="e">
        <f>VLOOKUP(#REF!,Unavailable_Shops!C:E,3,FALSE)</f>
        <v>#REF!</v>
      </c>
      <c r="AA82" s="84">
        <f>SUBTOTAL(103, Table9[[#This Row],[ShopCodeNoZero]])</f>
        <v>1</v>
      </c>
      <c r="AB82" s="88" t="s">
        <v>1388</v>
      </c>
    </row>
    <row r="83" spans="1:28">
      <c r="A83" s="140">
        <v>45708</v>
      </c>
      <c r="B83" s="140">
        <v>45708</v>
      </c>
      <c r="C83" s="84" t="s">
        <v>24</v>
      </c>
      <c r="D83" s="84"/>
      <c r="E83" s="85" t="s">
        <v>119</v>
      </c>
      <c r="F83" s="152">
        <v>5534</v>
      </c>
      <c r="G83" s="84"/>
      <c r="H83" s="85" t="s">
        <v>1389</v>
      </c>
      <c r="I83" s="84" t="s">
        <v>1390</v>
      </c>
      <c r="J83" s="84" t="str">
        <f>VLOOKUP(H83,'Shop Info'!C:I,7,FALSE)</f>
        <v>NT</v>
      </c>
      <c r="K83" s="84" t="s">
        <v>55</v>
      </c>
      <c r="L83" s="84"/>
      <c r="M83" s="84" t="s">
        <v>1391</v>
      </c>
      <c r="N83" s="90" t="str">
        <f>VLOOKUP(AB83,Tel!B:E,4,FALSE)</f>
        <v>2452 6308</v>
      </c>
      <c r="O83" s="84"/>
      <c r="P83" s="84" t="s">
        <v>142</v>
      </c>
      <c r="Q83" s="84" t="s">
        <v>143</v>
      </c>
      <c r="R83" s="84" t="s">
        <v>1380</v>
      </c>
      <c r="S83" s="84" t="s">
        <v>1040</v>
      </c>
      <c r="T83" s="84"/>
      <c r="U83" s="84"/>
      <c r="V83" s="84"/>
      <c r="W83" s="84"/>
      <c r="X83" s="84" t="s">
        <v>1392</v>
      </c>
      <c r="Y83" s="84"/>
      <c r="Z83" s="84" t="e">
        <f>VLOOKUP(#REF!,Unavailable_Shops!C:E,3,FALSE)</f>
        <v>#REF!</v>
      </c>
      <c r="AA83" s="84">
        <f>SUBTOTAL(103, Table9[[#This Row],[ShopCodeNoZero]])</f>
        <v>1</v>
      </c>
      <c r="AB83" s="88" t="s">
        <v>1393</v>
      </c>
    </row>
    <row r="84" spans="1:28">
      <c r="A84" s="140">
        <v>45708</v>
      </c>
      <c r="B84" s="140">
        <v>45708</v>
      </c>
      <c r="C84" s="84" t="s">
        <v>24</v>
      </c>
      <c r="D84" s="84"/>
      <c r="E84" s="85" t="s">
        <v>119</v>
      </c>
      <c r="F84" s="152">
        <v>5632</v>
      </c>
      <c r="G84" s="84"/>
      <c r="H84" s="85" t="s">
        <v>1394</v>
      </c>
      <c r="I84" s="84" t="s">
        <v>1395</v>
      </c>
      <c r="J84" s="84" t="str">
        <f>VLOOKUP(H84,'Shop Info'!C:I,7,FALSE)</f>
        <v>HK</v>
      </c>
      <c r="K84" s="84" t="s">
        <v>64</v>
      </c>
      <c r="L84" s="84"/>
      <c r="M84" s="84">
        <v>29740788</v>
      </c>
      <c r="N84" s="90">
        <f>VLOOKUP(AB84,Tel!B:E,4,FALSE)</f>
        <v>29740788</v>
      </c>
      <c r="O84" s="84"/>
      <c r="P84" s="84" t="s">
        <v>1385</v>
      </c>
      <c r="Q84" s="84" t="s">
        <v>1386</v>
      </c>
      <c r="R84" s="84" t="s">
        <v>1380</v>
      </c>
      <c r="S84" s="84" t="s">
        <v>1040</v>
      </c>
      <c r="T84" s="84"/>
      <c r="U84" s="84"/>
      <c r="V84" s="84"/>
      <c r="W84" s="84"/>
      <c r="X84" s="84" t="s">
        <v>1396</v>
      </c>
      <c r="Y84" s="84"/>
      <c r="Z84" s="84" t="e">
        <f>VLOOKUP(#REF!,Unavailable_Shops!C:E,3,FALSE)</f>
        <v>#REF!</v>
      </c>
      <c r="AA84" s="84">
        <f>SUBTOTAL(103, Table9[[#This Row],[ShopCodeNoZero]])</f>
        <v>1</v>
      </c>
      <c r="AB84" s="88" t="s">
        <v>1397</v>
      </c>
    </row>
    <row r="85" spans="1:28">
      <c r="A85" s="140">
        <v>45708</v>
      </c>
      <c r="B85" s="140">
        <v>45708</v>
      </c>
      <c r="C85" s="97" t="s">
        <v>1398</v>
      </c>
      <c r="D85" s="97"/>
      <c r="E85" s="85" t="s">
        <v>119</v>
      </c>
      <c r="F85" s="152">
        <v>15104</v>
      </c>
      <c r="G85" s="84"/>
      <c r="H85" s="85" t="s">
        <v>1399</v>
      </c>
      <c r="I85" s="84" t="s">
        <v>1400</v>
      </c>
      <c r="J85" s="84" t="str">
        <f>VLOOKUP(H85,'Shop Info'!C:I,7,FALSE)</f>
        <v>HK</v>
      </c>
      <c r="K85" s="84" t="s">
        <v>64</v>
      </c>
      <c r="L85" s="84"/>
      <c r="M85" s="84">
        <v>28175522</v>
      </c>
      <c r="N85" s="90">
        <f>VLOOKUP(AB85,Tel!B:E,4,FALSE)</f>
        <v>28175522</v>
      </c>
      <c r="O85" s="84"/>
      <c r="P85" s="84" t="s">
        <v>1385</v>
      </c>
      <c r="Q85" s="84" t="s">
        <v>1386</v>
      </c>
      <c r="R85" s="84" t="s">
        <v>1380</v>
      </c>
      <c r="S85" s="84" t="s">
        <v>1040</v>
      </c>
      <c r="T85" s="84"/>
      <c r="U85" s="84"/>
      <c r="V85" s="84"/>
      <c r="W85" s="84"/>
      <c r="X85" s="84" t="s">
        <v>1401</v>
      </c>
      <c r="Y85" s="84"/>
      <c r="Z85" s="84" t="e">
        <f>VLOOKUP(#REF!,Unavailable_Shops!C:E,3,FALSE)</f>
        <v>#REF!</v>
      </c>
      <c r="AA85" s="84">
        <f>SUBTOTAL(103, Table9[[#This Row],[ShopCodeNoZero]])</f>
        <v>1</v>
      </c>
      <c r="AB85" s="88" t="s">
        <v>1402</v>
      </c>
    </row>
    <row r="86" spans="1:28">
      <c r="A86" s="140">
        <v>45708</v>
      </c>
      <c r="B86" s="140">
        <v>45708</v>
      </c>
      <c r="C86" s="97" t="s">
        <v>1398</v>
      </c>
      <c r="D86" s="97"/>
      <c r="E86" s="85" t="s">
        <v>119</v>
      </c>
      <c r="F86" s="152">
        <v>15259</v>
      </c>
      <c r="G86" s="84"/>
      <c r="H86" s="85" t="s">
        <v>1403</v>
      </c>
      <c r="I86" s="84" t="s">
        <v>1404</v>
      </c>
      <c r="J86" s="84" t="str">
        <f>VLOOKUP(H86,'Shop Info'!C:I,7,FALSE)</f>
        <v>NT</v>
      </c>
      <c r="K86" s="84" t="s">
        <v>55</v>
      </c>
      <c r="L86" s="84"/>
      <c r="M86" s="84">
        <v>26820867</v>
      </c>
      <c r="N86" s="86">
        <f>VLOOKUP(AB86,Tel!B:E,4,FALSE)</f>
        <v>26820867</v>
      </c>
      <c r="O86" s="87" t="s">
        <v>1405</v>
      </c>
      <c r="P86" s="84" t="s">
        <v>142</v>
      </c>
      <c r="Q86" s="84" t="s">
        <v>143</v>
      </c>
      <c r="R86" s="84" t="s">
        <v>1380</v>
      </c>
      <c r="S86" s="84" t="s">
        <v>1040</v>
      </c>
      <c r="T86" s="84"/>
      <c r="U86" s="84"/>
      <c r="V86" s="84"/>
      <c r="W86" s="84"/>
      <c r="X86" s="84" t="s">
        <v>1406</v>
      </c>
      <c r="Y86" s="84"/>
      <c r="Z86" s="84" t="e">
        <f>VLOOKUP(#REF!,Unavailable_Shops!C:E,3,FALSE)</f>
        <v>#REF!</v>
      </c>
      <c r="AA86" s="84">
        <f>SUBTOTAL(103, Table9[[#This Row],[ShopCodeNoZero]])</f>
        <v>1</v>
      </c>
      <c r="AB86" s="88" t="s">
        <v>1407</v>
      </c>
    </row>
    <row r="87" spans="1:28">
      <c r="A87" s="140">
        <v>45709</v>
      </c>
      <c r="B87" s="140">
        <v>45709</v>
      </c>
      <c r="C87" s="84" t="s">
        <v>1408</v>
      </c>
      <c r="D87" s="84"/>
      <c r="E87" s="85" t="s">
        <v>119</v>
      </c>
      <c r="F87" s="152">
        <v>1357</v>
      </c>
      <c r="G87" s="84"/>
      <c r="H87" s="85" t="s">
        <v>1409</v>
      </c>
      <c r="I87" s="84" t="s">
        <v>1410</v>
      </c>
      <c r="J87" s="84" t="str">
        <f>VLOOKUP(H87,'Shop Info'!C:I,7,FALSE)</f>
        <v>HK</v>
      </c>
      <c r="K87" s="84" t="s">
        <v>1220</v>
      </c>
      <c r="L87" s="84"/>
      <c r="M87" s="84">
        <v>22595008</v>
      </c>
      <c r="N87" s="90">
        <f>VLOOKUP(AB87,Tel!B:E,4,FALSE)</f>
        <v>22595008</v>
      </c>
      <c r="O87" s="84"/>
      <c r="P87" s="84" t="s">
        <v>128</v>
      </c>
      <c r="Q87" s="84" t="s">
        <v>1411</v>
      </c>
      <c r="R87" s="84" t="s">
        <v>1412</v>
      </c>
      <c r="S87" s="84" t="s">
        <v>1040</v>
      </c>
      <c r="T87" s="85" t="s">
        <v>32</v>
      </c>
      <c r="U87" s="84" t="s">
        <v>1413</v>
      </c>
      <c r="V87" s="84"/>
      <c r="W87" s="84"/>
      <c r="X87" s="84" t="s">
        <v>1414</v>
      </c>
      <c r="Y87" s="84"/>
      <c r="Z87" s="84" t="e">
        <f>VLOOKUP(#REF!,Unavailable_Shops!C:E,3,FALSE)</f>
        <v>#REF!</v>
      </c>
      <c r="AA87" s="84">
        <f>SUBTOTAL(103, Table9[[#This Row],[ShopCodeNoZero]])</f>
        <v>1</v>
      </c>
      <c r="AB87" s="88" t="s">
        <v>1415</v>
      </c>
    </row>
    <row r="88" spans="1:28">
      <c r="A88" s="140">
        <v>45709</v>
      </c>
      <c r="B88" s="140">
        <v>45709</v>
      </c>
      <c r="C88" s="84" t="s">
        <v>24</v>
      </c>
      <c r="D88" s="84"/>
      <c r="E88" s="85" t="s">
        <v>119</v>
      </c>
      <c r="F88" s="152">
        <v>3507</v>
      </c>
      <c r="G88" s="84"/>
      <c r="H88" s="85" t="s">
        <v>1416</v>
      </c>
      <c r="I88" s="84" t="s">
        <v>1417</v>
      </c>
      <c r="J88" s="84" t="str">
        <f>VLOOKUP(H88,'Shop Info'!C:I,7,FALSE)</f>
        <v>HK</v>
      </c>
      <c r="K88" s="84" t="s">
        <v>1220</v>
      </c>
      <c r="L88" s="84" t="s">
        <v>151</v>
      </c>
      <c r="M88" s="84">
        <v>35656758</v>
      </c>
      <c r="N88" s="90">
        <f>VLOOKUP(AB88,Tel!B:E,4,FALSE)</f>
        <v>35656758</v>
      </c>
      <c r="O88" s="84"/>
      <c r="P88" s="84" t="s">
        <v>128</v>
      </c>
      <c r="Q88" s="84" t="s">
        <v>1411</v>
      </c>
      <c r="R88" s="84" t="s">
        <v>1412</v>
      </c>
      <c r="S88" s="84" t="s">
        <v>1040</v>
      </c>
      <c r="T88" s="85" t="s">
        <v>32</v>
      </c>
      <c r="U88" s="84" t="s">
        <v>1413</v>
      </c>
      <c r="V88" s="84"/>
      <c r="W88" s="84"/>
      <c r="X88" s="96" t="s">
        <v>1418</v>
      </c>
      <c r="Y88" s="84"/>
      <c r="Z88" s="84" t="e">
        <f>VLOOKUP(#REF!,Unavailable_Shops!C:E,3,FALSE)</f>
        <v>#REF!</v>
      </c>
      <c r="AA88" s="84">
        <f>SUBTOTAL(103, Table9[[#This Row],[ShopCodeNoZero]])</f>
        <v>1</v>
      </c>
      <c r="AB88" s="88" t="s">
        <v>1419</v>
      </c>
    </row>
    <row r="89" spans="1:28">
      <c r="A89" s="140">
        <v>45709</v>
      </c>
      <c r="B89" s="140">
        <v>45709</v>
      </c>
      <c r="C89" s="84" t="s">
        <v>24</v>
      </c>
      <c r="D89" s="84"/>
      <c r="E89" s="85" t="s">
        <v>119</v>
      </c>
      <c r="F89" s="152">
        <v>3532</v>
      </c>
      <c r="G89" s="84"/>
      <c r="H89" s="85" t="s">
        <v>1420</v>
      </c>
      <c r="I89" s="84" t="s">
        <v>1421</v>
      </c>
      <c r="J89" s="84" t="str">
        <f>VLOOKUP(H89,'Shop Info'!C:I,7,FALSE)</f>
        <v>KN</v>
      </c>
      <c r="K89" s="84" t="s">
        <v>45</v>
      </c>
      <c r="L89" s="84"/>
      <c r="M89" s="84">
        <v>27262733</v>
      </c>
      <c r="N89" s="90">
        <f>VLOOKUP(AB89,Tel!B:E,4,FALSE)</f>
        <v>27262733</v>
      </c>
      <c r="O89" s="84"/>
      <c r="P89" s="84" t="s">
        <v>1078</v>
      </c>
      <c r="Q89" s="71"/>
      <c r="R89" s="84" t="s">
        <v>1412</v>
      </c>
      <c r="S89" s="84" t="s">
        <v>1040</v>
      </c>
      <c r="T89" s="85" t="s">
        <v>32</v>
      </c>
      <c r="U89" s="84" t="s">
        <v>1413</v>
      </c>
      <c r="V89" s="84"/>
      <c r="W89" s="84"/>
      <c r="X89" s="84" t="s">
        <v>1422</v>
      </c>
      <c r="Y89" s="84"/>
      <c r="Z89" s="84" t="e">
        <f>VLOOKUP(#REF!,Unavailable_Shops!C:E,3,FALSE)</f>
        <v>#REF!</v>
      </c>
      <c r="AA89" s="84">
        <f>SUBTOTAL(103, Table9[[#This Row],[ShopCodeNoZero]])</f>
        <v>1</v>
      </c>
      <c r="AB89" s="88" t="s">
        <v>1423</v>
      </c>
    </row>
    <row r="90" spans="1:28">
      <c r="A90" s="140">
        <v>45709</v>
      </c>
      <c r="B90" s="140">
        <v>45709</v>
      </c>
      <c r="C90" s="84" t="s">
        <v>24</v>
      </c>
      <c r="D90" s="84"/>
      <c r="E90" s="85" t="s">
        <v>119</v>
      </c>
      <c r="F90" s="152">
        <v>4661</v>
      </c>
      <c r="G90" s="84"/>
      <c r="H90" s="85" t="s">
        <v>1424</v>
      </c>
      <c r="I90" s="84" t="s">
        <v>1425</v>
      </c>
      <c r="J90" s="84" t="str">
        <f>VLOOKUP(H90,'Shop Info'!C:I,7,FALSE)</f>
        <v>HK</v>
      </c>
      <c r="K90" s="84" t="s">
        <v>1220</v>
      </c>
      <c r="L90" s="84" t="s">
        <v>151</v>
      </c>
      <c r="M90" s="84">
        <v>28158562</v>
      </c>
      <c r="N90" s="90">
        <f>VLOOKUP(AB90,Tel!B:E,4,FALSE)</f>
        <v>28158562</v>
      </c>
      <c r="O90" s="84"/>
      <c r="P90" s="84" t="s">
        <v>128</v>
      </c>
      <c r="Q90" s="84" t="s">
        <v>1411</v>
      </c>
      <c r="R90" s="84" t="s">
        <v>1412</v>
      </c>
      <c r="S90" s="84" t="s">
        <v>1040</v>
      </c>
      <c r="T90" s="85" t="s">
        <v>32</v>
      </c>
      <c r="U90" s="84" t="s">
        <v>1413</v>
      </c>
      <c r="V90" s="84"/>
      <c r="W90" s="84"/>
      <c r="X90" s="84" t="s">
        <v>1426</v>
      </c>
      <c r="Y90" s="84"/>
      <c r="Z90" s="84" t="e">
        <f>VLOOKUP(#REF!,Unavailable_Shops!C:E,3,FALSE)</f>
        <v>#REF!</v>
      </c>
      <c r="AA90" s="84">
        <f>SUBTOTAL(103, Table9[[#This Row],[ShopCodeNoZero]])</f>
        <v>1</v>
      </c>
      <c r="AB90" s="88" t="s">
        <v>1427</v>
      </c>
    </row>
    <row r="91" spans="1:28">
      <c r="A91" s="140">
        <v>45709</v>
      </c>
      <c r="B91" s="140">
        <v>45709</v>
      </c>
      <c r="C91" s="84" t="s">
        <v>1428</v>
      </c>
      <c r="D91" s="84"/>
      <c r="E91" s="85" t="s">
        <v>119</v>
      </c>
      <c r="F91" s="152">
        <v>5985</v>
      </c>
      <c r="G91" s="84"/>
      <c r="H91" s="85" t="s">
        <v>1429</v>
      </c>
      <c r="I91" s="84" t="s">
        <v>1430</v>
      </c>
      <c r="J91" s="84" t="str">
        <f>VLOOKUP(H91,'Shop Info'!C:I,7,FALSE)</f>
        <v>NT</v>
      </c>
      <c r="K91" s="84" t="s">
        <v>55</v>
      </c>
      <c r="L91" s="84"/>
      <c r="M91" s="84">
        <v>24597388</v>
      </c>
      <c r="N91" s="90">
        <f>VLOOKUP(AB91,Tel!B:E,4,FALSE)</f>
        <v>24597388</v>
      </c>
      <c r="O91" s="84"/>
      <c r="P91" s="84" t="s">
        <v>142</v>
      </c>
      <c r="Q91" s="84" t="s">
        <v>136</v>
      </c>
      <c r="R91" s="84" t="s">
        <v>1412</v>
      </c>
      <c r="S91" s="84" t="s">
        <v>1040</v>
      </c>
      <c r="T91" s="85" t="s">
        <v>32</v>
      </c>
      <c r="U91" s="84" t="s">
        <v>1413</v>
      </c>
      <c r="V91" s="84"/>
      <c r="W91" s="84"/>
      <c r="X91" s="84" t="s">
        <v>1431</v>
      </c>
      <c r="Y91" s="84"/>
      <c r="Z91" s="84" t="e">
        <f>VLOOKUP(#REF!,Unavailable_Shops!C:E,3,FALSE)</f>
        <v>#REF!</v>
      </c>
      <c r="AA91" s="84">
        <f>SUBTOTAL(103, Table9[[#This Row],[ShopCodeNoZero]])</f>
        <v>1</v>
      </c>
      <c r="AB91" s="88" t="s">
        <v>1432</v>
      </c>
    </row>
    <row r="92" spans="1:28">
      <c r="A92" s="140">
        <v>45709</v>
      </c>
      <c r="B92" s="140">
        <v>45709</v>
      </c>
      <c r="C92" s="84" t="s">
        <v>24</v>
      </c>
      <c r="D92" s="84"/>
      <c r="E92" s="85" t="s">
        <v>119</v>
      </c>
      <c r="F92" s="152">
        <v>8517</v>
      </c>
      <c r="G92" s="84"/>
      <c r="H92" s="85" t="s">
        <v>1433</v>
      </c>
      <c r="I92" s="84" t="s">
        <v>1434</v>
      </c>
      <c r="J92" s="84" t="str">
        <f>VLOOKUP(H92,'Shop Info'!C:I,7,FALSE)</f>
        <v>NT</v>
      </c>
      <c r="K92" s="84" t="s">
        <v>55</v>
      </c>
      <c r="L92" s="84"/>
      <c r="M92" s="84" t="s">
        <v>1435</v>
      </c>
      <c r="N92" s="90" t="str">
        <f>VLOOKUP(AB92,Tel!B:E,4,FALSE)</f>
        <v>2982 2680</v>
      </c>
      <c r="O92" s="84"/>
      <c r="P92" s="84" t="s">
        <v>142</v>
      </c>
      <c r="Q92" s="84" t="s">
        <v>136</v>
      </c>
      <c r="R92" s="84" t="s">
        <v>1412</v>
      </c>
      <c r="S92" s="84" t="s">
        <v>1040</v>
      </c>
      <c r="T92" s="85" t="s">
        <v>32</v>
      </c>
      <c r="U92" s="84" t="s">
        <v>1413</v>
      </c>
      <c r="V92" s="84"/>
      <c r="W92" s="84"/>
      <c r="X92" s="84" t="s">
        <v>1436</v>
      </c>
      <c r="Y92" s="84"/>
      <c r="Z92" s="84" t="e">
        <f>VLOOKUP(#REF!,Unavailable_Shops!C:E,3,FALSE)</f>
        <v>#REF!</v>
      </c>
      <c r="AA92" s="84">
        <f>SUBTOTAL(103, Table9[[#This Row],[ShopCodeNoZero]])</f>
        <v>1</v>
      </c>
      <c r="AB92" s="88" t="s">
        <v>1437</v>
      </c>
    </row>
    <row r="93" spans="1:28">
      <c r="A93" s="140">
        <v>45709</v>
      </c>
      <c r="B93" s="140">
        <v>45709</v>
      </c>
      <c r="C93" s="84" t="s">
        <v>24</v>
      </c>
      <c r="D93" s="84"/>
      <c r="E93" s="85" t="s">
        <v>119</v>
      </c>
      <c r="F93" s="152">
        <v>11016</v>
      </c>
      <c r="G93" s="84"/>
      <c r="H93" s="85" t="s">
        <v>1438</v>
      </c>
      <c r="I93" s="84" t="s">
        <v>1439</v>
      </c>
      <c r="J93" s="84" t="str">
        <f>VLOOKUP(H93,'Shop Info'!C:I,7,FALSE)</f>
        <v>KN</v>
      </c>
      <c r="K93" s="84" t="s">
        <v>45</v>
      </c>
      <c r="L93" s="84" t="s">
        <v>151</v>
      </c>
      <c r="M93" s="84">
        <v>27261622</v>
      </c>
      <c r="N93" s="90">
        <f>VLOOKUP(AB93,Tel!B:E,4,FALSE)</f>
        <v>27261622</v>
      </c>
      <c r="O93" s="84"/>
      <c r="P93" s="84" t="s">
        <v>1078</v>
      </c>
      <c r="Q93" s="84"/>
      <c r="R93" s="84" t="s">
        <v>1412</v>
      </c>
      <c r="S93" s="84" t="s">
        <v>1040</v>
      </c>
      <c r="T93" s="85" t="s">
        <v>32</v>
      </c>
      <c r="U93" s="84" t="s">
        <v>1255</v>
      </c>
      <c r="V93" s="84"/>
      <c r="W93" s="84"/>
      <c r="X93" s="84" t="s">
        <v>1440</v>
      </c>
      <c r="Y93" s="84"/>
      <c r="Z93" s="84" t="e">
        <f>VLOOKUP(#REF!,Unavailable_Shops!C:E,3,FALSE)</f>
        <v>#REF!</v>
      </c>
      <c r="AA93" s="84">
        <f>SUBTOTAL(103, Table9[[#This Row],[ShopCodeNoZero]])</f>
        <v>1</v>
      </c>
      <c r="AB93" s="88" t="s">
        <v>1441</v>
      </c>
    </row>
    <row r="94" spans="1:28">
      <c r="A94" s="140">
        <v>45709</v>
      </c>
      <c r="B94" s="140">
        <v>45709</v>
      </c>
      <c r="C94" s="84" t="s">
        <v>24</v>
      </c>
      <c r="D94" s="84"/>
      <c r="E94" s="85" t="s">
        <v>119</v>
      </c>
      <c r="F94" s="152">
        <v>11029</v>
      </c>
      <c r="G94" s="84"/>
      <c r="H94" s="85" t="s">
        <v>1442</v>
      </c>
      <c r="I94" s="84" t="s">
        <v>1443</v>
      </c>
      <c r="J94" s="84" t="str">
        <f>VLOOKUP(H94,'Shop Info'!C:I,7,FALSE)</f>
        <v>NT</v>
      </c>
      <c r="K94" s="84" t="s">
        <v>55</v>
      </c>
      <c r="L94" s="84" t="s">
        <v>151</v>
      </c>
      <c r="M94" s="84">
        <v>29831183</v>
      </c>
      <c r="N94" s="90">
        <f>VLOOKUP(AB94,Tel!B:E,4,FALSE)</f>
        <v>29831183</v>
      </c>
      <c r="O94" s="84"/>
      <c r="P94" s="84" t="s">
        <v>142</v>
      </c>
      <c r="Q94" s="84" t="s">
        <v>136</v>
      </c>
      <c r="R94" s="84" t="s">
        <v>1412</v>
      </c>
      <c r="S94" s="84" t="s">
        <v>1040</v>
      </c>
      <c r="T94" s="85" t="s">
        <v>32</v>
      </c>
      <c r="U94" s="84" t="s">
        <v>1255</v>
      </c>
      <c r="V94" s="84"/>
      <c r="W94" s="84"/>
      <c r="X94" s="84" t="s">
        <v>1444</v>
      </c>
      <c r="Y94" s="84"/>
      <c r="Z94" s="84" t="e">
        <f>VLOOKUP(#REF!,Unavailable_Shops!C:E,3,FALSE)</f>
        <v>#REF!</v>
      </c>
      <c r="AA94" s="84">
        <f>SUBTOTAL(103, Table9[[#This Row],[ShopCodeNoZero]])</f>
        <v>1</v>
      </c>
      <c r="AB94" s="88" t="s">
        <v>1445</v>
      </c>
    </row>
    <row r="95" spans="1:28">
      <c r="A95" s="140">
        <v>45709</v>
      </c>
      <c r="B95" s="140">
        <v>45709</v>
      </c>
      <c r="C95" s="84" t="s">
        <v>1446</v>
      </c>
      <c r="D95" s="84"/>
      <c r="E95" s="85" t="s">
        <v>119</v>
      </c>
      <c r="F95" s="152">
        <v>12829</v>
      </c>
      <c r="G95" s="84"/>
      <c r="H95" s="85" t="s">
        <v>1447</v>
      </c>
      <c r="I95" s="84" t="s">
        <v>454</v>
      </c>
      <c r="J95" s="84" t="str">
        <f>VLOOKUP(H95,'Shop Info'!C:I,7,FALSE)</f>
        <v>KN</v>
      </c>
      <c r="K95" s="84" t="s">
        <v>45</v>
      </c>
      <c r="L95" s="84"/>
      <c r="M95" s="84">
        <v>63754268</v>
      </c>
      <c r="N95" s="86" t="str">
        <f>VLOOKUP(AB95,Tel!B:E,4,FALSE)</f>
        <v>no record</v>
      </c>
      <c r="O95" s="87" t="s">
        <v>1448</v>
      </c>
      <c r="P95" s="84" t="s">
        <v>1078</v>
      </c>
      <c r="Q95" s="84"/>
      <c r="R95" s="84" t="s">
        <v>1412</v>
      </c>
      <c r="S95" s="84" t="s">
        <v>1040</v>
      </c>
      <c r="T95" s="85" t="s">
        <v>32</v>
      </c>
      <c r="U95" s="84" t="s">
        <v>1413</v>
      </c>
      <c r="V95" s="84"/>
      <c r="W95" s="84"/>
      <c r="X95" s="84" t="s">
        <v>1449</v>
      </c>
      <c r="Y95" s="84"/>
      <c r="Z95" s="84" t="e">
        <f>VLOOKUP(#REF!,Unavailable_Shops!C:E,3,FALSE)</f>
        <v>#REF!</v>
      </c>
      <c r="AA95" s="84">
        <f>SUBTOTAL(103, Table9[[#This Row],[ShopCodeNoZero]])</f>
        <v>1</v>
      </c>
      <c r="AB95" s="88" t="s">
        <v>1450</v>
      </c>
    </row>
    <row r="96" spans="1:28">
      <c r="A96" s="140">
        <v>45712</v>
      </c>
      <c r="B96" s="140">
        <v>45712</v>
      </c>
      <c r="C96" s="84" t="s">
        <v>1451</v>
      </c>
      <c r="D96" s="84"/>
      <c r="E96" s="85" t="s">
        <v>119</v>
      </c>
      <c r="F96" s="152">
        <v>1208</v>
      </c>
      <c r="G96" s="84"/>
      <c r="H96" s="85" t="s">
        <v>1452</v>
      </c>
      <c r="I96" s="84" t="s">
        <v>1453</v>
      </c>
      <c r="J96" s="84" t="str">
        <f>VLOOKUP(H96,'Shop Info'!C:I,7,FALSE)</f>
        <v>KN</v>
      </c>
      <c r="K96" s="84" t="s">
        <v>30</v>
      </c>
      <c r="L96" s="84"/>
      <c r="M96" s="84">
        <v>22582200</v>
      </c>
      <c r="N96" s="90">
        <f>VLOOKUP(AB96,Tel!B:E,4,FALSE)</f>
        <v>22582200</v>
      </c>
      <c r="O96" s="84"/>
      <c r="P96" s="91" t="s">
        <v>1454</v>
      </c>
      <c r="Q96" s="84" t="s">
        <v>355</v>
      </c>
      <c r="R96" s="84" t="s">
        <v>1455</v>
      </c>
      <c r="S96" s="84" t="s">
        <v>1040</v>
      </c>
      <c r="T96" s="99" t="s">
        <v>1456</v>
      </c>
      <c r="U96" s="84" t="s">
        <v>1413</v>
      </c>
      <c r="V96" s="84"/>
      <c r="W96" s="84"/>
      <c r="X96" s="84" t="s">
        <v>1457</v>
      </c>
      <c r="Y96" s="84"/>
      <c r="Z96" s="84" t="e">
        <f>VLOOKUP(#REF!,Unavailable_Shops!C:E,3,FALSE)</f>
        <v>#REF!</v>
      </c>
      <c r="AA96" s="84">
        <f>SUBTOTAL(103, Table9[[#This Row],[ShopCodeNoZero]])</f>
        <v>1</v>
      </c>
      <c r="AB96" s="88" t="s">
        <v>1458</v>
      </c>
    </row>
    <row r="97" spans="1:28">
      <c r="A97" s="140">
        <v>45712</v>
      </c>
      <c r="B97" s="140">
        <v>45712</v>
      </c>
      <c r="C97" s="84" t="s">
        <v>1459</v>
      </c>
      <c r="D97" s="84"/>
      <c r="E97" s="85" t="s">
        <v>119</v>
      </c>
      <c r="F97" s="152">
        <v>3255</v>
      </c>
      <c r="G97" s="84"/>
      <c r="H97" s="85" t="s">
        <v>1460</v>
      </c>
      <c r="I97" s="84" t="s">
        <v>1461</v>
      </c>
      <c r="J97" s="84" t="str">
        <f>VLOOKUP(H97,'Shop Info'!C:I,7,FALSE)</f>
        <v>NT</v>
      </c>
      <c r="K97" s="84" t="s">
        <v>1091</v>
      </c>
      <c r="L97" s="84"/>
      <c r="M97" s="84">
        <v>24076168</v>
      </c>
      <c r="N97" s="90">
        <f>VLOOKUP(AB97,Tel!B:E,4,FALSE)</f>
        <v>24076168</v>
      </c>
      <c r="O97" s="84"/>
      <c r="P97" s="84" t="s">
        <v>142</v>
      </c>
      <c r="Q97" s="84"/>
      <c r="R97" s="84" t="s">
        <v>1455</v>
      </c>
      <c r="S97" s="84" t="s">
        <v>1040</v>
      </c>
      <c r="T97" s="84" t="s">
        <v>32</v>
      </c>
      <c r="U97" s="84" t="s">
        <v>1413</v>
      </c>
      <c r="V97" s="84"/>
      <c r="W97" s="84"/>
      <c r="X97" s="84" t="s">
        <v>1462</v>
      </c>
      <c r="Y97" s="84"/>
      <c r="Z97" s="84" t="e">
        <f>VLOOKUP(#REF!,Unavailable_Shops!C:E,3,FALSE)</f>
        <v>#REF!</v>
      </c>
      <c r="AA97" s="84">
        <f>SUBTOTAL(103, Table9[[#This Row],[ShopCodeNoZero]])</f>
        <v>1</v>
      </c>
      <c r="AB97" s="88" t="s">
        <v>1463</v>
      </c>
    </row>
    <row r="98" spans="1:28">
      <c r="A98" s="140">
        <v>45712</v>
      </c>
      <c r="B98" s="140">
        <v>45712</v>
      </c>
      <c r="C98" s="84" t="s">
        <v>1464</v>
      </c>
      <c r="D98" s="84"/>
      <c r="E98" s="85" t="s">
        <v>119</v>
      </c>
      <c r="F98" s="152">
        <v>4492</v>
      </c>
      <c r="G98" s="84"/>
      <c r="H98" s="85" t="s">
        <v>1465</v>
      </c>
      <c r="I98" s="84" t="s">
        <v>1466</v>
      </c>
      <c r="J98" s="84" t="str">
        <f>VLOOKUP(H98,'Shop Info'!C:I,7,FALSE)</f>
        <v>NT</v>
      </c>
      <c r="K98" s="84" t="s">
        <v>1091</v>
      </c>
      <c r="L98" s="84" t="s">
        <v>151</v>
      </c>
      <c r="M98" s="84">
        <v>25010313</v>
      </c>
      <c r="N98" s="90">
        <f>VLOOKUP(AB98,Tel!B:E,4,FALSE)</f>
        <v>25010313</v>
      </c>
      <c r="O98" s="84"/>
      <c r="P98" s="84" t="s">
        <v>142</v>
      </c>
      <c r="Q98" s="84"/>
      <c r="R98" s="84" t="s">
        <v>1455</v>
      </c>
      <c r="S98" s="84" t="s">
        <v>1040</v>
      </c>
      <c r="T98" s="84" t="s">
        <v>32</v>
      </c>
      <c r="U98" s="84" t="s">
        <v>1413</v>
      </c>
      <c r="V98" s="84"/>
      <c r="W98" s="84"/>
      <c r="X98" s="84" t="s">
        <v>1467</v>
      </c>
      <c r="Y98" s="84"/>
      <c r="Z98" s="84" t="e">
        <f>VLOOKUP(#REF!,Unavailable_Shops!C:E,3,FALSE)</f>
        <v>#REF!</v>
      </c>
      <c r="AA98" s="84">
        <f>SUBTOTAL(103, Table9[[#This Row],[ShopCodeNoZero]])</f>
        <v>1</v>
      </c>
      <c r="AB98" s="88" t="s">
        <v>1468</v>
      </c>
    </row>
    <row r="99" spans="1:28">
      <c r="A99" s="140">
        <v>45712</v>
      </c>
      <c r="B99" s="140">
        <v>45712</v>
      </c>
      <c r="C99" s="84" t="s">
        <v>24</v>
      </c>
      <c r="D99" s="84"/>
      <c r="E99" s="85" t="s">
        <v>119</v>
      </c>
      <c r="F99" s="152">
        <v>4499</v>
      </c>
      <c r="G99" s="84"/>
      <c r="H99" s="85" t="s">
        <v>1469</v>
      </c>
      <c r="I99" s="84" t="s">
        <v>1470</v>
      </c>
      <c r="J99" s="84" t="str">
        <f>VLOOKUP(H99,'Shop Info'!C:I,7,FALSE)</f>
        <v>KN</v>
      </c>
      <c r="K99" s="84" t="s">
        <v>30</v>
      </c>
      <c r="L99" s="84" t="s">
        <v>151</v>
      </c>
      <c r="M99" s="84">
        <v>27597268</v>
      </c>
      <c r="N99" s="90">
        <f>VLOOKUP(AB99,Tel!B:E,4,FALSE)</f>
        <v>27597268</v>
      </c>
      <c r="O99" s="84"/>
      <c r="P99" s="84" t="s">
        <v>1192</v>
      </c>
      <c r="Q99" s="84" t="s">
        <v>355</v>
      </c>
      <c r="R99" s="84" t="s">
        <v>1455</v>
      </c>
      <c r="S99" s="84" t="s">
        <v>1040</v>
      </c>
      <c r="T99" s="99"/>
      <c r="U99" s="84"/>
      <c r="V99" s="84"/>
      <c r="W99" s="84"/>
      <c r="X99" s="84" t="s">
        <v>1471</v>
      </c>
      <c r="Y99" s="84"/>
      <c r="Z99" s="84" t="e">
        <f>VLOOKUP(#REF!,Unavailable_Shops!C:E,3,FALSE)</f>
        <v>#REF!</v>
      </c>
      <c r="AA99" s="84">
        <f>SUBTOTAL(103, Table9[[#This Row],[ShopCodeNoZero]])</f>
        <v>1</v>
      </c>
      <c r="AB99" s="88" t="s">
        <v>1472</v>
      </c>
    </row>
    <row r="100" spans="1:28">
      <c r="A100" s="140">
        <v>45712</v>
      </c>
      <c r="B100" s="140">
        <v>45712</v>
      </c>
      <c r="C100" s="84" t="s">
        <v>24</v>
      </c>
      <c r="D100" s="84"/>
      <c r="E100" s="85" t="s">
        <v>119</v>
      </c>
      <c r="F100" s="152">
        <v>4647</v>
      </c>
      <c r="G100" s="84"/>
      <c r="H100" s="85" t="s">
        <v>1473</v>
      </c>
      <c r="I100" s="84" t="s">
        <v>1474</v>
      </c>
      <c r="J100" s="84" t="str">
        <f>VLOOKUP(H100,'Shop Info'!C:I,7,FALSE)</f>
        <v>KN</v>
      </c>
      <c r="K100" s="84" t="s">
        <v>30</v>
      </c>
      <c r="L100" s="84" t="s">
        <v>151</v>
      </c>
      <c r="M100" s="84">
        <v>31677908</v>
      </c>
      <c r="N100" s="90">
        <f>VLOOKUP(AB100,Tel!B:E,4,FALSE)</f>
        <v>31677908</v>
      </c>
      <c r="O100" s="84"/>
      <c r="P100" s="84" t="s">
        <v>1192</v>
      </c>
      <c r="Q100" s="84" t="s">
        <v>355</v>
      </c>
      <c r="R100" s="84" t="s">
        <v>1455</v>
      </c>
      <c r="S100" s="84" t="s">
        <v>1040</v>
      </c>
      <c r="T100" s="85" t="s">
        <v>32</v>
      </c>
      <c r="U100" s="84" t="s">
        <v>1413</v>
      </c>
      <c r="V100" s="84"/>
      <c r="W100" s="84"/>
      <c r="X100" s="84" t="s">
        <v>1475</v>
      </c>
      <c r="Y100" s="84"/>
      <c r="Z100" s="84" t="e">
        <f>VLOOKUP(#REF!,Unavailable_Shops!C:E,3,FALSE)</f>
        <v>#REF!</v>
      </c>
      <c r="AA100" s="84">
        <f>SUBTOTAL(103, Table9[[#This Row],[ShopCodeNoZero]])</f>
        <v>1</v>
      </c>
      <c r="AB100" s="88" t="s">
        <v>1476</v>
      </c>
    </row>
    <row r="101" spans="1:28">
      <c r="A101" s="140">
        <v>45712</v>
      </c>
      <c r="B101" s="140">
        <v>45712</v>
      </c>
      <c r="C101" s="84" t="s">
        <v>1446</v>
      </c>
      <c r="D101" s="84"/>
      <c r="E101" s="85" t="s">
        <v>119</v>
      </c>
      <c r="F101" s="152">
        <v>12828</v>
      </c>
      <c r="G101" s="84"/>
      <c r="H101" s="85" t="s">
        <v>1477</v>
      </c>
      <c r="I101" s="84" t="s">
        <v>1478</v>
      </c>
      <c r="J101" s="84" t="str">
        <f>VLOOKUP(H101,'Shop Info'!C:I,7,FALSE)</f>
        <v>HK</v>
      </c>
      <c r="K101" s="84" t="s">
        <v>89</v>
      </c>
      <c r="L101" s="84"/>
      <c r="M101" s="84">
        <v>21757778</v>
      </c>
      <c r="N101" s="90">
        <f>VLOOKUP(AB101,Tel!B:E,4,FALSE)</f>
        <v>21757728</v>
      </c>
      <c r="O101" s="84"/>
      <c r="P101" s="84" t="s">
        <v>128</v>
      </c>
      <c r="Q101" s="84" t="s">
        <v>1411</v>
      </c>
      <c r="R101" s="84" t="s">
        <v>1455</v>
      </c>
      <c r="S101" s="84" t="s">
        <v>1040</v>
      </c>
      <c r="T101" s="84"/>
      <c r="U101" s="84"/>
      <c r="V101" s="84"/>
      <c r="W101" s="84"/>
      <c r="X101" s="84" t="s">
        <v>1479</v>
      </c>
      <c r="Y101" s="84"/>
      <c r="Z101" s="84" t="e">
        <f>VLOOKUP(#REF!,Unavailable_Shops!C:E,3,FALSE)</f>
        <v>#REF!</v>
      </c>
      <c r="AA101" s="84">
        <f>SUBTOTAL(103, Table9[[#This Row],[ShopCodeNoZero]])</f>
        <v>1</v>
      </c>
      <c r="AB101" s="88" t="s">
        <v>1480</v>
      </c>
    </row>
    <row r="102" spans="1:28">
      <c r="A102" s="140">
        <v>45712</v>
      </c>
      <c r="B102" s="140">
        <v>45712</v>
      </c>
      <c r="C102" s="84" t="s">
        <v>1481</v>
      </c>
      <c r="D102" s="84"/>
      <c r="E102" s="85" t="s">
        <v>119</v>
      </c>
      <c r="F102" s="152">
        <v>12841</v>
      </c>
      <c r="G102" s="84"/>
      <c r="H102" s="85" t="s">
        <v>1482</v>
      </c>
      <c r="I102" s="84" t="s">
        <v>1483</v>
      </c>
      <c r="J102" s="84" t="str">
        <f>VLOOKUP(H102,'Shop Info'!C:I,7,FALSE)</f>
        <v>HK</v>
      </c>
      <c r="K102" s="84" t="s">
        <v>89</v>
      </c>
      <c r="L102" s="84"/>
      <c r="M102" s="84" t="s">
        <v>1484</v>
      </c>
      <c r="N102" s="90">
        <f>VLOOKUP(AB102,Tel!B:E,4,FALSE)</f>
        <v>28575511</v>
      </c>
      <c r="O102" s="84"/>
      <c r="P102" s="84" t="s">
        <v>128</v>
      </c>
      <c r="Q102" s="84" t="s">
        <v>1411</v>
      </c>
      <c r="R102" s="84" t="s">
        <v>1455</v>
      </c>
      <c r="S102" s="84" t="s">
        <v>1040</v>
      </c>
      <c r="T102" s="85" t="s">
        <v>32</v>
      </c>
      <c r="U102" s="84" t="s">
        <v>1413</v>
      </c>
      <c r="V102" s="84"/>
      <c r="W102" s="84"/>
      <c r="X102" s="84" t="s">
        <v>1485</v>
      </c>
      <c r="Y102" s="84"/>
      <c r="Z102" s="84" t="e">
        <f>VLOOKUP(#REF!,Unavailable_Shops!C:E,3,FALSE)</f>
        <v>#REF!</v>
      </c>
      <c r="AA102" s="84">
        <f>SUBTOTAL(103, Table9[[#This Row],[ShopCodeNoZero]])</f>
        <v>1</v>
      </c>
      <c r="AB102" s="88" t="s">
        <v>1486</v>
      </c>
    </row>
    <row r="103" spans="1:28">
      <c r="A103" s="140">
        <v>45712</v>
      </c>
      <c r="B103" s="140">
        <v>45712</v>
      </c>
      <c r="C103" s="84" t="s">
        <v>1481</v>
      </c>
      <c r="D103" s="84"/>
      <c r="E103" s="85" t="s">
        <v>119</v>
      </c>
      <c r="F103" s="152">
        <v>15111</v>
      </c>
      <c r="G103" s="84"/>
      <c r="H103" s="85" t="s">
        <v>1487</v>
      </c>
      <c r="I103" s="84" t="s">
        <v>1488</v>
      </c>
      <c r="J103" s="84" t="str">
        <f>VLOOKUP(H103,'Shop Info'!C:I,7,FALSE)</f>
        <v>NT</v>
      </c>
      <c r="K103" s="84" t="s">
        <v>1091</v>
      </c>
      <c r="L103" s="84"/>
      <c r="M103" s="84">
        <v>26031285</v>
      </c>
      <c r="N103" s="90">
        <f>VLOOKUP(AB103,Tel!B:E,4,FALSE)</f>
        <v>26031285</v>
      </c>
      <c r="O103" s="84"/>
      <c r="P103" s="84" t="s">
        <v>142</v>
      </c>
      <c r="Q103" s="84"/>
      <c r="R103" s="84" t="s">
        <v>1455</v>
      </c>
      <c r="S103" s="84" t="s">
        <v>1040</v>
      </c>
      <c r="T103" s="84" t="s">
        <v>32</v>
      </c>
      <c r="U103" s="84" t="s">
        <v>1413</v>
      </c>
      <c r="V103" s="84"/>
      <c r="W103" s="84"/>
      <c r="X103" s="84" t="s">
        <v>1489</v>
      </c>
      <c r="Y103" s="84"/>
      <c r="Z103" s="84" t="e">
        <f>VLOOKUP(#REF!,Unavailable_Shops!C:E,3,FALSE)</f>
        <v>#REF!</v>
      </c>
      <c r="AA103" s="84">
        <f>SUBTOTAL(103, Table9[[#This Row],[ShopCodeNoZero]])</f>
        <v>1</v>
      </c>
      <c r="AB103" s="88" t="s">
        <v>1490</v>
      </c>
    </row>
    <row r="104" spans="1:28">
      <c r="A104" s="140">
        <v>45713</v>
      </c>
      <c r="B104" s="140">
        <v>45713</v>
      </c>
      <c r="C104" s="84" t="s">
        <v>24</v>
      </c>
      <c r="D104" s="84"/>
      <c r="E104" s="85" t="s">
        <v>119</v>
      </c>
      <c r="F104" s="152">
        <v>4308</v>
      </c>
      <c r="G104" s="84"/>
      <c r="H104" s="85" t="s">
        <v>1491</v>
      </c>
      <c r="I104" s="84" t="s">
        <v>1492</v>
      </c>
      <c r="J104" s="84" t="str">
        <f>VLOOKUP(H104,'Shop Info'!C:I,7,FALSE)</f>
        <v>KN</v>
      </c>
      <c r="K104" s="84" t="s">
        <v>30</v>
      </c>
      <c r="L104" s="84" t="s">
        <v>151</v>
      </c>
      <c r="M104" s="84">
        <v>23750051</v>
      </c>
      <c r="N104" s="90">
        <f>VLOOKUP(AB104,Tel!B:E,4,FALSE)</f>
        <v>23750051</v>
      </c>
      <c r="O104" s="84"/>
      <c r="P104" s="91" t="s">
        <v>1454</v>
      </c>
      <c r="Q104" s="84" t="s">
        <v>1411</v>
      </c>
      <c r="R104" s="84" t="s">
        <v>1493</v>
      </c>
      <c r="S104" s="84" t="s">
        <v>1040</v>
      </c>
      <c r="T104" s="84" t="s">
        <v>32</v>
      </c>
      <c r="U104" s="84" t="s">
        <v>1413</v>
      </c>
      <c r="V104" s="84"/>
      <c r="W104" s="84"/>
      <c r="X104" s="84" t="s">
        <v>1494</v>
      </c>
      <c r="Y104" s="84"/>
      <c r="Z104" s="84" t="e">
        <f>VLOOKUP(#REF!,Unavailable_Shops!C:E,3,FALSE)</f>
        <v>#REF!</v>
      </c>
      <c r="AA104" s="84">
        <f>SUBTOTAL(103, Table9[[#This Row],[ShopCodeNoZero]])</f>
        <v>1</v>
      </c>
      <c r="AB104" s="88" t="s">
        <v>1495</v>
      </c>
    </row>
    <row r="105" spans="1:28">
      <c r="A105" s="140">
        <v>45713</v>
      </c>
      <c r="B105" s="140">
        <v>45713</v>
      </c>
      <c r="C105" s="84" t="s">
        <v>1496</v>
      </c>
      <c r="D105" s="84"/>
      <c r="E105" s="85" t="s">
        <v>119</v>
      </c>
      <c r="F105" s="152">
        <v>4391</v>
      </c>
      <c r="G105" s="84"/>
      <c r="H105" s="85" t="s">
        <v>1497</v>
      </c>
      <c r="I105" s="84" t="s">
        <v>1498</v>
      </c>
      <c r="J105" s="84" t="str">
        <f>VLOOKUP(H105,'Shop Info'!C:I,7,FALSE)</f>
        <v>HK</v>
      </c>
      <c r="K105" s="84" t="s">
        <v>89</v>
      </c>
      <c r="L105" s="84" t="s">
        <v>151</v>
      </c>
      <c r="M105" s="84">
        <v>25595028</v>
      </c>
      <c r="N105" s="90">
        <f>VLOOKUP(AB105,Tel!B:E,4,FALSE)</f>
        <v>25595028</v>
      </c>
      <c r="O105" s="84"/>
      <c r="P105" s="84" t="s">
        <v>128</v>
      </c>
      <c r="Q105" s="84"/>
      <c r="R105" s="84" t="s">
        <v>1493</v>
      </c>
      <c r="S105" s="84" t="s">
        <v>1040</v>
      </c>
      <c r="T105" s="84" t="s">
        <v>32</v>
      </c>
      <c r="U105" s="84" t="s">
        <v>1413</v>
      </c>
      <c r="V105" s="84"/>
      <c r="W105" s="84"/>
      <c r="X105" s="84" t="s">
        <v>1499</v>
      </c>
      <c r="Y105" s="84"/>
      <c r="Z105" s="84" t="e">
        <f>VLOOKUP(#REF!,Unavailable_Shops!C:E,3,FALSE)</f>
        <v>#REF!</v>
      </c>
      <c r="AA105" s="84">
        <f>SUBTOTAL(103, Table9[[#This Row],[ShopCodeNoZero]])</f>
        <v>1</v>
      </c>
      <c r="AB105" s="88" t="s">
        <v>1500</v>
      </c>
    </row>
    <row r="106" spans="1:28">
      <c r="A106" s="140">
        <v>45713</v>
      </c>
      <c r="B106" s="140">
        <v>45713</v>
      </c>
      <c r="C106" s="84" t="s">
        <v>24</v>
      </c>
      <c r="D106" s="84"/>
      <c r="E106" s="85" t="s">
        <v>119</v>
      </c>
      <c r="F106" s="152">
        <v>4427</v>
      </c>
      <c r="G106" s="84"/>
      <c r="H106" s="85" t="s">
        <v>1501</v>
      </c>
      <c r="I106" s="84" t="s">
        <v>1502</v>
      </c>
      <c r="J106" s="84" t="str">
        <f>VLOOKUP(H106,'Shop Info'!C:I,7,FALSE)</f>
        <v>KN</v>
      </c>
      <c r="K106" s="84" t="s">
        <v>30</v>
      </c>
      <c r="L106" s="84" t="s">
        <v>151</v>
      </c>
      <c r="M106" s="84">
        <v>27322972</v>
      </c>
      <c r="N106" s="90">
        <f>VLOOKUP(AB106,Tel!B:E,4,FALSE)</f>
        <v>27322972</v>
      </c>
      <c r="O106" s="84"/>
      <c r="P106" s="84" t="s">
        <v>1192</v>
      </c>
      <c r="Q106" s="84" t="s">
        <v>1411</v>
      </c>
      <c r="R106" s="84" t="s">
        <v>1493</v>
      </c>
      <c r="S106" s="84" t="s">
        <v>1040</v>
      </c>
      <c r="T106" s="84" t="s">
        <v>32</v>
      </c>
      <c r="U106" s="84" t="s">
        <v>1413</v>
      </c>
      <c r="V106" s="84"/>
      <c r="W106" s="84"/>
      <c r="X106" s="84" t="s">
        <v>1503</v>
      </c>
      <c r="Y106" s="84"/>
      <c r="Z106" s="84" t="e">
        <f>VLOOKUP(#REF!,Unavailable_Shops!C:E,3,FALSE)</f>
        <v>#REF!</v>
      </c>
      <c r="AA106" s="84">
        <f>SUBTOTAL(103, Table9[[#This Row],[ShopCodeNoZero]])</f>
        <v>1</v>
      </c>
      <c r="AB106" s="88" t="s">
        <v>1504</v>
      </c>
    </row>
    <row r="107" spans="1:28">
      <c r="A107" s="140">
        <v>45713</v>
      </c>
      <c r="B107" s="140">
        <v>45713</v>
      </c>
      <c r="C107" s="84" t="s">
        <v>24</v>
      </c>
      <c r="D107" s="84"/>
      <c r="E107" s="85" t="s">
        <v>119</v>
      </c>
      <c r="F107" s="152">
        <v>5177</v>
      </c>
      <c r="G107" s="84"/>
      <c r="H107" s="85" t="s">
        <v>1505</v>
      </c>
      <c r="I107" s="84" t="s">
        <v>1506</v>
      </c>
      <c r="J107" s="84" t="str">
        <f>VLOOKUP(H107,'Shop Info'!C:I,7,FALSE)</f>
        <v>KN</v>
      </c>
      <c r="K107" s="84" t="s">
        <v>30</v>
      </c>
      <c r="L107" s="84"/>
      <c r="M107" s="84">
        <v>23518628</v>
      </c>
      <c r="N107" s="90">
        <f>VLOOKUP(AB107,Tel!B:E,4,FALSE)</f>
        <v>23518628</v>
      </c>
      <c r="O107" s="84"/>
      <c r="P107" s="84" t="s">
        <v>1192</v>
      </c>
      <c r="Q107" s="84" t="s">
        <v>1411</v>
      </c>
      <c r="R107" s="84" t="s">
        <v>1493</v>
      </c>
      <c r="S107" s="84" t="s">
        <v>1040</v>
      </c>
      <c r="T107" s="84" t="s">
        <v>32</v>
      </c>
      <c r="U107" s="84" t="s">
        <v>1413</v>
      </c>
      <c r="V107" s="84"/>
      <c r="W107" s="84"/>
      <c r="X107" s="84" t="s">
        <v>1507</v>
      </c>
      <c r="Y107" s="84"/>
      <c r="Z107" s="84" t="e">
        <f>VLOOKUP(#REF!,Unavailable_Shops!C:E,3,FALSE)</f>
        <v>#REF!</v>
      </c>
      <c r="AA107" s="84">
        <f>SUBTOTAL(103, Table9[[#This Row],[ShopCodeNoZero]])</f>
        <v>1</v>
      </c>
      <c r="AB107" s="88" t="s">
        <v>1508</v>
      </c>
    </row>
    <row r="108" spans="1:28">
      <c r="A108" s="140">
        <v>45713</v>
      </c>
      <c r="B108" s="140">
        <v>45713</v>
      </c>
      <c r="C108" s="84" t="s">
        <v>1509</v>
      </c>
      <c r="D108" s="84"/>
      <c r="E108" s="85" t="s">
        <v>119</v>
      </c>
      <c r="F108" s="152">
        <v>12819</v>
      </c>
      <c r="G108" s="84"/>
      <c r="H108" s="85" t="s">
        <v>1510</v>
      </c>
      <c r="I108" s="84" t="s">
        <v>352</v>
      </c>
      <c r="J108" s="84" t="str">
        <f>VLOOKUP(H108,'Shop Info'!C:I,7,FALSE)</f>
        <v>NT</v>
      </c>
      <c r="K108" s="84" t="s">
        <v>354</v>
      </c>
      <c r="L108" s="84"/>
      <c r="M108" s="84">
        <v>24457686</v>
      </c>
      <c r="N108" s="90">
        <f>VLOOKUP(AB108,Tel!B:E,4,FALSE)</f>
        <v>24457686</v>
      </c>
      <c r="O108" s="84"/>
      <c r="P108" s="84" t="s">
        <v>142</v>
      </c>
      <c r="Q108" s="84" t="s">
        <v>355</v>
      </c>
      <c r="R108" s="84" t="s">
        <v>1493</v>
      </c>
      <c r="S108" s="84" t="s">
        <v>1040</v>
      </c>
      <c r="T108" s="84" t="s">
        <v>32</v>
      </c>
      <c r="U108" s="84" t="s">
        <v>1413</v>
      </c>
      <c r="V108" s="84"/>
      <c r="W108" s="84"/>
      <c r="X108" s="84" t="s">
        <v>1511</v>
      </c>
      <c r="Y108" s="84"/>
      <c r="Z108" s="84" t="e">
        <f>VLOOKUP(#REF!,Unavailable_Shops!C:E,3,FALSE)</f>
        <v>#REF!</v>
      </c>
      <c r="AA108" s="84">
        <f>SUBTOTAL(103, Table9[[#This Row],[ShopCodeNoZero]])</f>
        <v>1</v>
      </c>
      <c r="AB108" s="88" t="s">
        <v>1512</v>
      </c>
    </row>
    <row r="109" spans="1:28">
      <c r="A109" s="140">
        <v>45713</v>
      </c>
      <c r="B109" s="140">
        <v>45713</v>
      </c>
      <c r="C109" s="84" t="s">
        <v>24</v>
      </c>
      <c r="D109" s="84"/>
      <c r="E109" s="85" t="s">
        <v>119</v>
      </c>
      <c r="F109" s="152">
        <v>12827</v>
      </c>
      <c r="G109" s="84"/>
      <c r="H109" s="85" t="s">
        <v>1513</v>
      </c>
      <c r="I109" s="84" t="s">
        <v>1514</v>
      </c>
      <c r="J109" s="84" t="str">
        <f>VLOOKUP(H109,'Shop Info'!C:I,7,FALSE)</f>
        <v>HK</v>
      </c>
      <c r="K109" s="84" t="s">
        <v>89</v>
      </c>
      <c r="L109" s="84"/>
      <c r="M109" s="84" t="s">
        <v>1515</v>
      </c>
      <c r="N109" s="90">
        <f>VLOOKUP(AB109,Tel!B:E,4,FALSE)</f>
        <v>21757728</v>
      </c>
      <c r="O109" s="84" t="s">
        <v>1516</v>
      </c>
      <c r="P109" s="84" t="s">
        <v>128</v>
      </c>
      <c r="Q109" s="84"/>
      <c r="R109" s="84" t="s">
        <v>1517</v>
      </c>
      <c r="S109" s="84" t="s">
        <v>1040</v>
      </c>
      <c r="T109" s="84" t="s">
        <v>32</v>
      </c>
      <c r="U109" s="84" t="s">
        <v>1413</v>
      </c>
      <c r="V109" s="84"/>
      <c r="W109" s="84"/>
      <c r="X109" s="84" t="s">
        <v>1518</v>
      </c>
      <c r="Y109" s="84"/>
      <c r="Z109" s="84" t="e">
        <f>VLOOKUP(#REF!,Unavailable_Shops!C:E,3,FALSE)</f>
        <v>#REF!</v>
      </c>
      <c r="AA109" s="84">
        <f>SUBTOTAL(103, Table9[[#This Row],[ShopCodeNoZero]])</f>
        <v>1</v>
      </c>
      <c r="AB109" s="88" t="s">
        <v>1519</v>
      </c>
    </row>
    <row r="110" spans="1:28">
      <c r="A110" s="140">
        <v>45713</v>
      </c>
      <c r="B110" s="140">
        <v>45713</v>
      </c>
      <c r="C110" s="84" t="s">
        <v>24</v>
      </c>
      <c r="D110" s="84"/>
      <c r="E110" s="85" t="s">
        <v>119</v>
      </c>
      <c r="F110" s="152">
        <v>12869</v>
      </c>
      <c r="G110" s="84"/>
      <c r="H110" s="85" t="s">
        <v>1520</v>
      </c>
      <c r="I110" s="84" t="s">
        <v>1521</v>
      </c>
      <c r="J110" s="84" t="str">
        <f>VLOOKUP(H110,'Shop Info'!C:I,7,FALSE)</f>
        <v>NT</v>
      </c>
      <c r="K110" s="84" t="s">
        <v>354</v>
      </c>
      <c r="L110" s="84"/>
      <c r="M110" s="84" t="s">
        <v>1522</v>
      </c>
      <c r="N110" s="90" t="str">
        <f>VLOOKUP(AB110,Tel!B:E,4,FALSE)</f>
        <v>no record</v>
      </c>
      <c r="O110" s="84"/>
      <c r="P110" s="84" t="s">
        <v>142</v>
      </c>
      <c r="Q110" s="84" t="s">
        <v>355</v>
      </c>
      <c r="R110" s="84" t="s">
        <v>356</v>
      </c>
      <c r="S110" s="84" t="s">
        <v>1523</v>
      </c>
      <c r="T110" s="84" t="s">
        <v>32</v>
      </c>
      <c r="U110" s="84" t="s">
        <v>1255</v>
      </c>
      <c r="V110" s="84"/>
      <c r="W110" s="84"/>
      <c r="X110" s="84" t="s">
        <v>1524</v>
      </c>
      <c r="Y110" s="84"/>
      <c r="Z110" s="84" t="e">
        <f>VLOOKUP(#REF!,Unavailable_Shops!C:E,3,FALSE)</f>
        <v>#REF!</v>
      </c>
      <c r="AA110" s="84">
        <f>SUBTOTAL(103, Table9[[#This Row],[ShopCodeNoZero]])</f>
        <v>1</v>
      </c>
      <c r="AB110" s="88" t="s">
        <v>1525</v>
      </c>
    </row>
    <row r="111" spans="1:28">
      <c r="A111" s="140">
        <v>45714</v>
      </c>
      <c r="B111" s="140">
        <v>45714</v>
      </c>
      <c r="C111" s="84" t="s">
        <v>24</v>
      </c>
      <c r="D111" s="84"/>
      <c r="E111" s="85" t="s">
        <v>119</v>
      </c>
      <c r="F111" s="152">
        <v>1150</v>
      </c>
      <c r="G111" s="84"/>
      <c r="H111" s="85" t="s">
        <v>1526</v>
      </c>
      <c r="I111" s="84" t="s">
        <v>1527</v>
      </c>
      <c r="J111" s="84" t="str">
        <f>VLOOKUP(H111,'Shop Info'!C:I,7,FALSE)</f>
        <v>HK</v>
      </c>
      <c r="K111" s="84" t="s">
        <v>60</v>
      </c>
      <c r="L111" s="84"/>
      <c r="M111" s="84">
        <v>25213344</v>
      </c>
      <c r="N111" s="90">
        <f>VLOOKUP(AB111,Tel!B:E,4,FALSE)</f>
        <v>25213344</v>
      </c>
      <c r="O111" s="84"/>
      <c r="P111" s="84" t="s">
        <v>1192</v>
      </c>
      <c r="Q111" s="84" t="s">
        <v>355</v>
      </c>
      <c r="R111" s="84" t="s">
        <v>1528</v>
      </c>
      <c r="S111" s="84" t="s">
        <v>1040</v>
      </c>
      <c r="T111" s="84"/>
      <c r="U111" s="84"/>
      <c r="V111" s="84"/>
      <c r="W111" s="84"/>
      <c r="X111" s="84" t="s">
        <v>1529</v>
      </c>
      <c r="Y111" s="100"/>
      <c r="Z111" s="84" t="e">
        <f>VLOOKUP(#REF!,Unavailable_Shops!C:E,3,FALSE)</f>
        <v>#REF!</v>
      </c>
      <c r="AA111" s="84">
        <f>SUBTOTAL(103, Table9[[#This Row],[ShopCodeNoZero]])</f>
        <v>1</v>
      </c>
      <c r="AB111" s="88" t="s">
        <v>1530</v>
      </c>
    </row>
    <row r="112" spans="1:28">
      <c r="A112" s="140">
        <v>45714</v>
      </c>
      <c r="B112" s="140">
        <v>45714</v>
      </c>
      <c r="C112" s="84" t="s">
        <v>24</v>
      </c>
      <c r="D112" s="84"/>
      <c r="E112" s="85" t="s">
        <v>119</v>
      </c>
      <c r="F112" s="152">
        <v>3284</v>
      </c>
      <c r="G112" s="84"/>
      <c r="H112" s="85" t="s">
        <v>1531</v>
      </c>
      <c r="I112" s="84" t="s">
        <v>1532</v>
      </c>
      <c r="J112" s="84" t="str">
        <f>VLOOKUP(H112,'Shop Info'!C:I,7,FALSE)</f>
        <v>NT</v>
      </c>
      <c r="K112" s="84" t="s">
        <v>1151</v>
      </c>
      <c r="L112" s="84"/>
      <c r="M112" s="84">
        <v>24863031</v>
      </c>
      <c r="N112" s="90">
        <f>VLOOKUP(AB112,Tel!B:E,4,FALSE)</f>
        <v>24863031</v>
      </c>
      <c r="O112" s="84"/>
      <c r="P112" s="84" t="s">
        <v>142</v>
      </c>
      <c r="Q112" s="84"/>
      <c r="R112" s="84" t="s">
        <v>1528</v>
      </c>
      <c r="S112" s="84" t="s">
        <v>1040</v>
      </c>
      <c r="T112" s="84" t="s">
        <v>32</v>
      </c>
      <c r="U112" s="84" t="s">
        <v>1255</v>
      </c>
      <c r="V112" s="84"/>
      <c r="W112" s="84"/>
      <c r="X112" s="84" t="s">
        <v>1533</v>
      </c>
      <c r="Y112" s="97"/>
      <c r="Z112" s="84" t="e">
        <f>VLOOKUP(#REF!,Unavailable_Shops!C:E,3,FALSE)</f>
        <v>#REF!</v>
      </c>
      <c r="AA112" s="84">
        <f>SUBTOTAL(103, Table9[[#This Row],[ShopCodeNoZero]])</f>
        <v>1</v>
      </c>
      <c r="AB112" s="88" t="s">
        <v>1534</v>
      </c>
    </row>
    <row r="113" spans="1:28">
      <c r="A113" s="140">
        <v>45714</v>
      </c>
      <c r="B113" s="140">
        <v>45714</v>
      </c>
      <c r="C113" s="84" t="s">
        <v>24</v>
      </c>
      <c r="D113" s="85"/>
      <c r="E113" s="85" t="s">
        <v>119</v>
      </c>
      <c r="F113" s="152">
        <v>3424</v>
      </c>
      <c r="G113" s="84"/>
      <c r="H113" s="85" t="s">
        <v>1535</v>
      </c>
      <c r="I113" s="84" t="s">
        <v>1536</v>
      </c>
      <c r="J113" s="84" t="str">
        <f>VLOOKUP(H113,'Shop Info'!C:I,7,FALSE)</f>
        <v>KN</v>
      </c>
      <c r="K113" s="84" t="s">
        <v>1537</v>
      </c>
      <c r="L113" s="84"/>
      <c r="M113" s="84">
        <v>27454739</v>
      </c>
      <c r="N113" s="90">
        <f>VLOOKUP(AB113,Tel!B:E,4,FALSE)</f>
        <v>27454739</v>
      </c>
      <c r="O113" s="84"/>
      <c r="P113" s="84" t="s">
        <v>128</v>
      </c>
      <c r="Q113" s="84" t="s">
        <v>1411</v>
      </c>
      <c r="R113" s="84" t="s">
        <v>1528</v>
      </c>
      <c r="S113" s="84" t="s">
        <v>1040</v>
      </c>
      <c r="T113" s="84" t="s">
        <v>32</v>
      </c>
      <c r="U113" s="84" t="s">
        <v>1255</v>
      </c>
      <c r="V113" s="84"/>
      <c r="W113" s="84"/>
      <c r="X113" s="84" t="s">
        <v>1538</v>
      </c>
      <c r="Y113" s="89"/>
      <c r="Z113" s="84" t="e">
        <f>VLOOKUP(#REF!,Unavailable_Shops!C:E,3,FALSE)</f>
        <v>#REF!</v>
      </c>
      <c r="AA113" s="84">
        <f>SUBTOTAL(103, Table9[[#This Row],[ShopCodeNoZero]])</f>
        <v>1</v>
      </c>
      <c r="AB113" s="88" t="s">
        <v>1539</v>
      </c>
    </row>
    <row r="114" spans="1:28">
      <c r="A114" s="140">
        <v>45714</v>
      </c>
      <c r="B114" s="140">
        <v>45714</v>
      </c>
      <c r="C114" s="84" t="s">
        <v>24</v>
      </c>
      <c r="D114" s="84"/>
      <c r="E114" s="85" t="s">
        <v>119</v>
      </c>
      <c r="F114" s="152">
        <v>4390</v>
      </c>
      <c r="G114" s="84"/>
      <c r="H114" s="85" t="s">
        <v>1540</v>
      </c>
      <c r="I114" s="84" t="s">
        <v>1541</v>
      </c>
      <c r="J114" s="84" t="str">
        <f>VLOOKUP(H114,'Shop Info'!C:I,7,FALSE)</f>
        <v>HK</v>
      </c>
      <c r="K114" s="84" t="s">
        <v>60</v>
      </c>
      <c r="L114" s="84" t="s">
        <v>151</v>
      </c>
      <c r="M114" s="84">
        <v>24861455</v>
      </c>
      <c r="N114" s="90">
        <f>VLOOKUP(AB114,Tel!B:E,4,FALSE)</f>
        <v>24861455</v>
      </c>
      <c r="O114" s="84"/>
      <c r="P114" s="84" t="s">
        <v>1192</v>
      </c>
      <c r="Q114" s="84" t="s">
        <v>355</v>
      </c>
      <c r="R114" s="84" t="s">
        <v>1528</v>
      </c>
      <c r="S114" s="84" t="s">
        <v>1040</v>
      </c>
      <c r="T114" s="84"/>
      <c r="U114" s="84"/>
      <c r="V114" s="84"/>
      <c r="W114" s="84"/>
      <c r="X114" s="84" t="s">
        <v>1542</v>
      </c>
      <c r="Y114" s="100"/>
      <c r="Z114" s="84" t="e">
        <f>VLOOKUP(#REF!,Unavailable_Shops!C:E,3,FALSE)</f>
        <v>#REF!</v>
      </c>
      <c r="AA114" s="84">
        <f>SUBTOTAL(103, Table9[[#This Row],[ShopCodeNoZero]])</f>
        <v>1</v>
      </c>
      <c r="AB114" s="88" t="s">
        <v>1543</v>
      </c>
    </row>
    <row r="115" spans="1:28">
      <c r="A115" s="140">
        <v>45714</v>
      </c>
      <c r="B115" s="140">
        <v>45714</v>
      </c>
      <c r="C115" s="84" t="s">
        <v>24</v>
      </c>
      <c r="D115" s="84"/>
      <c r="E115" s="85" t="s">
        <v>119</v>
      </c>
      <c r="F115" s="152">
        <v>4419</v>
      </c>
      <c r="G115" s="84"/>
      <c r="H115" s="85" t="s">
        <v>1544</v>
      </c>
      <c r="I115" s="84" t="s">
        <v>1545</v>
      </c>
      <c r="J115" s="84" t="str">
        <f>VLOOKUP(H115,'Shop Info'!C:I,7,FALSE)</f>
        <v>KN</v>
      </c>
      <c r="K115" s="84" t="s">
        <v>30</v>
      </c>
      <c r="L115" s="84" t="s">
        <v>151</v>
      </c>
      <c r="M115" s="84">
        <v>27237100</v>
      </c>
      <c r="N115" s="90">
        <f>VLOOKUP(AB115,Tel!B:E,4,FALSE)</f>
        <v>27237100</v>
      </c>
      <c r="O115" s="84"/>
      <c r="P115" s="84" t="s">
        <v>128</v>
      </c>
      <c r="Q115" s="84" t="s">
        <v>1411</v>
      </c>
      <c r="R115" s="84" t="s">
        <v>1528</v>
      </c>
      <c r="S115" s="84" t="s">
        <v>1040</v>
      </c>
      <c r="T115" s="84" t="s">
        <v>1546</v>
      </c>
      <c r="U115" s="84" t="s">
        <v>1255</v>
      </c>
      <c r="V115" s="84"/>
      <c r="W115" s="84"/>
      <c r="X115" s="84" t="s">
        <v>1547</v>
      </c>
      <c r="Y115" s="89"/>
      <c r="Z115" s="84" t="e">
        <f>VLOOKUP(#REF!,Unavailable_Shops!C:E,3,FALSE)</f>
        <v>#REF!</v>
      </c>
      <c r="AA115" s="84">
        <f>SUBTOTAL(103, Table9[[#This Row],[ShopCodeNoZero]])</f>
        <v>1</v>
      </c>
      <c r="AB115" s="88" t="s">
        <v>1548</v>
      </c>
    </row>
    <row r="116" spans="1:28">
      <c r="A116" s="140">
        <v>45714</v>
      </c>
      <c r="B116" s="140">
        <v>45714</v>
      </c>
      <c r="C116" s="84" t="s">
        <v>1549</v>
      </c>
      <c r="D116" s="84"/>
      <c r="E116" s="85" t="s">
        <v>119</v>
      </c>
      <c r="F116" s="152">
        <v>5072</v>
      </c>
      <c r="G116" s="84"/>
      <c r="H116" s="85" t="s">
        <v>1550</v>
      </c>
      <c r="I116" s="84" t="s">
        <v>1551</v>
      </c>
      <c r="J116" s="84" t="str">
        <f>VLOOKUP(H116,'Shop Info'!C:I,7,FALSE)</f>
        <v>KN</v>
      </c>
      <c r="K116" s="84" t="s">
        <v>1552</v>
      </c>
      <c r="L116" s="84"/>
      <c r="M116" s="84">
        <v>27360019</v>
      </c>
      <c r="N116" s="90">
        <f>VLOOKUP(AB116,Tel!B:E,4,FALSE)</f>
        <v>27360019</v>
      </c>
      <c r="O116" s="84"/>
      <c r="P116" s="84" t="s">
        <v>128</v>
      </c>
      <c r="Q116" s="84" t="s">
        <v>1411</v>
      </c>
      <c r="R116" s="84" t="s">
        <v>1528</v>
      </c>
      <c r="S116" s="84" t="s">
        <v>1040</v>
      </c>
      <c r="T116" s="84" t="s">
        <v>32</v>
      </c>
      <c r="U116" s="84" t="s">
        <v>1255</v>
      </c>
      <c r="V116" s="84"/>
      <c r="W116" s="84"/>
      <c r="X116" s="84" t="s">
        <v>1553</v>
      </c>
      <c r="Y116" s="89"/>
      <c r="Z116" s="84" t="e">
        <f>VLOOKUP(#REF!,Unavailable_Shops!C:E,3,FALSE)</f>
        <v>#REF!</v>
      </c>
      <c r="AA116" s="84">
        <f>SUBTOTAL(103, Table9[[#This Row],[ShopCodeNoZero]])</f>
        <v>1</v>
      </c>
      <c r="AB116" s="88" t="s">
        <v>1554</v>
      </c>
    </row>
    <row r="117" spans="1:28">
      <c r="A117" s="140">
        <v>45714</v>
      </c>
      <c r="B117" s="140">
        <v>45714</v>
      </c>
      <c r="C117" s="84" t="s">
        <v>24</v>
      </c>
      <c r="D117" s="84"/>
      <c r="E117" s="85" t="s">
        <v>119</v>
      </c>
      <c r="F117" s="152">
        <v>8754</v>
      </c>
      <c r="G117" s="84"/>
      <c r="H117" s="85" t="s">
        <v>1555</v>
      </c>
      <c r="I117" s="84" t="s">
        <v>1556</v>
      </c>
      <c r="J117" s="84" t="str">
        <f>VLOOKUP(H117,'Shop Info'!C:I,7,FALSE)</f>
        <v>NT</v>
      </c>
      <c r="K117" s="84" t="s">
        <v>1151</v>
      </c>
      <c r="L117" s="84"/>
      <c r="M117" s="84">
        <v>28950392</v>
      </c>
      <c r="N117" s="90">
        <f>VLOOKUP(AB117,Tel!B:E,4,FALSE)</f>
        <v>28950392</v>
      </c>
      <c r="O117" s="84"/>
      <c r="P117" s="84" t="s">
        <v>142</v>
      </c>
      <c r="Q117" s="84"/>
      <c r="R117" s="84" t="s">
        <v>1528</v>
      </c>
      <c r="S117" s="84" t="s">
        <v>1040</v>
      </c>
      <c r="T117" s="84"/>
      <c r="U117" s="84"/>
      <c r="V117" s="84"/>
      <c r="W117" s="84"/>
      <c r="X117" s="84" t="s">
        <v>1557</v>
      </c>
      <c r="Y117" s="97"/>
      <c r="Z117" s="84" t="e">
        <f>VLOOKUP(#REF!,Unavailable_Shops!C:E,3,FALSE)</f>
        <v>#REF!</v>
      </c>
      <c r="AA117" s="84">
        <f>SUBTOTAL(103, Table9[[#This Row],[ShopCodeNoZero]])</f>
        <v>1</v>
      </c>
      <c r="AB117" s="88" t="s">
        <v>1558</v>
      </c>
    </row>
    <row r="118" spans="1:28">
      <c r="A118" s="140">
        <v>45714</v>
      </c>
      <c r="B118" s="140">
        <v>45714</v>
      </c>
      <c r="C118" s="84" t="s">
        <v>1408</v>
      </c>
      <c r="D118" s="84"/>
      <c r="E118" s="85" t="s">
        <v>119</v>
      </c>
      <c r="F118" s="152">
        <v>8765</v>
      </c>
      <c r="G118" s="84"/>
      <c r="H118" s="85" t="s">
        <v>1559</v>
      </c>
      <c r="I118" s="84" t="s">
        <v>1560</v>
      </c>
      <c r="J118" s="84" t="str">
        <f>VLOOKUP(H118,'Shop Info'!C:I,7,FALSE)</f>
        <v>HK</v>
      </c>
      <c r="K118" s="84" t="s">
        <v>60</v>
      </c>
      <c r="L118" s="84"/>
      <c r="M118" s="84" t="s">
        <v>1561</v>
      </c>
      <c r="N118" s="90" t="str">
        <f>VLOOKUP(AB118,Tel!B:E,4,FALSE)</f>
        <v>2813 8728</v>
      </c>
      <c r="O118" s="84"/>
      <c r="P118" s="84" t="s">
        <v>1192</v>
      </c>
      <c r="Q118" s="84" t="s">
        <v>355</v>
      </c>
      <c r="R118" s="84" t="s">
        <v>1528</v>
      </c>
      <c r="S118" s="84" t="s">
        <v>1040</v>
      </c>
      <c r="T118" s="84" t="s">
        <v>32</v>
      </c>
      <c r="U118" s="84" t="s">
        <v>1255</v>
      </c>
      <c r="V118" s="84"/>
      <c r="W118" s="84"/>
      <c r="X118" s="84" t="s">
        <v>1562</v>
      </c>
      <c r="Y118" s="100"/>
      <c r="Z118" s="84" t="e">
        <f>VLOOKUP(#REF!,Unavailable_Shops!C:E,3,FALSE)</f>
        <v>#REF!</v>
      </c>
      <c r="AA118" s="84">
        <f>SUBTOTAL(103, Table9[[#This Row],[ShopCodeNoZero]])</f>
        <v>1</v>
      </c>
      <c r="AB118" s="88" t="s">
        <v>1563</v>
      </c>
    </row>
    <row r="119" spans="1:28">
      <c r="A119" s="140">
        <v>45714</v>
      </c>
      <c r="B119" s="140">
        <v>45714</v>
      </c>
      <c r="C119" s="84" t="s">
        <v>24</v>
      </c>
      <c r="D119" s="84"/>
      <c r="E119" s="85" t="s">
        <v>119</v>
      </c>
      <c r="F119" s="152">
        <v>11036</v>
      </c>
      <c r="G119" s="84"/>
      <c r="H119" s="85" t="s">
        <v>1564</v>
      </c>
      <c r="I119" s="84" t="s">
        <v>1565</v>
      </c>
      <c r="J119" s="84" t="str">
        <f>VLOOKUP(H119,'Shop Info'!C:I,7,FALSE)</f>
        <v>NT</v>
      </c>
      <c r="K119" s="84" t="s">
        <v>1151</v>
      </c>
      <c r="L119" s="84" t="s">
        <v>151</v>
      </c>
      <c r="M119" s="84">
        <v>29869786</v>
      </c>
      <c r="N119" s="90">
        <f>VLOOKUP(AB119,Tel!B:E,4,FALSE)</f>
        <v>29869786</v>
      </c>
      <c r="O119" s="84"/>
      <c r="P119" s="84" t="s">
        <v>142</v>
      </c>
      <c r="Q119" s="84"/>
      <c r="R119" s="84" t="s">
        <v>1528</v>
      </c>
      <c r="S119" s="84" t="s">
        <v>1040</v>
      </c>
      <c r="T119" s="84" t="s">
        <v>32</v>
      </c>
      <c r="U119" s="84" t="s">
        <v>1255</v>
      </c>
      <c r="V119" s="84"/>
      <c r="W119" s="84"/>
      <c r="X119" s="84" t="s">
        <v>1566</v>
      </c>
      <c r="Y119" s="97"/>
      <c r="Z119" s="84" t="e">
        <f>VLOOKUP(#REF!,Unavailable_Shops!C:E,3,FALSE)</f>
        <v>#REF!</v>
      </c>
      <c r="AA119" s="84">
        <f>SUBTOTAL(103, Table9[[#This Row],[ShopCodeNoZero]])</f>
        <v>1</v>
      </c>
      <c r="AB119" s="88" t="s">
        <v>1567</v>
      </c>
    </row>
    <row r="120" spans="1:28">
      <c r="A120" s="140">
        <v>45715</v>
      </c>
      <c r="B120" s="140">
        <v>45715</v>
      </c>
      <c r="C120" s="84" t="s">
        <v>24</v>
      </c>
      <c r="D120" s="84"/>
      <c r="E120" s="85" t="s">
        <v>119</v>
      </c>
      <c r="F120" s="152">
        <v>2984</v>
      </c>
      <c r="G120" s="84"/>
      <c r="H120" s="85" t="s">
        <v>1568</v>
      </c>
      <c r="I120" s="84" t="s">
        <v>1569</v>
      </c>
      <c r="J120" s="84" t="str">
        <f>VLOOKUP(H120,'Shop Info'!C:I,7,FALSE)</f>
        <v>NT</v>
      </c>
      <c r="K120" s="84" t="s">
        <v>354</v>
      </c>
      <c r="L120" s="84"/>
      <c r="M120" s="84">
        <v>22672968</v>
      </c>
      <c r="N120" s="90">
        <f>VLOOKUP(AB120,Tel!B:E,4,FALSE)</f>
        <v>22672968</v>
      </c>
      <c r="O120" s="84"/>
      <c r="P120" s="84" t="s">
        <v>1192</v>
      </c>
      <c r="Q120" s="84"/>
      <c r="R120" s="84" t="s">
        <v>1570</v>
      </c>
      <c r="S120" s="84" t="s">
        <v>1040</v>
      </c>
      <c r="T120" s="84" t="s">
        <v>32</v>
      </c>
      <c r="U120" s="84" t="s">
        <v>1413</v>
      </c>
      <c r="V120" s="84"/>
      <c r="W120" s="84"/>
      <c r="X120" s="84" t="s">
        <v>1571</v>
      </c>
      <c r="Y120" s="84"/>
      <c r="Z120" s="84" t="e">
        <f>VLOOKUP(#REF!,Unavailable_Shops!C:E,3,FALSE)</f>
        <v>#REF!</v>
      </c>
      <c r="AA120" s="84">
        <f>SUBTOTAL(103, Table9[[#This Row],[ShopCodeNoZero]])</f>
        <v>1</v>
      </c>
      <c r="AB120" s="88" t="s">
        <v>1572</v>
      </c>
    </row>
    <row r="121" spans="1:28">
      <c r="A121" s="140">
        <v>45715</v>
      </c>
      <c r="B121" s="140">
        <v>45715</v>
      </c>
      <c r="C121" s="84" t="s">
        <v>24</v>
      </c>
      <c r="D121" s="84"/>
      <c r="E121" s="85" t="s">
        <v>119</v>
      </c>
      <c r="F121" s="152">
        <v>3117</v>
      </c>
      <c r="G121" s="84"/>
      <c r="H121" s="85" t="s">
        <v>1573</v>
      </c>
      <c r="I121" s="84" t="s">
        <v>1574</v>
      </c>
      <c r="J121" s="84" t="str">
        <f>VLOOKUP(H121,'Shop Info'!C:I,7,FALSE)</f>
        <v>NT</v>
      </c>
      <c r="K121" s="84" t="s">
        <v>354</v>
      </c>
      <c r="L121" s="84"/>
      <c r="M121" s="84">
        <v>24971152</v>
      </c>
      <c r="N121" s="90">
        <f>VLOOKUP(AB121,Tel!B:E,4,FALSE)</f>
        <v>24971152</v>
      </c>
      <c r="O121" s="84"/>
      <c r="P121" s="84" t="s">
        <v>1192</v>
      </c>
      <c r="Q121" s="84"/>
      <c r="R121" s="84" t="s">
        <v>1570</v>
      </c>
      <c r="S121" s="84" t="s">
        <v>1040</v>
      </c>
      <c r="T121" s="84" t="s">
        <v>32</v>
      </c>
      <c r="U121" s="84" t="s">
        <v>1255</v>
      </c>
      <c r="V121" s="84"/>
      <c r="W121" s="84"/>
      <c r="X121" s="84" t="s">
        <v>1575</v>
      </c>
      <c r="Y121" s="84"/>
      <c r="Z121" s="84" t="e">
        <f>VLOOKUP(#REF!,Unavailable_Shops!C:E,3,FALSE)</f>
        <v>#REF!</v>
      </c>
      <c r="AA121" s="84">
        <f>SUBTOTAL(103, Table9[[#This Row],[ShopCodeNoZero]])</f>
        <v>1</v>
      </c>
      <c r="AB121" s="88" t="s">
        <v>1576</v>
      </c>
    </row>
    <row r="122" spans="1:28">
      <c r="A122" s="140">
        <v>45715</v>
      </c>
      <c r="B122" s="140">
        <v>45715</v>
      </c>
      <c r="C122" s="84" t="s">
        <v>24</v>
      </c>
      <c r="D122" s="84"/>
      <c r="E122" s="85" t="s">
        <v>119</v>
      </c>
      <c r="F122" s="152">
        <v>3130</v>
      </c>
      <c r="G122" s="84"/>
      <c r="H122" s="85" t="s">
        <v>1577</v>
      </c>
      <c r="I122" s="84" t="s">
        <v>1578</v>
      </c>
      <c r="J122" s="84" t="str">
        <f>VLOOKUP(H122,'Shop Info'!C:I,7,FALSE)</f>
        <v>HK</v>
      </c>
      <c r="K122" s="84" t="s">
        <v>89</v>
      </c>
      <c r="L122" s="84"/>
      <c r="M122" s="84">
        <v>28194628</v>
      </c>
      <c r="N122" s="90">
        <f>VLOOKUP(AB122,Tel!B:E,4,FALSE)</f>
        <v>28194628</v>
      </c>
      <c r="O122" s="84"/>
      <c r="P122" s="84" t="s">
        <v>128</v>
      </c>
      <c r="Q122" s="84"/>
      <c r="R122" s="84" t="s">
        <v>1570</v>
      </c>
      <c r="S122" s="84" t="s">
        <v>1040</v>
      </c>
      <c r="T122" s="84" t="s">
        <v>32</v>
      </c>
      <c r="U122" s="84" t="s">
        <v>1413</v>
      </c>
      <c r="V122" s="84"/>
      <c r="W122" s="84"/>
      <c r="X122" s="84" t="s">
        <v>1579</v>
      </c>
      <c r="Y122" s="84"/>
      <c r="Z122" s="84" t="e">
        <f>VLOOKUP(#REF!,Unavailable_Shops!C:E,3,FALSE)</f>
        <v>#REF!</v>
      </c>
      <c r="AA122" s="84">
        <f>SUBTOTAL(103, Table9[[#This Row],[ShopCodeNoZero]])</f>
        <v>1</v>
      </c>
      <c r="AB122" s="88" t="s">
        <v>1580</v>
      </c>
    </row>
    <row r="123" spans="1:28">
      <c r="A123" s="140">
        <v>45715</v>
      </c>
      <c r="B123" s="140">
        <v>45715</v>
      </c>
      <c r="C123" s="84" t="s">
        <v>24</v>
      </c>
      <c r="D123" s="84"/>
      <c r="E123" s="85" t="s">
        <v>119</v>
      </c>
      <c r="F123" s="152">
        <v>3144</v>
      </c>
      <c r="G123" s="84"/>
      <c r="H123" s="85" t="s">
        <v>1581</v>
      </c>
      <c r="I123" s="84" t="s">
        <v>1582</v>
      </c>
      <c r="J123" s="84" t="str">
        <f>VLOOKUP(H123,'Shop Info'!C:I,7,FALSE)</f>
        <v>NT</v>
      </c>
      <c r="K123" s="84" t="s">
        <v>354</v>
      </c>
      <c r="L123" s="84"/>
      <c r="M123" s="84">
        <v>24957469</v>
      </c>
      <c r="N123" s="90">
        <f>VLOOKUP(AB123,Tel!B:E,4,FALSE)</f>
        <v>24957469</v>
      </c>
      <c r="O123" s="84"/>
      <c r="P123" s="84" t="s">
        <v>1192</v>
      </c>
      <c r="Q123" s="84"/>
      <c r="R123" s="84" t="s">
        <v>1570</v>
      </c>
      <c r="S123" s="84" t="s">
        <v>1040</v>
      </c>
      <c r="T123" s="84" t="s">
        <v>32</v>
      </c>
      <c r="U123" s="84" t="s">
        <v>1413</v>
      </c>
      <c r="V123" s="84"/>
      <c r="W123" s="84"/>
      <c r="X123" s="84" t="s">
        <v>1583</v>
      </c>
      <c r="Y123" s="84"/>
      <c r="Z123" s="84" t="e">
        <f>VLOOKUP(#REF!,Unavailable_Shops!C:E,3,FALSE)</f>
        <v>#REF!</v>
      </c>
      <c r="AA123" s="84">
        <f>SUBTOTAL(103, Table9[[#This Row],[ShopCodeNoZero]])</f>
        <v>1</v>
      </c>
      <c r="AB123" s="88" t="s">
        <v>1584</v>
      </c>
    </row>
    <row r="124" spans="1:28">
      <c r="A124" s="140">
        <v>45715</v>
      </c>
      <c r="B124" s="140">
        <v>45715</v>
      </c>
      <c r="C124" s="84" t="s">
        <v>24</v>
      </c>
      <c r="D124" s="84"/>
      <c r="E124" s="85" t="s">
        <v>119</v>
      </c>
      <c r="F124" s="152">
        <v>3236</v>
      </c>
      <c r="G124" s="84"/>
      <c r="H124" s="85" t="s">
        <v>1585</v>
      </c>
      <c r="I124" s="84" t="s">
        <v>1586</v>
      </c>
      <c r="J124" s="84" t="str">
        <f>VLOOKUP(H124,'Shop Info'!C:I,7,FALSE)</f>
        <v>KN</v>
      </c>
      <c r="K124" s="84" t="s">
        <v>1537</v>
      </c>
      <c r="L124" s="84"/>
      <c r="M124" s="84">
        <v>29590536</v>
      </c>
      <c r="N124" s="90">
        <f>VLOOKUP(AB124,Tel!B:E,4,FALSE)</f>
        <v>29590536</v>
      </c>
      <c r="O124" s="84"/>
      <c r="P124" s="84" t="s">
        <v>1587</v>
      </c>
      <c r="Q124" s="84" t="s">
        <v>1411</v>
      </c>
      <c r="R124" s="84" t="s">
        <v>1570</v>
      </c>
      <c r="S124" s="84" t="s">
        <v>1040</v>
      </c>
      <c r="T124" s="84" t="s">
        <v>32</v>
      </c>
      <c r="U124" s="84" t="s">
        <v>1413</v>
      </c>
      <c r="V124" s="84"/>
      <c r="W124" s="84"/>
      <c r="X124" s="84" t="s">
        <v>1588</v>
      </c>
      <c r="Y124" s="84"/>
      <c r="Z124" s="84" t="e">
        <f>VLOOKUP(#REF!,Unavailable_Shops!C:E,3,FALSE)</f>
        <v>#REF!</v>
      </c>
      <c r="AA124" s="84">
        <f>SUBTOTAL(103, Table9[[#This Row],[ShopCodeNoZero]])</f>
        <v>1</v>
      </c>
      <c r="AB124" s="88" t="s">
        <v>1589</v>
      </c>
    </row>
    <row r="125" spans="1:28">
      <c r="A125" s="140">
        <v>45715</v>
      </c>
      <c r="B125" s="140">
        <v>45715</v>
      </c>
      <c r="C125" s="84" t="s">
        <v>24</v>
      </c>
      <c r="D125" s="84"/>
      <c r="E125" s="85" t="s">
        <v>119</v>
      </c>
      <c r="F125" s="152">
        <v>3414</v>
      </c>
      <c r="G125" s="84"/>
      <c r="H125" s="85" t="s">
        <v>1590</v>
      </c>
      <c r="I125" s="84" t="s">
        <v>1591</v>
      </c>
      <c r="J125" s="84" t="str">
        <f>VLOOKUP(H125,'Shop Info'!C:I,7,FALSE)</f>
        <v>KN</v>
      </c>
      <c r="K125" s="84" t="s">
        <v>1592</v>
      </c>
      <c r="L125" s="84"/>
      <c r="M125" s="84">
        <v>27230456</v>
      </c>
      <c r="N125" s="90">
        <f>VLOOKUP(AB125,Tel!B:E,4,FALSE)</f>
        <v>27230456</v>
      </c>
      <c r="O125" s="84"/>
      <c r="P125" s="84" t="s">
        <v>1587</v>
      </c>
      <c r="Q125" s="84" t="s">
        <v>1411</v>
      </c>
      <c r="R125" s="84" t="s">
        <v>1570</v>
      </c>
      <c r="S125" s="84" t="s">
        <v>1040</v>
      </c>
      <c r="T125" s="84" t="s">
        <v>32</v>
      </c>
      <c r="U125" s="84" t="s">
        <v>1413</v>
      </c>
      <c r="V125" s="84"/>
      <c r="W125" s="84"/>
      <c r="X125" s="84" t="s">
        <v>1593</v>
      </c>
      <c r="Y125" s="84"/>
      <c r="Z125" s="84" t="e">
        <f>VLOOKUP(#REF!,Unavailable_Shops!C:E,3,FALSE)</f>
        <v>#REF!</v>
      </c>
      <c r="AA125" s="84">
        <f>SUBTOTAL(103, Table9[[#This Row],[ShopCodeNoZero]])</f>
        <v>1</v>
      </c>
      <c r="AB125" s="88" t="s">
        <v>1594</v>
      </c>
    </row>
    <row r="126" spans="1:28">
      <c r="A126" s="140">
        <v>45715</v>
      </c>
      <c r="B126" s="140">
        <v>45715</v>
      </c>
      <c r="C126" s="84" t="s">
        <v>65</v>
      </c>
      <c r="D126" s="84"/>
      <c r="E126" s="85" t="s">
        <v>119</v>
      </c>
      <c r="F126" s="152">
        <v>5030</v>
      </c>
      <c r="G126" s="84"/>
      <c r="H126" s="85" t="s">
        <v>1595</v>
      </c>
      <c r="I126" s="84" t="s">
        <v>1596</v>
      </c>
      <c r="J126" s="84" t="str">
        <f>VLOOKUP(H126,'Shop Info'!C:I,7,FALSE)</f>
        <v>HK</v>
      </c>
      <c r="K126" s="84" t="s">
        <v>89</v>
      </c>
      <c r="L126" s="84"/>
      <c r="M126" s="84">
        <v>28187886</v>
      </c>
      <c r="N126" s="90" t="str">
        <f>VLOOKUP(AB126,Tel!B:E,4,FALSE)</f>
        <v>no record</v>
      </c>
      <c r="O126" s="84"/>
      <c r="P126" s="84" t="s">
        <v>128</v>
      </c>
      <c r="Q126" s="84"/>
      <c r="R126" s="84" t="s">
        <v>1570</v>
      </c>
      <c r="S126" s="84" t="s">
        <v>1040</v>
      </c>
      <c r="T126" s="84" t="s">
        <v>32</v>
      </c>
      <c r="U126" s="84" t="s">
        <v>1413</v>
      </c>
      <c r="V126" s="84"/>
      <c r="W126" s="84"/>
      <c r="X126" s="84" t="s">
        <v>1597</v>
      </c>
      <c r="Y126" s="84"/>
      <c r="Z126" s="84" t="e">
        <f>VLOOKUP(#REF!,Unavailable_Shops!C:E,3,FALSE)</f>
        <v>#REF!</v>
      </c>
      <c r="AA126" s="84">
        <f>SUBTOTAL(103, Table9[[#This Row],[ShopCodeNoZero]])</f>
        <v>1</v>
      </c>
      <c r="AB126" s="88" t="s">
        <v>1598</v>
      </c>
    </row>
    <row r="127" spans="1:28">
      <c r="A127" s="140">
        <v>45715</v>
      </c>
      <c r="B127" s="140">
        <v>45715</v>
      </c>
      <c r="C127" s="84" t="s">
        <v>24</v>
      </c>
      <c r="D127" s="84"/>
      <c r="E127" s="85" t="s">
        <v>119</v>
      </c>
      <c r="F127" s="152">
        <v>5515</v>
      </c>
      <c r="G127" s="84"/>
      <c r="H127" s="85" t="s">
        <v>1599</v>
      </c>
      <c r="I127" s="84" t="s">
        <v>1600</v>
      </c>
      <c r="J127" s="84" t="str">
        <f>VLOOKUP(H127,'Shop Info'!C:I,7,FALSE)</f>
        <v>HK</v>
      </c>
      <c r="K127" s="84" t="s">
        <v>89</v>
      </c>
      <c r="L127" s="84"/>
      <c r="M127" s="84">
        <v>28180853</v>
      </c>
      <c r="N127" s="90">
        <f>VLOOKUP(AB127,Tel!B:E,4,FALSE)</f>
        <v>28180853</v>
      </c>
      <c r="O127" s="84"/>
      <c r="P127" s="84" t="s">
        <v>128</v>
      </c>
      <c r="Q127" s="84"/>
      <c r="R127" s="84" t="s">
        <v>1570</v>
      </c>
      <c r="S127" s="84" t="s">
        <v>1040</v>
      </c>
      <c r="T127" s="84" t="s">
        <v>32</v>
      </c>
      <c r="U127" s="84" t="s">
        <v>1413</v>
      </c>
      <c r="V127" s="84"/>
      <c r="W127" s="84"/>
      <c r="X127" s="84" t="s">
        <v>1601</v>
      </c>
      <c r="Y127" s="84"/>
      <c r="Z127" s="84" t="e">
        <f>VLOOKUP(#REF!,Unavailable_Shops!C:E,3,FALSE)</f>
        <v>#REF!</v>
      </c>
      <c r="AA127" s="84">
        <f>SUBTOTAL(103, Table9[[#This Row],[ShopCodeNoZero]])</f>
        <v>1</v>
      </c>
      <c r="AB127" s="88" t="s">
        <v>1602</v>
      </c>
    </row>
    <row r="128" spans="1:28">
      <c r="A128" s="140">
        <v>45715</v>
      </c>
      <c r="B128" s="140">
        <v>45715</v>
      </c>
      <c r="C128" s="84" t="s">
        <v>24</v>
      </c>
      <c r="D128" s="84"/>
      <c r="E128" s="85" t="s">
        <v>119</v>
      </c>
      <c r="F128" s="152">
        <v>5573</v>
      </c>
      <c r="G128" s="84"/>
      <c r="H128" s="85" t="s">
        <v>1603</v>
      </c>
      <c r="I128" s="84" t="s">
        <v>1604</v>
      </c>
      <c r="J128" s="84" t="str">
        <f>VLOOKUP(H128,'Shop Info'!C:I,7,FALSE)</f>
        <v>KN</v>
      </c>
      <c r="K128" s="84" t="s">
        <v>1605</v>
      </c>
      <c r="L128" s="84"/>
      <c r="M128" s="84">
        <v>22714969</v>
      </c>
      <c r="N128" s="90">
        <f>VLOOKUP(AB128,Tel!B:E,4,FALSE)</f>
        <v>22714969</v>
      </c>
      <c r="O128" s="84"/>
      <c r="P128" s="84" t="s">
        <v>1587</v>
      </c>
      <c r="Q128" s="84" t="s">
        <v>1411</v>
      </c>
      <c r="R128" s="84" t="s">
        <v>1570</v>
      </c>
      <c r="S128" s="84" t="s">
        <v>1040</v>
      </c>
      <c r="T128" s="84"/>
      <c r="U128" s="84"/>
      <c r="V128" s="84"/>
      <c r="W128" s="84"/>
      <c r="X128" s="84" t="s">
        <v>1606</v>
      </c>
      <c r="Y128" s="84"/>
      <c r="Z128" s="84" t="e">
        <f>VLOOKUP(#REF!,Unavailable_Shops!C:E,3,FALSE)</f>
        <v>#REF!</v>
      </c>
      <c r="AA128" s="84">
        <f>SUBTOTAL(103, Table9[[#This Row],[ShopCodeNoZero]])</f>
        <v>1</v>
      </c>
      <c r="AB128" s="88" t="s">
        <v>1607</v>
      </c>
    </row>
    <row r="129" spans="1:28">
      <c r="A129" s="140">
        <v>45716</v>
      </c>
      <c r="B129" s="140">
        <v>45716</v>
      </c>
      <c r="C129" s="84" t="s">
        <v>24</v>
      </c>
      <c r="D129" s="84"/>
      <c r="E129" s="85" t="s">
        <v>119</v>
      </c>
      <c r="F129" s="152">
        <v>1293</v>
      </c>
      <c r="G129" s="84"/>
      <c r="H129" s="85" t="s">
        <v>1608</v>
      </c>
      <c r="I129" s="84" t="s">
        <v>1609</v>
      </c>
      <c r="J129" s="84" t="str">
        <f>VLOOKUP(H129,'Shop Info'!C:I,7,FALSE)</f>
        <v>HK</v>
      </c>
      <c r="K129" s="84" t="s">
        <v>60</v>
      </c>
      <c r="L129" s="84" t="s">
        <v>1610</v>
      </c>
      <c r="M129" s="84">
        <v>25379190</v>
      </c>
      <c r="N129" s="90">
        <f>VLOOKUP(AB129,Tel!B:E,4,FALSE)</f>
        <v>25379190</v>
      </c>
      <c r="O129" s="84"/>
      <c r="P129" s="84" t="s">
        <v>1587</v>
      </c>
      <c r="Q129" s="84" t="s">
        <v>1411</v>
      </c>
      <c r="R129" s="84" t="s">
        <v>1611</v>
      </c>
      <c r="S129" s="84" t="s">
        <v>1040</v>
      </c>
      <c r="T129" s="84" t="s">
        <v>1612</v>
      </c>
      <c r="U129" s="84" t="s">
        <v>1255</v>
      </c>
      <c r="V129" s="84"/>
      <c r="W129" s="84"/>
      <c r="X129" s="84" t="s">
        <v>1613</v>
      </c>
      <c r="Y129" s="84"/>
      <c r="Z129" s="84" t="e">
        <f>VLOOKUP(#REF!,Unavailable_Shops!C:E,3,FALSE)</f>
        <v>#REF!</v>
      </c>
      <c r="AA129" s="84">
        <f>SUBTOTAL(103, Table9[[#This Row],[ShopCodeNoZero]])</f>
        <v>1</v>
      </c>
      <c r="AB129" s="88" t="s">
        <v>1614</v>
      </c>
    </row>
    <row r="130" spans="1:28">
      <c r="A130" s="140">
        <v>45716</v>
      </c>
      <c r="B130" s="140">
        <v>45716</v>
      </c>
      <c r="C130" s="84" t="s">
        <v>24</v>
      </c>
      <c r="D130" s="84"/>
      <c r="E130" s="85" t="s">
        <v>119</v>
      </c>
      <c r="F130" s="152">
        <v>1301</v>
      </c>
      <c r="G130" s="84"/>
      <c r="H130" s="85" t="s">
        <v>1615</v>
      </c>
      <c r="I130" s="84" t="s">
        <v>1616</v>
      </c>
      <c r="J130" s="84" t="str">
        <f>VLOOKUP(H130,'Shop Info'!C:I,7,FALSE)</f>
        <v>HK</v>
      </c>
      <c r="K130" s="84" t="s">
        <v>60</v>
      </c>
      <c r="L130" s="84"/>
      <c r="M130" s="84">
        <v>25264200</v>
      </c>
      <c r="N130" s="90">
        <f>VLOOKUP(AB130,Tel!B:E,4,FALSE)</f>
        <v>25264200</v>
      </c>
      <c r="O130" s="84"/>
      <c r="P130" s="84" t="s">
        <v>1587</v>
      </c>
      <c r="Q130" s="84" t="s">
        <v>1411</v>
      </c>
      <c r="R130" s="84" t="s">
        <v>1611</v>
      </c>
      <c r="S130" s="84" t="s">
        <v>1040</v>
      </c>
      <c r="T130" s="84" t="s">
        <v>32</v>
      </c>
      <c r="U130" s="84" t="s">
        <v>1413</v>
      </c>
      <c r="V130" s="84"/>
      <c r="W130" s="84"/>
      <c r="X130" s="84" t="s">
        <v>1617</v>
      </c>
      <c r="Y130" s="84"/>
      <c r="Z130" s="84" t="e">
        <f>VLOOKUP(#REF!,Unavailable_Shops!C:E,3,FALSE)</f>
        <v>#REF!</v>
      </c>
      <c r="AA130" s="84">
        <f>SUBTOTAL(103, Table9[[#This Row],[ShopCodeNoZero]])</f>
        <v>1</v>
      </c>
      <c r="AB130" s="88" t="s">
        <v>1618</v>
      </c>
    </row>
    <row r="131" spans="1:28">
      <c r="A131" s="140">
        <v>45716</v>
      </c>
      <c r="B131" s="140">
        <v>45716</v>
      </c>
      <c r="C131" s="84" t="s">
        <v>24</v>
      </c>
      <c r="D131" s="84"/>
      <c r="E131" s="85" t="s">
        <v>119</v>
      </c>
      <c r="F131" s="152">
        <v>3355</v>
      </c>
      <c r="G131" s="84"/>
      <c r="H131" s="85" t="s">
        <v>1619</v>
      </c>
      <c r="I131" s="84" t="s">
        <v>1620</v>
      </c>
      <c r="J131" s="84" t="str">
        <f>VLOOKUP(H131,'Shop Info'!C:I,7,FALSE)</f>
        <v>KN</v>
      </c>
      <c r="K131" s="84" t="s">
        <v>1605</v>
      </c>
      <c r="L131" s="84"/>
      <c r="M131" s="84">
        <v>26269441</v>
      </c>
      <c r="N131" s="90">
        <f>VLOOKUP(AB131,Tel!B:E,4,FALSE)</f>
        <v>26269441</v>
      </c>
      <c r="O131" s="84"/>
      <c r="P131" s="99" t="s">
        <v>128</v>
      </c>
      <c r="Q131" s="84"/>
      <c r="R131" s="84" t="s">
        <v>1611</v>
      </c>
      <c r="S131" s="84" t="s">
        <v>1040</v>
      </c>
      <c r="T131" s="84" t="s">
        <v>32</v>
      </c>
      <c r="U131" s="84" t="s">
        <v>1255</v>
      </c>
      <c r="V131" s="84"/>
      <c r="W131" s="84"/>
      <c r="X131" s="84" t="s">
        <v>1621</v>
      </c>
      <c r="Y131" s="84"/>
      <c r="Z131" s="84" t="e">
        <f>VLOOKUP(#REF!,Unavailable_Shops!C:E,3,FALSE)</f>
        <v>#REF!</v>
      </c>
      <c r="AA131" s="84">
        <f>SUBTOTAL(103, Table9[[#This Row],[ShopCodeNoZero]])</f>
        <v>1</v>
      </c>
      <c r="AB131" s="88" t="s">
        <v>1622</v>
      </c>
    </row>
    <row r="132" spans="1:28">
      <c r="A132" s="140">
        <v>45716</v>
      </c>
      <c r="B132" s="140">
        <v>45716</v>
      </c>
      <c r="C132" s="84" t="s">
        <v>24</v>
      </c>
      <c r="D132" s="84"/>
      <c r="E132" s="85" t="s">
        <v>119</v>
      </c>
      <c r="F132" s="152">
        <v>3526</v>
      </c>
      <c r="G132" s="84"/>
      <c r="H132" s="85" t="s">
        <v>1623</v>
      </c>
      <c r="I132" s="84">
        <v>9</v>
      </c>
      <c r="J132" s="84" t="str">
        <f>VLOOKUP(H132,'Shop Info'!C:I,7,FALSE)</f>
        <v>NT</v>
      </c>
      <c r="K132" s="84" t="s">
        <v>1091</v>
      </c>
      <c r="L132" s="84"/>
      <c r="M132" s="84">
        <v>26200291</v>
      </c>
      <c r="N132" s="90">
        <f>VLOOKUP(AB132,Tel!B:E,4,FALSE)</f>
        <v>26200291</v>
      </c>
      <c r="O132" s="84"/>
      <c r="P132" s="84" t="s">
        <v>1192</v>
      </c>
      <c r="Q132" s="84"/>
      <c r="R132" s="84" t="s">
        <v>1611</v>
      </c>
      <c r="S132" s="84" t="s">
        <v>1040</v>
      </c>
      <c r="T132" s="84" t="s">
        <v>1624</v>
      </c>
      <c r="U132" s="84" t="s">
        <v>1255</v>
      </c>
      <c r="V132" s="84"/>
      <c r="W132" s="84"/>
      <c r="X132" s="84" t="s">
        <v>1625</v>
      </c>
      <c r="Y132" s="84"/>
      <c r="Z132" s="84" t="e">
        <f>VLOOKUP(#REF!,Unavailable_Shops!C:E,3,FALSE)</f>
        <v>#REF!</v>
      </c>
      <c r="AA132" s="84">
        <f>SUBTOTAL(103, Table9[[#This Row],[ShopCodeNoZero]])</f>
        <v>1</v>
      </c>
      <c r="AB132" s="88" t="s">
        <v>1626</v>
      </c>
    </row>
    <row r="133" spans="1:28">
      <c r="A133" s="140">
        <v>45716</v>
      </c>
      <c r="B133" s="140">
        <v>45716</v>
      </c>
      <c r="C133" s="84" t="s">
        <v>24</v>
      </c>
      <c r="D133" s="84"/>
      <c r="E133" s="85" t="s">
        <v>119</v>
      </c>
      <c r="F133" s="152">
        <v>4468</v>
      </c>
      <c r="G133" s="84"/>
      <c r="H133" s="85" t="s">
        <v>1627</v>
      </c>
      <c r="I133" s="84" t="s">
        <v>1628</v>
      </c>
      <c r="J133" s="84" t="str">
        <f>VLOOKUP(H133,'Shop Info'!C:I,7,FALSE)</f>
        <v>KN</v>
      </c>
      <c r="K133" s="84" t="s">
        <v>1605</v>
      </c>
      <c r="L133" s="84" t="s">
        <v>151</v>
      </c>
      <c r="M133" s="84">
        <v>25619592</v>
      </c>
      <c r="N133" s="90">
        <f>VLOOKUP(AB133,Tel!B:E,4,FALSE)</f>
        <v>25619592</v>
      </c>
      <c r="O133" s="84"/>
      <c r="P133" s="99" t="s">
        <v>128</v>
      </c>
      <c r="Q133" s="84"/>
      <c r="R133" s="84" t="s">
        <v>1611</v>
      </c>
      <c r="S133" s="84" t="s">
        <v>1040</v>
      </c>
      <c r="T133" s="84" t="s">
        <v>1629</v>
      </c>
      <c r="U133" s="84" t="s">
        <v>1255</v>
      </c>
      <c r="V133" s="84"/>
      <c r="W133" s="84"/>
      <c r="X133" s="84" t="s">
        <v>1630</v>
      </c>
      <c r="Y133" s="84"/>
      <c r="Z133" s="84" t="e">
        <f>VLOOKUP(#REF!,Unavailable_Shops!C:E,3,FALSE)</f>
        <v>#REF!</v>
      </c>
      <c r="AA133" s="84">
        <f>SUBTOTAL(103, Table9[[#This Row],[ShopCodeNoZero]])</f>
        <v>1</v>
      </c>
      <c r="AB133" s="88" t="s">
        <v>1631</v>
      </c>
    </row>
    <row r="134" spans="1:28">
      <c r="A134" s="140">
        <v>45716</v>
      </c>
      <c r="B134" s="140">
        <v>45716</v>
      </c>
      <c r="C134" s="84" t="s">
        <v>65</v>
      </c>
      <c r="D134" s="84"/>
      <c r="E134" s="85" t="s">
        <v>119</v>
      </c>
      <c r="F134" s="152">
        <v>5035</v>
      </c>
      <c r="G134" s="84"/>
      <c r="H134" s="85" t="s">
        <v>1632</v>
      </c>
      <c r="I134" s="84" t="s">
        <v>1090</v>
      </c>
      <c r="J134" s="84" t="str">
        <f>VLOOKUP(H134,'Shop Info'!C:I,7,FALSE)</f>
        <v>NT</v>
      </c>
      <c r="K134" s="84" t="s">
        <v>1091</v>
      </c>
      <c r="L134" s="84"/>
      <c r="M134" s="84">
        <v>26760838</v>
      </c>
      <c r="N134" s="86" t="str">
        <f>VLOOKUP(AB134,Tel!B:E,4,FALSE)</f>
        <v>no record</v>
      </c>
      <c r="O134" s="87"/>
      <c r="P134" s="84" t="s">
        <v>1192</v>
      </c>
      <c r="Q134" s="84"/>
      <c r="R134" s="84" t="s">
        <v>1611</v>
      </c>
      <c r="S134" s="84" t="s">
        <v>1040</v>
      </c>
      <c r="T134" s="84" t="s">
        <v>32</v>
      </c>
      <c r="U134" s="84" t="s">
        <v>1413</v>
      </c>
      <c r="V134" s="84"/>
      <c r="W134" s="84"/>
      <c r="X134" s="84" t="s">
        <v>1633</v>
      </c>
      <c r="Y134" s="84"/>
      <c r="Z134" s="84" t="e">
        <f>VLOOKUP(#REF!,Unavailable_Shops!C:E,3,FALSE)</f>
        <v>#REF!</v>
      </c>
      <c r="AA134" s="84">
        <f>SUBTOTAL(103, Table9[[#This Row],[ShopCodeNoZero]])</f>
        <v>1</v>
      </c>
      <c r="AB134" s="88" t="s">
        <v>1634</v>
      </c>
    </row>
    <row r="135" spans="1:28">
      <c r="A135" s="140">
        <v>45716</v>
      </c>
      <c r="B135" s="140">
        <v>45716</v>
      </c>
      <c r="C135" s="84" t="s">
        <v>65</v>
      </c>
      <c r="D135" s="84"/>
      <c r="E135" s="85" t="s">
        <v>119</v>
      </c>
      <c r="F135" s="152">
        <v>5163</v>
      </c>
      <c r="G135" s="84"/>
      <c r="H135" s="85" t="s">
        <v>1635</v>
      </c>
      <c r="I135" s="84" t="s">
        <v>1636</v>
      </c>
      <c r="J135" s="84" t="str">
        <f>VLOOKUP(H135,'Shop Info'!C:I,7,FALSE)</f>
        <v>KN</v>
      </c>
      <c r="K135" s="84" t="s">
        <v>1605</v>
      </c>
      <c r="L135" s="84"/>
      <c r="M135" s="84">
        <v>27404729</v>
      </c>
      <c r="N135" s="90">
        <f>VLOOKUP(AB135,Tel!B:E,4,FALSE)</f>
        <v>27404729</v>
      </c>
      <c r="O135" s="84"/>
      <c r="P135" s="99" t="s">
        <v>128</v>
      </c>
      <c r="Q135" s="84"/>
      <c r="R135" s="84" t="s">
        <v>1611</v>
      </c>
      <c r="S135" s="84" t="s">
        <v>1040</v>
      </c>
      <c r="T135" s="84" t="s">
        <v>32</v>
      </c>
      <c r="U135" s="84" t="s">
        <v>1413</v>
      </c>
      <c r="V135" s="84"/>
      <c r="W135" s="84"/>
      <c r="X135" s="84" t="s">
        <v>1637</v>
      </c>
      <c r="Y135" s="84"/>
      <c r="Z135" s="84" t="e">
        <f>VLOOKUP(#REF!,Unavailable_Shops!C:E,3,FALSE)</f>
        <v>#REF!</v>
      </c>
      <c r="AA135" s="84">
        <f>SUBTOTAL(103, Table9[[#This Row],[ShopCodeNoZero]])</f>
        <v>1</v>
      </c>
      <c r="AB135" s="88" t="s">
        <v>1638</v>
      </c>
    </row>
    <row r="136" spans="1:28">
      <c r="A136" s="140">
        <v>45716</v>
      </c>
      <c r="B136" s="140">
        <v>45716</v>
      </c>
      <c r="C136" s="84" t="s">
        <v>24</v>
      </c>
      <c r="D136" s="84"/>
      <c r="E136" s="85" t="s">
        <v>119</v>
      </c>
      <c r="F136" s="152">
        <v>5641</v>
      </c>
      <c r="G136" s="84"/>
      <c r="H136" s="85" t="s">
        <v>1639</v>
      </c>
      <c r="I136" s="84" t="s">
        <v>1640</v>
      </c>
      <c r="J136" s="84" t="str">
        <f>VLOOKUP(H136,'Shop Info'!C:I,7,FALSE)</f>
        <v>NT</v>
      </c>
      <c r="K136" s="84" t="s">
        <v>1091</v>
      </c>
      <c r="L136" s="84"/>
      <c r="M136" s="84">
        <v>29072252</v>
      </c>
      <c r="N136" s="90">
        <f>VLOOKUP(AB136,Tel!B:E,4,FALSE)</f>
        <v>29072252</v>
      </c>
      <c r="O136" s="84"/>
      <c r="P136" s="84" t="s">
        <v>1192</v>
      </c>
      <c r="Q136" s="84"/>
      <c r="R136" s="84" t="s">
        <v>1611</v>
      </c>
      <c r="S136" s="84" t="s">
        <v>1040</v>
      </c>
      <c r="T136" s="84" t="s">
        <v>32</v>
      </c>
      <c r="U136" s="84" t="s">
        <v>1413</v>
      </c>
      <c r="V136" s="84"/>
      <c r="W136" s="84"/>
      <c r="X136" s="84" t="s">
        <v>1641</v>
      </c>
      <c r="Y136" s="84"/>
      <c r="Z136" s="84" t="e">
        <f>VLOOKUP(#REF!,Unavailable_Shops!C:E,3,FALSE)</f>
        <v>#REF!</v>
      </c>
      <c r="AA136" s="84">
        <f>SUBTOTAL(103, Table9[[#This Row],[ShopCodeNoZero]])</f>
        <v>1</v>
      </c>
      <c r="AB136" s="88" t="s">
        <v>1642</v>
      </c>
    </row>
    <row r="137" spans="1:28">
      <c r="A137" s="140">
        <v>45719</v>
      </c>
      <c r="B137" s="140">
        <v>45719</v>
      </c>
      <c r="C137" s="84" t="s">
        <v>24</v>
      </c>
      <c r="D137" s="84"/>
      <c r="E137" s="85" t="s">
        <v>119</v>
      </c>
      <c r="F137" s="152">
        <v>4347</v>
      </c>
      <c r="G137" s="84"/>
      <c r="H137" s="85" t="s">
        <v>1643</v>
      </c>
      <c r="I137" s="84" t="s">
        <v>1644</v>
      </c>
      <c r="J137" s="84" t="str">
        <f>VLOOKUP(H137,'Shop Info'!C:I,7,FALSE)</f>
        <v>HK</v>
      </c>
      <c r="K137" s="84" t="s">
        <v>60</v>
      </c>
      <c r="L137" s="84" t="s">
        <v>151</v>
      </c>
      <c r="M137" s="84">
        <v>22595059</v>
      </c>
      <c r="N137" s="90">
        <f>VLOOKUP(AB137,Tel!B:E,4,FALSE)</f>
        <v>22595059</v>
      </c>
      <c r="O137" s="84"/>
      <c r="P137" s="84" t="s">
        <v>1078</v>
      </c>
      <c r="Q137" s="84" t="s">
        <v>355</v>
      </c>
      <c r="R137" s="84" t="s">
        <v>1645</v>
      </c>
      <c r="S137" s="84" t="s">
        <v>1040</v>
      </c>
      <c r="T137" s="84"/>
      <c r="U137" s="84"/>
      <c r="V137" s="84"/>
      <c r="W137" s="84"/>
      <c r="X137" s="84" t="s">
        <v>1646</v>
      </c>
      <c r="Y137" s="84"/>
      <c r="Z137" s="84" t="e">
        <f>VLOOKUP(#REF!,Unavailable_Shops!C:E,3,FALSE)</f>
        <v>#REF!</v>
      </c>
      <c r="AA137" s="84">
        <f>SUBTOTAL(103, Table9[[#This Row],[ShopCodeNoZero]])</f>
        <v>1</v>
      </c>
      <c r="AB137" s="88" t="s">
        <v>1647</v>
      </c>
    </row>
    <row r="138" spans="1:28">
      <c r="A138" s="140">
        <v>45719</v>
      </c>
      <c r="B138" s="140">
        <v>45719</v>
      </c>
      <c r="C138" s="84" t="s">
        <v>24</v>
      </c>
      <c r="D138" s="84"/>
      <c r="E138" s="85" t="s">
        <v>119</v>
      </c>
      <c r="F138" s="152">
        <v>4359</v>
      </c>
      <c r="G138" s="84"/>
      <c r="H138" s="85" t="s">
        <v>1648</v>
      </c>
      <c r="I138" s="84" t="s">
        <v>1649</v>
      </c>
      <c r="J138" s="84" t="str">
        <f>VLOOKUP(H138,'Shop Info'!C:I,7,FALSE)</f>
        <v>HK</v>
      </c>
      <c r="K138" s="84" t="s">
        <v>100</v>
      </c>
      <c r="L138" s="84" t="s">
        <v>151</v>
      </c>
      <c r="M138" s="84">
        <v>28713321</v>
      </c>
      <c r="N138" s="90">
        <f>VLOOKUP(AB138,Tel!B:E,4,FALSE)</f>
        <v>28713321</v>
      </c>
      <c r="O138" s="84"/>
      <c r="P138" s="84" t="s">
        <v>1192</v>
      </c>
      <c r="Q138" s="84"/>
      <c r="R138" s="84" t="s">
        <v>1645</v>
      </c>
      <c r="S138" s="84" t="s">
        <v>1040</v>
      </c>
      <c r="T138" s="84" t="s">
        <v>1650</v>
      </c>
      <c r="U138" s="84" t="s">
        <v>1255</v>
      </c>
      <c r="V138" s="84"/>
      <c r="W138" s="84"/>
      <c r="X138" s="84" t="s">
        <v>1651</v>
      </c>
      <c r="Y138" s="84"/>
      <c r="Z138" s="84" t="e">
        <f>VLOOKUP(#REF!,Unavailable_Shops!C:E,3,FALSE)</f>
        <v>#REF!</v>
      </c>
      <c r="AA138" s="84">
        <f>SUBTOTAL(103, Table9[[#This Row],[ShopCodeNoZero]])</f>
        <v>1</v>
      </c>
      <c r="AB138" s="88" t="s">
        <v>1652</v>
      </c>
    </row>
    <row r="139" spans="1:28">
      <c r="A139" s="140">
        <v>45719</v>
      </c>
      <c r="B139" s="140">
        <v>45719</v>
      </c>
      <c r="C139" s="84" t="s">
        <v>24</v>
      </c>
      <c r="D139" s="84"/>
      <c r="E139" s="85" t="s">
        <v>119</v>
      </c>
      <c r="F139" s="152">
        <v>4616</v>
      </c>
      <c r="G139" s="84"/>
      <c r="H139" s="85" t="s">
        <v>1653</v>
      </c>
      <c r="I139" s="84" t="s">
        <v>1654</v>
      </c>
      <c r="J139" s="84" t="str">
        <f>VLOOKUP(H139,'Shop Info'!C:I,7,FALSE)</f>
        <v>HK</v>
      </c>
      <c r="K139" s="84" t="s">
        <v>60</v>
      </c>
      <c r="L139" s="84" t="s">
        <v>151</v>
      </c>
      <c r="M139" s="84">
        <v>25091007</v>
      </c>
      <c r="N139" s="90">
        <f>VLOOKUP(AB139,Tel!B:E,4,FALSE)</f>
        <v>25091007</v>
      </c>
      <c r="O139" s="84"/>
      <c r="P139" s="84" t="s">
        <v>1078</v>
      </c>
      <c r="Q139" s="84" t="s">
        <v>355</v>
      </c>
      <c r="R139" s="84" t="s">
        <v>1645</v>
      </c>
      <c r="S139" s="84" t="s">
        <v>1040</v>
      </c>
      <c r="T139" s="84" t="s">
        <v>32</v>
      </c>
      <c r="U139" s="84" t="s">
        <v>1255</v>
      </c>
      <c r="V139" s="84"/>
      <c r="W139" s="84"/>
      <c r="X139" s="84" t="s">
        <v>1655</v>
      </c>
      <c r="Y139" s="84"/>
      <c r="Z139" s="84" t="e">
        <f>VLOOKUP(#REF!,Unavailable_Shops!C:E,3,FALSE)</f>
        <v>#REF!</v>
      </c>
      <c r="AA139" s="84">
        <f>SUBTOTAL(103, Table9[[#This Row],[ShopCodeNoZero]])</f>
        <v>1</v>
      </c>
      <c r="AB139" s="88" t="s">
        <v>1656</v>
      </c>
    </row>
    <row r="140" spans="1:28">
      <c r="A140" s="140">
        <v>45719</v>
      </c>
      <c r="B140" s="140">
        <v>45719</v>
      </c>
      <c r="C140" s="84" t="s">
        <v>24</v>
      </c>
      <c r="D140" s="84"/>
      <c r="E140" s="85" t="s">
        <v>119</v>
      </c>
      <c r="F140" s="152">
        <v>4667</v>
      </c>
      <c r="G140" s="84"/>
      <c r="H140" s="85" t="s">
        <v>1657</v>
      </c>
      <c r="I140" s="84" t="s">
        <v>1658</v>
      </c>
      <c r="J140" s="84" t="str">
        <f>VLOOKUP(H140,'Shop Info'!C:I,7,FALSE)</f>
        <v>HK</v>
      </c>
      <c r="K140" s="84" t="s">
        <v>1659</v>
      </c>
      <c r="L140" s="84" t="s">
        <v>151</v>
      </c>
      <c r="M140" s="84">
        <v>36934928</v>
      </c>
      <c r="N140" s="90">
        <f>VLOOKUP(AB140,Tel!B:E,4,FALSE)</f>
        <v>36934928</v>
      </c>
      <c r="O140" s="84"/>
      <c r="P140" s="84" t="s">
        <v>1078</v>
      </c>
      <c r="Q140" s="84" t="s">
        <v>355</v>
      </c>
      <c r="R140" s="84" t="s">
        <v>1645</v>
      </c>
      <c r="S140" s="84" t="s">
        <v>1040</v>
      </c>
      <c r="T140" s="84"/>
      <c r="U140" s="84"/>
      <c r="V140" s="84"/>
      <c r="W140" s="84"/>
      <c r="X140" s="84" t="s">
        <v>1660</v>
      </c>
      <c r="Y140" s="84"/>
      <c r="Z140" s="84" t="e">
        <f>VLOOKUP(#REF!,Unavailable_Shops!C:E,3,FALSE)</f>
        <v>#REF!</v>
      </c>
      <c r="AA140" s="84">
        <f>SUBTOTAL(103, Table9[[#This Row],[ShopCodeNoZero]])</f>
        <v>1</v>
      </c>
      <c r="AB140" s="88" t="s">
        <v>1661</v>
      </c>
    </row>
    <row r="141" spans="1:28" ht="29.25">
      <c r="A141" s="140">
        <v>45719</v>
      </c>
      <c r="B141" s="140">
        <v>45719</v>
      </c>
      <c r="C141" s="84" t="s">
        <v>137</v>
      </c>
      <c r="D141" s="84"/>
      <c r="E141" s="85" t="s">
        <v>119</v>
      </c>
      <c r="F141" s="152">
        <v>6302</v>
      </c>
      <c r="G141" s="84"/>
      <c r="H141" s="85" t="s">
        <v>1662</v>
      </c>
      <c r="I141" s="84" t="s">
        <v>1663</v>
      </c>
      <c r="J141" s="84" t="str">
        <f>VLOOKUP(H141,'Shop Info'!C:I,7,FALSE)</f>
        <v>HK</v>
      </c>
      <c r="K141" s="84" t="s">
        <v>60</v>
      </c>
      <c r="L141" s="84"/>
      <c r="M141" s="84">
        <v>25266456</v>
      </c>
      <c r="N141" s="90">
        <f>VLOOKUP(AB141,Tel!B:E,4,FALSE)</f>
        <v>25266456</v>
      </c>
      <c r="O141" s="84"/>
      <c r="P141" s="84" t="s">
        <v>128</v>
      </c>
      <c r="Q141" s="84" t="s">
        <v>1411</v>
      </c>
      <c r="R141" s="84" t="s">
        <v>1645</v>
      </c>
      <c r="S141" s="84" t="s">
        <v>1040</v>
      </c>
      <c r="T141" s="93" t="s">
        <v>1664</v>
      </c>
      <c r="U141" s="84" t="s">
        <v>1413</v>
      </c>
      <c r="V141" s="84"/>
      <c r="W141" s="84"/>
      <c r="X141" s="84" t="s">
        <v>1665</v>
      </c>
      <c r="Y141" s="84"/>
      <c r="Z141" s="84" t="e">
        <f>VLOOKUP(#REF!,Unavailable_Shops!C:E,3,FALSE)</f>
        <v>#REF!</v>
      </c>
      <c r="AA141" s="84">
        <f>SUBTOTAL(103, Table9[[#This Row],[ShopCodeNoZero]])</f>
        <v>1</v>
      </c>
      <c r="AB141" s="88" t="s">
        <v>1666</v>
      </c>
    </row>
    <row r="142" spans="1:28">
      <c r="A142" s="140">
        <v>45719</v>
      </c>
      <c r="B142" s="140">
        <v>45719</v>
      </c>
      <c r="C142" s="84" t="s">
        <v>65</v>
      </c>
      <c r="D142" s="84"/>
      <c r="E142" s="85" t="s">
        <v>119</v>
      </c>
      <c r="F142" s="152">
        <v>8021</v>
      </c>
      <c r="G142" s="84"/>
      <c r="H142" s="85" t="s">
        <v>1667</v>
      </c>
      <c r="I142" s="84" t="s">
        <v>1668</v>
      </c>
      <c r="J142" s="84" t="str">
        <f>VLOOKUP(H142,'Shop Info'!C:I,7,FALSE)</f>
        <v>HK</v>
      </c>
      <c r="K142" s="84" t="s">
        <v>60</v>
      </c>
      <c r="L142" s="84"/>
      <c r="M142" s="84">
        <v>35685833</v>
      </c>
      <c r="N142" s="90">
        <f>VLOOKUP(AB142,Tel!B:E,4,FALSE)</f>
        <v>35685833</v>
      </c>
      <c r="O142" s="84"/>
      <c r="P142" s="84" t="s">
        <v>128</v>
      </c>
      <c r="Q142" s="84" t="s">
        <v>1411</v>
      </c>
      <c r="R142" s="84" t="s">
        <v>1645</v>
      </c>
      <c r="S142" s="84" t="s">
        <v>1040</v>
      </c>
      <c r="T142" s="84" t="s">
        <v>1624</v>
      </c>
      <c r="U142" s="84" t="s">
        <v>1255</v>
      </c>
      <c r="V142" s="84"/>
      <c r="W142" s="84"/>
      <c r="X142" s="84" t="s">
        <v>1669</v>
      </c>
      <c r="Y142" s="84"/>
      <c r="Z142" s="84" t="e">
        <f>VLOOKUP(#REF!,Unavailable_Shops!C:E,3,FALSE)</f>
        <v>#REF!</v>
      </c>
      <c r="AA142" s="84">
        <f>SUBTOTAL(103, Table9[[#This Row],[ShopCodeNoZero]])</f>
        <v>1</v>
      </c>
      <c r="AB142" s="88" t="s">
        <v>1670</v>
      </c>
    </row>
    <row r="143" spans="1:28">
      <c r="A143" s="140">
        <v>45719</v>
      </c>
      <c r="B143" s="140">
        <v>45719</v>
      </c>
      <c r="C143" s="84" t="s">
        <v>24</v>
      </c>
      <c r="D143" s="84"/>
      <c r="E143" s="85" t="s">
        <v>119</v>
      </c>
      <c r="F143" s="152">
        <v>11003</v>
      </c>
      <c r="G143" s="84"/>
      <c r="H143" s="85" t="s">
        <v>1671</v>
      </c>
      <c r="I143" s="84" t="s">
        <v>1672</v>
      </c>
      <c r="J143" s="84" t="str">
        <f>VLOOKUP(H143,'Shop Info'!C:I,7,FALSE)</f>
        <v>HK</v>
      </c>
      <c r="K143" s="84" t="s">
        <v>60</v>
      </c>
      <c r="L143" s="84" t="s">
        <v>151</v>
      </c>
      <c r="M143" s="84">
        <v>24333127</v>
      </c>
      <c r="N143" s="90">
        <f>VLOOKUP(AB143,Tel!B:E,4,FALSE)</f>
        <v>24333127</v>
      </c>
      <c r="O143" s="84"/>
      <c r="P143" s="84" t="s">
        <v>1078</v>
      </c>
      <c r="Q143" s="84" t="s">
        <v>355</v>
      </c>
      <c r="R143" s="84" t="s">
        <v>1645</v>
      </c>
      <c r="S143" s="84" t="s">
        <v>1040</v>
      </c>
      <c r="T143" s="84" t="s">
        <v>32</v>
      </c>
      <c r="U143" s="84" t="s">
        <v>1255</v>
      </c>
      <c r="V143" s="84"/>
      <c r="W143" s="84"/>
      <c r="X143" s="84" t="s">
        <v>1673</v>
      </c>
      <c r="Y143" s="84"/>
      <c r="Z143" s="84" t="e">
        <f>VLOOKUP(#REF!,Unavailable_Shops!C:E,3,FALSE)</f>
        <v>#REF!</v>
      </c>
      <c r="AA143" s="84">
        <f>SUBTOTAL(103, Table9[[#This Row],[ShopCodeNoZero]])</f>
        <v>1</v>
      </c>
      <c r="AB143" s="88" t="s">
        <v>1674</v>
      </c>
    </row>
    <row r="144" spans="1:28">
      <c r="A144" s="140">
        <v>45719</v>
      </c>
      <c r="B144" s="140">
        <v>45719</v>
      </c>
      <c r="C144" s="84" t="s">
        <v>1675</v>
      </c>
      <c r="D144" s="84"/>
      <c r="E144" s="85" t="s">
        <v>119</v>
      </c>
      <c r="F144" s="152">
        <v>12854</v>
      </c>
      <c r="G144" s="84"/>
      <c r="H144" s="85" t="s">
        <v>1676</v>
      </c>
      <c r="I144" s="84" t="s">
        <v>1677</v>
      </c>
      <c r="J144" s="84" t="str">
        <f>VLOOKUP(H144,'Shop Info'!C:I,7,FALSE)</f>
        <v>HK</v>
      </c>
      <c r="K144" s="84" t="s">
        <v>147</v>
      </c>
      <c r="L144" s="84"/>
      <c r="M144" s="84">
        <v>28933766</v>
      </c>
      <c r="N144" s="90" t="str">
        <f>VLOOKUP(AB144,Tel!B:E,4,FALSE)</f>
        <v>no record</v>
      </c>
      <c r="O144" s="84"/>
      <c r="P144" s="84" t="s">
        <v>1192</v>
      </c>
      <c r="Q144" s="84"/>
      <c r="R144" s="84" t="s">
        <v>1645</v>
      </c>
      <c r="S144" s="84" t="s">
        <v>1040</v>
      </c>
      <c r="T144" s="84" t="s">
        <v>32</v>
      </c>
      <c r="U144" s="84" t="s">
        <v>1203</v>
      </c>
      <c r="V144" s="84"/>
      <c r="W144" s="84"/>
      <c r="X144" s="84" t="s">
        <v>1678</v>
      </c>
      <c r="Y144" s="84"/>
      <c r="Z144" s="84" t="e">
        <f>VLOOKUP(#REF!,Unavailable_Shops!C:E,3,FALSE)</f>
        <v>#REF!</v>
      </c>
      <c r="AA144" s="84">
        <f>SUBTOTAL(103, Table9[[#This Row],[ShopCodeNoZero]])</f>
        <v>1</v>
      </c>
      <c r="AB144" s="88" t="s">
        <v>1679</v>
      </c>
    </row>
    <row r="145" spans="1:28">
      <c r="A145" s="142">
        <v>45720</v>
      </c>
      <c r="B145" s="142">
        <v>45720</v>
      </c>
      <c r="C145" s="71" t="s">
        <v>24</v>
      </c>
      <c r="D145" s="84"/>
      <c r="E145" s="72" t="s">
        <v>119</v>
      </c>
      <c r="F145" s="153">
        <v>2221</v>
      </c>
      <c r="G145" s="84"/>
      <c r="H145" s="72" t="s">
        <v>1680</v>
      </c>
      <c r="I145" s="71" t="s">
        <v>1681</v>
      </c>
      <c r="J145" s="71" t="str">
        <f>VLOOKUP(H145,'Shop Info'!C:I,7,FALSE)</f>
        <v>HK</v>
      </c>
      <c r="K145" s="71" t="s">
        <v>1220</v>
      </c>
      <c r="L145" s="71"/>
      <c r="M145" s="71">
        <v>25177696</v>
      </c>
      <c r="N145" s="73">
        <f>VLOOKUP(AB145,Tel!B:E,4,FALSE)</f>
        <v>25177696</v>
      </c>
      <c r="O145" s="71"/>
      <c r="P145" s="84" t="s">
        <v>1192</v>
      </c>
      <c r="Q145" s="71"/>
      <c r="R145" s="84" t="s">
        <v>1682</v>
      </c>
      <c r="S145" s="84" t="s">
        <v>1040</v>
      </c>
      <c r="T145" s="84"/>
      <c r="U145" s="84"/>
      <c r="V145" s="71"/>
      <c r="W145" s="74"/>
      <c r="X145" s="84" t="s">
        <v>1683</v>
      </c>
      <c r="Y145" s="84"/>
      <c r="Z145" s="84" t="e">
        <f>VLOOKUP(#REF!,Unavailable_Shops!C:E,3,FALSE)</f>
        <v>#REF!</v>
      </c>
      <c r="AA145" s="84">
        <f>SUBTOTAL(103, Table9[[#This Row],[ShopCodeNoZero]])</f>
        <v>1</v>
      </c>
      <c r="AB145" s="88" t="s">
        <v>1684</v>
      </c>
    </row>
    <row r="146" spans="1:28">
      <c r="A146" s="143">
        <v>45720</v>
      </c>
      <c r="B146" s="143">
        <v>45720</v>
      </c>
      <c r="C146" s="71" t="s">
        <v>24</v>
      </c>
      <c r="D146" s="84"/>
      <c r="E146" s="72" t="s">
        <v>119</v>
      </c>
      <c r="F146" s="153">
        <v>2228</v>
      </c>
      <c r="G146" s="84"/>
      <c r="H146" s="72" t="s">
        <v>1685</v>
      </c>
      <c r="I146" s="71" t="s">
        <v>1686</v>
      </c>
      <c r="J146" s="71" t="str">
        <f>VLOOKUP(H146,'Shop Info'!C:I,7,FALSE)</f>
        <v>HK</v>
      </c>
      <c r="K146" s="71" t="s">
        <v>1220</v>
      </c>
      <c r="L146" s="71" t="s">
        <v>1687</v>
      </c>
      <c r="M146" s="71">
        <v>28576566</v>
      </c>
      <c r="N146" s="73">
        <f>VLOOKUP(AB146,Tel!B:E,4,FALSE)</f>
        <v>28576566</v>
      </c>
      <c r="O146" s="71"/>
      <c r="P146" s="84" t="s">
        <v>1192</v>
      </c>
      <c r="Q146" s="84"/>
      <c r="R146" s="84" t="s">
        <v>1688</v>
      </c>
      <c r="S146" s="84"/>
      <c r="T146" s="71" t="s">
        <v>32</v>
      </c>
      <c r="U146" s="71" t="s">
        <v>1255</v>
      </c>
      <c r="V146" s="71"/>
      <c r="W146" s="74"/>
      <c r="X146" s="84" t="s">
        <v>1689</v>
      </c>
      <c r="Y146" s="84"/>
      <c r="Z146" s="84" t="e">
        <f>VLOOKUP(#REF!,Unavailable_Shops!C:E,3,FALSE)</f>
        <v>#REF!</v>
      </c>
      <c r="AA146" s="84">
        <f>SUBTOTAL(103, Table9[[#This Row],[ShopCodeNoZero]])</f>
        <v>1</v>
      </c>
      <c r="AB146" s="88" t="s">
        <v>1690</v>
      </c>
    </row>
    <row r="147" spans="1:28">
      <c r="A147" s="143">
        <v>45720</v>
      </c>
      <c r="B147" s="143">
        <v>45720</v>
      </c>
      <c r="C147" s="71" t="s">
        <v>24</v>
      </c>
      <c r="D147" s="84"/>
      <c r="E147" s="72" t="s">
        <v>119</v>
      </c>
      <c r="F147" s="153">
        <v>3279</v>
      </c>
      <c r="G147" s="84"/>
      <c r="H147" s="72" t="s">
        <v>1691</v>
      </c>
      <c r="I147" s="71" t="s">
        <v>1692</v>
      </c>
      <c r="J147" s="71" t="str">
        <f>VLOOKUP(H147,'Shop Info'!C:I,7,FALSE)</f>
        <v>HK</v>
      </c>
      <c r="K147" s="71" t="s">
        <v>1220</v>
      </c>
      <c r="L147" s="71"/>
      <c r="M147" s="71">
        <v>35654336</v>
      </c>
      <c r="N147" s="73">
        <f>VLOOKUP(AB147,Tel!B:E,4,FALSE)</f>
        <v>35654336</v>
      </c>
      <c r="O147" s="71"/>
      <c r="P147" s="84" t="s">
        <v>1192</v>
      </c>
      <c r="Q147" s="84"/>
      <c r="R147" s="84" t="s">
        <v>1682</v>
      </c>
      <c r="S147" s="84" t="s">
        <v>1040</v>
      </c>
      <c r="T147" s="71" t="s">
        <v>32</v>
      </c>
      <c r="U147" s="71" t="s">
        <v>1255</v>
      </c>
      <c r="V147" s="71"/>
      <c r="W147" s="74"/>
      <c r="X147" s="84" t="s">
        <v>1693</v>
      </c>
      <c r="Y147" s="84"/>
      <c r="Z147" s="84" t="e">
        <f>VLOOKUP(#REF!,Unavailable_Shops!C:E,3,FALSE)</f>
        <v>#REF!</v>
      </c>
      <c r="AA147" s="84">
        <f>SUBTOTAL(103, Table9[[#This Row],[ShopCodeNoZero]])</f>
        <v>1</v>
      </c>
      <c r="AB147" s="88" t="s">
        <v>1694</v>
      </c>
    </row>
    <row r="148" spans="1:28">
      <c r="A148" s="143">
        <v>45720</v>
      </c>
      <c r="B148" s="143">
        <v>45720</v>
      </c>
      <c r="C148" s="71" t="s">
        <v>24</v>
      </c>
      <c r="D148" s="84"/>
      <c r="E148" s="72" t="s">
        <v>119</v>
      </c>
      <c r="F148" s="153">
        <v>4635</v>
      </c>
      <c r="G148" s="84"/>
      <c r="H148" s="72" t="s">
        <v>1695</v>
      </c>
      <c r="I148" s="71" t="s">
        <v>1696</v>
      </c>
      <c r="J148" s="71" t="str">
        <f>VLOOKUP(H148,'Shop Info'!C:I,7,FALSE)</f>
        <v>HK</v>
      </c>
      <c r="K148" s="71" t="s">
        <v>1220</v>
      </c>
      <c r="L148" s="71" t="s">
        <v>151</v>
      </c>
      <c r="M148" s="71">
        <v>25496508</v>
      </c>
      <c r="N148" s="73">
        <f>VLOOKUP(AB148,Tel!B:E,4,FALSE)</f>
        <v>25496508</v>
      </c>
      <c r="O148" s="71"/>
      <c r="P148" s="84" t="s">
        <v>1078</v>
      </c>
      <c r="Q148" s="84" t="s">
        <v>355</v>
      </c>
      <c r="R148" s="84" t="s">
        <v>1682</v>
      </c>
      <c r="S148" s="84" t="s">
        <v>1040</v>
      </c>
      <c r="T148" s="71" t="s">
        <v>32</v>
      </c>
      <c r="U148" s="71" t="s">
        <v>1255</v>
      </c>
      <c r="V148" s="71"/>
      <c r="W148" s="74"/>
      <c r="X148" s="84" t="s">
        <v>1697</v>
      </c>
      <c r="Y148" s="84"/>
      <c r="Z148" s="84" t="e">
        <f>VLOOKUP(#REF!,Unavailable_Shops!C:E,3,FALSE)</f>
        <v>#REF!</v>
      </c>
      <c r="AA148" s="84">
        <f>SUBTOTAL(103, Table9[[#This Row],[ShopCodeNoZero]])</f>
        <v>1</v>
      </c>
      <c r="AB148" s="88" t="s">
        <v>1698</v>
      </c>
    </row>
    <row r="149" spans="1:28">
      <c r="A149" s="140">
        <v>45720</v>
      </c>
      <c r="B149" s="140">
        <v>45720</v>
      </c>
      <c r="C149" s="84" t="s">
        <v>65</v>
      </c>
      <c r="D149" s="84"/>
      <c r="E149" s="85" t="s">
        <v>119</v>
      </c>
      <c r="F149" s="152">
        <v>5124</v>
      </c>
      <c r="G149" s="84"/>
      <c r="H149" s="85" t="s">
        <v>1699</v>
      </c>
      <c r="I149" s="84" t="s">
        <v>1700</v>
      </c>
      <c r="J149" s="84" t="str">
        <f>VLOOKUP(H149,'Shop Info'!C:I,7,FALSE)</f>
        <v>HK</v>
      </c>
      <c r="K149" s="84" t="s">
        <v>1220</v>
      </c>
      <c r="L149" s="17"/>
      <c r="M149" s="17">
        <v>25408929</v>
      </c>
      <c r="N149" s="90">
        <f>VLOOKUP(AB149,Tel!B:E,4,FALSE)</f>
        <v>25408929</v>
      </c>
      <c r="O149" s="84"/>
      <c r="P149" s="84" t="s">
        <v>1078</v>
      </c>
      <c r="Q149" s="84" t="s">
        <v>355</v>
      </c>
      <c r="R149" s="84" t="s">
        <v>1682</v>
      </c>
      <c r="S149" s="84" t="s">
        <v>1040</v>
      </c>
      <c r="T149" s="84" t="s">
        <v>32</v>
      </c>
      <c r="U149" s="84" t="s">
        <v>1203</v>
      </c>
      <c r="V149" s="84"/>
      <c r="W149" s="84"/>
      <c r="X149" s="84" t="s">
        <v>1701</v>
      </c>
      <c r="Y149" s="84"/>
      <c r="Z149" s="84" t="e">
        <f>VLOOKUP(#REF!,Unavailable_Shops!C:E,3,FALSE)</f>
        <v>#REF!</v>
      </c>
      <c r="AA149" s="84">
        <f>SUBTOTAL(103, Table9[[#This Row],[ShopCodeNoZero]])</f>
        <v>1</v>
      </c>
      <c r="AB149" s="88" t="s">
        <v>1702</v>
      </c>
    </row>
    <row r="150" spans="1:28">
      <c r="A150" s="140">
        <v>45720</v>
      </c>
      <c r="B150" s="140">
        <v>45720</v>
      </c>
      <c r="C150" s="84" t="s">
        <v>137</v>
      </c>
      <c r="D150" s="84"/>
      <c r="E150" s="85" t="s">
        <v>119</v>
      </c>
      <c r="F150" s="152">
        <v>6168</v>
      </c>
      <c r="G150" s="84"/>
      <c r="H150" s="85" t="s">
        <v>1703</v>
      </c>
      <c r="I150" s="84" t="s">
        <v>1704</v>
      </c>
      <c r="J150" s="84" t="str">
        <f>VLOOKUP(H150,'Shop Info'!C:I,7,FALSE)</f>
        <v>HK</v>
      </c>
      <c r="K150" s="84" t="s">
        <v>1220</v>
      </c>
      <c r="L150" s="84"/>
      <c r="M150" s="84" t="s">
        <v>1705</v>
      </c>
      <c r="N150" s="90" t="str">
        <f>VLOOKUP(AB150,Tel!B:E,4,FALSE)</f>
        <v>2291 0098</v>
      </c>
      <c r="O150" s="84"/>
      <c r="P150" s="84" t="s">
        <v>1078</v>
      </c>
      <c r="Q150" s="84" t="s">
        <v>355</v>
      </c>
      <c r="R150" s="84" t="s">
        <v>1682</v>
      </c>
      <c r="S150" s="84" t="s">
        <v>1040</v>
      </c>
      <c r="T150" s="84" t="s">
        <v>32</v>
      </c>
      <c r="U150" s="84" t="s">
        <v>1203</v>
      </c>
      <c r="V150" s="84"/>
      <c r="W150" s="84"/>
      <c r="X150" s="84" t="s">
        <v>1706</v>
      </c>
      <c r="Y150" s="84"/>
      <c r="Z150" s="84" t="e">
        <f>VLOOKUP(#REF!,Unavailable_Shops!C:E,3,FALSE)</f>
        <v>#REF!</v>
      </c>
      <c r="AA150" s="84">
        <f>SUBTOTAL(103, Table9[[#This Row],[ShopCodeNoZero]])</f>
        <v>1</v>
      </c>
      <c r="AB150" s="88" t="s">
        <v>1707</v>
      </c>
    </row>
    <row r="151" spans="1:28" ht="29.25">
      <c r="A151" s="140">
        <v>45720</v>
      </c>
      <c r="B151" s="140">
        <v>45720</v>
      </c>
      <c r="C151" s="84" t="s">
        <v>137</v>
      </c>
      <c r="D151" s="84"/>
      <c r="E151" s="85" t="s">
        <v>119</v>
      </c>
      <c r="F151" s="152">
        <v>6237</v>
      </c>
      <c r="G151" s="84"/>
      <c r="H151" s="85" t="s">
        <v>1708</v>
      </c>
      <c r="I151" s="84" t="s">
        <v>1709</v>
      </c>
      <c r="J151" s="84" t="str">
        <f>VLOOKUP(H151,'Shop Info'!C:I,7,FALSE)</f>
        <v>HK</v>
      </c>
      <c r="K151" s="84" t="s">
        <v>1220</v>
      </c>
      <c r="L151" s="84"/>
      <c r="M151" s="84">
        <v>25457778</v>
      </c>
      <c r="N151" s="90">
        <f>VLOOKUP(AB151,Tel!B:E,4,FALSE)</f>
        <v>25457778</v>
      </c>
      <c r="O151" s="84"/>
      <c r="P151" s="99" t="s">
        <v>128</v>
      </c>
      <c r="Q151" s="84" t="s">
        <v>1411</v>
      </c>
      <c r="R151" s="84" t="s">
        <v>1682</v>
      </c>
      <c r="S151" s="84" t="s">
        <v>1040</v>
      </c>
      <c r="T151" s="93" t="s">
        <v>1710</v>
      </c>
      <c r="U151" s="84" t="s">
        <v>1203</v>
      </c>
      <c r="V151" s="84"/>
      <c r="W151" s="84"/>
      <c r="X151" s="84" t="s">
        <v>1711</v>
      </c>
      <c r="Y151" s="84"/>
      <c r="Z151" s="84" t="e">
        <f>VLOOKUP(#REF!,Unavailable_Shops!C:E,3,FALSE)</f>
        <v>#REF!</v>
      </c>
      <c r="AA151" s="84">
        <f>SUBTOTAL(103, Table9[[#This Row],[ShopCodeNoZero]])</f>
        <v>1</v>
      </c>
      <c r="AB151" s="88" t="s">
        <v>1712</v>
      </c>
    </row>
    <row r="152" spans="1:28">
      <c r="A152" s="140">
        <v>45720</v>
      </c>
      <c r="B152" s="140">
        <v>45720</v>
      </c>
      <c r="C152" s="84" t="s">
        <v>65</v>
      </c>
      <c r="D152" s="84"/>
      <c r="E152" s="85" t="s">
        <v>119</v>
      </c>
      <c r="F152" s="152">
        <v>15254</v>
      </c>
      <c r="G152" s="84"/>
      <c r="H152" s="85" t="s">
        <v>1713</v>
      </c>
      <c r="I152" s="84" t="s">
        <v>1714</v>
      </c>
      <c r="J152" s="84" t="str">
        <f>VLOOKUP(H152,'Shop Info'!C:I,7,FALSE)</f>
        <v>HK</v>
      </c>
      <c r="K152" s="84" t="s">
        <v>1220</v>
      </c>
      <c r="L152" s="84"/>
      <c r="M152" s="84">
        <v>28759228</v>
      </c>
      <c r="N152" s="90">
        <f>VLOOKUP(AB152,Tel!B:E,4,FALSE)</f>
        <v>28759228</v>
      </c>
      <c r="O152" s="84"/>
      <c r="P152" s="99" t="s">
        <v>128</v>
      </c>
      <c r="Q152" s="84" t="s">
        <v>1411</v>
      </c>
      <c r="R152" s="84" t="s">
        <v>1682</v>
      </c>
      <c r="S152" s="84" t="s">
        <v>1040</v>
      </c>
      <c r="T152" s="84" t="s">
        <v>32</v>
      </c>
      <c r="U152" s="84" t="s">
        <v>1203</v>
      </c>
      <c r="V152" s="84"/>
      <c r="W152" s="84"/>
      <c r="X152" s="84" t="s">
        <v>1715</v>
      </c>
      <c r="Y152" s="84"/>
      <c r="Z152" s="84" t="e">
        <f>VLOOKUP(#REF!,Unavailable_Shops!C:E,3,FALSE)</f>
        <v>#REF!</v>
      </c>
      <c r="AA152" s="84">
        <f>SUBTOTAL(103, Table9[[#This Row],[ShopCodeNoZero]])</f>
        <v>1</v>
      </c>
      <c r="AB152" s="88" t="s">
        <v>1716</v>
      </c>
    </row>
    <row r="153" spans="1:28" ht="45">
      <c r="A153" s="140">
        <v>45721</v>
      </c>
      <c r="B153" s="140">
        <v>45721</v>
      </c>
      <c r="C153" s="84" t="s">
        <v>24</v>
      </c>
      <c r="D153" s="84"/>
      <c r="E153" s="85" t="s">
        <v>119</v>
      </c>
      <c r="F153" s="152">
        <v>2114</v>
      </c>
      <c r="G153" s="84"/>
      <c r="H153" s="85" t="s">
        <v>691</v>
      </c>
      <c r="I153" s="84" t="s">
        <v>692</v>
      </c>
      <c r="J153" s="84" t="str">
        <f>VLOOKUP(H153,'Shop Info'!C:I,7,FALSE)</f>
        <v>HK</v>
      </c>
      <c r="K153" s="84" t="s">
        <v>60</v>
      </c>
      <c r="L153" s="84"/>
      <c r="M153" s="84">
        <v>21406689</v>
      </c>
      <c r="N153" s="90">
        <f>VLOOKUP(AB153,Tel!B:E,4,FALSE)</f>
        <v>21406689</v>
      </c>
      <c r="O153" s="84"/>
      <c r="P153" s="99" t="s">
        <v>128</v>
      </c>
      <c r="Q153" s="84" t="s">
        <v>136</v>
      </c>
      <c r="R153" s="84" t="s">
        <v>1717</v>
      </c>
      <c r="S153" s="84" t="s">
        <v>1040</v>
      </c>
      <c r="T153" s="93" t="s">
        <v>1718</v>
      </c>
      <c r="U153" s="84" t="s">
        <v>1203</v>
      </c>
      <c r="V153" s="84"/>
      <c r="W153" s="84"/>
      <c r="X153" s="84" t="s">
        <v>1719</v>
      </c>
      <c r="Y153" s="84"/>
      <c r="Z153" s="84" t="e">
        <f>VLOOKUP(#REF!,Unavailable_Shops!C:E,3,FALSE)</f>
        <v>#REF!</v>
      </c>
      <c r="AA153" s="84">
        <f>SUBTOTAL(103, Table9[[#This Row],[ShopCodeNoZero]])</f>
        <v>1</v>
      </c>
      <c r="AB153" s="88" t="s">
        <v>1720</v>
      </c>
    </row>
    <row r="154" spans="1:28">
      <c r="A154" s="140">
        <v>45721</v>
      </c>
      <c r="B154" s="140">
        <v>45721</v>
      </c>
      <c r="C154" s="84" t="s">
        <v>24</v>
      </c>
      <c r="D154" s="84"/>
      <c r="E154" s="85" t="s">
        <v>119</v>
      </c>
      <c r="F154" s="152">
        <v>3002</v>
      </c>
      <c r="G154" s="84"/>
      <c r="H154" s="85" t="s">
        <v>676</v>
      </c>
      <c r="I154" s="84" t="s">
        <v>677</v>
      </c>
      <c r="J154" s="84" t="str">
        <f>VLOOKUP(H154,'Shop Info'!C:I,7,FALSE)</f>
        <v>HK</v>
      </c>
      <c r="K154" s="84" t="s">
        <v>60</v>
      </c>
      <c r="L154" s="84"/>
      <c r="M154" s="84">
        <v>28698777</v>
      </c>
      <c r="N154" s="90">
        <f>VLOOKUP(AB154,Tel!B:E,4,FALSE)</f>
        <v>28698777</v>
      </c>
      <c r="O154" s="84"/>
      <c r="P154" s="84" t="s">
        <v>135</v>
      </c>
      <c r="Q154" s="84" t="s">
        <v>355</v>
      </c>
      <c r="R154" s="84" t="s">
        <v>1717</v>
      </c>
      <c r="S154" s="84" t="s">
        <v>1040</v>
      </c>
      <c r="T154" s="84"/>
      <c r="U154" s="84"/>
      <c r="V154" s="84"/>
      <c r="W154" s="84"/>
      <c r="X154" s="84" t="s">
        <v>1721</v>
      </c>
      <c r="Y154" s="84"/>
      <c r="Z154" s="84" t="e">
        <f>VLOOKUP(#REF!,Unavailable_Shops!C:E,3,FALSE)</f>
        <v>#REF!</v>
      </c>
      <c r="AA154" s="84">
        <f>SUBTOTAL(103, Table9[[#This Row],[ShopCodeNoZero]])</f>
        <v>1</v>
      </c>
      <c r="AB154" s="88" t="s">
        <v>1722</v>
      </c>
    </row>
    <row r="155" spans="1:28">
      <c r="A155" s="140">
        <v>45721</v>
      </c>
      <c r="B155" s="140">
        <v>45721</v>
      </c>
      <c r="C155" s="84" t="s">
        <v>24</v>
      </c>
      <c r="D155" s="84"/>
      <c r="E155" s="85" t="s">
        <v>119</v>
      </c>
      <c r="F155" s="152">
        <v>3441</v>
      </c>
      <c r="G155" s="84"/>
      <c r="H155" s="85" t="s">
        <v>678</v>
      </c>
      <c r="I155" s="84" t="s">
        <v>679</v>
      </c>
      <c r="J155" s="84" t="str">
        <f>VLOOKUP(H155,'Shop Info'!C:I,7,FALSE)</f>
        <v>HK</v>
      </c>
      <c r="K155" s="84" t="s">
        <v>60</v>
      </c>
      <c r="L155" s="102" t="s">
        <v>1723</v>
      </c>
      <c r="M155" s="102">
        <v>28455059</v>
      </c>
      <c r="N155" s="90">
        <f>VLOOKUP(AB155,Tel!B:E,4,FALSE)</f>
        <v>28455059</v>
      </c>
      <c r="O155" s="84"/>
      <c r="P155" s="84" t="s">
        <v>1078</v>
      </c>
      <c r="Q155" s="84" t="s">
        <v>1411</v>
      </c>
      <c r="R155" s="84" t="s">
        <v>1717</v>
      </c>
      <c r="S155" s="84" t="s">
        <v>1040</v>
      </c>
      <c r="T155" s="84" t="s">
        <v>32</v>
      </c>
      <c r="U155" s="84" t="s">
        <v>1203</v>
      </c>
      <c r="V155" s="84"/>
      <c r="W155" s="84"/>
      <c r="X155" s="84" t="s">
        <v>1724</v>
      </c>
      <c r="Y155" s="84"/>
      <c r="Z155" s="84" t="e">
        <f>VLOOKUP(#REF!,Unavailable_Shops!C:E,3,FALSE)</f>
        <v>#REF!</v>
      </c>
      <c r="AA155" s="84">
        <f>SUBTOTAL(103, Table9[[#This Row],[ShopCodeNoZero]])</f>
        <v>1</v>
      </c>
      <c r="AB155" s="88" t="s">
        <v>1725</v>
      </c>
    </row>
    <row r="156" spans="1:28">
      <c r="A156" s="140">
        <v>45721</v>
      </c>
      <c r="B156" s="140">
        <v>45721</v>
      </c>
      <c r="C156" s="84" t="s">
        <v>24</v>
      </c>
      <c r="D156" s="84"/>
      <c r="E156" s="85" t="s">
        <v>119</v>
      </c>
      <c r="F156" s="152">
        <v>4626</v>
      </c>
      <c r="G156" s="84"/>
      <c r="H156" s="85" t="s">
        <v>680</v>
      </c>
      <c r="I156" s="84" t="s">
        <v>681</v>
      </c>
      <c r="J156" s="84" t="str">
        <f>VLOOKUP(H156,'Shop Info'!C:I,7,FALSE)</f>
        <v>HK</v>
      </c>
      <c r="K156" s="84" t="s">
        <v>60</v>
      </c>
      <c r="L156" s="84" t="s">
        <v>151</v>
      </c>
      <c r="M156" s="84">
        <v>28400565</v>
      </c>
      <c r="N156" s="90">
        <f>VLOOKUP(AB156,Tel!B:E,4,FALSE)</f>
        <v>28400565</v>
      </c>
      <c r="O156" s="84"/>
      <c r="P156" s="84" t="s">
        <v>1078</v>
      </c>
      <c r="Q156" s="84" t="s">
        <v>1411</v>
      </c>
      <c r="R156" s="84" t="s">
        <v>1717</v>
      </c>
      <c r="S156" s="84" t="s">
        <v>1040</v>
      </c>
      <c r="T156" s="84" t="s">
        <v>32</v>
      </c>
      <c r="U156" s="84" t="s">
        <v>1203</v>
      </c>
      <c r="V156" s="84"/>
      <c r="W156" s="84"/>
      <c r="X156" s="84" t="s">
        <v>1726</v>
      </c>
      <c r="Y156" s="84"/>
      <c r="Z156" s="84" t="e">
        <f>VLOOKUP(#REF!,Unavailable_Shops!C:E,3,FALSE)</f>
        <v>#REF!</v>
      </c>
      <c r="AA156" s="84">
        <f>SUBTOTAL(103, Table9[[#This Row],[ShopCodeNoZero]])</f>
        <v>1</v>
      </c>
      <c r="AB156" s="88" t="s">
        <v>1727</v>
      </c>
    </row>
    <row r="157" spans="1:28">
      <c r="A157" s="140">
        <v>45721</v>
      </c>
      <c r="B157" s="140">
        <v>45721</v>
      </c>
      <c r="C157" s="84" t="s">
        <v>65</v>
      </c>
      <c r="D157" s="84"/>
      <c r="E157" s="85" t="s">
        <v>119</v>
      </c>
      <c r="F157" s="152">
        <v>5980</v>
      </c>
      <c r="G157" s="84"/>
      <c r="H157" s="85" t="s">
        <v>684</v>
      </c>
      <c r="I157" s="84" t="s">
        <v>685</v>
      </c>
      <c r="J157" s="84" t="str">
        <f>VLOOKUP(H157,'Shop Info'!C:I,7,FALSE)</f>
        <v>HK</v>
      </c>
      <c r="K157" s="84"/>
      <c r="L157" s="84"/>
      <c r="M157" s="84">
        <v>28703208</v>
      </c>
      <c r="N157" s="90">
        <f>VLOOKUP(AB157,Tel!B:E,4,FALSE)</f>
        <v>28703208</v>
      </c>
      <c r="O157" s="84"/>
      <c r="P157" s="84" t="s">
        <v>135</v>
      </c>
      <c r="Q157" s="84" t="s">
        <v>355</v>
      </c>
      <c r="R157" s="84" t="s">
        <v>1717</v>
      </c>
      <c r="S157" s="84" t="s">
        <v>1040</v>
      </c>
      <c r="T157" s="84" t="s">
        <v>32</v>
      </c>
      <c r="U157" s="84" t="s">
        <v>1203</v>
      </c>
      <c r="V157" s="84"/>
      <c r="W157" s="84"/>
      <c r="X157" s="84" t="s">
        <v>1728</v>
      </c>
      <c r="Y157" s="84"/>
      <c r="Z157" s="84" t="e">
        <f>VLOOKUP(#REF!,Unavailable_Shops!C:E,3,FALSE)</f>
        <v>#REF!</v>
      </c>
      <c r="AA157" s="84">
        <f>SUBTOTAL(103, Table9[[#This Row],[ShopCodeNoZero]])</f>
        <v>1</v>
      </c>
      <c r="AB157" s="88" t="s">
        <v>1729</v>
      </c>
    </row>
    <row r="158" spans="1:28" ht="29.25">
      <c r="A158" s="140">
        <v>45721</v>
      </c>
      <c r="B158" s="140">
        <v>45721</v>
      </c>
      <c r="C158" s="84" t="s">
        <v>24</v>
      </c>
      <c r="D158" s="84"/>
      <c r="E158" s="85" t="s">
        <v>119</v>
      </c>
      <c r="F158" s="152">
        <v>8607</v>
      </c>
      <c r="G158" s="84"/>
      <c r="H158" s="85" t="s">
        <v>686</v>
      </c>
      <c r="I158" s="84" t="s">
        <v>687</v>
      </c>
      <c r="J158" s="84" t="str">
        <f>VLOOKUP(H158,'Shop Info'!C:I,7,FALSE)</f>
        <v>HK</v>
      </c>
      <c r="K158" s="84" t="s">
        <v>60</v>
      </c>
      <c r="L158" s="84"/>
      <c r="M158" s="84">
        <v>25377726</v>
      </c>
      <c r="N158" s="90">
        <f>VLOOKUP(AB158,Tel!B:E,4,FALSE)</f>
        <v>25377726</v>
      </c>
      <c r="O158" s="84"/>
      <c r="P158" s="84" t="s">
        <v>135</v>
      </c>
      <c r="Q158" s="84" t="s">
        <v>355</v>
      </c>
      <c r="R158" s="84" t="s">
        <v>1730</v>
      </c>
      <c r="S158" s="84" t="s">
        <v>1731</v>
      </c>
      <c r="T158" s="93" t="s">
        <v>1732</v>
      </c>
      <c r="U158" s="84" t="s">
        <v>1203</v>
      </c>
      <c r="V158" s="84"/>
      <c r="W158" s="84"/>
      <c r="X158" s="84" t="s">
        <v>1733</v>
      </c>
      <c r="Y158" s="84"/>
      <c r="Z158" s="84" t="e">
        <f>VLOOKUP(#REF!,Unavailable_Shops!C:E,3,FALSE)</f>
        <v>#REF!</v>
      </c>
      <c r="AA158" s="84">
        <f>SUBTOTAL(103, Table9[[#This Row],[ShopCodeNoZero]])</f>
        <v>1</v>
      </c>
      <c r="AB158" s="88" t="s">
        <v>1734</v>
      </c>
    </row>
    <row r="159" spans="1:28">
      <c r="A159" s="140">
        <v>45721</v>
      </c>
      <c r="B159" s="140">
        <v>45721</v>
      </c>
      <c r="C159" s="84" t="s">
        <v>24</v>
      </c>
      <c r="D159" s="84"/>
      <c r="E159" s="85" t="s">
        <v>119</v>
      </c>
      <c r="F159" s="152">
        <v>8768</v>
      </c>
      <c r="G159" s="84"/>
      <c r="H159" s="85" t="s">
        <v>693</v>
      </c>
      <c r="I159" s="84" t="s">
        <v>694</v>
      </c>
      <c r="J159" s="84" t="str">
        <f>VLOOKUP(H159,'Shop Info'!C:I,7,FALSE)</f>
        <v>HK</v>
      </c>
      <c r="K159" s="84" t="s">
        <v>60</v>
      </c>
      <c r="L159" s="84"/>
      <c r="M159" s="84">
        <v>28757218</v>
      </c>
      <c r="N159" s="90">
        <f>VLOOKUP(AB159,Tel!B:E,4,FALSE)</f>
        <v>28757218</v>
      </c>
      <c r="O159" s="84"/>
      <c r="P159" s="99" t="s">
        <v>128</v>
      </c>
      <c r="Q159" s="84" t="s">
        <v>136</v>
      </c>
      <c r="R159" s="84" t="s">
        <v>1717</v>
      </c>
      <c r="S159" s="84" t="s">
        <v>1040</v>
      </c>
      <c r="T159" s="84" t="s">
        <v>32</v>
      </c>
      <c r="U159" s="84" t="s">
        <v>1203</v>
      </c>
      <c r="V159" s="84"/>
      <c r="W159" s="84"/>
      <c r="X159" s="84" t="s">
        <v>1735</v>
      </c>
      <c r="Y159" s="84"/>
      <c r="Z159" s="84" t="e">
        <f>VLOOKUP(#REF!,Unavailable_Shops!C:E,3,FALSE)</f>
        <v>#REF!</v>
      </c>
      <c r="AA159" s="84">
        <f>SUBTOTAL(103, Table9[[#This Row],[ShopCodeNoZero]])</f>
        <v>1</v>
      </c>
      <c r="AB159" s="88" t="s">
        <v>1736</v>
      </c>
    </row>
    <row r="160" spans="1:28">
      <c r="A160" s="140">
        <v>45721</v>
      </c>
      <c r="B160" s="140">
        <v>45721</v>
      </c>
      <c r="C160" s="84" t="s">
        <v>24</v>
      </c>
      <c r="D160" s="84"/>
      <c r="E160" s="85" t="s">
        <v>119</v>
      </c>
      <c r="F160" s="152">
        <v>11035</v>
      </c>
      <c r="G160" s="84"/>
      <c r="H160" s="85" t="s">
        <v>688</v>
      </c>
      <c r="I160" s="84" t="s">
        <v>690</v>
      </c>
      <c r="J160" s="84" t="str">
        <f>VLOOKUP(H160,'Shop Info'!C:I,7,FALSE)</f>
        <v>HK</v>
      </c>
      <c r="K160" s="84" t="s">
        <v>60</v>
      </c>
      <c r="L160" s="84" t="s">
        <v>151</v>
      </c>
      <c r="M160" s="84">
        <v>28851718</v>
      </c>
      <c r="N160" s="90">
        <f>VLOOKUP(AB160,Tel!B:E,4,FALSE)</f>
        <v>28851718</v>
      </c>
      <c r="O160" s="84"/>
      <c r="P160" s="99" t="s">
        <v>128</v>
      </c>
      <c r="Q160" s="84" t="s">
        <v>136</v>
      </c>
      <c r="R160" s="84" t="s">
        <v>1717</v>
      </c>
      <c r="S160" s="84" t="s">
        <v>1040</v>
      </c>
      <c r="T160" s="84" t="s">
        <v>32</v>
      </c>
      <c r="U160" s="84" t="s">
        <v>1203</v>
      </c>
      <c r="V160" s="84"/>
      <c r="W160" s="84"/>
      <c r="X160" s="84" t="s">
        <v>1737</v>
      </c>
      <c r="Y160" s="84"/>
      <c r="Z160" s="84" t="e">
        <f>VLOOKUP(#REF!,Unavailable_Shops!C:E,3,FALSE)</f>
        <v>#REF!</v>
      </c>
      <c r="AA160" s="84">
        <f>SUBTOTAL(103, Table9[[#This Row],[ShopCodeNoZero]])</f>
        <v>1</v>
      </c>
      <c r="AB160" s="88" t="s">
        <v>1738</v>
      </c>
    </row>
    <row r="161" spans="1:28">
      <c r="A161" s="140">
        <v>45721</v>
      </c>
      <c r="B161" s="140">
        <v>45721</v>
      </c>
      <c r="C161" s="84" t="s">
        <v>24</v>
      </c>
      <c r="D161" s="84"/>
      <c r="E161" s="85" t="s">
        <v>119</v>
      </c>
      <c r="F161" s="152">
        <v>12825</v>
      </c>
      <c r="G161" s="84"/>
      <c r="H161" s="85" t="s">
        <v>682</v>
      </c>
      <c r="I161" s="84" t="s">
        <v>683</v>
      </c>
      <c r="J161" s="84" t="str">
        <f>VLOOKUP(H161,'Shop Info'!C:I,7,FALSE)</f>
        <v>HK</v>
      </c>
      <c r="K161" s="84" t="s">
        <v>60</v>
      </c>
      <c r="L161" s="84"/>
      <c r="M161" s="84">
        <v>28006357</v>
      </c>
      <c r="N161" s="90">
        <f>VLOOKUP(AB161,Tel!B:E,4,FALSE)</f>
        <v>28006357</v>
      </c>
      <c r="O161" s="84"/>
      <c r="P161" s="84" t="s">
        <v>1078</v>
      </c>
      <c r="Q161" s="84" t="s">
        <v>1411</v>
      </c>
      <c r="R161" s="84" t="s">
        <v>1717</v>
      </c>
      <c r="S161" s="84" t="s">
        <v>1040</v>
      </c>
      <c r="T161" s="84" t="s">
        <v>32</v>
      </c>
      <c r="U161" s="84" t="s">
        <v>1203</v>
      </c>
      <c r="V161" s="84"/>
      <c r="W161" s="84"/>
      <c r="X161" s="84" t="s">
        <v>1739</v>
      </c>
      <c r="Y161" s="84"/>
      <c r="Z161" s="84" t="e">
        <f>VLOOKUP(#REF!,Unavailable_Shops!C:E,3,FALSE)</f>
        <v>#REF!</v>
      </c>
      <c r="AA161" s="84">
        <f>SUBTOTAL(103, Table9[[#This Row],[ShopCodeNoZero]])</f>
        <v>1</v>
      </c>
      <c r="AB161" s="88" t="s">
        <v>1740</v>
      </c>
    </row>
    <row r="162" spans="1:28">
      <c r="A162" s="140">
        <v>45722</v>
      </c>
      <c r="B162" s="140">
        <v>45722</v>
      </c>
      <c r="C162" s="84" t="s">
        <v>24</v>
      </c>
      <c r="D162" s="84"/>
      <c r="E162" s="85" t="s">
        <v>119</v>
      </c>
      <c r="F162" s="152">
        <v>1624</v>
      </c>
      <c r="G162" s="84"/>
      <c r="H162" s="85" t="s">
        <v>1741</v>
      </c>
      <c r="I162" s="84" t="s">
        <v>1742</v>
      </c>
      <c r="J162" s="84" t="str">
        <f>VLOOKUP(H162,'Shop Info'!C:I,7,FALSE)</f>
        <v>HK</v>
      </c>
      <c r="K162" s="84" t="s">
        <v>222</v>
      </c>
      <c r="L162" s="84"/>
      <c r="M162" s="84">
        <v>25374682</v>
      </c>
      <c r="N162" s="90">
        <f>VLOOKUP(AB162,Tel!B:E,4,FALSE)</f>
        <v>25374682</v>
      </c>
      <c r="O162" s="84"/>
      <c r="P162" s="84" t="s">
        <v>128</v>
      </c>
      <c r="Q162" s="84" t="s">
        <v>136</v>
      </c>
      <c r="R162" s="84" t="s">
        <v>1743</v>
      </c>
      <c r="S162" s="84" t="s">
        <v>1040</v>
      </c>
      <c r="T162" s="84"/>
      <c r="U162" s="84"/>
      <c r="V162" s="84"/>
      <c r="W162" s="84"/>
      <c r="X162" s="84" t="s">
        <v>1744</v>
      </c>
      <c r="Y162" s="84"/>
      <c r="Z162" s="84" t="e">
        <f>VLOOKUP(#REF!,Unavailable_Shops!C:E,3,FALSE)</f>
        <v>#REF!</v>
      </c>
      <c r="AA162" s="84">
        <f>SUBTOTAL(103, Table9[[#This Row],[ShopCodeNoZero]])</f>
        <v>1</v>
      </c>
      <c r="AB162" s="88" t="s">
        <v>1745</v>
      </c>
    </row>
    <row r="163" spans="1:28">
      <c r="A163" s="140">
        <v>45722</v>
      </c>
      <c r="B163" s="140">
        <v>45722</v>
      </c>
      <c r="C163" s="84" t="s">
        <v>24</v>
      </c>
      <c r="D163" s="84"/>
      <c r="E163" s="85" t="s">
        <v>119</v>
      </c>
      <c r="F163" s="152">
        <v>3028</v>
      </c>
      <c r="G163" s="84"/>
      <c r="H163" s="85" t="s">
        <v>1746</v>
      </c>
      <c r="I163" s="84" t="s">
        <v>1747</v>
      </c>
      <c r="J163" s="84" t="str">
        <f>VLOOKUP(H163,'Shop Info'!C:I,7,FALSE)</f>
        <v>HK</v>
      </c>
      <c r="K163" s="84" t="s">
        <v>60</v>
      </c>
      <c r="L163" s="84"/>
      <c r="M163" s="84">
        <v>28017838</v>
      </c>
      <c r="N163" s="86" t="str">
        <f>VLOOKUP(AB163,Tel!B:E,4,FALSE)</f>
        <v>no record</v>
      </c>
      <c r="O163" s="87"/>
      <c r="P163" s="84" t="s">
        <v>128</v>
      </c>
      <c r="Q163" s="84" t="s">
        <v>136</v>
      </c>
      <c r="R163" s="84" t="s">
        <v>1743</v>
      </c>
      <c r="S163" s="84" t="s">
        <v>1040</v>
      </c>
      <c r="T163" s="84" t="s">
        <v>32</v>
      </c>
      <c r="U163" s="84" t="s">
        <v>1203</v>
      </c>
      <c r="V163" s="84"/>
      <c r="W163" s="84"/>
      <c r="X163" s="84" t="s">
        <v>1748</v>
      </c>
      <c r="Y163" s="84"/>
      <c r="Z163" s="84" t="e">
        <f>VLOOKUP(#REF!,Unavailable_Shops!C:E,3,FALSE)</f>
        <v>#REF!</v>
      </c>
      <c r="AA163" s="84">
        <f>SUBTOTAL(103, Table9[[#This Row],[ShopCodeNoZero]])</f>
        <v>1</v>
      </c>
      <c r="AB163" s="88" t="s">
        <v>1749</v>
      </c>
    </row>
    <row r="164" spans="1:28">
      <c r="A164" s="140">
        <v>45722</v>
      </c>
      <c r="B164" s="140">
        <v>45722</v>
      </c>
      <c r="C164" s="84" t="s">
        <v>24</v>
      </c>
      <c r="D164" s="84"/>
      <c r="E164" s="85" t="s">
        <v>119</v>
      </c>
      <c r="F164" s="152">
        <v>3031</v>
      </c>
      <c r="G164" s="84"/>
      <c r="H164" s="85" t="s">
        <v>1750</v>
      </c>
      <c r="I164" s="84" t="s">
        <v>1751</v>
      </c>
      <c r="J164" s="84" t="str">
        <f>VLOOKUP(H164,'Shop Info'!C:I,7,FALSE)</f>
        <v>HK</v>
      </c>
      <c r="K164" s="84" t="s">
        <v>222</v>
      </c>
      <c r="L164" s="84"/>
      <c r="M164" s="84">
        <v>29189643</v>
      </c>
      <c r="N164" s="86" t="str">
        <f>VLOOKUP(AB164,Tel!B:E,4,FALSE)</f>
        <v>no record</v>
      </c>
      <c r="O164" s="87"/>
      <c r="P164" s="84" t="s">
        <v>128</v>
      </c>
      <c r="Q164" s="84" t="s">
        <v>136</v>
      </c>
      <c r="R164" s="84" t="s">
        <v>1743</v>
      </c>
      <c r="S164" s="84" t="s">
        <v>1040</v>
      </c>
      <c r="T164" s="84"/>
      <c r="U164" s="84"/>
      <c r="V164" s="84"/>
      <c r="W164" s="84"/>
      <c r="X164" s="84" t="s">
        <v>1752</v>
      </c>
      <c r="Y164" s="84"/>
      <c r="Z164" s="84" t="e">
        <f>VLOOKUP(#REF!,Unavailable_Shops!C:E,3,FALSE)</f>
        <v>#REF!</v>
      </c>
      <c r="AA164" s="84">
        <f>SUBTOTAL(103, Table9[[#This Row],[ShopCodeNoZero]])</f>
        <v>1</v>
      </c>
      <c r="AB164" s="88" t="s">
        <v>1753</v>
      </c>
    </row>
    <row r="165" spans="1:28">
      <c r="A165" s="140">
        <v>45722</v>
      </c>
      <c r="B165" s="140">
        <v>45722</v>
      </c>
      <c r="C165" s="84" t="s">
        <v>24</v>
      </c>
      <c r="D165" s="84"/>
      <c r="E165" s="85" t="s">
        <v>119</v>
      </c>
      <c r="F165" s="152">
        <v>3352</v>
      </c>
      <c r="G165" s="84"/>
      <c r="H165" s="85" t="s">
        <v>1754</v>
      </c>
      <c r="I165" s="84" t="s">
        <v>1755</v>
      </c>
      <c r="J165" s="84" t="str">
        <f>VLOOKUP(H165,'Shop Info'!C:I,7,FALSE)</f>
        <v>HK</v>
      </c>
      <c r="K165" s="84" t="s">
        <v>60</v>
      </c>
      <c r="L165" s="84"/>
      <c r="M165" s="84">
        <v>25248042</v>
      </c>
      <c r="N165" s="90">
        <f>VLOOKUP(AB165,Tel!B:E,4,FALSE)</f>
        <v>25248042</v>
      </c>
      <c r="O165" s="84"/>
      <c r="P165" s="84" t="s">
        <v>1078</v>
      </c>
      <c r="Q165" s="84" t="s">
        <v>1756</v>
      </c>
      <c r="R165" s="84" t="s">
        <v>1743</v>
      </c>
      <c r="S165" s="84" t="s">
        <v>1040</v>
      </c>
      <c r="T165" s="84" t="s">
        <v>32</v>
      </c>
      <c r="U165" s="84" t="s">
        <v>1203</v>
      </c>
      <c r="V165" s="84"/>
      <c r="W165" s="84"/>
      <c r="X165" s="84" t="s">
        <v>1757</v>
      </c>
      <c r="Y165" s="84"/>
      <c r="Z165" s="84" t="e">
        <f>VLOOKUP(#REF!,Unavailable_Shops!C:E,3,FALSE)</f>
        <v>#REF!</v>
      </c>
      <c r="AA165" s="84">
        <f>SUBTOTAL(103, Table9[[#This Row],[ShopCodeNoZero]])</f>
        <v>1</v>
      </c>
      <c r="AB165" s="88" t="s">
        <v>1758</v>
      </c>
    </row>
    <row r="166" spans="1:28">
      <c r="A166" s="140">
        <v>45722</v>
      </c>
      <c r="B166" s="140">
        <v>45722</v>
      </c>
      <c r="C166" s="84" t="s">
        <v>24</v>
      </c>
      <c r="D166" s="84"/>
      <c r="E166" s="85" t="s">
        <v>119</v>
      </c>
      <c r="F166" s="152">
        <v>4335</v>
      </c>
      <c r="G166" s="84"/>
      <c r="H166" s="85" t="s">
        <v>1759</v>
      </c>
      <c r="I166" s="84" t="s">
        <v>1760</v>
      </c>
      <c r="J166" s="84" t="str">
        <f>VLOOKUP(H166,'Shop Info'!C:I,7,FALSE)</f>
        <v>HK</v>
      </c>
      <c r="K166" s="84" t="s">
        <v>60</v>
      </c>
      <c r="L166" s="84" t="s">
        <v>151</v>
      </c>
      <c r="M166" s="84">
        <v>25215507</v>
      </c>
      <c r="N166" s="90">
        <f>VLOOKUP(AB166,Tel!B:E,4,FALSE)</f>
        <v>25215507</v>
      </c>
      <c r="O166" s="84"/>
      <c r="P166" s="84" t="s">
        <v>1078</v>
      </c>
      <c r="Q166" s="84" t="s">
        <v>1756</v>
      </c>
      <c r="R166" s="84" t="s">
        <v>1743</v>
      </c>
      <c r="S166" s="84" t="s">
        <v>1040</v>
      </c>
      <c r="T166" s="84" t="s">
        <v>32</v>
      </c>
      <c r="U166" s="84" t="s">
        <v>1203</v>
      </c>
      <c r="V166" s="84"/>
      <c r="W166" s="84"/>
      <c r="X166" s="84" t="s">
        <v>1761</v>
      </c>
      <c r="Y166" s="84"/>
      <c r="Z166" s="84" t="e">
        <f>VLOOKUP(#REF!,Unavailable_Shops!C:E,3,FALSE)</f>
        <v>#REF!</v>
      </c>
      <c r="AA166" s="84">
        <f>SUBTOTAL(103, Table9[[#This Row],[ShopCodeNoZero]])</f>
        <v>1</v>
      </c>
      <c r="AB166" s="88" t="s">
        <v>1762</v>
      </c>
    </row>
    <row r="167" spans="1:28">
      <c r="A167" s="140">
        <v>45722</v>
      </c>
      <c r="B167" s="140">
        <v>45722</v>
      </c>
      <c r="C167" s="84" t="s">
        <v>24</v>
      </c>
      <c r="D167" s="84"/>
      <c r="E167" s="85" t="s">
        <v>119</v>
      </c>
      <c r="F167" s="152">
        <v>4601</v>
      </c>
      <c r="G167" s="84"/>
      <c r="H167" s="85" t="s">
        <v>1763</v>
      </c>
      <c r="I167" s="84" t="s">
        <v>1764</v>
      </c>
      <c r="J167" s="84" t="str">
        <f>VLOOKUP(H167,'Shop Info'!C:I,7,FALSE)</f>
        <v>HK</v>
      </c>
      <c r="K167" s="84" t="s">
        <v>60</v>
      </c>
      <c r="L167" s="84" t="s">
        <v>151</v>
      </c>
      <c r="M167" s="84">
        <v>21473739</v>
      </c>
      <c r="N167" s="90">
        <f>VLOOKUP(AB167,Tel!B:E,4,FALSE)</f>
        <v>21473739</v>
      </c>
      <c r="O167" s="84"/>
      <c r="P167" s="84" t="s">
        <v>1078</v>
      </c>
      <c r="Q167" s="84" t="s">
        <v>1756</v>
      </c>
      <c r="R167" s="84" t="s">
        <v>1743</v>
      </c>
      <c r="S167" s="84" t="s">
        <v>1040</v>
      </c>
      <c r="T167" s="84" t="s">
        <v>32</v>
      </c>
      <c r="U167" s="84" t="s">
        <v>1203</v>
      </c>
      <c r="V167" s="84"/>
      <c r="W167" s="84"/>
      <c r="X167" s="84" t="s">
        <v>1765</v>
      </c>
      <c r="Y167" s="84"/>
      <c r="Z167" s="84" t="e">
        <f>VLOOKUP(#REF!,Unavailable_Shops!C:E,3,FALSE)</f>
        <v>#REF!</v>
      </c>
      <c r="AA167" s="84">
        <f>SUBTOTAL(103, Table9[[#This Row],[ShopCodeNoZero]])</f>
        <v>1</v>
      </c>
      <c r="AB167" s="88" t="s">
        <v>1766</v>
      </c>
    </row>
    <row r="168" spans="1:28">
      <c r="A168" s="140">
        <v>45722</v>
      </c>
      <c r="B168" s="140">
        <v>45722</v>
      </c>
      <c r="C168" s="84" t="s">
        <v>65</v>
      </c>
      <c r="D168" s="84"/>
      <c r="E168" s="85" t="s">
        <v>119</v>
      </c>
      <c r="F168" s="152">
        <v>5249</v>
      </c>
      <c r="G168" s="84"/>
      <c r="H168" s="85" t="s">
        <v>1767</v>
      </c>
      <c r="I168" s="84" t="s">
        <v>1768</v>
      </c>
      <c r="J168" s="84" t="str">
        <f>VLOOKUP(H168,'Shop Info'!C:I,7,FALSE)</f>
        <v>HK</v>
      </c>
      <c r="K168" s="84" t="s">
        <v>222</v>
      </c>
      <c r="L168" s="84"/>
      <c r="M168" s="84">
        <v>28037808</v>
      </c>
      <c r="N168" s="90">
        <f>VLOOKUP(AB168,Tel!B:E,4,FALSE)</f>
        <v>28037808</v>
      </c>
      <c r="O168" s="84"/>
      <c r="P168" s="84" t="s">
        <v>135</v>
      </c>
      <c r="Q168" s="84" t="s">
        <v>355</v>
      </c>
      <c r="R168" s="84" t="s">
        <v>1743</v>
      </c>
      <c r="S168" s="84" t="s">
        <v>1040</v>
      </c>
      <c r="T168" s="84"/>
      <c r="U168" s="84"/>
      <c r="V168" s="84"/>
      <c r="W168" s="84"/>
      <c r="X168" s="84" t="s">
        <v>1769</v>
      </c>
      <c r="Y168" s="84"/>
      <c r="Z168" s="84" t="e">
        <f>VLOOKUP(#REF!,Unavailable_Shops!C:E,3,FALSE)</f>
        <v>#REF!</v>
      </c>
      <c r="AA168" s="84">
        <f>SUBTOTAL(103, Table9[[#This Row],[ShopCodeNoZero]])</f>
        <v>1</v>
      </c>
      <c r="AB168" s="88" t="s">
        <v>1770</v>
      </c>
    </row>
    <row r="169" spans="1:28">
      <c r="A169" s="140">
        <v>45722</v>
      </c>
      <c r="B169" s="140">
        <v>45722</v>
      </c>
      <c r="C169" s="84" t="s">
        <v>137</v>
      </c>
      <c r="D169" s="84"/>
      <c r="E169" s="85" t="s">
        <v>119</v>
      </c>
      <c r="F169" s="152">
        <v>6117</v>
      </c>
      <c r="G169" s="84"/>
      <c r="H169" s="85" t="s">
        <v>1771</v>
      </c>
      <c r="I169" s="84" t="s">
        <v>1772</v>
      </c>
      <c r="J169" s="84" t="str">
        <f>VLOOKUP(H169,'Shop Info'!C:I,7,FALSE)</f>
        <v>HK</v>
      </c>
      <c r="K169" s="84" t="s">
        <v>60</v>
      </c>
      <c r="L169" s="17"/>
      <c r="M169" s="17">
        <v>25251163</v>
      </c>
      <c r="N169" s="90">
        <f>VLOOKUP(AB169,Tel!B:E,4,FALSE)</f>
        <v>25251163</v>
      </c>
      <c r="O169" s="84"/>
      <c r="P169" s="84" t="s">
        <v>135</v>
      </c>
      <c r="Q169" s="84" t="s">
        <v>355</v>
      </c>
      <c r="R169" s="75" t="s">
        <v>1743</v>
      </c>
      <c r="S169" s="84" t="s">
        <v>1040</v>
      </c>
      <c r="T169" s="84" t="s">
        <v>32</v>
      </c>
      <c r="U169" s="84" t="s">
        <v>1203</v>
      </c>
      <c r="V169" s="84"/>
      <c r="W169" s="84"/>
      <c r="X169" s="84" t="s">
        <v>1773</v>
      </c>
      <c r="Y169" s="84"/>
      <c r="Z169" s="84" t="e">
        <f>VLOOKUP(#REF!,Unavailable_Shops!C:E,3,FALSE)</f>
        <v>#REF!</v>
      </c>
      <c r="AA169" s="84">
        <f>SUBTOTAL(103, Table9[[#This Row],[ShopCodeNoZero]])</f>
        <v>1</v>
      </c>
      <c r="AB169" s="88" t="s">
        <v>1774</v>
      </c>
    </row>
    <row r="170" spans="1:28">
      <c r="A170" s="140">
        <v>45722</v>
      </c>
      <c r="B170" s="140">
        <v>45722</v>
      </c>
      <c r="C170" s="84" t="s">
        <v>137</v>
      </c>
      <c r="D170" s="84"/>
      <c r="E170" s="85" t="s">
        <v>119</v>
      </c>
      <c r="F170" s="152">
        <v>6505</v>
      </c>
      <c r="G170" s="84"/>
      <c r="H170" s="85" t="s">
        <v>1775</v>
      </c>
      <c r="I170" s="84" t="s">
        <v>1776</v>
      </c>
      <c r="J170" s="84" t="str">
        <f>VLOOKUP(H170,'Shop Info'!C:I,7,FALSE)</f>
        <v>HK</v>
      </c>
      <c r="K170" s="84" t="s">
        <v>60</v>
      </c>
      <c r="L170" s="17"/>
      <c r="M170" s="17" t="s">
        <v>1777</v>
      </c>
      <c r="N170" s="90" t="str">
        <f>VLOOKUP(AB170,Tel!B:E,4,FALSE)</f>
        <v>2180 7288</v>
      </c>
      <c r="O170" s="84"/>
      <c r="P170" s="84" t="s">
        <v>135</v>
      </c>
      <c r="Q170" s="84" t="s">
        <v>355</v>
      </c>
      <c r="R170" s="75" t="s">
        <v>1743</v>
      </c>
      <c r="S170" s="84" t="s">
        <v>1040</v>
      </c>
      <c r="T170" s="84" t="s">
        <v>32</v>
      </c>
      <c r="U170" s="84" t="s">
        <v>1203</v>
      </c>
      <c r="V170" s="84"/>
      <c r="W170" s="84"/>
      <c r="X170" s="84" t="s">
        <v>1778</v>
      </c>
      <c r="Y170" s="84"/>
      <c r="Z170" s="84" t="e">
        <f>VLOOKUP(#REF!,Unavailable_Shops!C:E,3,FALSE)</f>
        <v>#REF!</v>
      </c>
      <c r="AA170" s="84">
        <f>SUBTOTAL(103, Table9[[#This Row],[ShopCodeNoZero]])</f>
        <v>1</v>
      </c>
      <c r="AB170" s="88" t="s">
        <v>1779</v>
      </c>
    </row>
    <row r="171" spans="1:28">
      <c r="A171" s="140">
        <v>45723</v>
      </c>
      <c r="B171" s="140">
        <v>45723</v>
      </c>
      <c r="C171" s="84" t="s">
        <v>24</v>
      </c>
      <c r="D171" s="84"/>
      <c r="E171" s="85" t="s">
        <v>119</v>
      </c>
      <c r="F171" s="152">
        <v>1282</v>
      </c>
      <c r="G171" s="84"/>
      <c r="H171" s="85" t="s">
        <v>1780</v>
      </c>
      <c r="I171" s="84" t="s">
        <v>1781</v>
      </c>
      <c r="J171" s="84" t="str">
        <f>VLOOKUP(H171,'Shop Info'!C:I,7,FALSE)</f>
        <v>HK</v>
      </c>
      <c r="K171" s="84" t="s">
        <v>60</v>
      </c>
      <c r="L171" s="17"/>
      <c r="M171" s="17">
        <v>25211071</v>
      </c>
      <c r="N171" s="90">
        <f>VLOOKUP(AB171,Tel!B:E,4,FALSE)</f>
        <v>25211071</v>
      </c>
      <c r="O171" s="84"/>
      <c r="P171" s="84" t="s">
        <v>128</v>
      </c>
      <c r="Q171" s="84" t="s">
        <v>1411</v>
      </c>
      <c r="R171" s="76" t="s">
        <v>1782</v>
      </c>
      <c r="S171" s="84" t="s">
        <v>1040</v>
      </c>
      <c r="T171" s="84" t="s">
        <v>32</v>
      </c>
      <c r="U171" s="84" t="s">
        <v>1203</v>
      </c>
      <c r="V171" s="84"/>
      <c r="W171" s="84"/>
      <c r="X171" s="84" t="s">
        <v>1783</v>
      </c>
      <c r="Y171" s="84"/>
      <c r="Z171" s="84" t="e">
        <f>VLOOKUP(#REF!,Unavailable_Shops!C:E,3,FALSE)</f>
        <v>#REF!</v>
      </c>
      <c r="AA171" s="84">
        <f>SUBTOTAL(103, Table9[[#This Row],[ShopCodeNoZero]])</f>
        <v>1</v>
      </c>
      <c r="AB171" s="88" t="s">
        <v>1784</v>
      </c>
    </row>
    <row r="172" spans="1:28">
      <c r="A172" s="140">
        <v>45723</v>
      </c>
      <c r="B172" s="140">
        <v>45723</v>
      </c>
      <c r="C172" s="84" t="s">
        <v>24</v>
      </c>
      <c r="D172" s="84"/>
      <c r="E172" s="85" t="s">
        <v>119</v>
      </c>
      <c r="F172" s="152">
        <v>1338</v>
      </c>
      <c r="G172" s="84"/>
      <c r="H172" s="85" t="s">
        <v>1785</v>
      </c>
      <c r="I172" s="84" t="s">
        <v>1786</v>
      </c>
      <c r="J172" s="84" t="str">
        <f>VLOOKUP(H172,'Shop Info'!C:I,7,FALSE)</f>
        <v>HK</v>
      </c>
      <c r="K172" s="84" t="s">
        <v>222</v>
      </c>
      <c r="L172" s="17"/>
      <c r="M172" s="17">
        <v>25296602</v>
      </c>
      <c r="N172" s="90">
        <f>VLOOKUP(AB172,Tel!B:E,4,FALSE)</f>
        <v>25296602</v>
      </c>
      <c r="O172" s="84"/>
      <c r="P172" s="84" t="s">
        <v>128</v>
      </c>
      <c r="Q172" s="84" t="s">
        <v>1411</v>
      </c>
      <c r="R172" s="76" t="s">
        <v>1787</v>
      </c>
      <c r="S172" s="84" t="s">
        <v>1040</v>
      </c>
      <c r="T172" s="84" t="s">
        <v>32</v>
      </c>
      <c r="U172" s="84" t="s">
        <v>1255</v>
      </c>
      <c r="V172" s="84"/>
      <c r="W172" s="84"/>
      <c r="X172" s="84" t="s">
        <v>1788</v>
      </c>
      <c r="Y172" s="84"/>
      <c r="Z172" s="84" t="e">
        <f>VLOOKUP(#REF!,Unavailable_Shops!C:E,3,FALSE)</f>
        <v>#REF!</v>
      </c>
      <c r="AA172" s="84">
        <f>SUBTOTAL(103, Table9[[#This Row],[ShopCodeNoZero]])</f>
        <v>1</v>
      </c>
      <c r="AB172" s="88" t="s">
        <v>1789</v>
      </c>
    </row>
    <row r="173" spans="1:28">
      <c r="A173" s="140">
        <v>45723</v>
      </c>
      <c r="B173" s="140">
        <v>45723</v>
      </c>
      <c r="C173" s="84" t="s">
        <v>24</v>
      </c>
      <c r="D173" s="84"/>
      <c r="E173" s="85" t="s">
        <v>119</v>
      </c>
      <c r="F173" s="152">
        <v>4396</v>
      </c>
      <c r="G173" s="84"/>
      <c r="H173" s="85" t="s">
        <v>1790</v>
      </c>
      <c r="I173" s="84" t="s">
        <v>1791</v>
      </c>
      <c r="J173" s="84" t="str">
        <f>VLOOKUP(H173,'Shop Info'!C:I,7,FALSE)</f>
        <v>HK</v>
      </c>
      <c r="K173" s="84" t="s">
        <v>222</v>
      </c>
      <c r="L173" s="84" t="s">
        <v>151</v>
      </c>
      <c r="M173" s="84">
        <v>28650806</v>
      </c>
      <c r="N173" s="90">
        <f>VLOOKUP(AB173,Tel!B:E,4,FALSE)</f>
        <v>28650806</v>
      </c>
      <c r="O173" s="84"/>
      <c r="P173" s="84" t="s">
        <v>128</v>
      </c>
      <c r="Q173" s="84" t="s">
        <v>1411</v>
      </c>
      <c r="R173" s="84" t="s">
        <v>1787</v>
      </c>
      <c r="S173" s="84" t="s">
        <v>1040</v>
      </c>
      <c r="T173" s="84" t="s">
        <v>1624</v>
      </c>
      <c r="U173" s="84" t="s">
        <v>1203</v>
      </c>
      <c r="V173" s="84"/>
      <c r="W173" s="84"/>
      <c r="X173" s="84" t="s">
        <v>1792</v>
      </c>
      <c r="Y173" s="84"/>
      <c r="Z173" s="84" t="e">
        <f>VLOOKUP(#REF!,Unavailable_Shops!C:E,3,FALSE)</f>
        <v>#REF!</v>
      </c>
      <c r="AA173" s="84">
        <f>SUBTOTAL(103, Table9[[#This Row],[ShopCodeNoZero]])</f>
        <v>1</v>
      </c>
      <c r="AB173" s="88" t="s">
        <v>1793</v>
      </c>
    </row>
    <row r="174" spans="1:28">
      <c r="A174" s="140">
        <v>45723</v>
      </c>
      <c r="B174" s="140">
        <v>45723</v>
      </c>
      <c r="C174" s="84" t="s">
        <v>24</v>
      </c>
      <c r="D174" s="84"/>
      <c r="E174" s="85" t="s">
        <v>119</v>
      </c>
      <c r="F174" s="152">
        <v>4621</v>
      </c>
      <c r="G174" s="84"/>
      <c r="H174" s="85" t="s">
        <v>1794</v>
      </c>
      <c r="I174" s="84" t="s">
        <v>1795</v>
      </c>
      <c r="J174" s="84" t="str">
        <f>VLOOKUP(H174,'Shop Info'!C:I,7,FALSE)</f>
        <v>HK</v>
      </c>
      <c r="K174" s="84" t="s">
        <v>60</v>
      </c>
      <c r="L174" s="84" t="s">
        <v>151</v>
      </c>
      <c r="M174" s="84">
        <v>25375216</v>
      </c>
      <c r="N174" s="90">
        <f>VLOOKUP(AB174,Tel!B:E,4,FALSE)</f>
        <v>25375216</v>
      </c>
      <c r="O174" s="84"/>
      <c r="P174" s="84" t="s">
        <v>1078</v>
      </c>
      <c r="Q174" s="84" t="s">
        <v>355</v>
      </c>
      <c r="R174" s="84" t="s">
        <v>1787</v>
      </c>
      <c r="S174" s="84" t="s">
        <v>1040</v>
      </c>
      <c r="T174" s="84" t="s">
        <v>1624</v>
      </c>
      <c r="U174" s="84" t="s">
        <v>1203</v>
      </c>
      <c r="V174" s="84"/>
      <c r="W174" s="84"/>
      <c r="X174" s="84" t="s">
        <v>1796</v>
      </c>
      <c r="Y174" s="84"/>
      <c r="Z174" s="84" t="e">
        <f>VLOOKUP(#REF!,Unavailable_Shops!C:E,3,FALSE)</f>
        <v>#REF!</v>
      </c>
      <c r="AA174" s="84">
        <f>SUBTOTAL(103, Table9[[#This Row],[ShopCodeNoZero]])</f>
        <v>1</v>
      </c>
      <c r="AB174" s="88" t="s">
        <v>1797</v>
      </c>
    </row>
    <row r="175" spans="1:28">
      <c r="A175" s="140">
        <v>45723</v>
      </c>
      <c r="B175" s="140">
        <v>45723</v>
      </c>
      <c r="C175" s="84" t="s">
        <v>24</v>
      </c>
      <c r="D175" s="84"/>
      <c r="E175" s="85" t="s">
        <v>119</v>
      </c>
      <c r="F175" s="152">
        <v>5564</v>
      </c>
      <c r="G175" s="84"/>
      <c r="H175" s="85" t="s">
        <v>1798</v>
      </c>
      <c r="I175" s="84" t="s">
        <v>1799</v>
      </c>
      <c r="J175" s="84" t="str">
        <f>VLOOKUP(H175,'Shop Info'!C:I,7,FALSE)</f>
        <v>HK</v>
      </c>
      <c r="K175" s="84" t="s">
        <v>60</v>
      </c>
      <c r="L175" s="84"/>
      <c r="M175" s="84" t="s">
        <v>1800</v>
      </c>
      <c r="N175" s="90" t="str">
        <f>VLOOKUP(AB175,Tel!B:E,4,FALSE)</f>
        <v>2530 4238</v>
      </c>
      <c r="O175" s="84"/>
      <c r="P175" s="84" t="s">
        <v>1078</v>
      </c>
      <c r="Q175" s="84" t="s">
        <v>355</v>
      </c>
      <c r="R175" s="84" t="s">
        <v>1787</v>
      </c>
      <c r="S175" s="84" t="s">
        <v>1040</v>
      </c>
      <c r="T175" s="84" t="s">
        <v>1624</v>
      </c>
      <c r="U175" s="84" t="s">
        <v>1255</v>
      </c>
      <c r="V175" s="84"/>
      <c r="W175" s="84"/>
      <c r="X175" s="84" t="s">
        <v>1801</v>
      </c>
      <c r="Y175" s="84"/>
      <c r="Z175" s="84" t="e">
        <f>VLOOKUP(#REF!,Unavailable_Shops!C:E,3,FALSE)</f>
        <v>#REF!</v>
      </c>
      <c r="AA175" s="84">
        <f>SUBTOTAL(103, Table9[[#This Row],[ShopCodeNoZero]])</f>
        <v>1</v>
      </c>
      <c r="AB175" s="88" t="s">
        <v>1802</v>
      </c>
    </row>
    <row r="176" spans="1:28">
      <c r="A176" s="140">
        <v>45723</v>
      </c>
      <c r="B176" s="140">
        <v>45723</v>
      </c>
      <c r="C176" s="84" t="s">
        <v>137</v>
      </c>
      <c r="D176" s="84"/>
      <c r="E176" s="85" t="s">
        <v>119</v>
      </c>
      <c r="F176" s="152">
        <v>6307</v>
      </c>
      <c r="G176" s="84"/>
      <c r="H176" s="85" t="s">
        <v>1803</v>
      </c>
      <c r="I176" s="84" t="s">
        <v>1804</v>
      </c>
      <c r="J176" s="84" t="str">
        <f>VLOOKUP(H176,'Shop Info'!C:I,7,FALSE)</f>
        <v>HK</v>
      </c>
      <c r="K176" s="84" t="s">
        <v>222</v>
      </c>
      <c r="L176" s="84"/>
      <c r="M176" s="84">
        <v>28458452</v>
      </c>
      <c r="N176" s="90">
        <f>VLOOKUP(AB176,Tel!B:E,4,FALSE)</f>
        <v>28458452</v>
      </c>
      <c r="O176" s="84"/>
      <c r="P176" s="84" t="s">
        <v>1078</v>
      </c>
      <c r="Q176" s="84" t="s">
        <v>355</v>
      </c>
      <c r="R176" s="84" t="s">
        <v>1787</v>
      </c>
      <c r="S176" s="84" t="s">
        <v>1040</v>
      </c>
      <c r="T176" s="84" t="s">
        <v>1624</v>
      </c>
      <c r="U176" s="84" t="s">
        <v>1255</v>
      </c>
      <c r="V176" s="84"/>
      <c r="W176" s="84"/>
      <c r="X176" s="84" t="s">
        <v>1805</v>
      </c>
      <c r="Y176" s="84"/>
      <c r="Z176" s="84" t="e">
        <f>VLOOKUP(#REF!,Unavailable_Shops!C:E,3,FALSE)</f>
        <v>#REF!</v>
      </c>
      <c r="AA176" s="84">
        <f>SUBTOTAL(103, Table9[[#This Row],[ShopCodeNoZero]])</f>
        <v>1</v>
      </c>
      <c r="AB176" s="88" t="s">
        <v>1806</v>
      </c>
    </row>
    <row r="177" spans="1:28">
      <c r="A177" s="140">
        <v>45723</v>
      </c>
      <c r="B177" s="140">
        <v>45723</v>
      </c>
      <c r="C177" s="84" t="s">
        <v>137</v>
      </c>
      <c r="D177" s="84"/>
      <c r="E177" s="85" t="s">
        <v>119</v>
      </c>
      <c r="F177" s="152">
        <v>6522</v>
      </c>
      <c r="G177" s="84"/>
      <c r="H177" s="85" t="s">
        <v>1807</v>
      </c>
      <c r="I177" s="84" t="s">
        <v>1768</v>
      </c>
      <c r="J177" s="84" t="str">
        <f>VLOOKUP(H177,'Shop Info'!C:I,7,FALSE)</f>
        <v>HK</v>
      </c>
      <c r="K177" s="84" t="s">
        <v>222</v>
      </c>
      <c r="L177" s="84"/>
      <c r="M177" s="84">
        <v>28037881</v>
      </c>
      <c r="N177" s="90">
        <f>VLOOKUP(AB177,Tel!B:E,4,FALSE)</f>
        <v>28037881</v>
      </c>
      <c r="O177" s="84"/>
      <c r="P177" s="84" t="s">
        <v>135</v>
      </c>
      <c r="Q177" s="84" t="s">
        <v>136</v>
      </c>
      <c r="R177" s="84" t="s">
        <v>1808</v>
      </c>
      <c r="S177" s="84" t="s">
        <v>1040</v>
      </c>
      <c r="T177" s="84" t="s">
        <v>1809</v>
      </c>
      <c r="U177" s="84" t="s">
        <v>1255</v>
      </c>
      <c r="V177" s="84"/>
      <c r="W177" s="84"/>
      <c r="X177" s="84" t="s">
        <v>1810</v>
      </c>
      <c r="Y177" s="84"/>
      <c r="Z177" s="84" t="e">
        <f>VLOOKUP(#REF!,Unavailable_Shops!C:E,3,FALSE)</f>
        <v>#REF!</v>
      </c>
      <c r="AA177" s="84">
        <f>SUBTOTAL(103, Table9[[#This Row],[ShopCodeNoZero]])</f>
        <v>1</v>
      </c>
      <c r="AB177" s="88" t="s">
        <v>1811</v>
      </c>
    </row>
    <row r="178" spans="1:28">
      <c r="A178" s="140">
        <v>45723</v>
      </c>
      <c r="B178" s="140">
        <v>45723</v>
      </c>
      <c r="C178" s="84" t="s">
        <v>24</v>
      </c>
      <c r="D178" s="84"/>
      <c r="E178" s="85" t="s">
        <v>119</v>
      </c>
      <c r="F178" s="152">
        <v>10001</v>
      </c>
      <c r="G178" s="84"/>
      <c r="H178" s="85" t="s">
        <v>1812</v>
      </c>
      <c r="I178" s="84" t="s">
        <v>1813</v>
      </c>
      <c r="J178" s="84" t="str">
        <f>VLOOKUP(H178,'Shop Info'!C:I,7,FALSE)</f>
        <v>HK</v>
      </c>
      <c r="K178" s="84" t="s">
        <v>222</v>
      </c>
      <c r="L178" s="84"/>
      <c r="M178" s="84">
        <v>28108928</v>
      </c>
      <c r="N178" s="90">
        <f>VLOOKUP(AB178,Tel!B:E,4,FALSE)</f>
        <v>28108928</v>
      </c>
      <c r="O178" s="84"/>
      <c r="P178" s="84" t="s">
        <v>135</v>
      </c>
      <c r="Q178" s="84" t="s">
        <v>136</v>
      </c>
      <c r="R178" s="84" t="s">
        <v>1808</v>
      </c>
      <c r="S178" s="84" t="s">
        <v>1040</v>
      </c>
      <c r="T178" s="84" t="s">
        <v>32</v>
      </c>
      <c r="U178" s="84" t="s">
        <v>1203</v>
      </c>
      <c r="V178" s="84"/>
      <c r="W178" s="84"/>
      <c r="X178" s="84" t="s">
        <v>1814</v>
      </c>
      <c r="Y178" s="84"/>
      <c r="Z178" s="84" t="e">
        <f>VLOOKUP(#REF!,Unavailable_Shops!C:E,3,FALSE)</f>
        <v>#REF!</v>
      </c>
      <c r="AA178" s="84">
        <f>SUBTOTAL(103, Table9[[#This Row],[ShopCodeNoZero]])</f>
        <v>1</v>
      </c>
      <c r="AB178" s="88" t="s">
        <v>1815</v>
      </c>
    </row>
    <row r="179" spans="1:28">
      <c r="A179" s="140">
        <v>45723</v>
      </c>
      <c r="B179" s="140">
        <v>45723</v>
      </c>
      <c r="C179" s="84" t="s">
        <v>24</v>
      </c>
      <c r="D179" s="84"/>
      <c r="E179" s="85" t="s">
        <v>119</v>
      </c>
      <c r="F179" s="152">
        <v>11008</v>
      </c>
      <c r="G179" s="84"/>
      <c r="H179" s="85" t="s">
        <v>1816</v>
      </c>
      <c r="I179" s="84" t="s">
        <v>1817</v>
      </c>
      <c r="J179" s="84" t="str">
        <f>VLOOKUP(H179,'Shop Info'!C:I,7,FALSE)</f>
        <v>HK</v>
      </c>
      <c r="K179" s="84" t="s">
        <v>222</v>
      </c>
      <c r="L179" s="84" t="s">
        <v>151</v>
      </c>
      <c r="M179" s="84">
        <v>28029822</v>
      </c>
      <c r="N179" s="90">
        <f>VLOOKUP(AB179,Tel!B:E,4,FALSE)</f>
        <v>28029822</v>
      </c>
      <c r="O179" s="84"/>
      <c r="P179" s="84" t="s">
        <v>135</v>
      </c>
      <c r="Q179" s="84" t="s">
        <v>136</v>
      </c>
      <c r="R179" s="84" t="s">
        <v>1808</v>
      </c>
      <c r="S179" s="84" t="s">
        <v>1040</v>
      </c>
      <c r="T179" s="84" t="s">
        <v>32</v>
      </c>
      <c r="U179" s="84" t="s">
        <v>1203</v>
      </c>
      <c r="V179" s="84"/>
      <c r="W179" s="84"/>
      <c r="X179" s="84" t="s">
        <v>1818</v>
      </c>
      <c r="Y179" s="84"/>
      <c r="Z179" s="84" t="e">
        <f>VLOOKUP(#REF!,Unavailable_Shops!C:E,3,FALSE)</f>
        <v>#REF!</v>
      </c>
      <c r="AA179" s="84">
        <f>SUBTOTAL(103, Table9[[#This Row],[ShopCodeNoZero]])</f>
        <v>1</v>
      </c>
      <c r="AB179" s="88" t="s">
        <v>1819</v>
      </c>
    </row>
    <row r="180" spans="1:28" ht="120">
      <c r="A180" s="140">
        <v>45726</v>
      </c>
      <c r="B180" s="140">
        <v>45726</v>
      </c>
      <c r="C180" s="84" t="s">
        <v>24</v>
      </c>
      <c r="D180" s="84" t="s">
        <v>1820</v>
      </c>
      <c r="E180" s="92" t="s">
        <v>119</v>
      </c>
      <c r="F180" s="154">
        <v>2949</v>
      </c>
      <c r="G180" s="84"/>
      <c r="H180" s="85" t="s">
        <v>195</v>
      </c>
      <c r="I180" s="84" t="s">
        <v>196</v>
      </c>
      <c r="J180" s="93" t="s">
        <v>277</v>
      </c>
      <c r="K180" s="84" t="s">
        <v>197</v>
      </c>
      <c r="L180" s="103" t="s">
        <v>1821</v>
      </c>
      <c r="M180" s="103" t="s">
        <v>1822</v>
      </c>
      <c r="N180" s="90">
        <f>VLOOKUP(AB180,Tel!B:E,4,FALSE)</f>
        <v>22404052</v>
      </c>
      <c r="O180" s="104" t="s">
        <v>1823</v>
      </c>
      <c r="P180" s="84" t="s">
        <v>128</v>
      </c>
      <c r="Q180" s="84" t="s">
        <v>1411</v>
      </c>
      <c r="R180" s="77" t="s">
        <v>1824</v>
      </c>
      <c r="S180" s="84" t="s">
        <v>1040</v>
      </c>
      <c r="T180" s="84" t="s">
        <v>32</v>
      </c>
      <c r="U180" s="84" t="s">
        <v>1203</v>
      </c>
      <c r="V180" s="84"/>
      <c r="W180" s="84"/>
      <c r="X180" s="84" t="s">
        <v>1825</v>
      </c>
      <c r="Y180" s="84"/>
      <c r="Z180" s="84" t="e">
        <f>VLOOKUP(#REF!,Unavailable_Shops!C:E,3,FALSE)</f>
        <v>#REF!</v>
      </c>
      <c r="AA180" s="84">
        <f>SUBTOTAL(103, Table9[[#This Row],[ShopCodeNoZero]])</f>
        <v>1</v>
      </c>
      <c r="AB180" s="88" t="s">
        <v>1826</v>
      </c>
    </row>
    <row r="181" spans="1:28" ht="120">
      <c r="A181" s="140">
        <v>45726</v>
      </c>
      <c r="B181" s="140">
        <v>45726</v>
      </c>
      <c r="C181" s="84" t="s">
        <v>24</v>
      </c>
      <c r="D181" s="84" t="s">
        <v>1820</v>
      </c>
      <c r="E181" s="92" t="s">
        <v>119</v>
      </c>
      <c r="F181" s="154">
        <v>2951</v>
      </c>
      <c r="G181" s="84"/>
      <c r="H181" s="85" t="s">
        <v>200</v>
      </c>
      <c r="I181" s="84" t="s">
        <v>196</v>
      </c>
      <c r="J181" s="93" t="s">
        <v>277</v>
      </c>
      <c r="K181" s="84" t="s">
        <v>197</v>
      </c>
      <c r="L181" s="103" t="s">
        <v>1821</v>
      </c>
      <c r="M181" s="103" t="s">
        <v>1822</v>
      </c>
      <c r="N181" s="90">
        <f>VLOOKUP(AB181,Tel!B:E,4,FALSE)</f>
        <v>22404052</v>
      </c>
      <c r="O181" s="104" t="s">
        <v>1823</v>
      </c>
      <c r="P181" s="84" t="s">
        <v>128</v>
      </c>
      <c r="Q181" s="84" t="s">
        <v>1411</v>
      </c>
      <c r="R181" s="77" t="s">
        <v>1824</v>
      </c>
      <c r="S181" s="84" t="s">
        <v>1040</v>
      </c>
      <c r="T181" s="84" t="s">
        <v>32</v>
      </c>
      <c r="U181" s="84" t="s">
        <v>1255</v>
      </c>
      <c r="V181" s="84"/>
      <c r="W181" s="84"/>
      <c r="X181" s="84" t="s">
        <v>1827</v>
      </c>
      <c r="Y181" s="84"/>
      <c r="Z181" s="84" t="e">
        <f>VLOOKUP(#REF!,Unavailable_Shops!C:E,3,FALSE)</f>
        <v>#REF!</v>
      </c>
      <c r="AA181" s="84">
        <f>SUBTOTAL(103, Table9[[#This Row],[ShopCodeNoZero]])</f>
        <v>1</v>
      </c>
      <c r="AB181" s="88" t="s">
        <v>1828</v>
      </c>
    </row>
    <row r="182" spans="1:28">
      <c r="A182" s="140">
        <v>45726</v>
      </c>
      <c r="B182" s="140">
        <v>45726</v>
      </c>
      <c r="C182" s="84" t="s">
        <v>24</v>
      </c>
      <c r="D182" s="84" t="s">
        <v>1820</v>
      </c>
      <c r="E182" s="92" t="s">
        <v>119</v>
      </c>
      <c r="F182" s="154">
        <v>3116</v>
      </c>
      <c r="G182" s="84"/>
      <c r="H182" s="85" t="s">
        <v>191</v>
      </c>
      <c r="I182" s="84" t="s">
        <v>192</v>
      </c>
      <c r="J182" s="93" t="s">
        <v>277</v>
      </c>
      <c r="K182" s="84" t="s">
        <v>193</v>
      </c>
      <c r="L182" s="84" t="s">
        <v>421</v>
      </c>
      <c r="M182" s="84">
        <v>25523051</v>
      </c>
      <c r="N182" s="90">
        <f>VLOOKUP(AB182,Tel!B:E,4,FALSE)</f>
        <v>25523051</v>
      </c>
      <c r="O182" s="84"/>
      <c r="P182" s="84" t="s">
        <v>128</v>
      </c>
      <c r="Q182" s="84" t="s">
        <v>1411</v>
      </c>
      <c r="R182" s="77" t="s">
        <v>1824</v>
      </c>
      <c r="S182" s="84" t="s">
        <v>1040</v>
      </c>
      <c r="T182" s="84"/>
      <c r="U182" s="84"/>
      <c r="V182" s="84"/>
      <c r="W182" s="84"/>
      <c r="X182" s="84" t="s">
        <v>1829</v>
      </c>
      <c r="Y182" s="84"/>
      <c r="Z182" s="84" t="e">
        <f>VLOOKUP(#REF!,Unavailable_Shops!C:E,3,FALSE)</f>
        <v>#REF!</v>
      </c>
      <c r="AA182" s="84">
        <f>SUBTOTAL(103, Table9[[#This Row],[ShopCodeNoZero]])</f>
        <v>1</v>
      </c>
      <c r="AB182" s="88" t="s">
        <v>1830</v>
      </c>
    </row>
    <row r="183" spans="1:28">
      <c r="A183" s="140">
        <v>45726</v>
      </c>
      <c r="B183" s="140">
        <v>45726</v>
      </c>
      <c r="C183" s="84" t="s">
        <v>24</v>
      </c>
      <c r="D183" s="84" t="s">
        <v>1820</v>
      </c>
      <c r="E183" s="92" t="s">
        <v>119</v>
      </c>
      <c r="F183" s="154">
        <v>3519</v>
      </c>
      <c r="G183" s="84"/>
      <c r="H183" s="85" t="s">
        <v>202</v>
      </c>
      <c r="I183" s="84" t="s">
        <v>203</v>
      </c>
      <c r="J183" s="93" t="s">
        <v>277</v>
      </c>
      <c r="K183" s="84" t="s">
        <v>64</v>
      </c>
      <c r="L183" s="84" t="s">
        <v>421</v>
      </c>
      <c r="M183" s="84">
        <v>27706707</v>
      </c>
      <c r="N183" s="90">
        <f>VLOOKUP(AB183,Tel!B:E,4,FALSE)</f>
        <v>27706707</v>
      </c>
      <c r="O183" s="84"/>
      <c r="P183" s="84" t="s">
        <v>128</v>
      </c>
      <c r="Q183" s="84" t="s">
        <v>1411</v>
      </c>
      <c r="R183" s="77" t="s">
        <v>1824</v>
      </c>
      <c r="S183" s="84" t="s">
        <v>1040</v>
      </c>
      <c r="T183" s="84" t="s">
        <v>32</v>
      </c>
      <c r="U183" s="84" t="s">
        <v>1203</v>
      </c>
      <c r="V183" s="84"/>
      <c r="W183" s="84"/>
      <c r="X183" s="84" t="s">
        <v>1831</v>
      </c>
      <c r="Y183" s="84"/>
      <c r="Z183" s="84" t="e">
        <f>VLOOKUP(#REF!,Unavailable_Shops!C:E,3,FALSE)</f>
        <v>#REF!</v>
      </c>
      <c r="AA183" s="84">
        <f>SUBTOTAL(103, Table9[[#This Row],[ShopCodeNoZero]])</f>
        <v>1</v>
      </c>
      <c r="AB183" s="88" t="s">
        <v>1832</v>
      </c>
    </row>
    <row r="184" spans="1:28">
      <c r="A184" s="140">
        <v>45726</v>
      </c>
      <c r="B184" s="140">
        <v>45726</v>
      </c>
      <c r="C184" s="84" t="s">
        <v>24</v>
      </c>
      <c r="D184" s="84"/>
      <c r="E184" s="92" t="s">
        <v>119</v>
      </c>
      <c r="F184" s="154">
        <v>4382</v>
      </c>
      <c r="G184" s="84"/>
      <c r="H184" s="85" t="s">
        <v>149</v>
      </c>
      <c r="I184" s="84" t="s">
        <v>150</v>
      </c>
      <c r="J184" s="93" t="s">
        <v>277</v>
      </c>
      <c r="K184" s="84" t="s">
        <v>147</v>
      </c>
      <c r="L184" s="91" t="s">
        <v>151</v>
      </c>
      <c r="M184" s="91">
        <v>25180536</v>
      </c>
      <c r="N184" s="90">
        <f>VLOOKUP(AB184,Tel!B:E,4,FALSE)</f>
        <v>25180536</v>
      </c>
      <c r="O184" s="84"/>
      <c r="P184" s="84" t="s">
        <v>135</v>
      </c>
      <c r="Q184" s="84" t="s">
        <v>136</v>
      </c>
      <c r="R184" s="77" t="s">
        <v>1824</v>
      </c>
      <c r="S184" s="84" t="s">
        <v>1040</v>
      </c>
      <c r="T184" s="84" t="s">
        <v>32</v>
      </c>
      <c r="U184" s="84" t="s">
        <v>1203</v>
      </c>
      <c r="V184" s="84"/>
      <c r="W184" s="84"/>
      <c r="X184" s="84" t="s">
        <v>1833</v>
      </c>
      <c r="Y184" s="84"/>
      <c r="Z184" s="84" t="e">
        <f>VLOOKUP(#REF!,Unavailable_Shops!C:E,3,FALSE)</f>
        <v>#REF!</v>
      </c>
      <c r="AA184" s="84">
        <f>SUBTOTAL(103, Table9[[#This Row],[ShopCodeNoZero]])</f>
        <v>1</v>
      </c>
      <c r="AB184" s="88" t="s">
        <v>1834</v>
      </c>
    </row>
    <row r="185" spans="1:28">
      <c r="A185" s="140">
        <v>45726</v>
      </c>
      <c r="B185" s="140">
        <v>45726</v>
      </c>
      <c r="C185" s="84" t="s">
        <v>24</v>
      </c>
      <c r="D185" s="84"/>
      <c r="E185" s="92" t="s">
        <v>119</v>
      </c>
      <c r="F185" s="154">
        <v>4414</v>
      </c>
      <c r="G185" s="84"/>
      <c r="H185" s="85" t="s">
        <v>708</v>
      </c>
      <c r="I185" s="84" t="s">
        <v>709</v>
      </c>
      <c r="J185" s="93" t="s">
        <v>277</v>
      </c>
      <c r="K185" s="84" t="s">
        <v>1835</v>
      </c>
      <c r="L185" s="126" t="s">
        <v>151</v>
      </c>
      <c r="M185" s="126">
        <v>28938232</v>
      </c>
      <c r="N185" s="90">
        <f>VLOOKUP(AB185,Tel!B:E,4,FALSE)</f>
        <v>28938232</v>
      </c>
      <c r="O185" s="84"/>
      <c r="P185" s="84" t="s">
        <v>135</v>
      </c>
      <c r="Q185" s="84" t="s">
        <v>136</v>
      </c>
      <c r="R185" s="84" t="s">
        <v>1824</v>
      </c>
      <c r="S185" s="84" t="s">
        <v>1040</v>
      </c>
      <c r="T185" s="84" t="s">
        <v>32</v>
      </c>
      <c r="U185" s="84" t="s">
        <v>1255</v>
      </c>
      <c r="V185" s="84"/>
      <c r="W185" s="84"/>
      <c r="X185" s="84" t="s">
        <v>1836</v>
      </c>
      <c r="Y185" s="84"/>
      <c r="Z185" s="84" t="e">
        <f>VLOOKUP(#REF!,Unavailable_Shops!C:E,3,FALSE)</f>
        <v>#REF!</v>
      </c>
      <c r="AA185" s="84">
        <f>SUBTOTAL(103, Table9[[#This Row],[ShopCodeNoZero]])</f>
        <v>1</v>
      </c>
      <c r="AB185" s="88" t="s">
        <v>1837</v>
      </c>
    </row>
    <row r="186" spans="1:28">
      <c r="A186" s="140">
        <v>45726</v>
      </c>
      <c r="B186" s="140">
        <v>45726</v>
      </c>
      <c r="C186" s="84" t="s">
        <v>24</v>
      </c>
      <c r="D186" s="84"/>
      <c r="E186" s="92" t="s">
        <v>119</v>
      </c>
      <c r="F186" s="154">
        <v>5650</v>
      </c>
      <c r="G186" s="84"/>
      <c r="H186" s="85" t="s">
        <v>153</v>
      </c>
      <c r="I186" s="84" t="s">
        <v>154</v>
      </c>
      <c r="J186" s="93" t="s">
        <v>277</v>
      </c>
      <c r="K186" s="84" t="s">
        <v>147</v>
      </c>
      <c r="L186" s="17" t="s">
        <v>421</v>
      </c>
      <c r="M186" s="17">
        <v>27804299</v>
      </c>
      <c r="N186" s="90">
        <f>VLOOKUP(AB186,Tel!B:E,4,FALSE)</f>
        <v>27804299</v>
      </c>
      <c r="O186" s="84"/>
      <c r="P186" s="84" t="s">
        <v>135</v>
      </c>
      <c r="Q186" s="84" t="s">
        <v>136</v>
      </c>
      <c r="R186" s="77" t="s">
        <v>1824</v>
      </c>
      <c r="S186" s="84" t="s">
        <v>1040</v>
      </c>
      <c r="T186" s="84" t="s">
        <v>32</v>
      </c>
      <c r="U186" s="84" t="s">
        <v>1255</v>
      </c>
      <c r="V186" s="84"/>
      <c r="W186" s="84"/>
      <c r="X186" s="84" t="s">
        <v>1838</v>
      </c>
      <c r="Y186" s="84"/>
      <c r="Z186" s="84" t="e">
        <f>VLOOKUP(#REF!,Unavailable_Shops!C:E,3,FALSE)</f>
        <v>#REF!</v>
      </c>
      <c r="AA186" s="84">
        <f>SUBTOTAL(103, Table9[[#This Row],[ShopCodeNoZero]])</f>
        <v>1</v>
      </c>
      <c r="AB186" s="88" t="s">
        <v>1839</v>
      </c>
    </row>
    <row r="187" spans="1:28">
      <c r="A187" s="140">
        <v>45726</v>
      </c>
      <c r="B187" s="140">
        <v>45726</v>
      </c>
      <c r="C187" s="84" t="s">
        <v>24</v>
      </c>
      <c r="D187" s="84" t="s">
        <v>1820</v>
      </c>
      <c r="E187" s="92" t="s">
        <v>119</v>
      </c>
      <c r="F187" s="154">
        <v>11011</v>
      </c>
      <c r="G187" s="84"/>
      <c r="H187" s="85" t="s">
        <v>208</v>
      </c>
      <c r="I187" s="84" t="s">
        <v>209</v>
      </c>
      <c r="J187" s="93" t="s">
        <v>277</v>
      </c>
      <c r="K187" s="84" t="s">
        <v>210</v>
      </c>
      <c r="L187" s="91" t="s">
        <v>1840</v>
      </c>
      <c r="M187" s="91">
        <v>22622128</v>
      </c>
      <c r="N187" s="90">
        <f>VLOOKUP(AB187,Tel!B:E,4,FALSE)</f>
        <v>22622128</v>
      </c>
      <c r="O187" s="84"/>
      <c r="P187" s="84" t="s">
        <v>135</v>
      </c>
      <c r="Q187" s="84" t="s">
        <v>136</v>
      </c>
      <c r="R187" s="77" t="s">
        <v>1824</v>
      </c>
      <c r="S187" s="84" t="s">
        <v>1040</v>
      </c>
      <c r="T187" s="84" t="s">
        <v>32</v>
      </c>
      <c r="U187" s="84" t="s">
        <v>1203</v>
      </c>
      <c r="V187" s="84"/>
      <c r="W187" s="84"/>
      <c r="X187" s="84" t="s">
        <v>1841</v>
      </c>
      <c r="Y187" s="84"/>
      <c r="Z187" s="84" t="e">
        <f>VLOOKUP(#REF!,Unavailable_Shops!C:E,3,FALSE)</f>
        <v>#REF!</v>
      </c>
      <c r="AA187" s="84">
        <f>SUBTOTAL(103, Table9[[#This Row],[ShopCodeNoZero]])</f>
        <v>1</v>
      </c>
      <c r="AB187" s="105" t="s">
        <v>207</v>
      </c>
    </row>
    <row r="188" spans="1:28">
      <c r="A188" s="140">
        <v>45726</v>
      </c>
      <c r="B188" s="140">
        <v>45726</v>
      </c>
      <c r="C188" s="84" t="s">
        <v>24</v>
      </c>
      <c r="D188" s="84"/>
      <c r="E188" s="92" t="s">
        <v>119</v>
      </c>
      <c r="F188" s="154">
        <v>11052</v>
      </c>
      <c r="G188" s="84"/>
      <c r="H188" s="85" t="s">
        <v>120</v>
      </c>
      <c r="I188" s="84" t="s">
        <v>121</v>
      </c>
      <c r="J188" s="93" t="s">
        <v>277</v>
      </c>
      <c r="K188" s="84" t="s">
        <v>50</v>
      </c>
      <c r="L188" s="104" t="s">
        <v>1842</v>
      </c>
      <c r="M188" s="104" t="s">
        <v>123</v>
      </c>
      <c r="N188" s="90" t="str">
        <f>VLOOKUP(AB188,Tel!B:E,4,FALSE)</f>
        <v>no record</v>
      </c>
      <c r="O188" s="104"/>
      <c r="P188" s="84" t="s">
        <v>1078</v>
      </c>
      <c r="Q188" s="104"/>
      <c r="R188" s="77" t="s">
        <v>1824</v>
      </c>
      <c r="S188" s="84" t="s">
        <v>1040</v>
      </c>
      <c r="T188" s="84" t="s">
        <v>32</v>
      </c>
      <c r="U188" s="84" t="s">
        <v>1203</v>
      </c>
      <c r="V188" s="104"/>
      <c r="W188" s="104"/>
      <c r="X188" s="104" t="s">
        <v>1843</v>
      </c>
      <c r="Y188" s="104"/>
      <c r="Z188" s="84" t="e">
        <f>VLOOKUP(#REF!,Unavailable_Shops!C:E,3,FALSE)</f>
        <v>#REF!</v>
      </c>
      <c r="AA188" s="84">
        <f>SUBTOTAL(103, Table9[[#This Row],[ShopCodeNoZero]])</f>
        <v>1</v>
      </c>
      <c r="AB188" s="105" t="s">
        <v>117</v>
      </c>
    </row>
    <row r="189" spans="1:28" ht="135">
      <c r="A189" s="140">
        <v>45726</v>
      </c>
      <c r="B189" s="140">
        <v>45726</v>
      </c>
      <c r="C189" s="84" t="s">
        <v>24</v>
      </c>
      <c r="D189" s="84"/>
      <c r="E189" s="92" t="s">
        <v>119</v>
      </c>
      <c r="F189" s="154">
        <v>12813</v>
      </c>
      <c r="G189" s="84"/>
      <c r="H189" s="85" t="s">
        <v>145</v>
      </c>
      <c r="I189" s="84" t="s">
        <v>146</v>
      </c>
      <c r="J189" s="93" t="s">
        <v>277</v>
      </c>
      <c r="K189" s="84" t="s">
        <v>147</v>
      </c>
      <c r="L189" s="93" t="s">
        <v>1844</v>
      </c>
      <c r="M189" s="93">
        <v>28278366</v>
      </c>
      <c r="N189" s="90">
        <f>VLOOKUP(AB189,Tel!B:E,4,FALSE)</f>
        <v>28278366</v>
      </c>
      <c r="O189" s="84"/>
      <c r="P189" s="84" t="s">
        <v>1078</v>
      </c>
      <c r="Q189" s="84"/>
      <c r="R189" s="77" t="s">
        <v>1824</v>
      </c>
      <c r="S189" s="84" t="s">
        <v>1040</v>
      </c>
      <c r="T189" s="84" t="s">
        <v>32</v>
      </c>
      <c r="U189" s="84" t="s">
        <v>1203</v>
      </c>
      <c r="V189" s="84"/>
      <c r="W189" s="84"/>
      <c r="X189" s="84" t="s">
        <v>1845</v>
      </c>
      <c r="Y189" s="84"/>
      <c r="Z189" s="84" t="e">
        <f>VLOOKUP(#REF!,Unavailable_Shops!C:E,3,FALSE)</f>
        <v>#REF!</v>
      </c>
      <c r="AA189" s="84">
        <f>SUBTOTAL(103, Table9[[#This Row],[ShopCodeNoZero]])</f>
        <v>1</v>
      </c>
      <c r="AB189" s="105" t="s">
        <v>144</v>
      </c>
    </row>
    <row r="190" spans="1:28">
      <c r="A190" s="140">
        <v>45726</v>
      </c>
      <c r="B190" s="140">
        <v>45726</v>
      </c>
      <c r="C190" s="84" t="s">
        <v>24</v>
      </c>
      <c r="D190" s="84" t="s">
        <v>1820</v>
      </c>
      <c r="E190" s="92" t="s">
        <v>119</v>
      </c>
      <c r="F190" s="154">
        <v>12852</v>
      </c>
      <c r="G190" s="84"/>
      <c r="H190" s="85" t="s">
        <v>185</v>
      </c>
      <c r="I190" s="84" t="s">
        <v>186</v>
      </c>
      <c r="J190" s="93" t="s">
        <v>277</v>
      </c>
      <c r="K190" s="84" t="s">
        <v>50</v>
      </c>
      <c r="L190" s="127" t="s">
        <v>698</v>
      </c>
      <c r="M190" s="127">
        <v>67924929</v>
      </c>
      <c r="N190" s="90" t="str">
        <f>VLOOKUP(AB190,Tel!B:E,4,FALSE)</f>
        <v>no record</v>
      </c>
      <c r="O190" s="71" t="s">
        <v>1287</v>
      </c>
      <c r="P190" s="71" t="s">
        <v>1587</v>
      </c>
      <c r="Q190" s="71"/>
      <c r="R190" s="77" t="s">
        <v>1846</v>
      </c>
      <c r="S190" s="84" t="s">
        <v>1281</v>
      </c>
      <c r="T190" s="71" t="s">
        <v>32</v>
      </c>
      <c r="U190" s="71" t="s">
        <v>1255</v>
      </c>
      <c r="V190" s="71"/>
      <c r="W190" s="74"/>
      <c r="X190" s="84" t="s">
        <v>1847</v>
      </c>
      <c r="Y190" s="84"/>
      <c r="Z190" s="84" t="e">
        <f>VLOOKUP(#REF!,Unavailable_Shops!C:E,3,FALSE)</f>
        <v>#REF!</v>
      </c>
      <c r="AA190" s="84">
        <f>SUBTOTAL(103, Table9[[#This Row],[ShopCodeNoZero]])</f>
        <v>1</v>
      </c>
      <c r="AB190" s="105" t="s">
        <v>184</v>
      </c>
    </row>
    <row r="191" spans="1:28">
      <c r="A191" s="140">
        <v>45726</v>
      </c>
      <c r="B191" s="140">
        <v>45726</v>
      </c>
      <c r="C191" s="84" t="s">
        <v>24</v>
      </c>
      <c r="D191" s="84" t="s">
        <v>1820</v>
      </c>
      <c r="E191" s="92" t="s">
        <v>119</v>
      </c>
      <c r="F191" s="154">
        <v>12853</v>
      </c>
      <c r="G191" s="84"/>
      <c r="H191" s="85" t="s">
        <v>188</v>
      </c>
      <c r="I191" s="84" t="s">
        <v>189</v>
      </c>
      <c r="J191" s="93" t="s">
        <v>277</v>
      </c>
      <c r="K191" s="84" t="s">
        <v>50</v>
      </c>
      <c r="L191" s="104" t="s">
        <v>1848</v>
      </c>
      <c r="M191" s="104">
        <v>92239076</v>
      </c>
      <c r="N191" s="90" t="str">
        <f>VLOOKUP(AB191,Tel!B:E,4,FALSE)</f>
        <v>no record</v>
      </c>
      <c r="O191" s="84" t="s">
        <v>1849</v>
      </c>
      <c r="P191" s="84" t="s">
        <v>1587</v>
      </c>
      <c r="Q191" s="84"/>
      <c r="R191" s="77" t="s">
        <v>1824</v>
      </c>
      <c r="S191" s="84" t="s">
        <v>1040</v>
      </c>
      <c r="T191" s="84" t="s">
        <v>1850</v>
      </c>
      <c r="U191" s="84" t="s">
        <v>1255</v>
      </c>
      <c r="V191" s="84"/>
      <c r="W191" s="106"/>
      <c r="X191" s="84" t="s">
        <v>1851</v>
      </c>
      <c r="Y191" s="84"/>
      <c r="Z191" s="84" t="e">
        <f>VLOOKUP(#REF!,Unavailable_Shops!C:E,3,FALSE)</f>
        <v>#REF!</v>
      </c>
      <c r="AA191" s="84">
        <f>SUBTOTAL(103, Table9[[#This Row],[ShopCodeNoZero]])</f>
        <v>1</v>
      </c>
      <c r="AB191" s="105" t="s">
        <v>187</v>
      </c>
    </row>
    <row r="192" spans="1:28">
      <c r="A192" s="140">
        <v>45727</v>
      </c>
      <c r="B192" s="140">
        <v>45727</v>
      </c>
      <c r="C192" s="84" t="s">
        <v>24</v>
      </c>
      <c r="D192" s="84" t="s">
        <v>1820</v>
      </c>
      <c r="E192" s="92" t="s">
        <v>119</v>
      </c>
      <c r="F192" s="154">
        <v>1296</v>
      </c>
      <c r="G192" s="84"/>
      <c r="H192" s="85" t="s">
        <v>230</v>
      </c>
      <c r="I192" s="84" t="s">
        <v>231</v>
      </c>
      <c r="J192" s="93" t="s">
        <v>277</v>
      </c>
      <c r="K192" s="84" t="s">
        <v>222</v>
      </c>
      <c r="L192" s="84" t="s">
        <v>712</v>
      </c>
      <c r="M192" s="84">
        <v>28656955</v>
      </c>
      <c r="N192" s="90">
        <f>VLOOKUP(AB192,Tel!B:E,4,FALSE)</f>
        <v>28656955</v>
      </c>
      <c r="O192" s="84"/>
      <c r="P192" s="84" t="s">
        <v>135</v>
      </c>
      <c r="Q192" s="84" t="s">
        <v>1411</v>
      </c>
      <c r="R192" s="77" t="s">
        <v>1852</v>
      </c>
      <c r="S192" s="84" t="s">
        <v>1040</v>
      </c>
      <c r="T192" s="84" t="s">
        <v>32</v>
      </c>
      <c r="U192" s="84" t="s">
        <v>1413</v>
      </c>
      <c r="V192" s="84"/>
      <c r="W192" s="106"/>
      <c r="X192" s="84" t="s">
        <v>1853</v>
      </c>
      <c r="Y192" s="84"/>
      <c r="Z192" s="84" t="e">
        <f>VLOOKUP(#REF!,Unavailable_Shops!C:E,3,FALSE)</f>
        <v>#REF!</v>
      </c>
      <c r="AA192" s="84">
        <f>SUBTOTAL(103, Table9[[#This Row],[ShopCodeNoZero]])</f>
        <v>1</v>
      </c>
      <c r="AB192" s="88" t="s">
        <v>1854</v>
      </c>
    </row>
    <row r="193" spans="1:28">
      <c r="A193" s="140">
        <v>45727</v>
      </c>
      <c r="B193" s="140">
        <v>45727</v>
      </c>
      <c r="C193" s="84" t="s">
        <v>137</v>
      </c>
      <c r="D193" s="84"/>
      <c r="E193" s="92" t="s">
        <v>119</v>
      </c>
      <c r="F193" s="154">
        <v>1603</v>
      </c>
      <c r="G193" s="84"/>
      <c r="H193" s="85" t="s">
        <v>173</v>
      </c>
      <c r="I193" s="84" t="s">
        <v>174</v>
      </c>
      <c r="J193" s="93" t="s">
        <v>277</v>
      </c>
      <c r="K193" s="84" t="s">
        <v>60</v>
      </c>
      <c r="L193" s="84" t="s">
        <v>720</v>
      </c>
      <c r="M193" s="84">
        <v>29072218</v>
      </c>
      <c r="N193" s="90">
        <f>VLOOKUP(AB193,Tel!B:E,4,FALSE)</f>
        <v>29072218</v>
      </c>
      <c r="O193" s="71"/>
      <c r="P193" s="71" t="s">
        <v>135</v>
      </c>
      <c r="Q193" s="71" t="s">
        <v>1411</v>
      </c>
      <c r="R193" s="77" t="s">
        <v>1852</v>
      </c>
      <c r="S193" s="84" t="s">
        <v>1040</v>
      </c>
      <c r="T193" s="71" t="s">
        <v>32</v>
      </c>
      <c r="U193" s="71" t="s">
        <v>1413</v>
      </c>
      <c r="V193" s="71"/>
      <c r="W193" s="74"/>
      <c r="X193" s="84" t="s">
        <v>1855</v>
      </c>
      <c r="Y193" s="84"/>
      <c r="Z193" s="84" t="e">
        <f>VLOOKUP(#REF!,Unavailable_Shops!C:E,3,FALSE)</f>
        <v>#REF!</v>
      </c>
      <c r="AA193" s="84">
        <f>SUBTOTAL(103, Table9[[#This Row],[ShopCodeNoZero]])</f>
        <v>1</v>
      </c>
      <c r="AB193" s="88" t="s">
        <v>1856</v>
      </c>
    </row>
    <row r="194" spans="1:28">
      <c r="A194" s="140">
        <v>45727</v>
      </c>
      <c r="B194" s="140">
        <v>45727</v>
      </c>
      <c r="C194" s="84" t="s">
        <v>24</v>
      </c>
      <c r="D194" s="84" t="s">
        <v>1820</v>
      </c>
      <c r="E194" s="92" t="s">
        <v>119</v>
      </c>
      <c r="F194" s="154">
        <v>1607</v>
      </c>
      <c r="G194" s="84"/>
      <c r="H194" s="85" t="s">
        <v>239</v>
      </c>
      <c r="I194" s="84" t="s">
        <v>240</v>
      </c>
      <c r="J194" s="93" t="s">
        <v>277</v>
      </c>
      <c r="K194" s="84" t="s">
        <v>60</v>
      </c>
      <c r="L194" s="84" t="s">
        <v>421</v>
      </c>
      <c r="M194" s="84">
        <v>25378971</v>
      </c>
      <c r="N194" s="90" t="str">
        <f>VLOOKUP(AB194,Tel!B:E,4,FALSE)</f>
        <v>no record</v>
      </c>
      <c r="O194" s="84"/>
      <c r="P194" s="84" t="s">
        <v>135</v>
      </c>
      <c r="Q194" s="84" t="s">
        <v>1411</v>
      </c>
      <c r="R194" s="77" t="s">
        <v>1852</v>
      </c>
      <c r="S194" s="84" t="s">
        <v>1040</v>
      </c>
      <c r="T194" s="84" t="s">
        <v>32</v>
      </c>
      <c r="U194" s="84" t="s">
        <v>1413</v>
      </c>
      <c r="V194" s="84"/>
      <c r="W194" s="106"/>
      <c r="X194" s="84" t="s">
        <v>1857</v>
      </c>
      <c r="Y194" s="84"/>
      <c r="Z194" s="84" t="e">
        <f>VLOOKUP(#REF!,Unavailable_Shops!C:E,3,FALSE)</f>
        <v>#REF!</v>
      </c>
      <c r="AA194" s="84">
        <f>SUBTOTAL(103, Table9[[#This Row],[ShopCodeNoZero]])</f>
        <v>1</v>
      </c>
      <c r="AB194" s="88" t="s">
        <v>1858</v>
      </c>
    </row>
    <row r="195" spans="1:28">
      <c r="A195" s="140">
        <v>45727</v>
      </c>
      <c r="B195" s="140">
        <v>45727</v>
      </c>
      <c r="C195" s="84" t="s">
        <v>24</v>
      </c>
      <c r="D195" s="84" t="s">
        <v>1820</v>
      </c>
      <c r="E195" s="92" t="s">
        <v>119</v>
      </c>
      <c r="F195" s="154">
        <v>2102</v>
      </c>
      <c r="G195" s="84"/>
      <c r="H195" s="85" t="s">
        <v>233</v>
      </c>
      <c r="I195" s="84" t="s">
        <v>234</v>
      </c>
      <c r="J195" s="93" t="s">
        <v>277</v>
      </c>
      <c r="K195" s="84" t="s">
        <v>222</v>
      </c>
      <c r="L195" s="84" t="s">
        <v>724</v>
      </c>
      <c r="M195" s="84">
        <v>26681936</v>
      </c>
      <c r="N195" s="90">
        <f>VLOOKUP(AB195,Tel!B:E,4,FALSE)</f>
        <v>26681936</v>
      </c>
      <c r="O195" s="84"/>
      <c r="P195" s="84" t="s">
        <v>128</v>
      </c>
      <c r="Q195" s="84" t="s">
        <v>136</v>
      </c>
      <c r="R195" s="84" t="s">
        <v>1852</v>
      </c>
      <c r="S195" s="84" t="s">
        <v>1040</v>
      </c>
      <c r="T195" s="84" t="s">
        <v>32</v>
      </c>
      <c r="U195" s="84" t="s">
        <v>1413</v>
      </c>
      <c r="V195" s="84"/>
      <c r="W195" s="106"/>
      <c r="X195" s="84" t="s">
        <v>1859</v>
      </c>
      <c r="Y195" s="84"/>
      <c r="Z195" s="84" t="e">
        <f>VLOOKUP(#REF!,Unavailable_Shops!C:E,3,FALSE)</f>
        <v>#REF!</v>
      </c>
      <c r="AA195" s="84">
        <f>SUBTOTAL(103, Table9[[#This Row],[ShopCodeNoZero]])</f>
        <v>1</v>
      </c>
      <c r="AB195" s="88" t="s">
        <v>1860</v>
      </c>
    </row>
    <row r="196" spans="1:28">
      <c r="A196" s="140">
        <v>45727</v>
      </c>
      <c r="B196" s="140">
        <v>45727</v>
      </c>
      <c r="C196" s="84" t="s">
        <v>24</v>
      </c>
      <c r="D196" s="84" t="s">
        <v>1820</v>
      </c>
      <c r="E196" s="92" t="s">
        <v>119</v>
      </c>
      <c r="F196" s="154">
        <v>3476</v>
      </c>
      <c r="G196" s="84"/>
      <c r="H196" s="85" t="s">
        <v>220</v>
      </c>
      <c r="I196" s="84" t="s">
        <v>221</v>
      </c>
      <c r="J196" s="93" t="s">
        <v>277</v>
      </c>
      <c r="K196" s="84" t="s">
        <v>222</v>
      </c>
      <c r="L196" s="84" t="s">
        <v>421</v>
      </c>
      <c r="M196" s="84">
        <v>25202182</v>
      </c>
      <c r="N196" s="90">
        <f>VLOOKUP(AB196,Tel!B:E,4,FALSE)</f>
        <v>25202182</v>
      </c>
      <c r="O196" s="84"/>
      <c r="P196" s="84" t="s">
        <v>128</v>
      </c>
      <c r="Q196" s="84" t="s">
        <v>136</v>
      </c>
      <c r="R196" s="84" t="s">
        <v>1852</v>
      </c>
      <c r="S196" s="84" t="s">
        <v>1040</v>
      </c>
      <c r="T196" s="84" t="s">
        <v>32</v>
      </c>
      <c r="U196" s="84" t="s">
        <v>1413</v>
      </c>
      <c r="V196" s="84"/>
      <c r="W196" s="106"/>
      <c r="X196" s="84" t="s">
        <v>1861</v>
      </c>
      <c r="Y196" s="84"/>
      <c r="Z196" s="84" t="e">
        <f>VLOOKUP(#REF!,Unavailable_Shops!C:E,3,FALSE)</f>
        <v>#REF!</v>
      </c>
      <c r="AA196" s="84">
        <f>SUBTOTAL(103, Table9[[#This Row],[ShopCodeNoZero]])</f>
        <v>1</v>
      </c>
      <c r="AB196" s="88" t="s">
        <v>1862</v>
      </c>
    </row>
    <row r="197" spans="1:28">
      <c r="A197" s="140">
        <v>45727</v>
      </c>
      <c r="B197" s="140">
        <v>45727</v>
      </c>
      <c r="C197" s="84" t="s">
        <v>24</v>
      </c>
      <c r="D197" s="84" t="s">
        <v>1820</v>
      </c>
      <c r="E197" s="92" t="s">
        <v>119</v>
      </c>
      <c r="F197" s="154">
        <v>4481</v>
      </c>
      <c r="G197" s="84"/>
      <c r="H197" s="85" t="s">
        <v>205</v>
      </c>
      <c r="I197" s="84" t="s">
        <v>206</v>
      </c>
      <c r="J197" s="93" t="s">
        <v>277</v>
      </c>
      <c r="K197" s="84" t="s">
        <v>64</v>
      </c>
      <c r="L197" s="91" t="s">
        <v>151</v>
      </c>
      <c r="M197" s="91">
        <v>29828610</v>
      </c>
      <c r="N197" s="90">
        <f>VLOOKUP(AB197,Tel!B:E,4,FALSE)</f>
        <v>29828610</v>
      </c>
      <c r="O197" s="84"/>
      <c r="P197" s="84" t="s">
        <v>128</v>
      </c>
      <c r="Q197" s="84" t="s">
        <v>136</v>
      </c>
      <c r="R197" s="84" t="s">
        <v>1852</v>
      </c>
      <c r="S197" s="84" t="s">
        <v>1040</v>
      </c>
      <c r="T197" s="84" t="s">
        <v>32</v>
      </c>
      <c r="U197" s="84" t="s">
        <v>1413</v>
      </c>
      <c r="V197" s="84"/>
      <c r="W197" s="106"/>
      <c r="X197" s="84" t="s">
        <v>1863</v>
      </c>
      <c r="Y197" s="84"/>
      <c r="Z197" s="84" t="e">
        <f>VLOOKUP(#REF!,Unavailable_Shops!C:E,3,FALSE)</f>
        <v>#REF!</v>
      </c>
      <c r="AA197" s="84">
        <f>SUBTOTAL(103, Table9[[#This Row],[ShopCodeNoZero]])</f>
        <v>1</v>
      </c>
      <c r="AB197" s="88" t="s">
        <v>1864</v>
      </c>
    </row>
    <row r="198" spans="1:28">
      <c r="A198" s="140">
        <v>45727</v>
      </c>
      <c r="B198" s="140">
        <v>45727</v>
      </c>
      <c r="C198" s="84" t="s">
        <v>65</v>
      </c>
      <c r="D198" s="84" t="s">
        <v>1820</v>
      </c>
      <c r="E198" s="92" t="s">
        <v>119</v>
      </c>
      <c r="F198" s="154">
        <v>5165</v>
      </c>
      <c r="G198" s="84"/>
      <c r="H198" s="85" t="s">
        <v>176</v>
      </c>
      <c r="I198" s="84" t="s">
        <v>177</v>
      </c>
      <c r="J198" s="93" t="s">
        <v>277</v>
      </c>
      <c r="K198" s="84" t="s">
        <v>60</v>
      </c>
      <c r="L198" s="84" t="s">
        <v>1865</v>
      </c>
      <c r="M198" s="84">
        <v>25376238</v>
      </c>
      <c r="N198" s="90">
        <f>VLOOKUP(AB198,Tel!B:E,4,FALSE)</f>
        <v>25376238</v>
      </c>
      <c r="O198" s="84"/>
      <c r="P198" s="84" t="s">
        <v>128</v>
      </c>
      <c r="Q198" s="84" t="s">
        <v>136</v>
      </c>
      <c r="R198" s="84" t="s">
        <v>1852</v>
      </c>
      <c r="S198" s="84" t="s">
        <v>1040</v>
      </c>
      <c r="T198" s="84" t="s">
        <v>32</v>
      </c>
      <c r="U198" s="84" t="s">
        <v>1413</v>
      </c>
      <c r="V198" s="84"/>
      <c r="W198" s="106"/>
      <c r="X198" s="84" t="s">
        <v>1866</v>
      </c>
      <c r="Y198" s="84"/>
      <c r="Z198" s="84" t="e">
        <f>VLOOKUP(#REF!,Unavailable_Shops!C:E,3,FALSE)</f>
        <v>#REF!</v>
      </c>
      <c r="AA198" s="84">
        <f>SUBTOTAL(103, Table9[[#This Row],[ShopCodeNoZero]])</f>
        <v>1</v>
      </c>
      <c r="AB198" s="88" t="s">
        <v>1867</v>
      </c>
    </row>
    <row r="199" spans="1:28">
      <c r="A199" s="140">
        <v>45727</v>
      </c>
      <c r="B199" s="140">
        <v>45727</v>
      </c>
      <c r="C199" s="84" t="s">
        <v>24</v>
      </c>
      <c r="D199" s="84" t="s">
        <v>1820</v>
      </c>
      <c r="E199" s="92" t="s">
        <v>119</v>
      </c>
      <c r="F199" s="154">
        <v>5581</v>
      </c>
      <c r="G199" s="84"/>
      <c r="H199" s="85" t="s">
        <v>224</v>
      </c>
      <c r="I199" s="84" t="s">
        <v>225</v>
      </c>
      <c r="J199" s="93" t="s">
        <v>277</v>
      </c>
      <c r="K199" s="84" t="s">
        <v>222</v>
      </c>
      <c r="L199" s="84" t="s">
        <v>421</v>
      </c>
      <c r="M199" s="84">
        <v>25295938</v>
      </c>
      <c r="N199" s="90">
        <f>VLOOKUP(AB199,Tel!B:E,4,FALSE)</f>
        <v>25295938</v>
      </c>
      <c r="O199" s="84"/>
      <c r="P199" s="84" t="s">
        <v>1192</v>
      </c>
      <c r="Q199" s="84" t="s">
        <v>1868</v>
      </c>
      <c r="R199" s="77" t="s">
        <v>1852</v>
      </c>
      <c r="S199" s="84" t="s">
        <v>1040</v>
      </c>
      <c r="T199" s="84" t="s">
        <v>32</v>
      </c>
      <c r="U199" s="84" t="s">
        <v>1413</v>
      </c>
      <c r="V199" s="84"/>
      <c r="W199" s="106"/>
      <c r="X199" s="84" t="s">
        <v>1869</v>
      </c>
      <c r="Y199" s="84"/>
      <c r="Z199" s="84" t="e">
        <f>VLOOKUP(#REF!,Unavailable_Shops!C:E,3,FALSE)</f>
        <v>#REF!</v>
      </c>
      <c r="AA199" s="84">
        <f>SUBTOTAL(103, Table9[[#This Row],[ShopCodeNoZero]])</f>
        <v>1</v>
      </c>
      <c r="AB199" s="88" t="s">
        <v>1870</v>
      </c>
    </row>
    <row r="200" spans="1:28">
      <c r="A200" s="140">
        <v>45727</v>
      </c>
      <c r="B200" s="140">
        <v>45727</v>
      </c>
      <c r="C200" s="84" t="s">
        <v>137</v>
      </c>
      <c r="D200" s="84" t="s">
        <v>1820</v>
      </c>
      <c r="E200" s="92" t="s">
        <v>119</v>
      </c>
      <c r="F200" s="154">
        <v>6113</v>
      </c>
      <c r="G200" s="84"/>
      <c r="H200" s="85" t="s">
        <v>245</v>
      </c>
      <c r="I200" s="84" t="s">
        <v>246</v>
      </c>
      <c r="J200" s="93" t="s">
        <v>277</v>
      </c>
      <c r="K200" s="84" t="s">
        <v>60</v>
      </c>
      <c r="L200" s="84" t="s">
        <v>421</v>
      </c>
      <c r="M200" s="84">
        <v>25211303</v>
      </c>
      <c r="N200" s="90">
        <f>VLOOKUP(AB200,Tel!B:E,4,FALSE)</f>
        <v>25211303</v>
      </c>
      <c r="O200" s="84"/>
      <c r="P200" s="84" t="s">
        <v>1078</v>
      </c>
      <c r="Q200" s="84" t="s">
        <v>355</v>
      </c>
      <c r="R200" s="77" t="s">
        <v>1852</v>
      </c>
      <c r="S200" s="84" t="s">
        <v>1040</v>
      </c>
      <c r="T200" s="84" t="s">
        <v>32</v>
      </c>
      <c r="U200" s="84" t="s">
        <v>1413</v>
      </c>
      <c r="V200" s="84"/>
      <c r="W200" s="106"/>
      <c r="X200" s="84" t="s">
        <v>1871</v>
      </c>
      <c r="Y200" s="84"/>
      <c r="Z200" s="84" t="e">
        <f>VLOOKUP(#REF!,Unavailable_Shops!C:E,3,FALSE)</f>
        <v>#REF!</v>
      </c>
      <c r="AA200" s="84">
        <f>SUBTOTAL(103, Table9[[#This Row],[ShopCodeNoZero]])</f>
        <v>1</v>
      </c>
      <c r="AB200" s="88" t="s">
        <v>1872</v>
      </c>
    </row>
    <row r="201" spans="1:28">
      <c r="A201" s="140">
        <v>45727</v>
      </c>
      <c r="B201" s="140">
        <v>45727</v>
      </c>
      <c r="C201" s="84" t="s">
        <v>137</v>
      </c>
      <c r="D201" s="84" t="s">
        <v>1820</v>
      </c>
      <c r="E201" s="92" t="s">
        <v>119</v>
      </c>
      <c r="F201" s="154">
        <v>6172</v>
      </c>
      <c r="G201" s="84"/>
      <c r="H201" s="85" t="s">
        <v>255</v>
      </c>
      <c r="I201" s="84" t="s">
        <v>256</v>
      </c>
      <c r="J201" s="93" t="s">
        <v>277</v>
      </c>
      <c r="K201" s="84" t="s">
        <v>60</v>
      </c>
      <c r="L201" s="84" t="s">
        <v>421</v>
      </c>
      <c r="M201" s="84">
        <v>25211132</v>
      </c>
      <c r="N201" s="90" t="str">
        <f>VLOOKUP(AB201,Tel!B:E,4,FALSE)</f>
        <v>no record</v>
      </c>
      <c r="O201" s="84"/>
      <c r="P201" s="84" t="s">
        <v>1078</v>
      </c>
      <c r="Q201" s="84" t="s">
        <v>355</v>
      </c>
      <c r="R201" s="77" t="s">
        <v>1852</v>
      </c>
      <c r="S201" s="84" t="s">
        <v>1040</v>
      </c>
      <c r="T201" s="84" t="s">
        <v>32</v>
      </c>
      <c r="U201" s="84" t="s">
        <v>1413</v>
      </c>
      <c r="V201" s="84"/>
      <c r="W201" s="106"/>
      <c r="X201" s="84" t="s">
        <v>1873</v>
      </c>
      <c r="Y201" s="84"/>
      <c r="Z201" s="84" t="e">
        <f>VLOOKUP(#REF!,Unavailable_Shops!C:E,3,FALSE)</f>
        <v>#REF!</v>
      </c>
      <c r="AA201" s="84">
        <f>SUBTOTAL(103, Table9[[#This Row],[ShopCodeNoZero]])</f>
        <v>1</v>
      </c>
      <c r="AB201" s="88" t="s">
        <v>1874</v>
      </c>
    </row>
    <row r="202" spans="1:28">
      <c r="A202" s="140">
        <v>45727</v>
      </c>
      <c r="B202" s="140">
        <v>45727</v>
      </c>
      <c r="C202" s="84" t="s">
        <v>65</v>
      </c>
      <c r="D202" s="84" t="s">
        <v>1820</v>
      </c>
      <c r="E202" s="92" t="s">
        <v>119</v>
      </c>
      <c r="F202" s="154">
        <v>15122</v>
      </c>
      <c r="G202" s="84"/>
      <c r="H202" s="85" t="s">
        <v>212</v>
      </c>
      <c r="I202" s="84" t="s">
        <v>213</v>
      </c>
      <c r="J202" s="93" t="s">
        <v>277</v>
      </c>
      <c r="K202" s="84" t="s">
        <v>89</v>
      </c>
      <c r="L202" s="84" t="s">
        <v>716</v>
      </c>
      <c r="M202" s="84">
        <v>28176686</v>
      </c>
      <c r="N202" s="90" t="str">
        <f>VLOOKUP(AB202,Tel!B:E,4,FALSE)</f>
        <v>no record</v>
      </c>
      <c r="O202" s="84"/>
      <c r="P202" s="84" t="s">
        <v>1078</v>
      </c>
      <c r="Q202" s="84" t="s">
        <v>355</v>
      </c>
      <c r="R202" s="77" t="s">
        <v>1852</v>
      </c>
      <c r="S202" s="84" t="s">
        <v>1040</v>
      </c>
      <c r="T202" s="84" t="s">
        <v>32</v>
      </c>
      <c r="U202" s="84" t="s">
        <v>1413</v>
      </c>
      <c r="V202" s="84"/>
      <c r="W202" s="106"/>
      <c r="X202" s="84" t="s">
        <v>1875</v>
      </c>
      <c r="Y202" s="84"/>
      <c r="Z202" s="84" t="e">
        <f>VLOOKUP(#REF!,Unavailable_Shops!C:E,3,FALSE)</f>
        <v>#REF!</v>
      </c>
      <c r="AA202" s="84">
        <f>SUBTOTAL(103, Table9[[#This Row],[ShopCodeNoZero]])</f>
        <v>1</v>
      </c>
      <c r="AB202" s="105" t="s">
        <v>211</v>
      </c>
    </row>
    <row r="203" spans="1:28">
      <c r="A203" s="140">
        <v>45728</v>
      </c>
      <c r="B203" s="140">
        <v>45728</v>
      </c>
      <c r="C203" s="84" t="s">
        <v>24</v>
      </c>
      <c r="D203" s="84" t="s">
        <v>1820</v>
      </c>
      <c r="E203" s="92" t="s">
        <v>119</v>
      </c>
      <c r="F203" s="154">
        <v>1628</v>
      </c>
      <c r="G203" s="84"/>
      <c r="H203" s="85" t="s">
        <v>242</v>
      </c>
      <c r="I203" s="84" t="s">
        <v>243</v>
      </c>
      <c r="J203" s="93" t="s">
        <v>277</v>
      </c>
      <c r="K203" s="84" t="s">
        <v>60</v>
      </c>
      <c r="L203" s="84" t="s">
        <v>724</v>
      </c>
      <c r="M203" s="84">
        <v>29821883</v>
      </c>
      <c r="N203" s="90" t="str">
        <f>VLOOKUP(AB203,Tel!B:E,4,FALSE)</f>
        <v>no record</v>
      </c>
      <c r="O203" s="84"/>
      <c r="P203" s="84" t="s">
        <v>128</v>
      </c>
      <c r="Q203" s="84" t="s">
        <v>1876</v>
      </c>
      <c r="R203" s="77" t="s">
        <v>1877</v>
      </c>
      <c r="S203" s="84" t="s">
        <v>1040</v>
      </c>
      <c r="T203" s="84"/>
      <c r="U203" s="84"/>
      <c r="V203" s="84"/>
      <c r="W203" s="106"/>
      <c r="X203" s="84" t="s">
        <v>1878</v>
      </c>
      <c r="Y203" s="84"/>
      <c r="Z203" s="84" t="e">
        <f>VLOOKUP(#REF!,Unavailable_Shops!C:E,3,FALSE)</f>
        <v>#REF!</v>
      </c>
      <c r="AA203" s="84">
        <f>SUBTOTAL(103, Table9[[#This Row],[ShopCodeNoZero]])</f>
        <v>1</v>
      </c>
      <c r="AB203" s="88" t="s">
        <v>1879</v>
      </c>
    </row>
    <row r="204" spans="1:28">
      <c r="A204" s="140">
        <v>45728</v>
      </c>
      <c r="B204" s="140">
        <v>45728</v>
      </c>
      <c r="C204" s="84" t="s">
        <v>1880</v>
      </c>
      <c r="D204" s="84" t="s">
        <v>1820</v>
      </c>
      <c r="E204" s="92" t="s">
        <v>119</v>
      </c>
      <c r="F204" s="154">
        <v>4361</v>
      </c>
      <c r="G204" s="84"/>
      <c r="H204" s="85" t="s">
        <v>248</v>
      </c>
      <c r="I204" s="84" t="s">
        <v>249</v>
      </c>
      <c r="J204" s="93" t="s">
        <v>277</v>
      </c>
      <c r="K204" s="84" t="s">
        <v>60</v>
      </c>
      <c r="L204" s="84" t="s">
        <v>151</v>
      </c>
      <c r="M204" s="84" t="s">
        <v>250</v>
      </c>
      <c r="N204" s="90" t="str">
        <f>VLOOKUP(AB204,Tel!B:E,4,FALSE)</f>
        <v>2234 7871</v>
      </c>
      <c r="O204" s="84"/>
      <c r="P204" s="84" t="s">
        <v>128</v>
      </c>
      <c r="Q204" s="84" t="s">
        <v>1876</v>
      </c>
      <c r="R204" s="77" t="s">
        <v>1877</v>
      </c>
      <c r="S204" s="84" t="s">
        <v>1040</v>
      </c>
      <c r="T204" s="84"/>
      <c r="U204" s="84"/>
      <c r="V204" s="84"/>
      <c r="W204" s="106"/>
      <c r="X204" s="84" t="s">
        <v>1881</v>
      </c>
      <c r="Y204" s="84"/>
      <c r="Z204" s="84" t="e">
        <f>VLOOKUP(#REF!,Unavailable_Shops!C:E,3,FALSE)</f>
        <v>#REF!</v>
      </c>
      <c r="AA204" s="84">
        <f>SUBTOTAL(103, Table9[[#This Row],[ShopCodeNoZero]])</f>
        <v>1</v>
      </c>
      <c r="AB204" s="88" t="s">
        <v>1882</v>
      </c>
    </row>
    <row r="205" spans="1:28">
      <c r="A205" s="140">
        <v>45728</v>
      </c>
      <c r="B205" s="140">
        <v>45728</v>
      </c>
      <c r="C205" s="84" t="s">
        <v>24</v>
      </c>
      <c r="D205" s="84" t="s">
        <v>1820</v>
      </c>
      <c r="E205" s="92" t="s">
        <v>119</v>
      </c>
      <c r="F205" s="154">
        <v>4372</v>
      </c>
      <c r="G205" s="84"/>
      <c r="H205" s="85" t="s">
        <v>258</v>
      </c>
      <c r="I205" s="84" t="s">
        <v>259</v>
      </c>
      <c r="J205" s="93" t="s">
        <v>277</v>
      </c>
      <c r="K205" s="84" t="s">
        <v>222</v>
      </c>
      <c r="L205" s="84" t="s">
        <v>151</v>
      </c>
      <c r="M205" s="84" t="s">
        <v>260</v>
      </c>
      <c r="N205" s="90" t="str">
        <f>VLOOKUP(AB205,Tel!B:E,4,FALSE)</f>
        <v>2527 0699</v>
      </c>
      <c r="O205" s="84"/>
      <c r="P205" s="84" t="s">
        <v>1192</v>
      </c>
      <c r="Q205" s="84" t="s">
        <v>1411</v>
      </c>
      <c r="R205" s="79" t="s">
        <v>1877</v>
      </c>
      <c r="S205" s="84" t="s">
        <v>1040</v>
      </c>
      <c r="T205" s="84"/>
      <c r="U205" s="84"/>
      <c r="V205" s="84"/>
      <c r="W205" s="84"/>
      <c r="X205" s="84" t="s">
        <v>1883</v>
      </c>
      <c r="Y205" s="84"/>
      <c r="Z205" s="84" t="e">
        <f>VLOOKUP(#REF!,Unavailable_Shops!C:E,3,FALSE)</f>
        <v>#REF!</v>
      </c>
      <c r="AA205" s="84">
        <f>SUBTOTAL(103, Table9[[#This Row],[ShopCodeNoZero]])</f>
        <v>1</v>
      </c>
      <c r="AB205" s="88" t="s">
        <v>1884</v>
      </c>
    </row>
    <row r="206" spans="1:28">
      <c r="A206" s="140">
        <v>45728</v>
      </c>
      <c r="B206" s="140">
        <v>45728</v>
      </c>
      <c r="C206" s="84" t="s">
        <v>65</v>
      </c>
      <c r="D206" s="84" t="s">
        <v>1820</v>
      </c>
      <c r="E206" s="92" t="s">
        <v>119</v>
      </c>
      <c r="F206" s="154">
        <v>5101</v>
      </c>
      <c r="G206" s="84"/>
      <c r="H206" s="85" t="s">
        <v>236</v>
      </c>
      <c r="I206" s="84" t="s">
        <v>237</v>
      </c>
      <c r="J206" s="93" t="s">
        <v>277</v>
      </c>
      <c r="K206" s="84" t="s">
        <v>222</v>
      </c>
      <c r="L206" s="84" t="s">
        <v>716</v>
      </c>
      <c r="M206" s="84">
        <v>28652933</v>
      </c>
      <c r="N206" s="90">
        <f>VLOOKUP(AB206,Tel!B:E,4,FALSE)</f>
        <v>28652933</v>
      </c>
      <c r="O206" s="84"/>
      <c r="P206" s="84" t="s">
        <v>1192</v>
      </c>
      <c r="Q206" s="84" t="s">
        <v>1411</v>
      </c>
      <c r="R206" s="84" t="s">
        <v>1877</v>
      </c>
      <c r="S206" s="84" t="s">
        <v>1040</v>
      </c>
      <c r="T206" s="84"/>
      <c r="U206" s="84"/>
      <c r="V206" s="84"/>
      <c r="W206" s="84"/>
      <c r="X206" s="84" t="s">
        <v>1885</v>
      </c>
      <c r="Y206" s="84"/>
      <c r="Z206" s="84" t="e">
        <f>VLOOKUP(#REF!,Unavailable_Shops!C:E,3,FALSE)</f>
        <v>#REF!</v>
      </c>
      <c r="AA206" s="84">
        <f>SUBTOTAL(103, Table9[[#This Row],[ShopCodeNoZero]])</f>
        <v>1</v>
      </c>
      <c r="AB206" s="88" t="s">
        <v>1886</v>
      </c>
    </row>
    <row r="207" spans="1:28">
      <c r="A207" s="140">
        <v>45728</v>
      </c>
      <c r="B207" s="140">
        <v>45728</v>
      </c>
      <c r="C207" s="84" t="s">
        <v>65</v>
      </c>
      <c r="D207" s="84" t="s">
        <v>1820</v>
      </c>
      <c r="E207" s="92" t="s">
        <v>119</v>
      </c>
      <c r="F207" s="154">
        <v>5117</v>
      </c>
      <c r="G207" s="84"/>
      <c r="H207" s="85" t="s">
        <v>252</v>
      </c>
      <c r="I207" s="84" t="s">
        <v>253</v>
      </c>
      <c r="J207" s="93" t="s">
        <v>277</v>
      </c>
      <c r="K207" s="84" t="s">
        <v>60</v>
      </c>
      <c r="L207" s="84" t="s">
        <v>421</v>
      </c>
      <c r="M207" s="84">
        <v>22347633</v>
      </c>
      <c r="N207" s="84">
        <f>VLOOKUP(AB207,Tel!B:E,4,FALSE)</f>
        <v>22347633</v>
      </c>
      <c r="O207" s="84"/>
      <c r="P207" s="84" t="s">
        <v>1192</v>
      </c>
      <c r="Q207" s="84" t="s">
        <v>1411</v>
      </c>
      <c r="R207" s="84" t="s">
        <v>1877</v>
      </c>
      <c r="S207" s="84" t="s">
        <v>1040</v>
      </c>
      <c r="T207" s="84"/>
      <c r="U207" s="84"/>
      <c r="V207" s="84"/>
      <c r="W207" s="84"/>
      <c r="X207" s="84" t="s">
        <v>1887</v>
      </c>
      <c r="Y207" s="84"/>
      <c r="Z207" s="84" t="e">
        <f>VLOOKUP(#REF!,Unavailable_Shops!C:E,3,FALSE)</f>
        <v>#REF!</v>
      </c>
      <c r="AA207" s="84">
        <f>SUBTOTAL(103, Table9[[#This Row],[ShopCodeNoZero]])</f>
        <v>1</v>
      </c>
      <c r="AB207" s="88" t="s">
        <v>1888</v>
      </c>
    </row>
    <row r="208" spans="1:28">
      <c r="A208" s="140">
        <v>45728</v>
      </c>
      <c r="B208" s="140">
        <v>45728</v>
      </c>
      <c r="C208" s="84" t="s">
        <v>137</v>
      </c>
      <c r="D208" s="84" t="s">
        <v>1820</v>
      </c>
      <c r="E208" s="92" t="s">
        <v>119</v>
      </c>
      <c r="F208" s="154">
        <v>6521</v>
      </c>
      <c r="G208" s="84"/>
      <c r="H208" s="85" t="s">
        <v>265</v>
      </c>
      <c r="I208" s="84" t="s">
        <v>266</v>
      </c>
      <c r="J208" s="93" t="s">
        <v>277</v>
      </c>
      <c r="K208" s="84" t="s">
        <v>60</v>
      </c>
      <c r="L208" s="84" t="s">
        <v>421</v>
      </c>
      <c r="M208" s="84">
        <v>28029788</v>
      </c>
      <c r="N208" s="90">
        <f>VLOOKUP(AB208,Tel!B:E,4,FALSE)</f>
        <v>28029788</v>
      </c>
      <c r="O208" s="84"/>
      <c r="P208" s="84" t="s">
        <v>1078</v>
      </c>
      <c r="Q208" s="84" t="s">
        <v>355</v>
      </c>
      <c r="R208" s="84" t="s">
        <v>1877</v>
      </c>
      <c r="S208" s="84" t="s">
        <v>1040</v>
      </c>
      <c r="T208" s="84"/>
      <c r="U208" s="84"/>
      <c r="V208" s="84"/>
      <c r="W208" s="84"/>
      <c r="X208" s="84" t="s">
        <v>1889</v>
      </c>
      <c r="Y208" s="84"/>
      <c r="Z208" s="84" t="e">
        <f>VLOOKUP(#REF!,Unavailable_Shops!C:E,3,FALSE)</f>
        <v>#REF!</v>
      </c>
      <c r="AA208" s="84">
        <f>SUBTOTAL(103, Table9[[#This Row],[ShopCodeNoZero]])</f>
        <v>1</v>
      </c>
      <c r="AB208" s="88" t="s">
        <v>1890</v>
      </c>
    </row>
    <row r="209" spans="1:28">
      <c r="A209" s="140">
        <v>45728</v>
      </c>
      <c r="B209" s="140">
        <v>45728</v>
      </c>
      <c r="C209" s="84" t="s">
        <v>65</v>
      </c>
      <c r="D209" s="84" t="s">
        <v>1820</v>
      </c>
      <c r="E209" s="92" t="s">
        <v>119</v>
      </c>
      <c r="F209" s="154">
        <v>8005</v>
      </c>
      <c r="G209" s="84"/>
      <c r="H209" s="85" t="s">
        <v>227</v>
      </c>
      <c r="I209" s="84" t="s">
        <v>228</v>
      </c>
      <c r="J209" s="93" t="s">
        <v>277</v>
      </c>
      <c r="K209" s="84" t="s">
        <v>222</v>
      </c>
      <c r="L209" s="84" t="s">
        <v>740</v>
      </c>
      <c r="M209" s="84">
        <v>25273526</v>
      </c>
      <c r="N209" s="84">
        <f>VLOOKUP(AB209,Tel!B:E,4,FALSE)</f>
        <v>25273526</v>
      </c>
      <c r="O209" s="84"/>
      <c r="P209" s="84" t="s">
        <v>1078</v>
      </c>
      <c r="Q209" s="84" t="s">
        <v>355</v>
      </c>
      <c r="R209" s="84" t="s">
        <v>1877</v>
      </c>
      <c r="S209" s="84" t="s">
        <v>1040</v>
      </c>
      <c r="T209" s="84"/>
      <c r="U209" s="84"/>
      <c r="V209" s="84"/>
      <c r="W209" s="84"/>
      <c r="X209" s="84" t="s">
        <v>1891</v>
      </c>
      <c r="Y209" s="84"/>
      <c r="Z209" s="84" t="e">
        <f>VLOOKUP(#REF!,Unavailable_Shops!C:E,3,FALSE)</f>
        <v>#REF!</v>
      </c>
      <c r="AA209" s="84">
        <f>SUBTOTAL(103, Table9[[#This Row],[ShopCodeNoZero]])</f>
        <v>1</v>
      </c>
      <c r="AB209" s="88" t="s">
        <v>1892</v>
      </c>
    </row>
    <row r="210" spans="1:28">
      <c r="A210" s="140">
        <v>45728</v>
      </c>
      <c r="B210" s="140">
        <v>45728</v>
      </c>
      <c r="C210" s="84" t="s">
        <v>24</v>
      </c>
      <c r="D210" s="84" t="s">
        <v>1820</v>
      </c>
      <c r="E210" s="92" t="s">
        <v>119</v>
      </c>
      <c r="F210" s="154">
        <v>10000</v>
      </c>
      <c r="G210" s="84"/>
      <c r="H210" s="85" t="s">
        <v>262</v>
      </c>
      <c r="I210" s="84" t="s">
        <v>263</v>
      </c>
      <c r="J210" s="93" t="s">
        <v>277</v>
      </c>
      <c r="K210" s="84" t="s">
        <v>60</v>
      </c>
      <c r="L210" s="84" t="s">
        <v>724</v>
      </c>
      <c r="M210" s="84">
        <v>25225608</v>
      </c>
      <c r="N210" s="90">
        <f>VLOOKUP(AB210,Tel!B:E,4,FALSE)</f>
        <v>25225611</v>
      </c>
      <c r="O210" s="84"/>
      <c r="P210" s="84" t="s">
        <v>1078</v>
      </c>
      <c r="Q210" s="84" t="s">
        <v>355</v>
      </c>
      <c r="R210" s="84" t="s">
        <v>1877</v>
      </c>
      <c r="S210" s="84" t="s">
        <v>1040</v>
      </c>
      <c r="T210" s="84"/>
      <c r="U210" s="84"/>
      <c r="V210" s="84"/>
      <c r="W210" s="84"/>
      <c r="X210" s="84" t="s">
        <v>1893</v>
      </c>
      <c r="Y210" s="84"/>
      <c r="Z210" s="84" t="e">
        <f>VLOOKUP(#REF!,Unavailable_Shops!C:E,3,FALSE)</f>
        <v>#REF!</v>
      </c>
      <c r="AA210" s="84">
        <f>SUBTOTAL(103, Table9[[#This Row],[ShopCodeNoZero]])</f>
        <v>1</v>
      </c>
      <c r="AB210" s="105" t="s">
        <v>261</v>
      </c>
    </row>
    <row r="211" spans="1:28">
      <c r="A211" s="140">
        <v>45729</v>
      </c>
      <c r="B211" s="140">
        <v>45729</v>
      </c>
      <c r="C211" s="84" t="s">
        <v>24</v>
      </c>
      <c r="D211" s="84"/>
      <c r="E211" s="92" t="s">
        <v>119</v>
      </c>
      <c r="F211" s="154">
        <v>2982</v>
      </c>
      <c r="G211" s="84"/>
      <c r="H211" s="85" t="s">
        <v>755</v>
      </c>
      <c r="I211" s="84" t="s">
        <v>756</v>
      </c>
      <c r="J211" s="93" t="s">
        <v>277</v>
      </c>
      <c r="K211" s="84" t="s">
        <v>282</v>
      </c>
      <c r="L211" s="84" t="s">
        <v>421</v>
      </c>
      <c r="M211" s="84"/>
      <c r="N211" s="84" t="str">
        <f>VLOOKUP(AB211,Tel!B:E,4,FALSE)</f>
        <v>no record</v>
      </c>
      <c r="O211" s="84"/>
      <c r="P211" s="84" t="s">
        <v>1192</v>
      </c>
      <c r="Q211" s="84" t="s">
        <v>1411</v>
      </c>
      <c r="R211" s="84" t="s">
        <v>356</v>
      </c>
      <c r="S211" s="84" t="s">
        <v>1523</v>
      </c>
      <c r="T211" s="84"/>
      <c r="U211" s="84"/>
      <c r="V211" s="84"/>
      <c r="W211" s="84"/>
      <c r="X211" s="84" t="s">
        <v>1894</v>
      </c>
      <c r="Y211" s="84"/>
      <c r="Z211" s="84" t="e">
        <f>VLOOKUP(#REF!,Unavailable_Shops!C:E,3,FALSE)</f>
        <v>#REF!</v>
      </c>
      <c r="AA211" s="84">
        <f>SUBTOTAL(103, Table9[[#This Row],[ShopCodeNoZero]])</f>
        <v>1</v>
      </c>
      <c r="AB211" s="88" t="s">
        <v>1895</v>
      </c>
    </row>
    <row r="212" spans="1:28">
      <c r="A212" s="140">
        <v>45729</v>
      </c>
      <c r="B212" s="140">
        <v>45729</v>
      </c>
      <c r="C212" s="84" t="s">
        <v>24</v>
      </c>
      <c r="D212" s="84"/>
      <c r="E212" s="92" t="s">
        <v>119</v>
      </c>
      <c r="F212" s="154">
        <v>4482</v>
      </c>
      <c r="G212" s="84"/>
      <c r="H212" s="85" t="s">
        <v>745</v>
      </c>
      <c r="I212" s="84" t="s">
        <v>746</v>
      </c>
      <c r="J212" s="93" t="s">
        <v>277</v>
      </c>
      <c r="K212" s="84" t="s">
        <v>282</v>
      </c>
      <c r="L212" s="126" t="s">
        <v>151</v>
      </c>
      <c r="M212" s="126">
        <v>23201995</v>
      </c>
      <c r="N212" s="91">
        <f>VLOOKUP(AB212,Tel!B:E,4,FALSE)</f>
        <v>23201995</v>
      </c>
      <c r="O212" s="71"/>
      <c r="P212" s="71" t="s">
        <v>128</v>
      </c>
      <c r="Q212" s="71" t="s">
        <v>1876</v>
      </c>
      <c r="R212" s="71" t="s">
        <v>1896</v>
      </c>
      <c r="S212" s="84" t="s">
        <v>1040</v>
      </c>
      <c r="T212" s="71"/>
      <c r="U212" s="71"/>
      <c r="V212" s="71"/>
      <c r="W212" s="74"/>
      <c r="X212" s="84" t="s">
        <v>1897</v>
      </c>
      <c r="Y212" s="84"/>
      <c r="Z212" s="84" t="e">
        <f>VLOOKUP(#REF!,Unavailable_Shops!C:E,3,FALSE)</f>
        <v>#REF!</v>
      </c>
      <c r="AA212" s="84">
        <f>SUBTOTAL(103, Table9[[#This Row],[ShopCodeNoZero]])</f>
        <v>1</v>
      </c>
      <c r="AB212" s="88" t="s">
        <v>1898</v>
      </c>
    </row>
    <row r="213" spans="1:28">
      <c r="A213" s="140">
        <v>45729</v>
      </c>
      <c r="B213" s="140">
        <v>45729</v>
      </c>
      <c r="C213" s="84" t="s">
        <v>24</v>
      </c>
      <c r="D213" s="84"/>
      <c r="E213" s="92" t="s">
        <v>119</v>
      </c>
      <c r="F213" s="154">
        <v>4605</v>
      </c>
      <c r="G213" s="84"/>
      <c r="H213" s="85" t="s">
        <v>757</v>
      </c>
      <c r="I213" s="84" t="s">
        <v>758</v>
      </c>
      <c r="J213" s="93" t="s">
        <v>277</v>
      </c>
      <c r="K213" s="84" t="s">
        <v>282</v>
      </c>
      <c r="L213" s="126" t="s">
        <v>1899</v>
      </c>
      <c r="M213" s="126">
        <v>28457367</v>
      </c>
      <c r="N213" s="91">
        <f>VLOOKUP(AB213,Tel!B:E,4,FALSE)</f>
        <v>28457367</v>
      </c>
      <c r="O213" s="71"/>
      <c r="P213" s="71" t="s">
        <v>1078</v>
      </c>
      <c r="Q213" s="71" t="s">
        <v>355</v>
      </c>
      <c r="R213" s="71" t="s">
        <v>1896</v>
      </c>
      <c r="S213" s="84" t="s">
        <v>1040</v>
      </c>
      <c r="T213" s="71"/>
      <c r="U213" s="71"/>
      <c r="V213" s="71"/>
      <c r="W213" s="74"/>
      <c r="X213" s="84" t="s">
        <v>1900</v>
      </c>
      <c r="Y213" s="84"/>
      <c r="Z213" s="84" t="e">
        <f>VLOOKUP(#REF!,Unavailable_Shops!C:E,3,FALSE)</f>
        <v>#REF!</v>
      </c>
      <c r="AA213" s="84">
        <f>SUBTOTAL(103, Table9[[#This Row],[ShopCodeNoZero]])</f>
        <v>1</v>
      </c>
      <c r="AB213" s="88" t="s">
        <v>1901</v>
      </c>
    </row>
    <row r="214" spans="1:28">
      <c r="A214" s="140">
        <v>45729</v>
      </c>
      <c r="B214" s="140">
        <v>45729</v>
      </c>
      <c r="C214" s="84" t="s">
        <v>24</v>
      </c>
      <c r="D214" s="84"/>
      <c r="E214" s="92" t="s">
        <v>119</v>
      </c>
      <c r="F214" s="154">
        <v>4644</v>
      </c>
      <c r="G214" s="84"/>
      <c r="H214" s="85" t="s">
        <v>747</v>
      </c>
      <c r="I214" s="84" t="s">
        <v>748</v>
      </c>
      <c r="J214" s="93" t="s">
        <v>277</v>
      </c>
      <c r="K214" s="84" t="s">
        <v>282</v>
      </c>
      <c r="L214" s="126" t="s">
        <v>151</v>
      </c>
      <c r="M214" s="126">
        <v>35273900</v>
      </c>
      <c r="N214" s="91">
        <f>VLOOKUP(AB214,Tel!B:E,4,FALSE)</f>
        <v>35273900</v>
      </c>
      <c r="O214" s="71"/>
      <c r="P214" s="71" t="s">
        <v>128</v>
      </c>
      <c r="Q214" s="71" t="s">
        <v>1876</v>
      </c>
      <c r="R214" s="71" t="s">
        <v>1902</v>
      </c>
      <c r="S214" s="84" t="s">
        <v>1040</v>
      </c>
      <c r="T214" s="71"/>
      <c r="U214" s="71"/>
      <c r="V214" s="71"/>
      <c r="W214" s="74"/>
      <c r="X214" s="84" t="s">
        <v>1903</v>
      </c>
      <c r="Y214" s="84"/>
      <c r="Z214" s="84" t="e">
        <f>VLOOKUP(#REF!,Unavailable_Shops!C:E,3,FALSE)</f>
        <v>#REF!</v>
      </c>
      <c r="AA214" s="84">
        <f>SUBTOTAL(103, Table9[[#This Row],[ShopCodeNoZero]])</f>
        <v>1</v>
      </c>
      <c r="AB214" s="88" t="s">
        <v>1904</v>
      </c>
    </row>
    <row r="215" spans="1:28">
      <c r="A215" s="140">
        <v>45729</v>
      </c>
      <c r="B215" s="140">
        <v>45729</v>
      </c>
      <c r="C215" s="84" t="s">
        <v>24</v>
      </c>
      <c r="D215" s="84"/>
      <c r="E215" s="92" t="s">
        <v>119</v>
      </c>
      <c r="F215" s="154">
        <v>4668</v>
      </c>
      <c r="G215" s="84"/>
      <c r="H215" s="85" t="s">
        <v>759</v>
      </c>
      <c r="I215" s="84" t="s">
        <v>760</v>
      </c>
      <c r="J215" s="93" t="s">
        <v>277</v>
      </c>
      <c r="K215" s="84" t="s">
        <v>282</v>
      </c>
      <c r="L215" s="91" t="s">
        <v>151</v>
      </c>
      <c r="M215" s="91">
        <v>25201826</v>
      </c>
      <c r="N215" s="91">
        <f>VLOOKUP(AB215,Tel!B:E,4,FALSE)</f>
        <v>25201826</v>
      </c>
      <c r="O215" s="71"/>
      <c r="P215" s="71" t="s">
        <v>1078</v>
      </c>
      <c r="Q215" s="71" t="s">
        <v>355</v>
      </c>
      <c r="R215" s="71" t="s">
        <v>1896</v>
      </c>
      <c r="S215" s="84" t="s">
        <v>1040</v>
      </c>
      <c r="T215" s="71"/>
      <c r="U215" s="71"/>
      <c r="V215" s="71"/>
      <c r="W215" s="74"/>
      <c r="X215" s="84" t="s">
        <v>1905</v>
      </c>
      <c r="Y215" s="107"/>
      <c r="Z215" s="84" t="e">
        <f>VLOOKUP(#REF!,Unavailable_Shops!C:E,3,FALSE)</f>
        <v>#REF!</v>
      </c>
      <c r="AA215" s="84">
        <f>SUBTOTAL(103, Table9[[#This Row],[ShopCodeNoZero]])</f>
        <v>1</v>
      </c>
      <c r="AB215" s="88" t="s">
        <v>1906</v>
      </c>
    </row>
    <row r="216" spans="1:28">
      <c r="A216" s="140">
        <v>45729</v>
      </c>
      <c r="B216" s="140">
        <v>45729</v>
      </c>
      <c r="C216" s="84" t="s">
        <v>24</v>
      </c>
      <c r="D216" s="84"/>
      <c r="E216" s="92" t="s">
        <v>119</v>
      </c>
      <c r="F216" s="154">
        <v>8756</v>
      </c>
      <c r="G216" s="84"/>
      <c r="H216" s="85" t="s">
        <v>763</v>
      </c>
      <c r="I216" s="84" t="s">
        <v>765</v>
      </c>
      <c r="J216" s="93" t="s">
        <v>277</v>
      </c>
      <c r="K216" s="84" t="s">
        <v>282</v>
      </c>
      <c r="L216" s="84" t="s">
        <v>1907</v>
      </c>
      <c r="M216" s="84">
        <v>25063911</v>
      </c>
      <c r="N216" s="90" t="str">
        <f>VLOOKUP(AB216,Tel!B:E,4,FALSE)</f>
        <v>2506 3911</v>
      </c>
      <c r="O216" s="71"/>
      <c r="P216" s="71" t="s">
        <v>1078</v>
      </c>
      <c r="Q216" s="71" t="s">
        <v>355</v>
      </c>
      <c r="R216" s="71" t="s">
        <v>1896</v>
      </c>
      <c r="S216" s="84" t="s">
        <v>1040</v>
      </c>
      <c r="T216" s="71"/>
      <c r="U216" s="71"/>
      <c r="V216" s="71"/>
      <c r="W216" s="74"/>
      <c r="X216" s="84" t="s">
        <v>1908</v>
      </c>
      <c r="Y216" s="84"/>
      <c r="Z216" s="84" t="e">
        <f>VLOOKUP(#REF!,Unavailable_Shops!C:E,3,FALSE)</f>
        <v>#REF!</v>
      </c>
      <c r="AA216" s="84">
        <f>SUBTOTAL(103, Table9[[#This Row],[ShopCodeNoZero]])</f>
        <v>1</v>
      </c>
      <c r="AB216" s="88" t="s">
        <v>1909</v>
      </c>
    </row>
    <row r="217" spans="1:28">
      <c r="A217" s="140">
        <v>45729</v>
      </c>
      <c r="B217" s="140">
        <v>45729</v>
      </c>
      <c r="C217" s="84" t="s">
        <v>24</v>
      </c>
      <c r="D217" s="84"/>
      <c r="E217" s="92" t="s">
        <v>119</v>
      </c>
      <c r="F217" s="154">
        <v>8767</v>
      </c>
      <c r="G217" s="84"/>
      <c r="H217" s="85" t="s">
        <v>769</v>
      </c>
      <c r="I217" s="84" t="s">
        <v>771</v>
      </c>
      <c r="J217" s="93" t="s">
        <v>277</v>
      </c>
      <c r="K217" s="84" t="s">
        <v>282</v>
      </c>
      <c r="L217" s="84" t="s">
        <v>421</v>
      </c>
      <c r="M217" s="84">
        <v>25294249</v>
      </c>
      <c r="N217" s="90" t="str">
        <f>VLOOKUP(AB217,Tel!B:E,4,FALSE)</f>
        <v>2529 4249</v>
      </c>
      <c r="O217" s="71"/>
      <c r="P217" s="71" t="s">
        <v>128</v>
      </c>
      <c r="Q217" s="71" t="s">
        <v>1876</v>
      </c>
      <c r="R217" s="71" t="s">
        <v>1896</v>
      </c>
      <c r="S217" s="84" t="s">
        <v>1040</v>
      </c>
      <c r="T217" s="71"/>
      <c r="U217" s="71"/>
      <c r="V217" s="71"/>
      <c r="W217" s="74"/>
      <c r="X217" s="84" t="s">
        <v>1910</v>
      </c>
      <c r="Y217" s="84"/>
      <c r="Z217" s="84" t="e">
        <f>VLOOKUP(#REF!,Unavailable_Shops!C:E,3,FALSE)</f>
        <v>#REF!</v>
      </c>
      <c r="AA217" s="84">
        <f>SUBTOTAL(103, Table9[[#This Row],[ShopCodeNoZero]])</f>
        <v>1</v>
      </c>
      <c r="AB217" s="88" t="s">
        <v>1911</v>
      </c>
    </row>
    <row r="218" spans="1:28">
      <c r="A218" s="140">
        <v>45729</v>
      </c>
      <c r="B218" s="140">
        <v>45729</v>
      </c>
      <c r="C218" s="84" t="s">
        <v>24</v>
      </c>
      <c r="D218" s="84"/>
      <c r="E218" s="92" t="s">
        <v>119</v>
      </c>
      <c r="F218" s="154">
        <v>11006</v>
      </c>
      <c r="G218" s="84"/>
      <c r="H218" s="85" t="s">
        <v>749</v>
      </c>
      <c r="I218" s="84" t="s">
        <v>750</v>
      </c>
      <c r="J218" s="93" t="s">
        <v>277</v>
      </c>
      <c r="K218" s="84" t="s">
        <v>282</v>
      </c>
      <c r="L218" s="91" t="s">
        <v>151</v>
      </c>
      <c r="M218" s="91">
        <v>28172628</v>
      </c>
      <c r="N218" s="91">
        <f>VLOOKUP(AB218,Tel!B:E,4,FALSE)</f>
        <v>28172628</v>
      </c>
      <c r="O218" s="71"/>
      <c r="P218" s="71" t="s">
        <v>1078</v>
      </c>
      <c r="Q218" s="71" t="s">
        <v>355</v>
      </c>
      <c r="R218" s="71" t="s">
        <v>1896</v>
      </c>
      <c r="S218" s="84" t="s">
        <v>1040</v>
      </c>
      <c r="T218" s="71"/>
      <c r="U218" s="71"/>
      <c r="V218" s="71"/>
      <c r="W218" s="74"/>
      <c r="X218" s="84" t="s">
        <v>1912</v>
      </c>
      <c r="Y218" s="84"/>
      <c r="Z218" s="84" t="e">
        <f>VLOOKUP(#REF!,Unavailable_Shops!C:E,3,FALSE)</f>
        <v>#REF!</v>
      </c>
      <c r="AA218" s="84">
        <f>SUBTOTAL(103, Table9[[#This Row],[ShopCodeNoZero]])</f>
        <v>1</v>
      </c>
      <c r="AB218" s="105" t="s">
        <v>1913</v>
      </c>
    </row>
    <row r="219" spans="1:28">
      <c r="A219" s="140">
        <v>45729</v>
      </c>
      <c r="B219" s="140">
        <v>45729</v>
      </c>
      <c r="C219" s="84" t="s">
        <v>65</v>
      </c>
      <c r="D219" s="84"/>
      <c r="E219" s="92" t="s">
        <v>119</v>
      </c>
      <c r="F219" s="154">
        <v>15110</v>
      </c>
      <c r="G219" s="84"/>
      <c r="H219" s="85" t="s">
        <v>766</v>
      </c>
      <c r="I219" s="84" t="s">
        <v>768</v>
      </c>
      <c r="J219" s="93" t="s">
        <v>277</v>
      </c>
      <c r="K219" s="84" t="s">
        <v>282</v>
      </c>
      <c r="L219" s="84" t="s">
        <v>716</v>
      </c>
      <c r="M219" s="84">
        <v>28017882</v>
      </c>
      <c r="N219" s="90">
        <f>VLOOKUP(AB219,Tel!B:E,4,FALSE)</f>
        <v>28017882</v>
      </c>
      <c r="O219" s="71"/>
      <c r="P219" s="84" t="s">
        <v>1192</v>
      </c>
      <c r="Q219" s="84" t="s">
        <v>1411</v>
      </c>
      <c r="R219" s="71" t="s">
        <v>1914</v>
      </c>
      <c r="S219" s="84" t="s">
        <v>1040</v>
      </c>
      <c r="T219" s="71"/>
      <c r="U219" s="71"/>
      <c r="V219" s="71"/>
      <c r="W219" s="74"/>
      <c r="X219" s="84" t="s">
        <v>1915</v>
      </c>
      <c r="Y219" s="84"/>
      <c r="Z219" s="84" t="e">
        <f>VLOOKUP(#REF!,Unavailable_Shops!C:E,3,FALSE)</f>
        <v>#REF!</v>
      </c>
      <c r="AA219" s="84">
        <f>SUBTOTAL(103, Table9[[#This Row],[ShopCodeNoZero]])</f>
        <v>1</v>
      </c>
      <c r="AB219" s="105" t="s">
        <v>1916</v>
      </c>
    </row>
    <row r="220" spans="1:28">
      <c r="A220" s="142">
        <v>45729</v>
      </c>
      <c r="B220" s="142">
        <v>45729</v>
      </c>
      <c r="C220" s="71" t="s">
        <v>65</v>
      </c>
      <c r="D220" s="84"/>
      <c r="E220" s="81" t="s">
        <v>119</v>
      </c>
      <c r="F220" s="155">
        <v>15268</v>
      </c>
      <c r="G220" s="84"/>
      <c r="H220" s="85" t="s">
        <v>751</v>
      </c>
      <c r="I220" s="71" t="s">
        <v>753</v>
      </c>
      <c r="J220" s="82" t="s">
        <v>277</v>
      </c>
      <c r="K220" s="71" t="s">
        <v>282</v>
      </c>
      <c r="L220" s="17" t="s">
        <v>754</v>
      </c>
      <c r="M220" s="17"/>
      <c r="N220" s="84">
        <f>VLOOKUP(AB220,Tel!B:E,4,FALSE)</f>
        <v>91659479</v>
      </c>
      <c r="O220" s="71"/>
      <c r="P220" s="71" t="s">
        <v>128</v>
      </c>
      <c r="Q220" s="71" t="s">
        <v>1876</v>
      </c>
      <c r="R220" s="71" t="s">
        <v>356</v>
      </c>
      <c r="S220" s="71" t="s">
        <v>1523</v>
      </c>
      <c r="T220" s="71"/>
      <c r="U220" s="71"/>
      <c r="V220" s="71"/>
      <c r="W220" s="74"/>
      <c r="X220" s="84" t="s">
        <v>1917</v>
      </c>
      <c r="Y220" s="71"/>
      <c r="Z220" s="71" t="e">
        <f>VLOOKUP(#REF!,Unavailable_Shops!C:E,3,FALSE)</f>
        <v>#REF!</v>
      </c>
      <c r="AA220" s="17">
        <f>SUBTOTAL(103, Table9[[#This Row],[ShopCodeNoZero]])</f>
        <v>1</v>
      </c>
      <c r="AB220" s="105" t="s">
        <v>1918</v>
      </c>
    </row>
    <row r="221" spans="1:28">
      <c r="A221" s="142">
        <v>45730</v>
      </c>
      <c r="B221" s="142">
        <v>45730</v>
      </c>
      <c r="C221" s="71" t="s">
        <v>1919</v>
      </c>
      <c r="D221" s="71"/>
      <c r="E221" s="81" t="s">
        <v>119</v>
      </c>
      <c r="F221" s="155">
        <v>3012</v>
      </c>
      <c r="G221" s="84"/>
      <c r="H221" s="72" t="s">
        <v>781</v>
      </c>
      <c r="I221" s="71" t="s">
        <v>783</v>
      </c>
      <c r="J221" s="82" t="s">
        <v>277</v>
      </c>
      <c r="K221" s="71" t="s">
        <v>287</v>
      </c>
      <c r="L221" s="17" t="s">
        <v>724</v>
      </c>
      <c r="M221" s="17">
        <v>29073399</v>
      </c>
      <c r="N221" s="90">
        <f>VLOOKUP(AB221,Tel!B:E,4,FALSE)</f>
        <v>29073399</v>
      </c>
      <c r="O221" s="71"/>
      <c r="P221" s="71" t="s">
        <v>135</v>
      </c>
      <c r="Q221" s="71" t="s">
        <v>355</v>
      </c>
      <c r="R221" s="71" t="s">
        <v>1920</v>
      </c>
      <c r="S221" s="84" t="s">
        <v>1040</v>
      </c>
      <c r="T221" s="71"/>
      <c r="U221" s="71"/>
      <c r="V221" s="71"/>
      <c r="W221" s="74"/>
      <c r="X221" s="84" t="s">
        <v>1921</v>
      </c>
      <c r="Y221" s="84"/>
      <c r="Z221" s="84" t="e">
        <f>VLOOKUP(#REF!,Unavailable_Shops!C:E,3,FALSE)</f>
        <v>#REF!</v>
      </c>
      <c r="AA221" s="84">
        <f>SUBTOTAL(103, Table9[[#This Row],[ShopCodeNoZero]])</f>
        <v>1</v>
      </c>
      <c r="AB221" s="88" t="s">
        <v>1922</v>
      </c>
    </row>
    <row r="222" spans="1:28">
      <c r="A222" s="142">
        <v>45730</v>
      </c>
      <c r="B222" s="142">
        <v>45730</v>
      </c>
      <c r="C222" s="71" t="s">
        <v>24</v>
      </c>
      <c r="D222" s="71"/>
      <c r="E222" s="81" t="s">
        <v>119</v>
      </c>
      <c r="F222" s="155">
        <v>3027</v>
      </c>
      <c r="G222" s="84"/>
      <c r="H222" s="72" t="s">
        <v>787</v>
      </c>
      <c r="I222" s="71" t="s">
        <v>789</v>
      </c>
      <c r="J222" s="82" t="s">
        <v>277</v>
      </c>
      <c r="K222" s="71" t="s">
        <v>287</v>
      </c>
      <c r="L222" s="17" t="s">
        <v>421</v>
      </c>
      <c r="M222" s="17" t="s">
        <v>1923</v>
      </c>
      <c r="N222" s="90" t="str">
        <f>VLOOKUP(AB222,Tel!B:E,4,FALSE)</f>
        <v>29073060 29075020</v>
      </c>
      <c r="O222" s="71"/>
      <c r="P222" s="71" t="s">
        <v>135</v>
      </c>
      <c r="Q222" s="71" t="s">
        <v>355</v>
      </c>
      <c r="R222" s="71" t="s">
        <v>1920</v>
      </c>
      <c r="S222" s="84" t="s">
        <v>1040</v>
      </c>
      <c r="T222" s="71"/>
      <c r="U222" s="71"/>
      <c r="V222" s="71"/>
      <c r="W222" s="74"/>
      <c r="X222" s="84" t="s">
        <v>1924</v>
      </c>
      <c r="Y222" s="84"/>
      <c r="Z222" s="84" t="e">
        <f>VLOOKUP(#REF!,Unavailable_Shops!C:E,3,FALSE)</f>
        <v>#REF!</v>
      </c>
      <c r="AA222" s="84">
        <f>SUBTOTAL(103, Table9[[#This Row],[ShopCodeNoZero]])</f>
        <v>1</v>
      </c>
      <c r="AB222" s="88" t="s">
        <v>1925</v>
      </c>
    </row>
    <row r="223" spans="1:28">
      <c r="A223" s="140">
        <v>45730</v>
      </c>
      <c r="B223" s="140">
        <v>45730</v>
      </c>
      <c r="C223" s="84" t="s">
        <v>24</v>
      </c>
      <c r="D223" s="84"/>
      <c r="E223" s="92" t="s">
        <v>119</v>
      </c>
      <c r="F223" s="154">
        <v>3256</v>
      </c>
      <c r="G223" s="84"/>
      <c r="H223" s="85" t="s">
        <v>790</v>
      </c>
      <c r="I223" s="84" t="s">
        <v>792</v>
      </c>
      <c r="J223" s="93" t="s">
        <v>277</v>
      </c>
      <c r="K223" s="84" t="s">
        <v>282</v>
      </c>
      <c r="L223" s="84" t="s">
        <v>421</v>
      </c>
      <c r="M223" s="84">
        <v>28922559</v>
      </c>
      <c r="N223" s="90">
        <f>VLOOKUP(AB223,Tel!B:E,4,FALSE)</f>
        <v>28922559</v>
      </c>
      <c r="O223" s="84"/>
      <c r="P223" s="84" t="s">
        <v>1192</v>
      </c>
      <c r="Q223" s="84" t="s">
        <v>1411</v>
      </c>
      <c r="R223" s="84" t="s">
        <v>1920</v>
      </c>
      <c r="S223" s="84" t="s">
        <v>1040</v>
      </c>
      <c r="T223" s="84"/>
      <c r="U223" s="84"/>
      <c r="V223" s="84"/>
      <c r="W223" s="84"/>
      <c r="X223" s="84" t="s">
        <v>1926</v>
      </c>
      <c r="Y223" s="84"/>
      <c r="Z223" s="84" t="e">
        <f>VLOOKUP(#REF!,Unavailable_Shops!C:E,3,FALSE)</f>
        <v>#REF!</v>
      </c>
      <c r="AA223" s="84">
        <f>SUBTOTAL(103, Table9[[#This Row],[ShopCodeNoZero]])</f>
        <v>1</v>
      </c>
      <c r="AB223" s="88" t="s">
        <v>1927</v>
      </c>
    </row>
    <row r="224" spans="1:28">
      <c r="A224" s="140">
        <v>45730</v>
      </c>
      <c r="B224" s="140">
        <v>45730</v>
      </c>
      <c r="C224" s="84" t="s">
        <v>24</v>
      </c>
      <c r="D224" s="84"/>
      <c r="E224" s="92" t="s">
        <v>119</v>
      </c>
      <c r="F224" s="154">
        <v>4383</v>
      </c>
      <c r="G224" s="84"/>
      <c r="H224" s="85" t="s">
        <v>793</v>
      </c>
      <c r="I224" s="84" t="s">
        <v>794</v>
      </c>
      <c r="J224" s="93" t="s">
        <v>277</v>
      </c>
      <c r="K224" s="84" t="s">
        <v>287</v>
      </c>
      <c r="L224" s="91" t="s">
        <v>151</v>
      </c>
      <c r="M224" s="91">
        <v>28084620</v>
      </c>
      <c r="N224" s="90">
        <f>VLOOKUP(AB224,Tel!B:E,4,FALSE)</f>
        <v>28084620</v>
      </c>
      <c r="O224" s="84"/>
      <c r="P224" s="84" t="s">
        <v>128</v>
      </c>
      <c r="Q224" s="84" t="s">
        <v>1876</v>
      </c>
      <c r="R224" s="84" t="s">
        <v>1920</v>
      </c>
      <c r="S224" s="84" t="s">
        <v>1040</v>
      </c>
      <c r="T224" s="84"/>
      <c r="U224" s="84"/>
      <c r="V224" s="84"/>
      <c r="W224" s="84"/>
      <c r="X224" s="84" t="s">
        <v>1928</v>
      </c>
      <c r="Y224" s="84"/>
      <c r="Z224" s="84" t="e">
        <f>VLOOKUP(#REF!,Unavailable_Shops!C:E,3,FALSE)</f>
        <v>#REF!</v>
      </c>
      <c r="AA224" s="84">
        <f>SUBTOTAL(103, Table9[[#This Row],[ShopCodeNoZero]])</f>
        <v>1</v>
      </c>
      <c r="AB224" s="88" t="s">
        <v>1929</v>
      </c>
    </row>
    <row r="225" spans="1:28">
      <c r="A225" s="140">
        <v>45730</v>
      </c>
      <c r="B225" s="140">
        <v>45730</v>
      </c>
      <c r="C225" s="84" t="s">
        <v>24</v>
      </c>
      <c r="D225" s="84"/>
      <c r="E225" s="92" t="s">
        <v>119</v>
      </c>
      <c r="F225" s="154">
        <v>4658</v>
      </c>
      <c r="G225" s="84"/>
      <c r="H225" s="85" t="s">
        <v>795</v>
      </c>
      <c r="I225" s="84" t="s">
        <v>796</v>
      </c>
      <c r="J225" s="93" t="s">
        <v>277</v>
      </c>
      <c r="K225" s="84" t="s">
        <v>287</v>
      </c>
      <c r="L225" s="91" t="s">
        <v>151</v>
      </c>
      <c r="M225" s="91">
        <v>28179088</v>
      </c>
      <c r="N225" s="90">
        <f>VLOOKUP(AB225,Tel!B:E,4,FALSE)</f>
        <v>25063015</v>
      </c>
      <c r="O225" s="84"/>
      <c r="P225" s="84" t="s">
        <v>1192</v>
      </c>
      <c r="Q225" s="84" t="s">
        <v>1411</v>
      </c>
      <c r="R225" s="84" t="s">
        <v>1902</v>
      </c>
      <c r="S225" s="84" t="s">
        <v>1040</v>
      </c>
      <c r="T225" s="84"/>
      <c r="U225" s="84"/>
      <c r="V225" s="84"/>
      <c r="W225" s="84"/>
      <c r="X225" s="84" t="s">
        <v>1930</v>
      </c>
      <c r="Y225" s="84"/>
      <c r="Z225" s="84" t="e">
        <f>VLOOKUP(#REF!,Unavailable_Shops!C:E,3,FALSE)</f>
        <v>#REF!</v>
      </c>
      <c r="AA225" s="84">
        <f>SUBTOTAL(103, Table9[[#This Row],[ShopCodeNoZero]])</f>
        <v>1</v>
      </c>
      <c r="AB225" s="88" t="s">
        <v>1931</v>
      </c>
    </row>
    <row r="226" spans="1:28">
      <c r="A226" s="140">
        <v>45730</v>
      </c>
      <c r="B226" s="140">
        <v>45730</v>
      </c>
      <c r="C226" s="84" t="s">
        <v>24</v>
      </c>
      <c r="D226" s="84"/>
      <c r="E226" s="92" t="s">
        <v>119</v>
      </c>
      <c r="F226" s="154">
        <v>5657</v>
      </c>
      <c r="G226" s="84"/>
      <c r="H226" s="85" t="s">
        <v>797</v>
      </c>
      <c r="I226" s="84" t="s">
        <v>799</v>
      </c>
      <c r="J226" s="93" t="s">
        <v>277</v>
      </c>
      <c r="K226" s="84" t="s">
        <v>287</v>
      </c>
      <c r="L226" s="84" t="s">
        <v>421</v>
      </c>
      <c r="M226" s="84" t="s">
        <v>1932</v>
      </c>
      <c r="N226" s="90">
        <f>VLOOKUP(AB226,Tel!B:E,4,FALSE)</f>
        <v>29819906</v>
      </c>
      <c r="O226" s="84"/>
      <c r="P226" s="84" t="s">
        <v>1192</v>
      </c>
      <c r="Q226" s="84" t="s">
        <v>1411</v>
      </c>
      <c r="R226" s="84" t="s">
        <v>1920</v>
      </c>
      <c r="S226" s="84" t="s">
        <v>1040</v>
      </c>
      <c r="T226" s="84"/>
      <c r="U226" s="84"/>
      <c r="V226" s="84"/>
      <c r="W226" s="84"/>
      <c r="X226" s="84" t="s">
        <v>1933</v>
      </c>
      <c r="Y226" s="84"/>
      <c r="Z226" s="84" t="e">
        <f>VLOOKUP(#REF!,Unavailable_Shops!C:E,3,FALSE)</f>
        <v>#REF!</v>
      </c>
      <c r="AA226" s="84">
        <f>SUBTOTAL(103, Table9[[#This Row],[ShopCodeNoZero]])</f>
        <v>1</v>
      </c>
      <c r="AB226" s="88" t="s">
        <v>1934</v>
      </c>
    </row>
    <row r="227" spans="1:28">
      <c r="A227" s="140">
        <v>45730</v>
      </c>
      <c r="B227" s="140">
        <v>45730</v>
      </c>
      <c r="C227" s="84" t="s">
        <v>137</v>
      </c>
      <c r="D227" s="84"/>
      <c r="E227" s="92" t="s">
        <v>119</v>
      </c>
      <c r="F227" s="154">
        <v>6251</v>
      </c>
      <c r="G227" s="84"/>
      <c r="H227" s="85" t="s">
        <v>800</v>
      </c>
      <c r="I227" s="84" t="s">
        <v>802</v>
      </c>
      <c r="J227" s="93" t="s">
        <v>277</v>
      </c>
      <c r="K227" s="84" t="s">
        <v>287</v>
      </c>
      <c r="L227" s="84" t="s">
        <v>421</v>
      </c>
      <c r="M227" s="84" t="s">
        <v>1935</v>
      </c>
      <c r="N227" s="90">
        <f>VLOOKUP(AB227,Tel!B:E,4,FALSE)</f>
        <v>36925050</v>
      </c>
      <c r="O227" s="84"/>
      <c r="P227" s="71" t="s">
        <v>135</v>
      </c>
      <c r="Q227" s="71" t="s">
        <v>355</v>
      </c>
      <c r="R227" s="84" t="s">
        <v>1936</v>
      </c>
      <c r="S227" s="84" t="s">
        <v>1040</v>
      </c>
      <c r="T227" s="84"/>
      <c r="U227" s="84"/>
      <c r="V227" s="84"/>
      <c r="W227" s="84"/>
      <c r="X227" s="84" t="s">
        <v>1937</v>
      </c>
      <c r="Y227" s="84"/>
      <c r="Z227" s="84" t="e">
        <f>VLOOKUP(#REF!,Unavailable_Shops!C:E,3,FALSE)</f>
        <v>#REF!</v>
      </c>
      <c r="AA227" s="84">
        <f>SUBTOTAL(103, Table9[[#This Row],[ShopCodeNoZero]])</f>
        <v>1</v>
      </c>
      <c r="AB227" s="88" t="s">
        <v>1938</v>
      </c>
    </row>
    <row r="228" spans="1:28">
      <c r="A228" s="140">
        <v>45730</v>
      </c>
      <c r="B228" s="140">
        <v>45730</v>
      </c>
      <c r="C228" s="84" t="s">
        <v>24</v>
      </c>
      <c r="D228" s="84"/>
      <c r="E228" s="92" t="s">
        <v>119</v>
      </c>
      <c r="F228" s="154">
        <v>8634</v>
      </c>
      <c r="G228" s="84"/>
      <c r="H228" s="85" t="s">
        <v>803</v>
      </c>
      <c r="I228" s="84" t="s">
        <v>805</v>
      </c>
      <c r="J228" s="93" t="s">
        <v>277</v>
      </c>
      <c r="K228" s="84" t="s">
        <v>287</v>
      </c>
      <c r="L228" s="84" t="s">
        <v>421</v>
      </c>
      <c r="M228" s="84" t="s">
        <v>770</v>
      </c>
      <c r="N228" s="90" t="str">
        <f>VLOOKUP(AB228,Tel!B:E,4,FALSE)</f>
        <v>2885 1273</v>
      </c>
      <c r="O228" s="84"/>
      <c r="P228" s="84" t="s">
        <v>128</v>
      </c>
      <c r="Q228" s="84" t="s">
        <v>1876</v>
      </c>
      <c r="R228" s="84" t="s">
        <v>1939</v>
      </c>
      <c r="S228" s="84" t="s">
        <v>1731</v>
      </c>
      <c r="T228" s="84"/>
      <c r="U228" s="84"/>
      <c r="V228" s="84"/>
      <c r="W228" s="84"/>
      <c r="X228" s="84" t="s">
        <v>1940</v>
      </c>
      <c r="Y228" s="84"/>
      <c r="Z228" s="84" t="e">
        <f>VLOOKUP(#REF!,Unavailable_Shops!C:E,3,FALSE)</f>
        <v>#REF!</v>
      </c>
      <c r="AA228" s="84">
        <f>SUBTOTAL(103, Table9[[#This Row],[ShopCodeNoZero]])</f>
        <v>1</v>
      </c>
      <c r="AB228" s="88" t="s">
        <v>1941</v>
      </c>
    </row>
    <row r="229" spans="1:28">
      <c r="A229" s="140">
        <v>45730</v>
      </c>
      <c r="B229" s="140">
        <v>45730</v>
      </c>
      <c r="C229" s="84" t="s">
        <v>24</v>
      </c>
      <c r="D229" s="84"/>
      <c r="E229" s="92" t="s">
        <v>119</v>
      </c>
      <c r="F229" s="154">
        <v>10005</v>
      </c>
      <c r="G229" s="84"/>
      <c r="H229" s="85" t="s">
        <v>774</v>
      </c>
      <c r="I229" s="84" t="s">
        <v>776</v>
      </c>
      <c r="J229" s="93" t="s">
        <v>277</v>
      </c>
      <c r="K229" s="84" t="s">
        <v>287</v>
      </c>
      <c r="L229" s="84" t="s">
        <v>724</v>
      </c>
      <c r="M229" s="84">
        <v>35273900</v>
      </c>
      <c r="N229" s="90">
        <f>VLOOKUP(AB229,Tel!B:E,4,FALSE)</f>
        <v>25716368</v>
      </c>
      <c r="O229" s="84"/>
      <c r="P229" s="84" t="s">
        <v>1192</v>
      </c>
      <c r="Q229" s="84" t="s">
        <v>1411</v>
      </c>
      <c r="R229" s="84" t="s">
        <v>1939</v>
      </c>
      <c r="S229" s="84" t="s">
        <v>1731</v>
      </c>
      <c r="T229" s="84"/>
      <c r="U229" s="84"/>
      <c r="V229" s="84"/>
      <c r="W229" s="84"/>
      <c r="X229" s="84" t="s">
        <v>1942</v>
      </c>
      <c r="Y229" s="84"/>
      <c r="Z229" s="84" t="e">
        <f>VLOOKUP(#REF!,Unavailable_Shops!C:E,3,FALSE)</f>
        <v>#REF!</v>
      </c>
      <c r="AA229" s="84">
        <f>SUBTOTAL(103, Table9[[#This Row],[ShopCodeNoZero]])</f>
        <v>1</v>
      </c>
      <c r="AB229" s="105" t="s">
        <v>1943</v>
      </c>
    </row>
    <row r="230" spans="1:28">
      <c r="A230" s="140">
        <v>45730</v>
      </c>
      <c r="B230" s="140">
        <v>45730</v>
      </c>
      <c r="C230" s="84" t="s">
        <v>24</v>
      </c>
      <c r="D230" s="84"/>
      <c r="E230" s="92" t="s">
        <v>119</v>
      </c>
      <c r="F230" s="154">
        <v>11041</v>
      </c>
      <c r="G230" s="84"/>
      <c r="H230" s="85" t="s">
        <v>772</v>
      </c>
      <c r="I230" s="84" t="s">
        <v>773</v>
      </c>
      <c r="J230" s="93" t="s">
        <v>277</v>
      </c>
      <c r="K230" s="84" t="s">
        <v>282</v>
      </c>
      <c r="L230" s="91" t="s">
        <v>151</v>
      </c>
      <c r="M230" s="91" t="s">
        <v>1944</v>
      </c>
      <c r="N230" s="90" t="str">
        <f>VLOOKUP(AB230,Tel!B:E,4,FALSE)</f>
        <v>no record</v>
      </c>
      <c r="O230" s="84"/>
      <c r="P230" s="84" t="s">
        <v>1192</v>
      </c>
      <c r="Q230" s="84" t="s">
        <v>1411</v>
      </c>
      <c r="R230" s="84" t="s">
        <v>1920</v>
      </c>
      <c r="S230" s="84" t="s">
        <v>1040</v>
      </c>
      <c r="T230" s="84"/>
      <c r="U230" s="84"/>
      <c r="V230" s="84"/>
      <c r="W230" s="84"/>
      <c r="X230" s="84" t="s">
        <v>1945</v>
      </c>
      <c r="Y230" s="84"/>
      <c r="Z230" s="84" t="e">
        <f>VLOOKUP(#REF!,Unavailable_Shops!C:E,3,FALSE)</f>
        <v>#REF!</v>
      </c>
      <c r="AA230" s="84">
        <f>SUBTOTAL(103, Table9[[#This Row],[ShopCodeNoZero]])</f>
        <v>1</v>
      </c>
      <c r="AB230" s="105" t="s">
        <v>1946</v>
      </c>
    </row>
    <row r="231" spans="1:28">
      <c r="A231" s="140">
        <v>45730</v>
      </c>
      <c r="B231" s="140">
        <v>45730</v>
      </c>
      <c r="C231" s="84" t="s">
        <v>65</v>
      </c>
      <c r="D231" s="84"/>
      <c r="E231" s="92" t="s">
        <v>119</v>
      </c>
      <c r="F231" s="154">
        <v>15116</v>
      </c>
      <c r="G231" s="84"/>
      <c r="H231" s="85" t="s">
        <v>777</v>
      </c>
      <c r="I231" s="84" t="s">
        <v>779</v>
      </c>
      <c r="J231" s="93" t="s">
        <v>277</v>
      </c>
      <c r="K231" s="84" t="s">
        <v>287</v>
      </c>
      <c r="L231" s="84" t="s">
        <v>716</v>
      </c>
      <c r="M231" s="84" t="s">
        <v>1947</v>
      </c>
      <c r="N231" s="90">
        <f>VLOOKUP(AB231,Tel!B:E,4,FALSE)</f>
        <v>28726686</v>
      </c>
      <c r="O231" s="84"/>
      <c r="P231" s="84" t="s">
        <v>128</v>
      </c>
      <c r="Q231" s="84" t="s">
        <v>1876</v>
      </c>
      <c r="R231" s="84" t="s">
        <v>1936</v>
      </c>
      <c r="S231" s="84" t="s">
        <v>1040</v>
      </c>
      <c r="T231" s="84"/>
      <c r="U231" s="84"/>
      <c r="V231" s="84"/>
      <c r="W231" s="84"/>
      <c r="X231" s="84" t="s">
        <v>1948</v>
      </c>
      <c r="Y231" s="84"/>
      <c r="Z231" s="84" t="e">
        <f>VLOOKUP(#REF!,Unavailable_Shops!C:E,3,FALSE)</f>
        <v>#REF!</v>
      </c>
      <c r="AA231" s="84">
        <f>SUBTOTAL(103, Table9[[#This Row],[ShopCodeNoZero]])</f>
        <v>1</v>
      </c>
      <c r="AB231" s="105" t="s">
        <v>1949</v>
      </c>
    </row>
    <row r="232" spans="1:28">
      <c r="A232" s="140">
        <v>45730</v>
      </c>
      <c r="B232" s="140">
        <v>45730</v>
      </c>
      <c r="C232" s="84" t="s">
        <v>65</v>
      </c>
      <c r="D232" s="84"/>
      <c r="E232" s="92" t="s">
        <v>119</v>
      </c>
      <c r="F232" s="154">
        <v>15258</v>
      </c>
      <c r="G232" s="84"/>
      <c r="H232" s="85" t="s">
        <v>784</v>
      </c>
      <c r="I232" s="84" t="s">
        <v>786</v>
      </c>
      <c r="J232" s="93" t="s">
        <v>277</v>
      </c>
      <c r="K232" s="84" t="s">
        <v>287</v>
      </c>
      <c r="L232" s="84" t="s">
        <v>754</v>
      </c>
      <c r="M232" s="84">
        <v>28756288</v>
      </c>
      <c r="N232" s="90">
        <f>VLOOKUP(AB232,Tel!B:E,4,FALSE)</f>
        <v>28756288</v>
      </c>
      <c r="O232" s="84"/>
      <c r="P232" s="84" t="s">
        <v>128</v>
      </c>
      <c r="Q232" s="84" t="s">
        <v>1876</v>
      </c>
      <c r="R232" s="84" t="s">
        <v>1936</v>
      </c>
      <c r="S232" s="84" t="s">
        <v>1040</v>
      </c>
      <c r="T232" s="84"/>
      <c r="U232" s="84"/>
      <c r="V232" s="84"/>
      <c r="W232" s="84"/>
      <c r="X232" s="84" t="s">
        <v>1950</v>
      </c>
      <c r="Y232" s="84"/>
      <c r="Z232" s="84" t="e">
        <f>VLOOKUP(#REF!,Unavailable_Shops!C:E,3,FALSE)</f>
        <v>#REF!</v>
      </c>
      <c r="AA232" s="84">
        <f>SUBTOTAL(103, Table9[[#This Row],[ShopCodeNoZero]])</f>
        <v>1</v>
      </c>
      <c r="AB232" s="105" t="s">
        <v>1951</v>
      </c>
    </row>
    <row r="233" spans="1:28">
      <c r="A233" s="140">
        <v>45733</v>
      </c>
      <c r="B233" s="140">
        <v>45733</v>
      </c>
      <c r="C233" s="84" t="s">
        <v>24</v>
      </c>
      <c r="D233" s="84"/>
      <c r="E233" s="92" t="s">
        <v>119</v>
      </c>
      <c r="F233" s="154">
        <v>3029</v>
      </c>
      <c r="G233" s="84"/>
      <c r="H233" s="85" t="s">
        <v>810</v>
      </c>
      <c r="I233" s="84" t="s">
        <v>812</v>
      </c>
      <c r="J233" s="93" t="s">
        <v>277</v>
      </c>
      <c r="K233" s="84" t="s">
        <v>287</v>
      </c>
      <c r="L233" s="84" t="s">
        <v>421</v>
      </c>
      <c r="M233" s="84">
        <v>23751620</v>
      </c>
      <c r="N233" s="90" t="str">
        <f>VLOOKUP(AB233,Tel!B:E,4,FALSE)</f>
        <v>no record</v>
      </c>
      <c r="O233" s="84"/>
      <c r="P233" s="84" t="s">
        <v>128</v>
      </c>
      <c r="Q233" s="84" t="s">
        <v>1876</v>
      </c>
      <c r="R233" s="99" t="s">
        <v>1952</v>
      </c>
      <c r="S233" s="84" t="s">
        <v>1040</v>
      </c>
      <c r="T233" s="84"/>
      <c r="U233" s="84"/>
      <c r="V233" s="84"/>
      <c r="W233" s="84"/>
      <c r="X233" s="84" t="s">
        <v>1953</v>
      </c>
      <c r="Y233" s="84"/>
      <c r="Z233" s="84" t="e">
        <f>VLOOKUP(#REF!,Unavailable_Shops!C:E,3,FALSE)</f>
        <v>#REF!</v>
      </c>
      <c r="AA233" s="84">
        <f>SUBTOTAL(103, Table9[[#This Row],[ShopCodeNoZero]])</f>
        <v>1</v>
      </c>
      <c r="AB233" s="88" t="s">
        <v>1954</v>
      </c>
    </row>
    <row r="234" spans="1:28">
      <c r="A234" s="140">
        <v>45733</v>
      </c>
      <c r="B234" s="140">
        <v>45733</v>
      </c>
      <c r="C234" s="84" t="s">
        <v>24</v>
      </c>
      <c r="D234" s="84"/>
      <c r="E234" s="92" t="s">
        <v>119</v>
      </c>
      <c r="F234" s="154">
        <v>3429</v>
      </c>
      <c r="G234" s="84"/>
      <c r="H234" s="85" t="s">
        <v>813</v>
      </c>
      <c r="I234" s="84" t="s">
        <v>815</v>
      </c>
      <c r="J234" s="93" t="s">
        <v>277</v>
      </c>
      <c r="K234" s="84" t="s">
        <v>287</v>
      </c>
      <c r="L234" s="84" t="s">
        <v>421</v>
      </c>
      <c r="M234" s="84">
        <v>28084620</v>
      </c>
      <c r="N234" s="90">
        <f>VLOOKUP(AB234,Tel!B:E,4,FALSE)</f>
        <v>28921969</v>
      </c>
      <c r="O234" s="84"/>
      <c r="P234" s="84" t="s">
        <v>135</v>
      </c>
      <c r="Q234" s="84" t="s">
        <v>355</v>
      </c>
      <c r="R234" s="99" t="s">
        <v>1939</v>
      </c>
      <c r="S234" s="84" t="s">
        <v>455</v>
      </c>
      <c r="T234" s="84"/>
      <c r="U234" s="84"/>
      <c r="V234" s="84"/>
      <c r="W234" s="84"/>
      <c r="X234" s="84" t="s">
        <v>1955</v>
      </c>
      <c r="Y234" s="84"/>
      <c r="Z234" s="84" t="e">
        <f>VLOOKUP(#REF!,Unavailable_Shops!C:E,3,FALSE)</f>
        <v>#REF!</v>
      </c>
      <c r="AA234" s="84">
        <f>SUBTOTAL(103, Table9[[#This Row],[ShopCodeNoZero]])</f>
        <v>1</v>
      </c>
      <c r="AB234" s="88" t="s">
        <v>1956</v>
      </c>
    </row>
    <row r="235" spans="1:28">
      <c r="A235" s="140">
        <v>45733</v>
      </c>
      <c r="B235" s="140">
        <v>45733</v>
      </c>
      <c r="C235" s="84" t="s">
        <v>24</v>
      </c>
      <c r="D235" s="84"/>
      <c r="E235" s="92" t="s">
        <v>119</v>
      </c>
      <c r="F235" s="154">
        <v>4445</v>
      </c>
      <c r="G235" s="84"/>
      <c r="H235" s="85" t="s">
        <v>816</v>
      </c>
      <c r="I235" s="84" t="s">
        <v>817</v>
      </c>
      <c r="J235" s="93" t="s">
        <v>277</v>
      </c>
      <c r="K235" s="84" t="s">
        <v>287</v>
      </c>
      <c r="L235" s="91" t="s">
        <v>151</v>
      </c>
      <c r="M235" s="91">
        <v>28073880</v>
      </c>
      <c r="N235" s="90">
        <f>VLOOKUP(AB235,Tel!B:E,4,FALSE)</f>
        <v>28073880</v>
      </c>
      <c r="O235" s="84"/>
      <c r="P235" s="84" t="s">
        <v>128</v>
      </c>
      <c r="Q235" s="84" t="s">
        <v>1876</v>
      </c>
      <c r="R235" s="99" t="s">
        <v>1952</v>
      </c>
      <c r="S235" s="84" t="s">
        <v>1040</v>
      </c>
      <c r="T235" s="84"/>
      <c r="U235" s="84"/>
      <c r="V235" s="84"/>
      <c r="W235" s="84"/>
      <c r="X235" s="84" t="s">
        <v>1957</v>
      </c>
      <c r="Y235" s="84"/>
      <c r="Z235" s="84" t="e">
        <f>VLOOKUP(#REF!,Unavailable_Shops!C:E,3,FALSE)</f>
        <v>#REF!</v>
      </c>
      <c r="AA235" s="84">
        <f>SUBTOTAL(103, Table9[[#This Row],[ShopCodeNoZero]])</f>
        <v>1</v>
      </c>
      <c r="AB235" s="88" t="s">
        <v>1958</v>
      </c>
    </row>
    <row r="236" spans="1:28">
      <c r="A236" s="140">
        <v>45733</v>
      </c>
      <c r="B236" s="140">
        <v>45733</v>
      </c>
      <c r="C236" s="84" t="s">
        <v>65</v>
      </c>
      <c r="D236" s="84"/>
      <c r="E236" s="92" t="s">
        <v>119</v>
      </c>
      <c r="F236" s="154">
        <v>5081</v>
      </c>
      <c r="G236" s="84"/>
      <c r="H236" s="85" t="s">
        <v>818</v>
      </c>
      <c r="I236" s="84" t="s">
        <v>820</v>
      </c>
      <c r="J236" s="93" t="s">
        <v>277</v>
      </c>
      <c r="K236" s="84" t="s">
        <v>287</v>
      </c>
      <c r="L236" s="84" t="s">
        <v>421</v>
      </c>
      <c r="M236" s="84">
        <v>29157060</v>
      </c>
      <c r="N236" s="90">
        <f>VLOOKUP(AB236,Tel!B:E,4,FALSE)</f>
        <v>29157060</v>
      </c>
      <c r="O236" s="84"/>
      <c r="P236" s="84" t="s">
        <v>128</v>
      </c>
      <c r="Q236" s="84" t="s">
        <v>1876</v>
      </c>
      <c r="R236" s="99" t="s">
        <v>1952</v>
      </c>
      <c r="S236" s="84" t="s">
        <v>455</v>
      </c>
      <c r="T236" s="84"/>
      <c r="U236" s="84"/>
      <c r="V236" s="84"/>
      <c r="W236" s="84"/>
      <c r="X236" s="84" t="s">
        <v>1959</v>
      </c>
      <c r="Y236" s="84"/>
      <c r="Z236" s="84" t="e">
        <f>VLOOKUP(#REF!,Unavailable_Shops!C:E,3,FALSE)</f>
        <v>#REF!</v>
      </c>
      <c r="AA236" s="84">
        <f>SUBTOTAL(103, Table9[[#This Row],[ShopCodeNoZero]])</f>
        <v>1</v>
      </c>
      <c r="AB236" s="88" t="s">
        <v>1960</v>
      </c>
    </row>
    <row r="237" spans="1:28">
      <c r="A237" s="140">
        <v>45733</v>
      </c>
      <c r="B237" s="140">
        <v>45733</v>
      </c>
      <c r="C237" s="84" t="s">
        <v>65</v>
      </c>
      <c r="D237" s="84"/>
      <c r="E237" s="92" t="s">
        <v>119</v>
      </c>
      <c r="F237" s="154">
        <v>5140</v>
      </c>
      <c r="G237" s="84"/>
      <c r="H237" s="85" t="s">
        <v>821</v>
      </c>
      <c r="I237" s="84" t="s">
        <v>823</v>
      </c>
      <c r="J237" s="93" t="s">
        <v>277</v>
      </c>
      <c r="K237" s="84" t="s">
        <v>287</v>
      </c>
      <c r="L237" s="84" t="s">
        <v>421</v>
      </c>
      <c r="M237" s="84">
        <v>25069366</v>
      </c>
      <c r="N237" s="90">
        <f>VLOOKUP(AB237,Tel!B:E,4,FALSE)</f>
        <v>25069366</v>
      </c>
      <c r="O237" s="84"/>
      <c r="P237" s="84" t="s">
        <v>135</v>
      </c>
      <c r="Q237" s="84" t="s">
        <v>355</v>
      </c>
      <c r="R237" s="99" t="s">
        <v>1952</v>
      </c>
      <c r="S237" s="84" t="s">
        <v>455</v>
      </c>
      <c r="T237" s="84"/>
      <c r="U237" s="84"/>
      <c r="V237" s="84"/>
      <c r="W237" s="84"/>
      <c r="X237" s="84" t="s">
        <v>1961</v>
      </c>
      <c r="Y237" s="84"/>
      <c r="Z237" s="84" t="e">
        <f>VLOOKUP(#REF!,Unavailable_Shops!C:E,3,FALSE)</f>
        <v>#REF!</v>
      </c>
      <c r="AA237" s="84">
        <f>SUBTOTAL(103, Table9[[#This Row],[ShopCodeNoZero]])</f>
        <v>1</v>
      </c>
      <c r="AB237" s="88" t="s">
        <v>1962</v>
      </c>
    </row>
    <row r="238" spans="1:28">
      <c r="A238" s="140">
        <v>45733</v>
      </c>
      <c r="B238" s="140">
        <v>45733</v>
      </c>
      <c r="C238" s="84" t="s">
        <v>24</v>
      </c>
      <c r="D238" s="84"/>
      <c r="E238" s="92" t="s">
        <v>119</v>
      </c>
      <c r="F238" s="154">
        <v>11021</v>
      </c>
      <c r="G238" s="84"/>
      <c r="H238" s="85" t="s">
        <v>806</v>
      </c>
      <c r="I238" s="84" t="s">
        <v>807</v>
      </c>
      <c r="J238" s="93" t="s">
        <v>277</v>
      </c>
      <c r="K238" s="84" t="s">
        <v>287</v>
      </c>
      <c r="L238" s="91" t="s">
        <v>151</v>
      </c>
      <c r="M238" s="91">
        <v>28178825</v>
      </c>
      <c r="N238" s="90">
        <f>VLOOKUP(AB238,Tel!B:E,4,FALSE)</f>
        <v>28178825</v>
      </c>
      <c r="O238" s="84"/>
      <c r="P238" s="84" t="s">
        <v>135</v>
      </c>
      <c r="Q238" s="84" t="s">
        <v>355</v>
      </c>
      <c r="R238" s="99" t="s">
        <v>1952</v>
      </c>
      <c r="S238" s="84" t="s">
        <v>1040</v>
      </c>
      <c r="T238" s="84"/>
      <c r="U238" s="84"/>
      <c r="V238" s="84"/>
      <c r="W238" s="84"/>
      <c r="X238" s="84" t="s">
        <v>1963</v>
      </c>
      <c r="Y238" s="84"/>
      <c r="Z238" s="84" t="e">
        <f>VLOOKUP(#REF!,Unavailable_Shops!C:E,3,FALSE)</f>
        <v>#REF!</v>
      </c>
      <c r="AA238" s="84">
        <f>SUBTOTAL(103, Table9[[#This Row],[ShopCodeNoZero]])</f>
        <v>1</v>
      </c>
      <c r="AB238" s="105" t="s">
        <v>1964</v>
      </c>
    </row>
    <row r="239" spans="1:28">
      <c r="A239" s="140">
        <v>45733</v>
      </c>
      <c r="B239" s="140">
        <v>45733</v>
      </c>
      <c r="C239" s="84" t="s">
        <v>24</v>
      </c>
      <c r="D239" s="84"/>
      <c r="E239" s="92" t="s">
        <v>119</v>
      </c>
      <c r="F239" s="154">
        <v>11050</v>
      </c>
      <c r="G239" s="84"/>
      <c r="H239" s="85" t="s">
        <v>808</v>
      </c>
      <c r="I239" s="84" t="s">
        <v>809</v>
      </c>
      <c r="J239" s="93" t="s">
        <v>277</v>
      </c>
      <c r="K239" s="84" t="s">
        <v>287</v>
      </c>
      <c r="L239" s="91" t="s">
        <v>151</v>
      </c>
      <c r="M239" s="91">
        <v>28197798</v>
      </c>
      <c r="N239" s="90" t="str">
        <f>VLOOKUP(AB239,Tel!B:E,4,FALSE)</f>
        <v>no record</v>
      </c>
      <c r="O239" s="84"/>
      <c r="P239" s="84" t="s">
        <v>128</v>
      </c>
      <c r="Q239" s="84" t="s">
        <v>1876</v>
      </c>
      <c r="R239" s="99" t="s">
        <v>1952</v>
      </c>
      <c r="S239" s="84" t="s">
        <v>1040</v>
      </c>
      <c r="T239" s="84"/>
      <c r="U239" s="84"/>
      <c r="V239" s="84"/>
      <c r="W239" s="84"/>
      <c r="X239" s="84" t="s">
        <v>1965</v>
      </c>
      <c r="Y239" s="84"/>
      <c r="Z239" s="84" t="e">
        <f>VLOOKUP(#REF!,Unavailable_Shops!C:E,3,FALSE)</f>
        <v>#REF!</v>
      </c>
      <c r="AA239" s="84">
        <f>SUBTOTAL(103, Table9[[#This Row],[ShopCodeNoZero]])</f>
        <v>1</v>
      </c>
      <c r="AB239" s="105" t="s">
        <v>1966</v>
      </c>
    </row>
    <row r="240" spans="1:28">
      <c r="A240" s="140">
        <v>45734</v>
      </c>
      <c r="B240" s="140">
        <v>45734</v>
      </c>
      <c r="C240" s="84" t="s">
        <v>24</v>
      </c>
      <c r="D240" s="84"/>
      <c r="E240" s="92" t="s">
        <v>119</v>
      </c>
      <c r="F240" s="154">
        <v>3185</v>
      </c>
      <c r="G240" s="84"/>
      <c r="H240" s="85" t="s">
        <v>839</v>
      </c>
      <c r="I240" s="84" t="s">
        <v>841</v>
      </c>
      <c r="J240" s="93" t="s">
        <v>277</v>
      </c>
      <c r="K240" s="84" t="s">
        <v>297</v>
      </c>
      <c r="L240" s="84" t="s">
        <v>842</v>
      </c>
      <c r="M240" s="84">
        <v>25109717</v>
      </c>
      <c r="N240" s="90">
        <f>VLOOKUP(AB240,Tel!B:E,4,FALSE)</f>
        <v>25109717</v>
      </c>
      <c r="O240" s="84"/>
      <c r="P240" s="84" t="s">
        <v>1192</v>
      </c>
      <c r="Q240" s="84" t="s">
        <v>1411</v>
      </c>
      <c r="R240" s="84" t="s">
        <v>1967</v>
      </c>
      <c r="S240" s="84" t="s">
        <v>455</v>
      </c>
      <c r="T240" s="84"/>
      <c r="U240" s="84"/>
      <c r="V240" s="84"/>
      <c r="W240" s="84"/>
      <c r="X240" s="84" t="s">
        <v>1968</v>
      </c>
      <c r="Y240" s="84"/>
      <c r="Z240" s="84" t="e">
        <f>VLOOKUP(#REF!,Unavailable_Shops!C:E,3,FALSE)</f>
        <v>#REF!</v>
      </c>
      <c r="AA240" s="84">
        <f>SUBTOTAL(103, Table9[[#This Row],[ShopCodeNoZero]])</f>
        <v>1</v>
      </c>
      <c r="AB240" s="88" t="s">
        <v>1969</v>
      </c>
    </row>
    <row r="241" spans="1:28">
      <c r="A241" s="140">
        <v>45734</v>
      </c>
      <c r="B241" s="140">
        <v>45734</v>
      </c>
      <c r="C241" s="84" t="s">
        <v>24</v>
      </c>
      <c r="D241" s="84"/>
      <c r="E241" s="92" t="s">
        <v>119</v>
      </c>
      <c r="F241" s="154">
        <v>3221</v>
      </c>
      <c r="G241" s="84"/>
      <c r="H241" s="85" t="s">
        <v>843</v>
      </c>
      <c r="I241" s="84" t="s">
        <v>1970</v>
      </c>
      <c r="J241" s="93" t="s">
        <v>277</v>
      </c>
      <c r="K241" s="84" t="s">
        <v>297</v>
      </c>
      <c r="L241" s="84" t="s">
        <v>421</v>
      </c>
      <c r="M241" s="84" t="s">
        <v>1971</v>
      </c>
      <c r="N241" s="90">
        <f>VLOOKUP(AB241,Tel!B:E,4,FALSE)</f>
        <v>25702765</v>
      </c>
      <c r="O241" s="84"/>
      <c r="P241" s="84" t="s">
        <v>1192</v>
      </c>
      <c r="Q241" s="84" t="s">
        <v>1411</v>
      </c>
      <c r="R241" s="84" t="s">
        <v>1967</v>
      </c>
      <c r="S241" s="84" t="s">
        <v>455</v>
      </c>
      <c r="T241" s="84"/>
      <c r="U241" s="84"/>
      <c r="V241" s="84"/>
      <c r="W241" s="84"/>
      <c r="X241" s="84" t="s">
        <v>1972</v>
      </c>
      <c r="Y241" s="84"/>
      <c r="Z241" s="84" t="e">
        <f>VLOOKUP(#REF!,Unavailable_Shops!C:E,3,FALSE)</f>
        <v>#REF!</v>
      </c>
      <c r="AA241" s="84">
        <f>SUBTOTAL(103, Table9[[#This Row],[ShopCodeNoZero]])</f>
        <v>1</v>
      </c>
      <c r="AB241" s="88" t="s">
        <v>1973</v>
      </c>
    </row>
    <row r="242" spans="1:28">
      <c r="A242" s="140">
        <v>45734</v>
      </c>
      <c r="B242" s="140">
        <v>45734</v>
      </c>
      <c r="C242" s="84" t="s">
        <v>24</v>
      </c>
      <c r="D242" s="84"/>
      <c r="E242" s="92" t="s">
        <v>119</v>
      </c>
      <c r="F242" s="154">
        <v>4371</v>
      </c>
      <c r="G242" s="84"/>
      <c r="H242" s="85" t="s">
        <v>830</v>
      </c>
      <c r="I242" s="84" t="s">
        <v>831</v>
      </c>
      <c r="J242" s="93" t="s">
        <v>277</v>
      </c>
      <c r="K242" s="84" t="s">
        <v>287</v>
      </c>
      <c r="L242" s="91" t="s">
        <v>151</v>
      </c>
      <c r="M242" s="91" t="s">
        <v>1974</v>
      </c>
      <c r="N242" s="90" t="str">
        <f>VLOOKUP(AB242,Tel!B:E,4,FALSE)</f>
        <v>2504 5611</v>
      </c>
      <c r="O242" s="84"/>
      <c r="P242" s="84" t="s">
        <v>128</v>
      </c>
      <c r="Q242" s="84" t="s">
        <v>1876</v>
      </c>
      <c r="R242" s="84" t="s">
        <v>1967</v>
      </c>
      <c r="S242" s="84" t="s">
        <v>455</v>
      </c>
      <c r="T242" s="84"/>
      <c r="U242" s="84"/>
      <c r="V242" s="84"/>
      <c r="W242" s="84"/>
      <c r="X242" s="84" t="s">
        <v>1975</v>
      </c>
      <c r="Y242" s="84"/>
      <c r="Z242" s="84" t="e">
        <f>VLOOKUP(#REF!,Unavailable_Shops!C:E,3,FALSE)</f>
        <v>#REF!</v>
      </c>
      <c r="AA242" s="84">
        <f>SUBTOTAL(103, Table9[[#This Row],[ShopCodeNoZero]])</f>
        <v>1</v>
      </c>
      <c r="AB242" s="88" t="s">
        <v>1976</v>
      </c>
    </row>
    <row r="243" spans="1:28">
      <c r="A243" s="140">
        <v>45734</v>
      </c>
      <c r="B243" s="140">
        <v>45734</v>
      </c>
      <c r="C243" s="84" t="s">
        <v>24</v>
      </c>
      <c r="D243" s="84"/>
      <c r="E243" s="92" t="s">
        <v>119</v>
      </c>
      <c r="F243" s="154">
        <v>4393</v>
      </c>
      <c r="G243" s="84"/>
      <c r="H243" s="85" t="s">
        <v>847</v>
      </c>
      <c r="I243" s="84" t="s">
        <v>848</v>
      </c>
      <c r="J243" s="93" t="s">
        <v>277</v>
      </c>
      <c r="K243" s="84" t="s">
        <v>420</v>
      </c>
      <c r="L243" s="91" t="s">
        <v>151</v>
      </c>
      <c r="M243" s="91" t="s">
        <v>1977</v>
      </c>
      <c r="N243" s="90">
        <f>VLOOKUP(AB243,Tel!B:E,4,FALSE)</f>
        <v>25709927</v>
      </c>
      <c r="O243" s="84"/>
      <c r="P243" s="84" t="s">
        <v>135</v>
      </c>
      <c r="Q243" s="84" t="s">
        <v>355</v>
      </c>
      <c r="R243" s="84" t="s">
        <v>1978</v>
      </c>
      <c r="S243" s="84" t="s">
        <v>455</v>
      </c>
      <c r="T243" s="84"/>
      <c r="U243" s="84"/>
      <c r="V243" s="84"/>
      <c r="W243" s="84"/>
      <c r="X243" s="84" t="s">
        <v>1979</v>
      </c>
      <c r="Y243" s="84"/>
      <c r="Z243" s="84" t="e">
        <f>VLOOKUP(#REF!,Unavailable_Shops!C:E,3,FALSE)</f>
        <v>#REF!</v>
      </c>
      <c r="AA243" s="84">
        <f>SUBTOTAL(103, Table9[[#This Row],[ShopCodeNoZero]])</f>
        <v>1</v>
      </c>
      <c r="AB243" s="88" t="s">
        <v>1980</v>
      </c>
    </row>
    <row r="244" spans="1:28">
      <c r="A244" s="140">
        <v>45734</v>
      </c>
      <c r="B244" s="140">
        <v>45734</v>
      </c>
      <c r="C244" s="84" t="s">
        <v>65</v>
      </c>
      <c r="D244" s="84"/>
      <c r="E244" s="92" t="s">
        <v>119</v>
      </c>
      <c r="F244" s="154">
        <v>5166</v>
      </c>
      <c r="G244" s="84"/>
      <c r="H244" s="85" t="s">
        <v>832</v>
      </c>
      <c r="I244" s="84" t="s">
        <v>834</v>
      </c>
      <c r="J244" s="93" t="s">
        <v>277</v>
      </c>
      <c r="K244" s="84" t="s">
        <v>287</v>
      </c>
      <c r="L244" s="84" t="s">
        <v>421</v>
      </c>
      <c r="M244" s="84" t="s">
        <v>1981</v>
      </c>
      <c r="N244" s="90">
        <f>VLOOKUP(AB244,Tel!B:E,4,FALSE)</f>
        <v>35431128</v>
      </c>
      <c r="O244" s="84"/>
      <c r="P244" s="84" t="s">
        <v>128</v>
      </c>
      <c r="Q244" s="84" t="s">
        <v>1876</v>
      </c>
      <c r="R244" s="84" t="s">
        <v>1978</v>
      </c>
      <c r="S244" s="84" t="s">
        <v>455</v>
      </c>
      <c r="T244" s="84"/>
      <c r="U244" s="84"/>
      <c r="V244" s="84"/>
      <c r="W244" s="84"/>
      <c r="X244" s="84" t="s">
        <v>1982</v>
      </c>
      <c r="Y244" s="84"/>
      <c r="Z244" s="84" t="e">
        <f>VLOOKUP(#REF!,Unavailable_Shops!C:E,3,FALSE)</f>
        <v>#REF!</v>
      </c>
      <c r="AA244" s="84">
        <f>SUBTOTAL(103, Table9[[#This Row],[ShopCodeNoZero]])</f>
        <v>1</v>
      </c>
      <c r="AB244" s="88" t="s">
        <v>1983</v>
      </c>
    </row>
    <row r="245" spans="1:28">
      <c r="A245" s="140">
        <v>45734</v>
      </c>
      <c r="B245" s="140">
        <v>45734</v>
      </c>
      <c r="C245" s="84" t="s">
        <v>137</v>
      </c>
      <c r="D245" s="84"/>
      <c r="E245" s="92" t="s">
        <v>119</v>
      </c>
      <c r="F245" s="154">
        <v>6519</v>
      </c>
      <c r="G245" s="84"/>
      <c r="H245" s="85" t="s">
        <v>824</v>
      </c>
      <c r="I245" s="84" t="s">
        <v>826</v>
      </c>
      <c r="J245" s="93" t="s">
        <v>277</v>
      </c>
      <c r="K245" s="84" t="s">
        <v>287</v>
      </c>
      <c r="L245" s="84" t="s">
        <v>421</v>
      </c>
      <c r="M245" s="84" t="s">
        <v>1984</v>
      </c>
      <c r="N245" s="90">
        <f>VLOOKUP(AB245,Tel!B:E,4,FALSE)</f>
        <v>22523918</v>
      </c>
      <c r="O245" s="84"/>
      <c r="P245" s="84" t="s">
        <v>128</v>
      </c>
      <c r="Q245" s="84" t="s">
        <v>1876</v>
      </c>
      <c r="R245" s="84" t="s">
        <v>1967</v>
      </c>
      <c r="S245" s="84" t="s">
        <v>455</v>
      </c>
      <c r="T245" s="84"/>
      <c r="U245" s="84"/>
      <c r="V245" s="84"/>
      <c r="W245" s="84"/>
      <c r="X245" s="84" t="s">
        <v>1985</v>
      </c>
      <c r="Y245" s="84"/>
      <c r="Z245" s="84" t="e">
        <f>VLOOKUP(#REF!,Unavailable_Shops!C:E,3,FALSE)</f>
        <v>#REF!</v>
      </c>
      <c r="AA245" s="84">
        <f>SUBTOTAL(103, Table9[[#This Row],[ShopCodeNoZero]])</f>
        <v>1</v>
      </c>
      <c r="AB245" s="88" t="s">
        <v>1986</v>
      </c>
    </row>
    <row r="246" spans="1:28">
      <c r="A246" s="140">
        <v>45734</v>
      </c>
      <c r="B246" s="140">
        <v>45734</v>
      </c>
      <c r="C246" s="84" t="s">
        <v>24</v>
      </c>
      <c r="D246" s="84"/>
      <c r="E246" s="92" t="s">
        <v>119</v>
      </c>
      <c r="F246" s="154">
        <v>11020</v>
      </c>
      <c r="G246" s="84"/>
      <c r="H246" s="85" t="s">
        <v>835</v>
      </c>
      <c r="I246" s="84" t="s">
        <v>836</v>
      </c>
      <c r="J246" s="93" t="s">
        <v>277</v>
      </c>
      <c r="K246" s="84" t="s">
        <v>297</v>
      </c>
      <c r="L246" s="91" t="s">
        <v>151</v>
      </c>
      <c r="M246" s="91">
        <v>25811816</v>
      </c>
      <c r="N246" s="90">
        <f>VLOOKUP(AB246,Tel!B:E,4,FALSE)</f>
        <v>25811816</v>
      </c>
      <c r="O246" s="84"/>
      <c r="P246" s="84" t="s">
        <v>1192</v>
      </c>
      <c r="Q246" s="84" t="s">
        <v>1411</v>
      </c>
      <c r="R246" s="84" t="s">
        <v>1967</v>
      </c>
      <c r="S246" s="84" t="s">
        <v>455</v>
      </c>
      <c r="T246" s="84"/>
      <c r="U246" s="84"/>
      <c r="V246" s="84"/>
      <c r="W246" s="84"/>
      <c r="X246" s="84" t="s">
        <v>1987</v>
      </c>
      <c r="Y246" s="84"/>
      <c r="Z246" s="84" t="e">
        <f>VLOOKUP(#REF!,Unavailable_Shops!C:E,3,FALSE)</f>
        <v>#REF!</v>
      </c>
      <c r="AA246" s="84">
        <f>SUBTOTAL(103, Table9[[#This Row],[ShopCodeNoZero]])</f>
        <v>1</v>
      </c>
      <c r="AB246" s="105" t="s">
        <v>1988</v>
      </c>
    </row>
    <row r="247" spans="1:28">
      <c r="A247" s="140">
        <v>45734</v>
      </c>
      <c r="B247" s="140">
        <v>45734</v>
      </c>
      <c r="C247" s="84" t="s">
        <v>24</v>
      </c>
      <c r="D247" s="84"/>
      <c r="E247" s="92" t="s">
        <v>119</v>
      </c>
      <c r="F247" s="154">
        <v>11022</v>
      </c>
      <c r="G247" s="84"/>
      <c r="H247" s="85" t="s">
        <v>837</v>
      </c>
      <c r="I247" s="84" t="s">
        <v>838</v>
      </c>
      <c r="J247" s="93" t="s">
        <v>277</v>
      </c>
      <c r="K247" s="84" t="s">
        <v>297</v>
      </c>
      <c r="L247" s="91" t="s">
        <v>151</v>
      </c>
      <c r="M247" s="91" t="s">
        <v>1989</v>
      </c>
      <c r="N247" s="90">
        <f>VLOOKUP(AB247,Tel!B:E,4,FALSE)</f>
        <v>28186138</v>
      </c>
      <c r="O247" s="84"/>
      <c r="P247" s="84" t="s">
        <v>1192</v>
      </c>
      <c r="Q247" s="84" t="s">
        <v>1411</v>
      </c>
      <c r="R247" s="84" t="s">
        <v>1978</v>
      </c>
      <c r="S247" s="84" t="s">
        <v>455</v>
      </c>
      <c r="T247" s="84"/>
      <c r="U247" s="84"/>
      <c r="V247" s="84"/>
      <c r="W247" s="84"/>
      <c r="X247" s="84" t="s">
        <v>1990</v>
      </c>
      <c r="Y247" s="84"/>
      <c r="Z247" s="84" t="e">
        <f>VLOOKUP(#REF!,Unavailable_Shops!C:E,3,FALSE)</f>
        <v>#REF!</v>
      </c>
      <c r="AA247" s="84">
        <f>SUBTOTAL(103, Table9[[#This Row],[ShopCodeNoZero]])</f>
        <v>1</v>
      </c>
      <c r="AB247" s="105" t="s">
        <v>1991</v>
      </c>
    </row>
    <row r="248" spans="1:28">
      <c r="A248" s="140">
        <v>45734</v>
      </c>
      <c r="B248" s="140">
        <v>45734</v>
      </c>
      <c r="C248" s="84" t="s">
        <v>65</v>
      </c>
      <c r="D248" s="84"/>
      <c r="E248" s="92" t="s">
        <v>119</v>
      </c>
      <c r="F248" s="154">
        <v>15290</v>
      </c>
      <c r="G248" s="84"/>
      <c r="H248" s="85" t="s">
        <v>827</v>
      </c>
      <c r="I248" s="84" t="s">
        <v>829</v>
      </c>
      <c r="J248" s="93" t="s">
        <v>277</v>
      </c>
      <c r="K248" s="84" t="s">
        <v>287</v>
      </c>
      <c r="L248" s="84" t="s">
        <v>1992</v>
      </c>
      <c r="M248" s="84">
        <v>28177938</v>
      </c>
      <c r="N248" s="90" t="str">
        <f>VLOOKUP(AB248,Tel!B:E,4,FALSE)</f>
        <v>no record</v>
      </c>
      <c r="O248" s="84"/>
      <c r="P248" s="84" t="s">
        <v>135</v>
      </c>
      <c r="Q248" s="84" t="s">
        <v>355</v>
      </c>
      <c r="R248" s="84" t="s">
        <v>1978</v>
      </c>
      <c r="S248" s="84" t="s">
        <v>455</v>
      </c>
      <c r="T248" s="84"/>
      <c r="U248" s="84"/>
      <c r="V248" s="84"/>
      <c r="W248" s="84"/>
      <c r="X248" s="84" t="s">
        <v>1993</v>
      </c>
      <c r="Y248" s="84"/>
      <c r="Z248" s="84" t="e">
        <f>VLOOKUP(#REF!,Unavailable_Shops!C:E,3,FALSE)</f>
        <v>#REF!</v>
      </c>
      <c r="AA248" s="84">
        <f>SUBTOTAL(103, Table9[[#This Row],[ShopCodeNoZero]])</f>
        <v>1</v>
      </c>
      <c r="AB248" s="105" t="s">
        <v>1994</v>
      </c>
    </row>
    <row r="249" spans="1:28">
      <c r="A249" s="140">
        <v>45735</v>
      </c>
      <c r="B249" s="140">
        <v>45735</v>
      </c>
      <c r="C249" s="84" t="s">
        <v>24</v>
      </c>
      <c r="D249" s="84"/>
      <c r="E249" s="92" t="s">
        <v>119</v>
      </c>
      <c r="F249" s="154">
        <v>2229</v>
      </c>
      <c r="G249" s="84"/>
      <c r="H249" s="85" t="s">
        <v>854</v>
      </c>
      <c r="I249" s="84" t="s">
        <v>856</v>
      </c>
      <c r="J249" s="93" t="s">
        <v>277</v>
      </c>
      <c r="K249" s="84" t="s">
        <v>108</v>
      </c>
      <c r="L249" s="84" t="s">
        <v>712</v>
      </c>
      <c r="M249" s="84" t="s">
        <v>855</v>
      </c>
      <c r="N249" s="90">
        <f>VLOOKUP(AB249,Tel!B:E,4,FALSE)</f>
        <v>28977513</v>
      </c>
      <c r="O249" s="84"/>
      <c r="P249" s="84" t="s">
        <v>128</v>
      </c>
      <c r="Q249" s="84" t="s">
        <v>1411</v>
      </c>
      <c r="R249" s="99" t="s">
        <v>1995</v>
      </c>
      <c r="S249" s="84" t="s">
        <v>455</v>
      </c>
      <c r="T249" s="84"/>
      <c r="U249" s="84"/>
      <c r="V249" s="84"/>
      <c r="W249" s="84"/>
      <c r="X249" s="84" t="s">
        <v>1996</v>
      </c>
      <c r="Y249" s="84"/>
      <c r="Z249" s="84" t="e">
        <f>VLOOKUP(#REF!,Unavailable_Shops!C:E,3,FALSE)</f>
        <v>#REF!</v>
      </c>
      <c r="AA249" s="84">
        <f>SUBTOTAL(103, Table9[[#This Row],[ShopCodeNoZero]])</f>
        <v>1</v>
      </c>
      <c r="AB249" s="88" t="s">
        <v>1997</v>
      </c>
    </row>
    <row r="250" spans="1:28">
      <c r="A250" s="140">
        <v>45735</v>
      </c>
      <c r="B250" s="140">
        <v>45735</v>
      </c>
      <c r="C250" s="84" t="s">
        <v>24</v>
      </c>
      <c r="D250" s="84"/>
      <c r="E250" s="92" t="s">
        <v>119</v>
      </c>
      <c r="F250" s="154">
        <v>3227</v>
      </c>
      <c r="G250" s="84"/>
      <c r="H250" s="85" t="s">
        <v>858</v>
      </c>
      <c r="I250" s="84" t="s">
        <v>860</v>
      </c>
      <c r="J250" s="93" t="s">
        <v>277</v>
      </c>
      <c r="K250" s="84" t="s">
        <v>297</v>
      </c>
      <c r="L250" s="84" t="s">
        <v>421</v>
      </c>
      <c r="M250" s="84" t="s">
        <v>859</v>
      </c>
      <c r="N250" s="90">
        <f>VLOOKUP(AB250,Tel!B:E,4,FALSE)</f>
        <v>25909659</v>
      </c>
      <c r="O250" s="84"/>
      <c r="P250" s="84" t="s">
        <v>1192</v>
      </c>
      <c r="Q250" s="84" t="s">
        <v>1876</v>
      </c>
      <c r="R250" s="99" t="s">
        <v>1995</v>
      </c>
      <c r="S250" s="84" t="s">
        <v>455</v>
      </c>
      <c r="T250" s="84"/>
      <c r="U250" s="84"/>
      <c r="V250" s="84"/>
      <c r="W250" s="84"/>
      <c r="X250" s="84" t="s">
        <v>1998</v>
      </c>
      <c r="Y250" s="84"/>
      <c r="Z250" s="84" t="e">
        <f>VLOOKUP(#REF!,Unavailable_Shops!C:E,3,FALSE)</f>
        <v>#REF!</v>
      </c>
      <c r="AA250" s="84">
        <f>SUBTOTAL(103, Table9[[#This Row],[ShopCodeNoZero]])</f>
        <v>1</v>
      </c>
      <c r="AB250" s="88" t="s">
        <v>1999</v>
      </c>
    </row>
    <row r="251" spans="1:28">
      <c r="A251" s="140">
        <v>45735</v>
      </c>
      <c r="B251" s="140">
        <v>45735</v>
      </c>
      <c r="C251" s="84" t="s">
        <v>24</v>
      </c>
      <c r="D251" s="84"/>
      <c r="E251" s="92" t="s">
        <v>119</v>
      </c>
      <c r="F251" s="154">
        <v>3536</v>
      </c>
      <c r="G251" s="84"/>
      <c r="H251" s="85" t="s">
        <v>861</v>
      </c>
      <c r="I251" s="84" t="s">
        <v>863</v>
      </c>
      <c r="J251" s="93" t="s">
        <v>277</v>
      </c>
      <c r="K251" s="84" t="s">
        <v>108</v>
      </c>
      <c r="L251" s="84" t="s">
        <v>421</v>
      </c>
      <c r="M251" s="84" t="s">
        <v>862</v>
      </c>
      <c r="N251" s="90">
        <f>VLOOKUP(AB251,Tel!B:E,4,FALSE)</f>
        <v>28772218</v>
      </c>
      <c r="O251" s="84"/>
      <c r="P251" s="84" t="s">
        <v>128</v>
      </c>
      <c r="Q251" s="84" t="s">
        <v>1411</v>
      </c>
      <c r="R251" s="99" t="s">
        <v>1995</v>
      </c>
      <c r="S251" s="84" t="s">
        <v>455</v>
      </c>
      <c r="T251" s="84"/>
      <c r="U251" s="84"/>
      <c r="V251" s="84"/>
      <c r="W251" s="84"/>
      <c r="X251" s="84" t="s">
        <v>2000</v>
      </c>
      <c r="Y251" s="84"/>
      <c r="Z251" s="84" t="e">
        <f>VLOOKUP(#REF!,Unavailable_Shops!C:E,3,FALSE)</f>
        <v>#REF!</v>
      </c>
      <c r="AA251" s="84">
        <f>SUBTOTAL(103, Table9[[#This Row],[ShopCodeNoZero]])</f>
        <v>1</v>
      </c>
      <c r="AB251" s="88" t="s">
        <v>2001</v>
      </c>
    </row>
    <row r="252" spans="1:28">
      <c r="A252" s="140">
        <v>45735</v>
      </c>
      <c r="B252" s="140">
        <v>45735</v>
      </c>
      <c r="C252" s="84" t="s">
        <v>24</v>
      </c>
      <c r="D252" s="84"/>
      <c r="E252" s="92" t="s">
        <v>119</v>
      </c>
      <c r="F252" s="154">
        <v>4676</v>
      </c>
      <c r="G252" s="84"/>
      <c r="H252" s="85" t="s">
        <v>864</v>
      </c>
      <c r="I252" s="84" t="s">
        <v>865</v>
      </c>
      <c r="J252" s="93" t="s">
        <v>277</v>
      </c>
      <c r="K252" s="84" t="s">
        <v>270</v>
      </c>
      <c r="L252" s="91" t="s">
        <v>151</v>
      </c>
      <c r="M252" s="91">
        <v>25616515</v>
      </c>
      <c r="N252" s="90">
        <f>VLOOKUP(AB252,Tel!B:E,4,FALSE)</f>
        <v>25616515</v>
      </c>
      <c r="O252" s="84"/>
      <c r="P252" s="84" t="s">
        <v>1192</v>
      </c>
      <c r="Q252" s="84" t="s">
        <v>1876</v>
      </c>
      <c r="R252" s="99" t="s">
        <v>1995</v>
      </c>
      <c r="S252" s="84" t="s">
        <v>455</v>
      </c>
      <c r="T252" s="84"/>
      <c r="U252" s="84"/>
      <c r="V252" s="84"/>
      <c r="W252" s="84"/>
      <c r="X252" s="84" t="s">
        <v>2002</v>
      </c>
      <c r="Y252" s="84"/>
      <c r="Z252" s="84" t="e">
        <f>VLOOKUP(#REF!,Unavailable_Shops!C:E,3,FALSE)</f>
        <v>#REF!</v>
      </c>
      <c r="AA252" s="84">
        <f>SUBTOTAL(103, Table9[[#This Row],[ShopCodeNoZero]])</f>
        <v>1</v>
      </c>
      <c r="AB252" s="88" t="s">
        <v>2003</v>
      </c>
    </row>
    <row r="253" spans="1:28">
      <c r="A253" s="140">
        <v>45735</v>
      </c>
      <c r="B253" s="140">
        <v>45735</v>
      </c>
      <c r="C253" s="84" t="s">
        <v>65</v>
      </c>
      <c r="D253" s="84"/>
      <c r="E253" s="92" t="s">
        <v>119</v>
      </c>
      <c r="F253" s="154">
        <v>5172</v>
      </c>
      <c r="G253" s="84"/>
      <c r="H253" s="85" t="s">
        <v>873</v>
      </c>
      <c r="I253" s="84" t="s">
        <v>875</v>
      </c>
      <c r="J253" s="93" t="s">
        <v>277</v>
      </c>
      <c r="K253" s="84" t="s">
        <v>108</v>
      </c>
      <c r="L253" s="84" t="s">
        <v>716</v>
      </c>
      <c r="M253" s="84" t="s">
        <v>874</v>
      </c>
      <c r="N253" s="90">
        <f>VLOOKUP(AB253,Tel!B:E,4,FALSE)</f>
        <v>27851110</v>
      </c>
      <c r="O253" s="84"/>
      <c r="P253" s="84" t="s">
        <v>128</v>
      </c>
      <c r="Q253" s="84" t="s">
        <v>1411</v>
      </c>
      <c r="R253" s="99" t="s">
        <v>1995</v>
      </c>
      <c r="S253" s="84" t="s">
        <v>455</v>
      </c>
      <c r="T253" s="84"/>
      <c r="U253" s="84"/>
      <c r="V253" s="84"/>
      <c r="W253" s="84"/>
      <c r="X253" s="84" t="s">
        <v>2004</v>
      </c>
      <c r="Y253" s="84"/>
      <c r="Z253" s="84" t="e">
        <f>VLOOKUP(#REF!,Unavailable_Shops!C:E,3,FALSE)</f>
        <v>#REF!</v>
      </c>
      <c r="AA253" s="84">
        <f>SUBTOTAL(103, Table9[[#This Row],[ShopCodeNoZero]])</f>
        <v>1</v>
      </c>
      <c r="AB253" s="88" t="s">
        <v>2005</v>
      </c>
    </row>
    <row r="254" spans="1:28">
      <c r="A254" s="140">
        <v>45735</v>
      </c>
      <c r="B254" s="140">
        <v>45735</v>
      </c>
      <c r="C254" s="84" t="s">
        <v>65</v>
      </c>
      <c r="D254" s="84"/>
      <c r="E254" s="92" t="s">
        <v>119</v>
      </c>
      <c r="F254" s="154">
        <v>5227</v>
      </c>
      <c r="G254" s="84"/>
      <c r="H254" s="85" t="s">
        <v>870</v>
      </c>
      <c r="I254" s="84" t="s">
        <v>871</v>
      </c>
      <c r="J254" s="93" t="s">
        <v>277</v>
      </c>
      <c r="K254" s="84" t="s">
        <v>270</v>
      </c>
      <c r="L254" s="84" t="s">
        <v>872</v>
      </c>
      <c r="M254" s="84">
        <v>28152223</v>
      </c>
      <c r="N254" s="90">
        <f>VLOOKUP(AB254,Tel!B:E,4,FALSE)</f>
        <v>28152223</v>
      </c>
      <c r="O254" s="84"/>
      <c r="P254" s="84" t="s">
        <v>135</v>
      </c>
      <c r="Q254" s="84" t="s">
        <v>355</v>
      </c>
      <c r="R254" s="99" t="s">
        <v>1995</v>
      </c>
      <c r="S254" s="84" t="s">
        <v>455</v>
      </c>
      <c r="T254" s="84"/>
      <c r="U254" s="84"/>
      <c r="V254" s="84"/>
      <c r="W254" s="84"/>
      <c r="X254" s="84" t="s">
        <v>2006</v>
      </c>
      <c r="Y254" s="84"/>
      <c r="Z254" s="84" t="e">
        <f>VLOOKUP(#REF!,Unavailable_Shops!C:E,3,FALSE)</f>
        <v>#REF!</v>
      </c>
      <c r="AA254" s="84">
        <f>SUBTOTAL(103, Table9[[#This Row],[ShopCodeNoZero]])</f>
        <v>1</v>
      </c>
      <c r="AB254" s="88" t="s">
        <v>2007</v>
      </c>
    </row>
    <row r="255" spans="1:28">
      <c r="A255" s="140">
        <v>45735</v>
      </c>
      <c r="B255" s="140">
        <v>45735</v>
      </c>
      <c r="C255" s="84" t="s">
        <v>24</v>
      </c>
      <c r="D255" s="84"/>
      <c r="E255" s="92" t="s">
        <v>119</v>
      </c>
      <c r="F255" s="154">
        <v>5508</v>
      </c>
      <c r="G255" s="84"/>
      <c r="H255" s="85" t="s">
        <v>849</v>
      </c>
      <c r="I255" s="84" t="s">
        <v>851</v>
      </c>
      <c r="J255" s="93" t="s">
        <v>277</v>
      </c>
      <c r="K255" s="84" t="s">
        <v>297</v>
      </c>
      <c r="L255" s="84" t="s">
        <v>421</v>
      </c>
      <c r="M255" s="84" t="s">
        <v>2008</v>
      </c>
      <c r="N255" s="90">
        <f>VLOOKUP(AB255,Tel!B:E,4,FALSE)</f>
        <v>22197113</v>
      </c>
      <c r="O255" s="84"/>
      <c r="P255" s="84" t="s">
        <v>1192</v>
      </c>
      <c r="Q255" s="84" t="s">
        <v>1876</v>
      </c>
      <c r="R255" s="99" t="s">
        <v>1995</v>
      </c>
      <c r="S255" s="84" t="s">
        <v>455</v>
      </c>
      <c r="T255" s="84"/>
      <c r="U255" s="84"/>
      <c r="V255" s="84"/>
      <c r="W255" s="84"/>
      <c r="X255" s="84" t="s">
        <v>2009</v>
      </c>
      <c r="Y255" s="84"/>
      <c r="Z255" s="84" t="e">
        <f>VLOOKUP(#REF!,Unavailable_Shops!C:E,3,FALSE)</f>
        <v>#REF!</v>
      </c>
      <c r="AA255" s="84">
        <f>SUBTOTAL(103, Table9[[#This Row],[ShopCodeNoZero]])</f>
        <v>1</v>
      </c>
      <c r="AB255" s="88" t="s">
        <v>2010</v>
      </c>
    </row>
    <row r="256" spans="1:28">
      <c r="A256" s="140">
        <v>45735</v>
      </c>
      <c r="B256" s="140">
        <v>45735</v>
      </c>
      <c r="C256" s="84" t="s">
        <v>24</v>
      </c>
      <c r="D256" s="84"/>
      <c r="E256" s="92" t="s">
        <v>119</v>
      </c>
      <c r="F256" s="154">
        <v>5550</v>
      </c>
      <c r="G256" s="84"/>
      <c r="H256" s="85" t="s">
        <v>866</v>
      </c>
      <c r="I256" s="84" t="s">
        <v>868</v>
      </c>
      <c r="J256" s="93" t="s">
        <v>277</v>
      </c>
      <c r="K256" s="84" t="s">
        <v>270</v>
      </c>
      <c r="L256" s="84" t="s">
        <v>421</v>
      </c>
      <c r="M256" s="84" t="s">
        <v>2011</v>
      </c>
      <c r="N256" s="90">
        <f>VLOOKUP(AB256,Tel!B:E,4,FALSE)</f>
        <v>28055296</v>
      </c>
      <c r="O256" s="84"/>
      <c r="P256" s="84" t="s">
        <v>135</v>
      </c>
      <c r="Q256" s="84" t="s">
        <v>355</v>
      </c>
      <c r="R256" s="99" t="s">
        <v>1995</v>
      </c>
      <c r="S256" s="84" t="s">
        <v>455</v>
      </c>
      <c r="T256" s="84"/>
      <c r="U256" s="84"/>
      <c r="V256" s="84"/>
      <c r="W256" s="84"/>
      <c r="X256" s="84" t="s">
        <v>2012</v>
      </c>
      <c r="Y256" s="107"/>
      <c r="Z256" s="84" t="e">
        <f>VLOOKUP(#REF!,Unavailable_Shops!C:E,3,FALSE)</f>
        <v>#REF!</v>
      </c>
      <c r="AA256" s="84">
        <f>SUBTOTAL(103, Table9[[#This Row],[ShopCodeNoZero]])</f>
        <v>1</v>
      </c>
      <c r="AB256" s="88" t="s">
        <v>2013</v>
      </c>
    </row>
    <row r="257" spans="1:28">
      <c r="A257" s="140">
        <v>45735</v>
      </c>
      <c r="B257" s="140">
        <v>45735</v>
      </c>
      <c r="C257" s="84" t="s">
        <v>24</v>
      </c>
      <c r="D257" s="84"/>
      <c r="E257" s="92" t="s">
        <v>119</v>
      </c>
      <c r="F257" s="154">
        <v>5662</v>
      </c>
      <c r="G257" s="84"/>
      <c r="H257" s="85" t="s">
        <v>876</v>
      </c>
      <c r="I257" s="84" t="s">
        <v>878</v>
      </c>
      <c r="J257" s="93" t="s">
        <v>277</v>
      </c>
      <c r="K257" s="84" t="s">
        <v>297</v>
      </c>
      <c r="L257" s="84" t="s">
        <v>421</v>
      </c>
      <c r="M257" s="84" t="s">
        <v>2014</v>
      </c>
      <c r="N257" s="90">
        <f>VLOOKUP(AB257,Tel!B:E,4,FALSE)</f>
        <v>26413322</v>
      </c>
      <c r="O257" s="84"/>
      <c r="P257" s="84" t="s">
        <v>1192</v>
      </c>
      <c r="Q257" s="84" t="s">
        <v>1876</v>
      </c>
      <c r="R257" s="99" t="s">
        <v>1995</v>
      </c>
      <c r="S257" s="84" t="s">
        <v>455</v>
      </c>
      <c r="T257" s="84"/>
      <c r="U257" s="84"/>
      <c r="V257" s="84"/>
      <c r="W257" s="84"/>
      <c r="X257" s="84" t="s">
        <v>2015</v>
      </c>
      <c r="Y257" s="84"/>
      <c r="Z257" s="84" t="e">
        <f>VLOOKUP(#REF!,Unavailable_Shops!C:E,3,FALSE)</f>
        <v>#REF!</v>
      </c>
      <c r="AA257" s="84">
        <f>SUBTOTAL(103, Table9[[#This Row],[ShopCodeNoZero]])</f>
        <v>1</v>
      </c>
      <c r="AB257" s="88" t="s">
        <v>2016</v>
      </c>
    </row>
    <row r="258" spans="1:28">
      <c r="A258" s="140">
        <v>45735</v>
      </c>
      <c r="B258" s="140">
        <v>45735</v>
      </c>
      <c r="C258" s="84" t="s">
        <v>24</v>
      </c>
      <c r="D258" s="84"/>
      <c r="E258" s="92" t="s">
        <v>119</v>
      </c>
      <c r="F258" s="154">
        <v>12809</v>
      </c>
      <c r="G258" s="84"/>
      <c r="H258" s="85" t="s">
        <v>852</v>
      </c>
      <c r="I258" s="84" t="s">
        <v>853</v>
      </c>
      <c r="J258" s="93" t="s">
        <v>277</v>
      </c>
      <c r="K258" s="84" t="s">
        <v>270</v>
      </c>
      <c r="L258" s="84" t="s">
        <v>421</v>
      </c>
      <c r="M258" s="84">
        <v>29899381</v>
      </c>
      <c r="N258" s="90">
        <f>VLOOKUP(AB258,Tel!B:E,4,FALSE)</f>
        <v>29899381</v>
      </c>
      <c r="O258" s="84"/>
      <c r="P258" s="84" t="s">
        <v>135</v>
      </c>
      <c r="Q258" s="84" t="s">
        <v>355</v>
      </c>
      <c r="R258" s="99" t="s">
        <v>1995</v>
      </c>
      <c r="S258" s="84" t="s">
        <v>455</v>
      </c>
      <c r="T258" s="84"/>
      <c r="U258" s="84"/>
      <c r="V258" s="84"/>
      <c r="W258" s="84"/>
      <c r="X258" s="84" t="s">
        <v>2017</v>
      </c>
      <c r="Y258" s="84"/>
      <c r="Z258" s="84" t="e">
        <f>VLOOKUP(#REF!,Unavailable_Shops!C:E,3,FALSE)</f>
        <v>#REF!</v>
      </c>
      <c r="AA258" s="84">
        <f>SUBTOTAL(103, Table9[[#This Row],[ShopCodeNoZero]])</f>
        <v>1</v>
      </c>
      <c r="AB258" s="105" t="s">
        <v>2018</v>
      </c>
    </row>
    <row r="259" spans="1:28">
      <c r="A259" s="140">
        <v>45736</v>
      </c>
      <c r="B259" s="140">
        <v>45736</v>
      </c>
      <c r="C259" s="84" t="s">
        <v>24</v>
      </c>
      <c r="D259" s="84"/>
      <c r="E259" s="92" t="s">
        <v>119</v>
      </c>
      <c r="F259" s="154">
        <v>2115</v>
      </c>
      <c r="G259" s="84"/>
      <c r="H259" s="85" t="s">
        <v>882</v>
      </c>
      <c r="I259" s="84" t="s">
        <v>2019</v>
      </c>
      <c r="J259" s="93" t="s">
        <v>277</v>
      </c>
      <c r="K259" s="84" t="s">
        <v>270</v>
      </c>
      <c r="L259" s="84" t="s">
        <v>712</v>
      </c>
      <c r="M259" s="84" t="s">
        <v>883</v>
      </c>
      <c r="N259" s="90">
        <f>VLOOKUP(AB259,Tel!B:E,4,FALSE)</f>
        <v>28855095</v>
      </c>
      <c r="O259" s="84"/>
      <c r="P259" s="84" t="s">
        <v>1192</v>
      </c>
      <c r="Q259" s="84" t="s">
        <v>1876</v>
      </c>
      <c r="R259" s="99" t="s">
        <v>2020</v>
      </c>
      <c r="S259" s="84" t="s">
        <v>455</v>
      </c>
      <c r="T259" s="84"/>
      <c r="U259" s="84"/>
      <c r="V259" s="84"/>
      <c r="W259" s="84"/>
      <c r="X259" s="84" t="s">
        <v>2021</v>
      </c>
      <c r="Y259" s="84"/>
      <c r="Z259" s="84" t="e">
        <f>VLOOKUP(#REF!,Unavailable_Shops!C:E,3,FALSE)</f>
        <v>#REF!</v>
      </c>
      <c r="AA259" s="84">
        <f>SUBTOTAL(103, Table9[[#This Row],[ShopCodeNoZero]])</f>
        <v>1</v>
      </c>
      <c r="AB259" s="88" t="s">
        <v>2022</v>
      </c>
    </row>
    <row r="260" spans="1:28">
      <c r="A260" s="140">
        <v>45736</v>
      </c>
      <c r="B260" s="140">
        <v>45736</v>
      </c>
      <c r="C260" s="84" t="s">
        <v>24</v>
      </c>
      <c r="D260" s="84"/>
      <c r="E260" s="92" t="s">
        <v>119</v>
      </c>
      <c r="F260" s="154">
        <v>3138</v>
      </c>
      <c r="G260" s="84"/>
      <c r="H260" s="85" t="s">
        <v>884</v>
      </c>
      <c r="I260" s="84" t="s">
        <v>886</v>
      </c>
      <c r="J260" s="93" t="s">
        <v>277</v>
      </c>
      <c r="K260" s="84" t="s">
        <v>108</v>
      </c>
      <c r="L260" s="84" t="s">
        <v>421</v>
      </c>
      <c r="M260" s="84" t="s">
        <v>885</v>
      </c>
      <c r="N260" s="90">
        <f>VLOOKUP(AB260,Tel!B:E,4,FALSE)</f>
        <v>28978020</v>
      </c>
      <c r="O260" s="84"/>
      <c r="P260" s="84" t="s">
        <v>128</v>
      </c>
      <c r="Q260" s="84" t="s">
        <v>1411</v>
      </c>
      <c r="R260" s="99" t="s">
        <v>2020</v>
      </c>
      <c r="S260" s="84" t="s">
        <v>455</v>
      </c>
      <c r="T260" s="84"/>
      <c r="U260" s="84"/>
      <c r="V260" s="84"/>
      <c r="W260" s="84"/>
      <c r="X260" s="84" t="s">
        <v>2023</v>
      </c>
      <c r="Y260" s="84"/>
      <c r="Z260" s="84" t="e">
        <f>VLOOKUP(#REF!,Unavailable_Shops!C:E,3,FALSE)</f>
        <v>#REF!</v>
      </c>
      <c r="AA260" s="84">
        <f>SUBTOTAL(103, Table9[[#This Row],[ShopCodeNoZero]])</f>
        <v>1</v>
      </c>
      <c r="AB260" s="88" t="s">
        <v>2024</v>
      </c>
    </row>
    <row r="261" spans="1:28">
      <c r="A261" s="140">
        <v>45736</v>
      </c>
      <c r="B261" s="140">
        <v>45736</v>
      </c>
      <c r="C261" s="84" t="s">
        <v>24</v>
      </c>
      <c r="D261" s="84"/>
      <c r="E261" s="92" t="s">
        <v>119</v>
      </c>
      <c r="F261" s="154">
        <v>3266</v>
      </c>
      <c r="G261" s="84"/>
      <c r="H261" s="85" t="s">
        <v>887</v>
      </c>
      <c r="I261" s="84" t="s">
        <v>889</v>
      </c>
      <c r="J261" s="93" t="s">
        <v>277</v>
      </c>
      <c r="K261" s="84" t="s">
        <v>108</v>
      </c>
      <c r="L261" s="84" t="s">
        <v>421</v>
      </c>
      <c r="M261" s="84" t="s">
        <v>888</v>
      </c>
      <c r="N261" s="90">
        <f>VLOOKUP(AB261,Tel!B:E,4,FALSE)</f>
        <v>34019878</v>
      </c>
      <c r="O261" s="84"/>
      <c r="P261" s="84" t="s">
        <v>128</v>
      </c>
      <c r="Q261" s="84" t="s">
        <v>1411</v>
      </c>
      <c r="R261" s="99" t="s">
        <v>2020</v>
      </c>
      <c r="S261" s="84" t="s">
        <v>455</v>
      </c>
      <c r="T261" s="84"/>
      <c r="U261" s="84"/>
      <c r="V261" s="84"/>
      <c r="W261" s="84"/>
      <c r="X261" s="84" t="s">
        <v>2025</v>
      </c>
      <c r="Y261" s="84"/>
      <c r="Z261" s="84" t="e">
        <f>VLOOKUP(#REF!,Unavailable_Shops!C:E,3,FALSE)</f>
        <v>#REF!</v>
      </c>
      <c r="AA261" s="84">
        <f>SUBTOTAL(103, Table9[[#This Row],[ShopCodeNoZero]])</f>
        <v>1</v>
      </c>
      <c r="AB261" s="88" t="s">
        <v>2026</v>
      </c>
    </row>
    <row r="262" spans="1:28">
      <c r="A262" s="140">
        <v>45736</v>
      </c>
      <c r="B262" s="140">
        <v>45736</v>
      </c>
      <c r="C262" s="84" t="s">
        <v>24</v>
      </c>
      <c r="D262" s="84"/>
      <c r="E262" s="92" t="s">
        <v>119</v>
      </c>
      <c r="F262" s="154">
        <v>3432</v>
      </c>
      <c r="G262" s="84"/>
      <c r="H262" s="85" t="s">
        <v>890</v>
      </c>
      <c r="I262" s="84" t="s">
        <v>892</v>
      </c>
      <c r="J262" s="93" t="s">
        <v>277</v>
      </c>
      <c r="K262" s="84" t="s">
        <v>270</v>
      </c>
      <c r="L262" s="84" t="s">
        <v>421</v>
      </c>
      <c r="M262" s="84" t="s">
        <v>891</v>
      </c>
      <c r="N262" s="90">
        <f>VLOOKUP(AB262,Tel!B:E,4,FALSE)</f>
        <v>25657167</v>
      </c>
      <c r="O262" s="84"/>
      <c r="P262" s="84" t="s">
        <v>1192</v>
      </c>
      <c r="Q262" s="84" t="s">
        <v>1876</v>
      </c>
      <c r="R262" s="99" t="s">
        <v>2020</v>
      </c>
      <c r="S262" s="84" t="s">
        <v>455</v>
      </c>
      <c r="T262" s="84"/>
      <c r="U262" s="84"/>
      <c r="V262" s="84"/>
      <c r="W262" s="84"/>
      <c r="X262" s="84" t="s">
        <v>2027</v>
      </c>
      <c r="Y262" s="84"/>
      <c r="Z262" s="84" t="e">
        <f>VLOOKUP(#REF!,Unavailable_Shops!C:E,3,FALSE)</f>
        <v>#REF!</v>
      </c>
      <c r="AA262" s="84">
        <f>SUBTOTAL(103, Table9[[#This Row],[ShopCodeNoZero]])</f>
        <v>1</v>
      </c>
      <c r="AB262" s="88" t="s">
        <v>2028</v>
      </c>
    </row>
    <row r="263" spans="1:28">
      <c r="A263" s="140">
        <v>45736</v>
      </c>
      <c r="B263" s="140">
        <v>45736</v>
      </c>
      <c r="C263" s="84" t="s">
        <v>24</v>
      </c>
      <c r="D263" s="84"/>
      <c r="E263" s="92" t="s">
        <v>119</v>
      </c>
      <c r="F263" s="154">
        <v>4375</v>
      </c>
      <c r="G263" s="84"/>
      <c r="H263" s="85" t="s">
        <v>893</v>
      </c>
      <c r="I263" s="84" t="s">
        <v>894</v>
      </c>
      <c r="J263" s="93" t="s">
        <v>277</v>
      </c>
      <c r="K263" s="84" t="s">
        <v>270</v>
      </c>
      <c r="L263" s="91" t="s">
        <v>151</v>
      </c>
      <c r="M263" s="91">
        <v>25681915</v>
      </c>
      <c r="N263" s="90">
        <f>VLOOKUP(AB263,Tel!B:E,4,FALSE)</f>
        <v>25681915</v>
      </c>
      <c r="O263" s="84"/>
      <c r="P263" s="84" t="s">
        <v>135</v>
      </c>
      <c r="Q263" s="84" t="s">
        <v>355</v>
      </c>
      <c r="R263" s="99" t="s">
        <v>2020</v>
      </c>
      <c r="S263" s="84" t="s">
        <v>455</v>
      </c>
      <c r="T263" s="84"/>
      <c r="U263" s="84"/>
      <c r="V263" s="84"/>
      <c r="W263" s="84"/>
      <c r="X263" s="84" t="s">
        <v>2029</v>
      </c>
      <c r="Y263" s="84"/>
      <c r="Z263" s="84" t="e">
        <f>VLOOKUP(#REF!,Unavailable_Shops!C:E,3,FALSE)</f>
        <v>#REF!</v>
      </c>
      <c r="AA263" s="84">
        <f>SUBTOTAL(103, Table9[[#This Row],[ShopCodeNoZero]])</f>
        <v>1</v>
      </c>
      <c r="AB263" s="88" t="s">
        <v>2030</v>
      </c>
    </row>
    <row r="264" spans="1:28">
      <c r="A264" s="140">
        <v>45736</v>
      </c>
      <c r="B264" s="140">
        <v>45736</v>
      </c>
      <c r="C264" s="84" t="s">
        <v>24</v>
      </c>
      <c r="D264" s="84"/>
      <c r="E264" s="92" t="s">
        <v>119</v>
      </c>
      <c r="F264" s="154">
        <v>4485</v>
      </c>
      <c r="G264" s="84"/>
      <c r="H264" s="85" t="s">
        <v>895</v>
      </c>
      <c r="I264" s="84" t="s">
        <v>896</v>
      </c>
      <c r="J264" s="93" t="s">
        <v>277</v>
      </c>
      <c r="K264" s="84" t="s">
        <v>270</v>
      </c>
      <c r="L264" s="91" t="s">
        <v>151</v>
      </c>
      <c r="M264" s="91">
        <v>25296069</v>
      </c>
      <c r="N264" s="90">
        <f>VLOOKUP(AB264,Tel!B:E,4,FALSE)</f>
        <v>25296069</v>
      </c>
      <c r="O264" s="84"/>
      <c r="P264" s="84" t="s">
        <v>1192</v>
      </c>
      <c r="Q264" s="84" t="s">
        <v>1876</v>
      </c>
      <c r="R264" s="99" t="s">
        <v>2020</v>
      </c>
      <c r="S264" s="84" t="s">
        <v>455</v>
      </c>
      <c r="T264" s="84"/>
      <c r="U264" s="84"/>
      <c r="V264" s="84"/>
      <c r="W264" s="84"/>
      <c r="X264" s="84" t="s">
        <v>2031</v>
      </c>
      <c r="Y264" s="84"/>
      <c r="Z264" s="84" t="e">
        <f>VLOOKUP(#REF!,Unavailable_Shops!C:E,3,FALSE)</f>
        <v>#REF!</v>
      </c>
      <c r="AA264" s="84">
        <f>SUBTOTAL(103, Table9[[#This Row],[ShopCodeNoZero]])</f>
        <v>1</v>
      </c>
      <c r="AB264" s="88" t="s">
        <v>2032</v>
      </c>
    </row>
    <row r="265" spans="1:28">
      <c r="A265" s="140">
        <v>45736</v>
      </c>
      <c r="B265" s="140">
        <v>45736</v>
      </c>
      <c r="C265" s="84" t="s">
        <v>24</v>
      </c>
      <c r="D265" s="84"/>
      <c r="E265" s="92" t="s">
        <v>119</v>
      </c>
      <c r="F265" s="154">
        <v>4669</v>
      </c>
      <c r="G265" s="84"/>
      <c r="H265" s="85" t="s">
        <v>897</v>
      </c>
      <c r="I265" s="84" t="s">
        <v>898</v>
      </c>
      <c r="J265" s="93" t="s">
        <v>277</v>
      </c>
      <c r="K265" s="84" t="s">
        <v>270</v>
      </c>
      <c r="L265" s="91" t="s">
        <v>151</v>
      </c>
      <c r="M265" s="91">
        <v>29675810</v>
      </c>
      <c r="N265" s="90">
        <f>VLOOKUP(AB265,Tel!B:E,4,FALSE)</f>
        <v>29675810</v>
      </c>
      <c r="O265" s="84"/>
      <c r="P265" s="84" t="s">
        <v>128</v>
      </c>
      <c r="Q265" s="84" t="s">
        <v>1411</v>
      </c>
      <c r="R265" s="99" t="s">
        <v>2020</v>
      </c>
      <c r="S265" s="84" t="s">
        <v>455</v>
      </c>
      <c r="T265" s="84"/>
      <c r="U265" s="84"/>
      <c r="V265" s="84"/>
      <c r="W265" s="84"/>
      <c r="X265" s="84" t="s">
        <v>2033</v>
      </c>
      <c r="Y265" s="84"/>
      <c r="Z265" s="84" t="e">
        <f>VLOOKUP(#REF!,Unavailable_Shops!C:E,3,FALSE)</f>
        <v>#REF!</v>
      </c>
      <c r="AA265" s="84">
        <f>SUBTOTAL(103, Table9[[#This Row],[ShopCodeNoZero]])</f>
        <v>1</v>
      </c>
      <c r="AB265" s="88" t="s">
        <v>2034</v>
      </c>
    </row>
    <row r="266" spans="1:28">
      <c r="A266" s="140">
        <v>45736</v>
      </c>
      <c r="B266" s="140">
        <v>45736</v>
      </c>
      <c r="C266" s="84" t="s">
        <v>65</v>
      </c>
      <c r="D266" s="84"/>
      <c r="E266" s="92" t="s">
        <v>119</v>
      </c>
      <c r="F266" s="154">
        <v>5007</v>
      </c>
      <c r="G266" s="84"/>
      <c r="H266" s="85" t="s">
        <v>921</v>
      </c>
      <c r="I266" s="84" t="s">
        <v>922</v>
      </c>
      <c r="J266" s="93" t="s">
        <v>277</v>
      </c>
      <c r="K266" s="84" t="s">
        <v>108</v>
      </c>
      <c r="L266" s="84" t="s">
        <v>754</v>
      </c>
      <c r="M266" s="84" t="s">
        <v>905</v>
      </c>
      <c r="N266" s="84">
        <f>VLOOKUP(AB266,Tel!B:E,4,FALSE)</f>
        <v>27657388</v>
      </c>
      <c r="O266" s="84"/>
      <c r="P266" s="84" t="s">
        <v>128</v>
      </c>
      <c r="Q266" s="84" t="s">
        <v>1411</v>
      </c>
      <c r="R266" s="99" t="s">
        <v>2035</v>
      </c>
      <c r="S266" s="84" t="s">
        <v>455</v>
      </c>
      <c r="T266" s="84"/>
      <c r="U266" s="84"/>
      <c r="V266" s="84"/>
      <c r="W266" s="84"/>
      <c r="X266" s="84" t="s">
        <v>2036</v>
      </c>
      <c r="Y266" s="84"/>
      <c r="Z266" s="84" t="e">
        <f>VLOOKUP(#REF!,Unavailable_Shops!C:E,3,FALSE)</f>
        <v>#REF!</v>
      </c>
      <c r="AA266" s="84">
        <f>SUBTOTAL(103, Table9[[#This Row],[ShopCodeNoZero]])</f>
        <v>1</v>
      </c>
      <c r="AB266" s="88" t="s">
        <v>2037</v>
      </c>
    </row>
    <row r="267" spans="1:28">
      <c r="A267" s="140">
        <v>45736</v>
      </c>
      <c r="B267" s="140">
        <v>45736</v>
      </c>
      <c r="C267" s="84" t="s">
        <v>65</v>
      </c>
      <c r="D267" s="84"/>
      <c r="E267" s="92" t="s">
        <v>119</v>
      </c>
      <c r="F267" s="154">
        <v>5078</v>
      </c>
      <c r="G267" s="84"/>
      <c r="H267" s="85" t="s">
        <v>899</v>
      </c>
      <c r="I267" s="84" t="s">
        <v>901</v>
      </c>
      <c r="J267" s="93" t="s">
        <v>277</v>
      </c>
      <c r="K267" s="84" t="s">
        <v>297</v>
      </c>
      <c r="L267" s="84" t="s">
        <v>716</v>
      </c>
      <c r="M267" s="84" t="s">
        <v>900</v>
      </c>
      <c r="N267" s="90">
        <f>VLOOKUP(AB267,Tel!B:E,4,FALSE)</f>
        <v>35280082</v>
      </c>
      <c r="O267" s="84"/>
      <c r="P267" s="84" t="s">
        <v>135</v>
      </c>
      <c r="Q267" s="84" t="s">
        <v>355</v>
      </c>
      <c r="R267" s="84" t="s">
        <v>2020</v>
      </c>
      <c r="S267" s="84" t="s">
        <v>455</v>
      </c>
      <c r="T267" s="84"/>
      <c r="U267" s="84"/>
      <c r="V267" s="84"/>
      <c r="W267" s="84"/>
      <c r="X267" s="84" t="s">
        <v>2038</v>
      </c>
      <c r="Y267" s="84"/>
      <c r="Z267" s="84" t="e">
        <f>VLOOKUP(#REF!,Unavailable_Shops!C:E,3,FALSE)</f>
        <v>#REF!</v>
      </c>
      <c r="AA267" s="84">
        <f>SUBTOTAL(103, Table9[[#This Row],[ShopCodeNoZero]])</f>
        <v>1</v>
      </c>
      <c r="AB267" s="88" t="s">
        <v>2039</v>
      </c>
    </row>
    <row r="268" spans="1:28">
      <c r="A268" s="140">
        <v>45736</v>
      </c>
      <c r="B268" s="140">
        <v>45736</v>
      </c>
      <c r="C268" s="84" t="s">
        <v>24</v>
      </c>
      <c r="D268" s="84"/>
      <c r="E268" s="92" t="s">
        <v>119</v>
      </c>
      <c r="F268" s="154">
        <v>5533</v>
      </c>
      <c r="G268" s="84"/>
      <c r="H268" s="85" t="s">
        <v>902</v>
      </c>
      <c r="I268" s="84" t="s">
        <v>904</v>
      </c>
      <c r="J268" s="93" t="s">
        <v>277</v>
      </c>
      <c r="K268" s="84" t="s">
        <v>108</v>
      </c>
      <c r="L268" s="84" t="s">
        <v>421</v>
      </c>
      <c r="M268" s="84" t="s">
        <v>2040</v>
      </c>
      <c r="N268" s="90">
        <f>VLOOKUP(AB268,Tel!B:E,4,FALSE)</f>
        <v>28893893</v>
      </c>
      <c r="O268" s="84"/>
      <c r="P268" s="84" t="s">
        <v>128</v>
      </c>
      <c r="Q268" s="84" t="s">
        <v>1411</v>
      </c>
      <c r="R268" s="84" t="s">
        <v>2041</v>
      </c>
      <c r="S268" s="84" t="s">
        <v>455</v>
      </c>
      <c r="T268" s="84"/>
      <c r="U268" s="84"/>
      <c r="V268" s="84"/>
      <c r="W268" s="84"/>
      <c r="X268" s="84" t="s">
        <v>2042</v>
      </c>
      <c r="Y268" s="84"/>
      <c r="Z268" s="84" t="e">
        <f>VLOOKUP(#REF!,Unavailable_Shops!C:E,3,FALSE)</f>
        <v>#REF!</v>
      </c>
      <c r="AA268" s="84">
        <f>SUBTOTAL(103, Table9[[#This Row],[ShopCodeNoZero]])</f>
        <v>1</v>
      </c>
      <c r="AB268" s="88" t="s">
        <v>2043</v>
      </c>
    </row>
    <row r="269" spans="1:28">
      <c r="A269" s="140">
        <v>45736</v>
      </c>
      <c r="B269" s="140">
        <v>45736</v>
      </c>
      <c r="C269" s="84" t="s">
        <v>24</v>
      </c>
      <c r="D269" s="84"/>
      <c r="E269" s="92" t="s">
        <v>119</v>
      </c>
      <c r="F269" s="154">
        <v>5584</v>
      </c>
      <c r="G269" s="84"/>
      <c r="H269" s="85" t="s">
        <v>907</v>
      </c>
      <c r="I269" s="84" t="s">
        <v>909</v>
      </c>
      <c r="J269" s="93" t="s">
        <v>277</v>
      </c>
      <c r="K269" s="84" t="s">
        <v>270</v>
      </c>
      <c r="L269" s="84" t="s">
        <v>421</v>
      </c>
      <c r="M269" s="84" t="s">
        <v>2044</v>
      </c>
      <c r="N269" s="90">
        <f>VLOOKUP(AB269,Tel!B:E,4,FALSE)</f>
        <v>25618991</v>
      </c>
      <c r="O269" s="84"/>
      <c r="P269" s="84" t="s">
        <v>1192</v>
      </c>
      <c r="Q269" s="84" t="s">
        <v>1876</v>
      </c>
      <c r="R269" s="84" t="s">
        <v>2041</v>
      </c>
      <c r="S269" s="84" t="s">
        <v>455</v>
      </c>
      <c r="T269" s="84"/>
      <c r="U269" s="84"/>
      <c r="V269" s="84"/>
      <c r="W269" s="84"/>
      <c r="X269" s="84" t="s">
        <v>2045</v>
      </c>
      <c r="Y269" s="104"/>
      <c r="Z269" s="84" t="e">
        <f>VLOOKUP(#REF!,Unavailable_Shops!C:E,3,FALSE)</f>
        <v>#REF!</v>
      </c>
      <c r="AA269" s="84">
        <f>SUBTOTAL(103, Table9[[#This Row],[ShopCodeNoZero]])</f>
        <v>1</v>
      </c>
      <c r="AB269" s="88" t="s">
        <v>2046</v>
      </c>
    </row>
    <row r="270" spans="1:28">
      <c r="A270" s="140">
        <v>45736</v>
      </c>
      <c r="B270" s="140">
        <v>45736</v>
      </c>
      <c r="C270" s="84" t="s">
        <v>65</v>
      </c>
      <c r="D270" s="84"/>
      <c r="E270" s="92" t="s">
        <v>119</v>
      </c>
      <c r="F270" s="154">
        <v>15266</v>
      </c>
      <c r="G270" s="84"/>
      <c r="H270" s="85" t="s">
        <v>879</v>
      </c>
      <c r="I270" s="84" t="s">
        <v>881</v>
      </c>
      <c r="J270" s="93" t="s">
        <v>277</v>
      </c>
      <c r="K270" s="84" t="s">
        <v>297</v>
      </c>
      <c r="L270" s="84" t="s">
        <v>754</v>
      </c>
      <c r="M270" s="84" t="s">
        <v>880</v>
      </c>
      <c r="N270" s="90">
        <f>VLOOKUP(AB270,Tel!B:E,4,FALSE)</f>
        <v>29838628</v>
      </c>
      <c r="O270" s="84"/>
      <c r="P270" s="84" t="s">
        <v>135</v>
      </c>
      <c r="Q270" s="84" t="s">
        <v>355</v>
      </c>
      <c r="R270" s="84" t="s">
        <v>2041</v>
      </c>
      <c r="S270" s="84" t="s">
        <v>455</v>
      </c>
      <c r="T270" s="84"/>
      <c r="U270" s="84"/>
      <c r="V270" s="84"/>
      <c r="W270" s="84"/>
      <c r="X270" s="84" t="s">
        <v>2047</v>
      </c>
      <c r="Y270" s="84"/>
      <c r="Z270" s="84" t="e">
        <f>VLOOKUP(#REF!,Unavailable_Shops!C:E,3,FALSE)</f>
        <v>#REF!</v>
      </c>
      <c r="AA270" s="84">
        <f>SUBTOTAL(103, Table9[[#This Row],[ShopCodeNoZero]])</f>
        <v>1</v>
      </c>
      <c r="AB270" s="105" t="s">
        <v>2048</v>
      </c>
    </row>
    <row r="271" spans="1:28">
      <c r="A271" s="140">
        <v>45737</v>
      </c>
      <c r="B271" s="140">
        <v>45737</v>
      </c>
      <c r="C271" s="84" t="s">
        <v>24</v>
      </c>
      <c r="D271" s="84"/>
      <c r="E271" s="92" t="s">
        <v>119</v>
      </c>
      <c r="F271" s="154">
        <v>1622</v>
      </c>
      <c r="G271" s="84"/>
      <c r="H271" s="85" t="s">
        <v>910</v>
      </c>
      <c r="I271" s="84" t="s">
        <v>912</v>
      </c>
      <c r="J271" s="93" t="s">
        <v>277</v>
      </c>
      <c r="K271" s="84" t="s">
        <v>270</v>
      </c>
      <c r="L271" s="84" t="s">
        <v>724</v>
      </c>
      <c r="M271" s="84" t="s">
        <v>911</v>
      </c>
      <c r="N271" s="90">
        <f>VLOOKUP(AB271,Tel!B:E,4,FALSE)</f>
        <v>28701188</v>
      </c>
      <c r="O271" s="84"/>
      <c r="P271" s="84" t="s">
        <v>1078</v>
      </c>
      <c r="Q271" s="84" t="s">
        <v>355</v>
      </c>
      <c r="R271" s="99" t="s">
        <v>2035</v>
      </c>
      <c r="S271" s="84" t="s">
        <v>455</v>
      </c>
      <c r="T271" s="84"/>
      <c r="U271" s="84"/>
      <c r="V271" s="84"/>
      <c r="W271" s="84"/>
      <c r="X271" s="84" t="s">
        <v>2049</v>
      </c>
      <c r="Y271" s="84"/>
      <c r="Z271" s="84" t="e">
        <f>VLOOKUP(#REF!,Unavailable_Shops!C:E,3,FALSE)</f>
        <v>#REF!</v>
      </c>
      <c r="AA271" s="84">
        <f>SUBTOTAL(103, Table9[[#This Row],[ShopCodeNoZero]])</f>
        <v>1</v>
      </c>
      <c r="AB271" s="88" t="s">
        <v>2050</v>
      </c>
    </row>
    <row r="272" spans="1:28">
      <c r="A272" s="140">
        <v>45737</v>
      </c>
      <c r="B272" s="140">
        <v>45737</v>
      </c>
      <c r="C272" s="84" t="s">
        <v>24</v>
      </c>
      <c r="D272" s="84"/>
      <c r="E272" s="92" t="s">
        <v>119</v>
      </c>
      <c r="F272" s="154">
        <v>3023</v>
      </c>
      <c r="G272" s="84"/>
      <c r="H272" s="85" t="s">
        <v>913</v>
      </c>
      <c r="I272" s="84" t="s">
        <v>914</v>
      </c>
      <c r="J272" s="93" t="s">
        <v>277</v>
      </c>
      <c r="K272" s="84" t="s">
        <v>270</v>
      </c>
      <c r="L272" s="84" t="s">
        <v>421</v>
      </c>
      <c r="M272" s="84">
        <v>21211490</v>
      </c>
      <c r="N272" s="90">
        <f>VLOOKUP(AB272,Tel!B:E,4,FALSE)</f>
        <v>21211490</v>
      </c>
      <c r="O272" s="84"/>
      <c r="P272" s="84" t="s">
        <v>1192</v>
      </c>
      <c r="Q272" s="84" t="s">
        <v>1876</v>
      </c>
      <c r="R272" s="99" t="s">
        <v>2035</v>
      </c>
      <c r="S272" s="84" t="s">
        <v>455</v>
      </c>
      <c r="T272" s="84"/>
      <c r="U272" s="84"/>
      <c r="V272" s="84"/>
      <c r="W272" s="84"/>
      <c r="X272" s="84" t="s">
        <v>2051</v>
      </c>
      <c r="Y272" s="84"/>
      <c r="Z272" s="84" t="e">
        <f>VLOOKUP(#REF!,Unavailable_Shops!C:E,3,FALSE)</f>
        <v>#REF!</v>
      </c>
      <c r="AA272" s="84">
        <f>SUBTOTAL(103, Table9[[#This Row],[ShopCodeNoZero]])</f>
        <v>1</v>
      </c>
      <c r="AB272" s="88" t="s">
        <v>2052</v>
      </c>
    </row>
    <row r="273" spans="1:28">
      <c r="A273" s="140">
        <v>45737</v>
      </c>
      <c r="B273" s="140">
        <v>45737</v>
      </c>
      <c r="C273" s="84" t="s">
        <v>24</v>
      </c>
      <c r="D273" s="84"/>
      <c r="E273" s="92" t="s">
        <v>119</v>
      </c>
      <c r="F273" s="154">
        <v>3261</v>
      </c>
      <c r="G273" s="84"/>
      <c r="H273" s="85" t="s">
        <v>915</v>
      </c>
      <c r="I273" s="84" t="s">
        <v>917</v>
      </c>
      <c r="J273" s="93" t="s">
        <v>277</v>
      </c>
      <c r="K273" s="84" t="s">
        <v>312</v>
      </c>
      <c r="L273" s="84" t="s">
        <v>421</v>
      </c>
      <c r="M273" s="84" t="s">
        <v>916</v>
      </c>
      <c r="N273" s="84">
        <f>VLOOKUP(AB273,Tel!B:E,4,FALSE)</f>
        <v>27986621</v>
      </c>
      <c r="O273" s="84"/>
      <c r="P273" s="84" t="s">
        <v>128</v>
      </c>
      <c r="Q273" s="84" t="s">
        <v>1411</v>
      </c>
      <c r="R273" s="99" t="s">
        <v>2035</v>
      </c>
      <c r="S273" s="84" t="s">
        <v>455</v>
      </c>
      <c r="T273" s="84"/>
      <c r="U273" s="84"/>
      <c r="V273" s="84"/>
      <c r="W273" s="84"/>
      <c r="X273" s="84" t="s">
        <v>2053</v>
      </c>
      <c r="Y273" s="84"/>
      <c r="Z273" s="84" t="e">
        <f>VLOOKUP(#REF!,Unavailable_Shops!C:E,3,FALSE)</f>
        <v>#REF!</v>
      </c>
      <c r="AA273" s="84">
        <f>SUBTOTAL(103, Table9[[#This Row],[ShopCodeNoZero]])</f>
        <v>1</v>
      </c>
      <c r="AB273" s="88" t="s">
        <v>2054</v>
      </c>
    </row>
    <row r="274" spans="1:28">
      <c r="A274" s="140">
        <v>45737</v>
      </c>
      <c r="B274" s="140">
        <v>45737</v>
      </c>
      <c r="C274" s="84" t="s">
        <v>24</v>
      </c>
      <c r="D274" s="84"/>
      <c r="E274" s="92" t="s">
        <v>119</v>
      </c>
      <c r="F274" s="154">
        <v>3434</v>
      </c>
      <c r="G274" s="84"/>
      <c r="H274" s="85" t="s">
        <v>918</v>
      </c>
      <c r="I274" s="84" t="s">
        <v>920</v>
      </c>
      <c r="J274" s="93" t="s">
        <v>277</v>
      </c>
      <c r="K274" s="84" t="s">
        <v>312</v>
      </c>
      <c r="L274" s="84" t="s">
        <v>421</v>
      </c>
      <c r="M274" s="84" t="s">
        <v>919</v>
      </c>
      <c r="N274" s="84" t="str">
        <f>VLOOKUP(AB274,Tel!B:E,4,FALSE)</f>
        <v>2567 4252</v>
      </c>
      <c r="O274" s="84"/>
      <c r="P274" s="84" t="s">
        <v>1078</v>
      </c>
      <c r="Q274" s="84" t="s">
        <v>355</v>
      </c>
      <c r="R274" s="99" t="s">
        <v>2035</v>
      </c>
      <c r="S274" s="84" t="s">
        <v>455</v>
      </c>
      <c r="T274" s="84"/>
      <c r="U274" s="84"/>
      <c r="V274" s="84"/>
      <c r="W274" s="84"/>
      <c r="X274" s="84" t="s">
        <v>2055</v>
      </c>
      <c r="Y274" s="84"/>
      <c r="Z274" s="84" t="e">
        <f>VLOOKUP(#REF!,Unavailable_Shops!C:E,3,FALSE)</f>
        <v>#REF!</v>
      </c>
      <c r="AA274" s="84">
        <f>SUBTOTAL(103, Table9[[#This Row],[ShopCodeNoZero]])</f>
        <v>1</v>
      </c>
      <c r="AB274" s="88" t="s">
        <v>2056</v>
      </c>
    </row>
    <row r="275" spans="1:28">
      <c r="A275" s="140">
        <v>45737</v>
      </c>
      <c r="B275" s="140">
        <v>45737</v>
      </c>
      <c r="C275" s="84" t="s">
        <v>65</v>
      </c>
      <c r="D275" s="84"/>
      <c r="E275" s="92" t="s">
        <v>119</v>
      </c>
      <c r="F275" s="154">
        <v>5134</v>
      </c>
      <c r="G275" s="84"/>
      <c r="H275" s="85" t="s">
        <v>923</v>
      </c>
      <c r="I275" s="84" t="s">
        <v>925</v>
      </c>
      <c r="J275" s="93" t="s">
        <v>277</v>
      </c>
      <c r="K275" s="84" t="s">
        <v>297</v>
      </c>
      <c r="L275" s="84" t="s">
        <v>716</v>
      </c>
      <c r="M275" s="84" t="s">
        <v>924</v>
      </c>
      <c r="N275" s="84">
        <f>VLOOKUP(AB275,Tel!B:E,4,FALSE)</f>
        <v>25166731</v>
      </c>
      <c r="O275" s="84"/>
      <c r="P275" s="84" t="s">
        <v>128</v>
      </c>
      <c r="Q275" s="84" t="s">
        <v>1411</v>
      </c>
      <c r="R275" s="99" t="s">
        <v>2035</v>
      </c>
      <c r="S275" s="84" t="s">
        <v>455</v>
      </c>
      <c r="T275" s="84"/>
      <c r="U275" s="84"/>
      <c r="V275" s="84"/>
      <c r="W275" s="84"/>
      <c r="X275" s="84" t="s">
        <v>2057</v>
      </c>
      <c r="Y275" s="84"/>
      <c r="Z275" s="84" t="e">
        <f>VLOOKUP(#REF!,Unavailable_Shops!C:E,3,FALSE)</f>
        <v>#REF!</v>
      </c>
      <c r="AA275" s="84">
        <f>SUBTOTAL(103, Table9[[#This Row],[ShopCodeNoZero]])</f>
        <v>1</v>
      </c>
      <c r="AB275" s="88" t="s">
        <v>2058</v>
      </c>
    </row>
    <row r="276" spans="1:28">
      <c r="A276" s="140">
        <v>45737</v>
      </c>
      <c r="B276" s="140">
        <v>45737</v>
      </c>
      <c r="C276" s="84" t="s">
        <v>137</v>
      </c>
      <c r="D276" s="84"/>
      <c r="E276" s="92" t="s">
        <v>119</v>
      </c>
      <c r="F276" s="154">
        <v>6305</v>
      </c>
      <c r="G276" s="84"/>
      <c r="H276" s="85" t="s">
        <v>926</v>
      </c>
      <c r="I276" s="84" t="s">
        <v>928</v>
      </c>
      <c r="J276" s="93" t="s">
        <v>277</v>
      </c>
      <c r="K276" s="84" t="s">
        <v>270</v>
      </c>
      <c r="L276" s="84" t="s">
        <v>421</v>
      </c>
      <c r="M276" s="84" t="s">
        <v>927</v>
      </c>
      <c r="N276" s="84">
        <f>VLOOKUP(AB276,Tel!B:E,4,FALSE)</f>
        <v>28844131</v>
      </c>
      <c r="O276" s="84"/>
      <c r="P276" s="84" t="s">
        <v>1192</v>
      </c>
      <c r="Q276" s="84" t="s">
        <v>1876</v>
      </c>
      <c r="R276" s="99" t="s">
        <v>2035</v>
      </c>
      <c r="S276" s="84" t="s">
        <v>455</v>
      </c>
      <c r="T276" s="84"/>
      <c r="U276" s="84"/>
      <c r="V276" s="84"/>
      <c r="W276" s="84"/>
      <c r="X276" s="84" t="s">
        <v>2059</v>
      </c>
      <c r="Y276" s="84"/>
      <c r="Z276" s="84" t="e">
        <f>VLOOKUP(#REF!,Unavailable_Shops!C:E,3,FALSE)</f>
        <v>#REF!</v>
      </c>
      <c r="AA276" s="84">
        <f>SUBTOTAL(103, Table9[[#This Row],[ShopCodeNoZero]])</f>
        <v>1</v>
      </c>
      <c r="AB276" s="88" t="s">
        <v>2060</v>
      </c>
    </row>
    <row r="277" spans="1:28">
      <c r="A277" s="140">
        <v>45737</v>
      </c>
      <c r="B277" s="140">
        <v>45737</v>
      </c>
      <c r="C277" s="84" t="s">
        <v>24</v>
      </c>
      <c r="D277" s="84"/>
      <c r="E277" s="92" t="s">
        <v>119</v>
      </c>
      <c r="F277" s="154">
        <v>8706</v>
      </c>
      <c r="G277" s="84"/>
      <c r="H277" s="85" t="s">
        <v>930</v>
      </c>
      <c r="I277" s="84" t="s">
        <v>932</v>
      </c>
      <c r="J277" s="93" t="s">
        <v>277</v>
      </c>
      <c r="K277" s="84" t="s">
        <v>312</v>
      </c>
      <c r="L277" s="84" t="s">
        <v>421</v>
      </c>
      <c r="M277" s="84" t="s">
        <v>931</v>
      </c>
      <c r="N277" s="90" t="str">
        <f>VLOOKUP(AB277,Tel!B:E,4,FALSE)</f>
        <v>2535 9355</v>
      </c>
      <c r="O277" s="84"/>
      <c r="P277" s="84" t="s">
        <v>1078</v>
      </c>
      <c r="Q277" s="84" t="s">
        <v>355</v>
      </c>
      <c r="R277" s="99" t="s">
        <v>2035</v>
      </c>
      <c r="S277" s="84" t="s">
        <v>455</v>
      </c>
      <c r="T277" s="84"/>
      <c r="U277" s="84"/>
      <c r="V277" s="84"/>
      <c r="W277" s="84"/>
      <c r="X277" s="84" t="s">
        <v>2061</v>
      </c>
      <c r="Y277" s="84"/>
      <c r="Z277" s="84" t="e">
        <f>VLOOKUP(#REF!,Unavailable_Shops!C:E,3,FALSE)</f>
        <v>#REF!</v>
      </c>
      <c r="AA277" s="84">
        <f>SUBTOTAL(103, Table9[[#This Row],[ShopCodeNoZero]])</f>
        <v>1</v>
      </c>
      <c r="AB277" s="88" t="s">
        <v>2062</v>
      </c>
    </row>
    <row r="278" spans="1:28">
      <c r="A278" s="140">
        <v>45740</v>
      </c>
      <c r="B278" s="140">
        <v>45740</v>
      </c>
      <c r="C278" s="84" t="s">
        <v>24</v>
      </c>
      <c r="D278" s="84"/>
      <c r="E278" s="92" t="s">
        <v>119</v>
      </c>
      <c r="F278" s="154">
        <v>3276</v>
      </c>
      <c r="G278" s="84"/>
      <c r="H278" s="85" t="s">
        <v>933</v>
      </c>
      <c r="I278" s="84" t="s">
        <v>935</v>
      </c>
      <c r="J278" s="93" t="s">
        <v>277</v>
      </c>
      <c r="K278" s="84" t="s">
        <v>312</v>
      </c>
      <c r="L278" s="84" t="s">
        <v>421</v>
      </c>
      <c r="M278" s="84" t="s">
        <v>934</v>
      </c>
      <c r="N278" s="90">
        <f>VLOOKUP(AB278,Tel!B:E,4,FALSE)</f>
        <v>25354887</v>
      </c>
      <c r="O278" s="84"/>
      <c r="P278" s="84" t="s">
        <v>1192</v>
      </c>
      <c r="Q278" s="84" t="s">
        <v>1411</v>
      </c>
      <c r="R278" s="99" t="s">
        <v>2063</v>
      </c>
      <c r="S278" s="84" t="s">
        <v>455</v>
      </c>
      <c r="T278" s="84"/>
      <c r="U278" s="84"/>
      <c r="V278" s="84"/>
      <c r="W278" s="84"/>
      <c r="X278" s="84" t="s">
        <v>2064</v>
      </c>
      <c r="Y278" s="84"/>
      <c r="Z278" s="84" t="e">
        <f>VLOOKUP(#REF!,Unavailable_Shops!C:E,3,FALSE)</f>
        <v>#REF!</v>
      </c>
      <c r="AA278" s="84">
        <f>SUBTOTAL(103, Table9[[#This Row],[ShopCodeNoZero]])</f>
        <v>1</v>
      </c>
      <c r="AB278" s="88" t="s">
        <v>2065</v>
      </c>
    </row>
    <row r="279" spans="1:28">
      <c r="A279" s="140">
        <v>45740</v>
      </c>
      <c r="B279" s="140">
        <v>45740</v>
      </c>
      <c r="C279" s="84" t="s">
        <v>24</v>
      </c>
      <c r="D279" s="84"/>
      <c r="E279" s="92" t="s">
        <v>119</v>
      </c>
      <c r="F279" s="154">
        <v>3296</v>
      </c>
      <c r="G279" s="84"/>
      <c r="H279" s="85" t="s">
        <v>936</v>
      </c>
      <c r="I279" s="84" t="s">
        <v>938</v>
      </c>
      <c r="J279" s="93" t="s">
        <v>277</v>
      </c>
      <c r="K279" s="84" t="s">
        <v>306</v>
      </c>
      <c r="L279" s="84" t="s">
        <v>421</v>
      </c>
      <c r="M279" s="84" t="s">
        <v>937</v>
      </c>
      <c r="N279" s="90">
        <f>VLOOKUP(AB279,Tel!B:E,4,FALSE)</f>
        <v>22505155</v>
      </c>
      <c r="O279" s="84"/>
      <c r="P279" s="84" t="s">
        <v>128</v>
      </c>
      <c r="Q279" s="84" t="s">
        <v>2066</v>
      </c>
      <c r="R279" s="99" t="s">
        <v>2063</v>
      </c>
      <c r="S279" s="84" t="s">
        <v>455</v>
      </c>
      <c r="T279" s="84"/>
      <c r="U279" s="84"/>
      <c r="V279" s="84"/>
      <c r="W279" s="84"/>
      <c r="X279" s="84" t="s">
        <v>2067</v>
      </c>
      <c r="Y279" s="84"/>
      <c r="Z279" s="84" t="e">
        <f>VLOOKUP(#REF!,Unavailable_Shops!C:E,3,FALSE)</f>
        <v>#REF!</v>
      </c>
      <c r="AA279" s="84">
        <f>SUBTOTAL(103, Table9[[#This Row],[ShopCodeNoZero]])</f>
        <v>1</v>
      </c>
      <c r="AB279" s="88" t="s">
        <v>2068</v>
      </c>
    </row>
    <row r="280" spans="1:28">
      <c r="A280" s="140">
        <v>45740</v>
      </c>
      <c r="B280" s="140">
        <v>45740</v>
      </c>
      <c r="C280" s="84" t="s">
        <v>24</v>
      </c>
      <c r="D280" s="84"/>
      <c r="E280" s="92" t="s">
        <v>119</v>
      </c>
      <c r="F280" s="154">
        <v>4398</v>
      </c>
      <c r="G280" s="84"/>
      <c r="H280" s="85" t="s">
        <v>2069</v>
      </c>
      <c r="I280" s="84" t="s">
        <v>943</v>
      </c>
      <c r="J280" s="93" t="s">
        <v>277</v>
      </c>
      <c r="K280" s="84" t="s">
        <v>108</v>
      </c>
      <c r="L280" s="91" t="s">
        <v>151</v>
      </c>
      <c r="M280" s="91">
        <v>22953730</v>
      </c>
      <c r="N280" s="90">
        <f>VLOOKUP(AB280,Tel!B:E,4,FALSE)</f>
        <v>22953730</v>
      </c>
      <c r="O280" s="84"/>
      <c r="P280" s="84" t="s">
        <v>135</v>
      </c>
      <c r="Q280" s="84" t="s">
        <v>1876</v>
      </c>
      <c r="R280" s="99" t="s">
        <v>2063</v>
      </c>
      <c r="S280" s="84" t="s">
        <v>455</v>
      </c>
      <c r="T280" s="84"/>
      <c r="U280" s="84"/>
      <c r="V280" s="84"/>
      <c r="W280" s="84"/>
      <c r="X280" s="84" t="s">
        <v>2070</v>
      </c>
      <c r="Y280" s="84"/>
      <c r="Z280" s="84" t="e">
        <f>VLOOKUP(#REF!,Unavailable_Shops!C:E,3,FALSE)</f>
        <v>#REF!</v>
      </c>
      <c r="AA280" s="84">
        <f>SUBTOTAL(103, Table9[[#This Row],[ShopCodeNoZero]])</f>
        <v>1</v>
      </c>
      <c r="AB280" s="88" t="s">
        <v>2071</v>
      </c>
    </row>
    <row r="281" spans="1:28">
      <c r="A281" s="140">
        <v>45740</v>
      </c>
      <c r="B281" s="140">
        <v>45740</v>
      </c>
      <c r="C281" s="84" t="s">
        <v>24</v>
      </c>
      <c r="D281" s="84"/>
      <c r="E281" s="92" t="s">
        <v>119</v>
      </c>
      <c r="F281" s="154">
        <v>4457</v>
      </c>
      <c r="G281" s="84"/>
      <c r="H281" s="85" t="s">
        <v>944</v>
      </c>
      <c r="I281" s="84" t="s">
        <v>945</v>
      </c>
      <c r="J281" s="93" t="s">
        <v>277</v>
      </c>
      <c r="K281" s="84" t="s">
        <v>2072</v>
      </c>
      <c r="L281" s="91" t="s">
        <v>151</v>
      </c>
      <c r="M281" s="91">
        <v>28129923</v>
      </c>
      <c r="N281" s="90">
        <f>VLOOKUP(AB281,Tel!B:E,4,FALSE)</f>
        <v>28129923</v>
      </c>
      <c r="O281" s="84"/>
      <c r="P281" s="84" t="s">
        <v>1192</v>
      </c>
      <c r="Q281" s="84" t="s">
        <v>1411</v>
      </c>
      <c r="R281" s="99" t="s">
        <v>2063</v>
      </c>
      <c r="S281" s="84" t="s">
        <v>455</v>
      </c>
      <c r="T281" s="84"/>
      <c r="U281" s="84"/>
      <c r="V281" s="84"/>
      <c r="W281" s="84"/>
      <c r="X281" s="84" t="s">
        <v>2073</v>
      </c>
      <c r="Y281" s="84"/>
      <c r="Z281" s="84" t="e">
        <f>VLOOKUP(#REF!,Unavailable_Shops!C:E,3,FALSE)</f>
        <v>#REF!</v>
      </c>
      <c r="AA281" s="84">
        <f>SUBTOTAL(103, Table9[[#This Row],[ShopCodeNoZero]])</f>
        <v>1</v>
      </c>
      <c r="AB281" s="88" t="s">
        <v>2074</v>
      </c>
    </row>
    <row r="282" spans="1:28">
      <c r="A282" s="140">
        <v>45740</v>
      </c>
      <c r="B282" s="140">
        <v>45740</v>
      </c>
      <c r="C282" s="84" t="s">
        <v>65</v>
      </c>
      <c r="D282" s="84"/>
      <c r="E282" s="92" t="s">
        <v>119</v>
      </c>
      <c r="F282" s="154">
        <v>5123</v>
      </c>
      <c r="G282" s="84"/>
      <c r="H282" s="85" t="s">
        <v>949</v>
      </c>
      <c r="I282" s="84" t="s">
        <v>951</v>
      </c>
      <c r="J282" s="93" t="s">
        <v>277</v>
      </c>
      <c r="K282" s="84" t="s">
        <v>108</v>
      </c>
      <c r="L282" s="84" t="s">
        <v>716</v>
      </c>
      <c r="M282" s="84" t="s">
        <v>950</v>
      </c>
      <c r="N282" s="90">
        <f>VLOOKUP(AB282,Tel!B:E,4,FALSE)</f>
        <v>28977916</v>
      </c>
      <c r="O282" s="84"/>
      <c r="P282" s="84" t="s">
        <v>135</v>
      </c>
      <c r="Q282" s="84" t="s">
        <v>1876</v>
      </c>
      <c r="R282" s="99" t="s">
        <v>2063</v>
      </c>
      <c r="S282" s="84" t="s">
        <v>455</v>
      </c>
      <c r="T282" s="84"/>
      <c r="U282" s="84"/>
      <c r="V282" s="84"/>
      <c r="W282" s="84"/>
      <c r="X282" s="84" t="s">
        <v>2075</v>
      </c>
      <c r="Y282" s="84"/>
      <c r="Z282" s="84" t="e">
        <f>VLOOKUP(#REF!,Unavailable_Shops!C:E,3,FALSE)</f>
        <v>#REF!</v>
      </c>
      <c r="AA282" s="84">
        <f>SUBTOTAL(103, Table9[[#This Row],[ShopCodeNoZero]])</f>
        <v>1</v>
      </c>
      <c r="AB282" s="88" t="s">
        <v>2076</v>
      </c>
    </row>
    <row r="283" spans="1:28">
      <c r="A283" s="140">
        <v>45740</v>
      </c>
      <c r="B283" s="140">
        <v>45740</v>
      </c>
      <c r="C283" s="84" t="s">
        <v>65</v>
      </c>
      <c r="D283" s="84"/>
      <c r="E283" s="92" t="s">
        <v>119</v>
      </c>
      <c r="F283" s="154">
        <v>5155</v>
      </c>
      <c r="G283" s="84"/>
      <c r="H283" s="85" t="s">
        <v>939</v>
      </c>
      <c r="I283" s="84" t="s">
        <v>941</v>
      </c>
      <c r="J283" s="93" t="s">
        <v>277</v>
      </c>
      <c r="K283" s="84" t="s">
        <v>306</v>
      </c>
      <c r="L283" s="84" t="s">
        <v>716</v>
      </c>
      <c r="M283" s="84" t="s">
        <v>940</v>
      </c>
      <c r="N283" s="90">
        <f>VLOOKUP(AB283,Tel!B:E,4,FALSE)</f>
        <v>22485122</v>
      </c>
      <c r="O283" s="84"/>
      <c r="P283" s="84" t="s">
        <v>128</v>
      </c>
      <c r="Q283" s="84" t="s">
        <v>2066</v>
      </c>
      <c r="R283" s="99" t="s">
        <v>2063</v>
      </c>
      <c r="S283" s="84" t="s">
        <v>455</v>
      </c>
      <c r="T283" s="84"/>
      <c r="U283" s="84"/>
      <c r="V283" s="84"/>
      <c r="W283" s="84"/>
      <c r="X283" s="84" t="s">
        <v>2077</v>
      </c>
      <c r="Y283" s="84"/>
      <c r="Z283" s="84" t="e">
        <f>VLOOKUP(#REF!,Unavailable_Shops!C:E,3,FALSE)</f>
        <v>#REF!</v>
      </c>
      <c r="AA283" s="84">
        <f>SUBTOTAL(103, Table9[[#This Row],[ShopCodeNoZero]])</f>
        <v>1</v>
      </c>
      <c r="AB283" s="88" t="s">
        <v>2078</v>
      </c>
    </row>
    <row r="284" spans="1:28">
      <c r="A284" s="140">
        <v>45740</v>
      </c>
      <c r="B284" s="140">
        <v>45740</v>
      </c>
      <c r="C284" s="84" t="s">
        <v>24</v>
      </c>
      <c r="D284" s="84"/>
      <c r="E284" s="92" t="s">
        <v>119</v>
      </c>
      <c r="F284" s="154">
        <v>5652</v>
      </c>
      <c r="G284" s="84"/>
      <c r="H284" s="85" t="s">
        <v>952</v>
      </c>
      <c r="I284" s="84" t="s">
        <v>954</v>
      </c>
      <c r="J284" s="93" t="s">
        <v>277</v>
      </c>
      <c r="K284" s="84" t="s">
        <v>2072</v>
      </c>
      <c r="L284" s="84" t="s">
        <v>421</v>
      </c>
      <c r="M284" s="84" t="s">
        <v>953</v>
      </c>
      <c r="N284" s="90">
        <f>VLOOKUP(AB284,Tel!B:E,4,FALSE)</f>
        <v>25299760</v>
      </c>
      <c r="O284" s="84"/>
      <c r="P284" s="84" t="s">
        <v>1192</v>
      </c>
      <c r="Q284" s="84" t="s">
        <v>1411</v>
      </c>
      <c r="R284" s="99" t="s">
        <v>2063</v>
      </c>
      <c r="S284" s="84" t="s">
        <v>455</v>
      </c>
      <c r="T284" s="84"/>
      <c r="U284" s="84"/>
      <c r="V284" s="84"/>
      <c r="W284" s="84"/>
      <c r="X284" s="84" t="s">
        <v>2079</v>
      </c>
      <c r="Y284" s="84"/>
      <c r="Z284" s="84" t="e">
        <f>VLOOKUP(#REF!,Unavailable_Shops!C:E,3,FALSE)</f>
        <v>#REF!</v>
      </c>
      <c r="AA284" s="84">
        <f>SUBTOTAL(103, Table9[[#This Row],[ShopCodeNoZero]])</f>
        <v>1</v>
      </c>
      <c r="AB284" s="88" t="s">
        <v>2080</v>
      </c>
    </row>
    <row r="285" spans="1:28">
      <c r="A285" s="140">
        <v>45740</v>
      </c>
      <c r="B285" s="140">
        <v>45740</v>
      </c>
      <c r="C285" s="84" t="s">
        <v>24</v>
      </c>
      <c r="D285" s="84"/>
      <c r="E285" s="92" t="s">
        <v>119</v>
      </c>
      <c r="F285" s="154">
        <v>5667</v>
      </c>
      <c r="G285" s="84"/>
      <c r="H285" s="85" t="s">
        <v>955</v>
      </c>
      <c r="I285" s="84" t="s">
        <v>957</v>
      </c>
      <c r="J285" s="93" t="s">
        <v>277</v>
      </c>
      <c r="K285" s="84" t="s">
        <v>312</v>
      </c>
      <c r="L285" s="84" t="s">
        <v>421</v>
      </c>
      <c r="M285" s="84" t="s">
        <v>956</v>
      </c>
      <c r="N285" s="90">
        <f>VLOOKUP(AB285,Tel!B:E,4,FALSE)</f>
        <v>29831778</v>
      </c>
      <c r="O285" s="84"/>
      <c r="P285" s="84" t="s">
        <v>1192</v>
      </c>
      <c r="Q285" s="84" t="s">
        <v>1411</v>
      </c>
      <c r="R285" s="99" t="s">
        <v>2063</v>
      </c>
      <c r="S285" s="84" t="s">
        <v>455</v>
      </c>
      <c r="T285" s="84"/>
      <c r="U285" s="84"/>
      <c r="V285" s="84"/>
      <c r="W285" s="84"/>
      <c r="X285" s="84" t="s">
        <v>2081</v>
      </c>
      <c r="Y285" s="84"/>
      <c r="Z285" s="84" t="e">
        <f>VLOOKUP(#REF!,Unavailable_Shops!C:E,3,FALSE)</f>
        <v>#REF!</v>
      </c>
      <c r="AA285" s="84">
        <f>SUBTOTAL(103, Table9[[#This Row],[ShopCodeNoZero]])</f>
        <v>1</v>
      </c>
      <c r="AB285" s="88" t="s">
        <v>2082</v>
      </c>
    </row>
    <row r="286" spans="1:28">
      <c r="A286" s="140">
        <v>45740</v>
      </c>
      <c r="B286" s="140">
        <v>45740</v>
      </c>
      <c r="C286" s="84" t="s">
        <v>137</v>
      </c>
      <c r="D286" s="84"/>
      <c r="E286" s="92" t="s">
        <v>119</v>
      </c>
      <c r="F286" s="154">
        <v>6243</v>
      </c>
      <c r="G286" s="84"/>
      <c r="H286" s="85" t="s">
        <v>958</v>
      </c>
      <c r="I286" s="84" t="s">
        <v>960</v>
      </c>
      <c r="J286" s="93" t="s">
        <v>277</v>
      </c>
      <c r="K286" s="84" t="s">
        <v>270</v>
      </c>
      <c r="L286" s="84" t="s">
        <v>421</v>
      </c>
      <c r="M286" s="84" t="s">
        <v>959</v>
      </c>
      <c r="N286" s="90">
        <f>VLOOKUP(AB286,Tel!B:E,4,FALSE)</f>
        <v>28850212</v>
      </c>
      <c r="O286" s="84"/>
      <c r="P286" s="84" t="s">
        <v>135</v>
      </c>
      <c r="Q286" s="84" t="s">
        <v>1876</v>
      </c>
      <c r="R286" s="99" t="s">
        <v>2063</v>
      </c>
      <c r="S286" s="84" t="s">
        <v>455</v>
      </c>
      <c r="T286" s="84"/>
      <c r="U286" s="84"/>
      <c r="V286" s="84"/>
      <c r="W286" s="84"/>
      <c r="X286" s="84" t="s">
        <v>2083</v>
      </c>
      <c r="Y286" s="84"/>
      <c r="Z286" s="84" t="e">
        <f>VLOOKUP(#REF!,Unavailable_Shops!C:E,3,FALSE)</f>
        <v>#REF!</v>
      </c>
      <c r="AA286" s="84">
        <f>SUBTOTAL(103, Table9[[#This Row],[ShopCodeNoZero]])</f>
        <v>1</v>
      </c>
      <c r="AB286" s="88" t="s">
        <v>2084</v>
      </c>
    </row>
    <row r="287" spans="1:28">
      <c r="A287" s="140">
        <v>45740</v>
      </c>
      <c r="B287" s="140">
        <v>45740</v>
      </c>
      <c r="C287" s="84" t="s">
        <v>137</v>
      </c>
      <c r="D287" s="84"/>
      <c r="E287" s="92" t="s">
        <v>119</v>
      </c>
      <c r="F287" s="154">
        <v>6510</v>
      </c>
      <c r="G287" s="84"/>
      <c r="H287" s="85" t="s">
        <v>961</v>
      </c>
      <c r="I287" s="84" t="s">
        <v>963</v>
      </c>
      <c r="J287" s="93" t="s">
        <v>277</v>
      </c>
      <c r="K287" s="84" t="s">
        <v>270</v>
      </c>
      <c r="L287" s="84" t="s">
        <v>421</v>
      </c>
      <c r="M287" s="84" t="s">
        <v>962</v>
      </c>
      <c r="N287" s="90">
        <f>VLOOKUP(AB287,Tel!B:E,4,FALSE)</f>
        <v>36924499</v>
      </c>
      <c r="O287" s="84"/>
      <c r="P287" s="84" t="s">
        <v>128</v>
      </c>
      <c r="Q287" s="84" t="s">
        <v>2066</v>
      </c>
      <c r="R287" s="99" t="s">
        <v>2063</v>
      </c>
      <c r="S287" s="84" t="s">
        <v>455</v>
      </c>
      <c r="T287" s="84"/>
      <c r="U287" s="84"/>
      <c r="V287" s="84"/>
      <c r="W287" s="84"/>
      <c r="X287" s="84" t="s">
        <v>2085</v>
      </c>
      <c r="Y287" s="84"/>
      <c r="Z287" s="84" t="e">
        <f>VLOOKUP(#REF!,Unavailable_Shops!C:E,3,FALSE)</f>
        <v>#REF!</v>
      </c>
      <c r="AA287" s="84">
        <f>SUBTOTAL(103, Table9[[#This Row],[ShopCodeNoZero]])</f>
        <v>1</v>
      </c>
      <c r="AB287" s="88" t="s">
        <v>2086</v>
      </c>
    </row>
    <row r="288" spans="1:28">
      <c r="A288" s="140">
        <v>45740</v>
      </c>
      <c r="B288" s="140">
        <v>45740</v>
      </c>
      <c r="C288" s="84" t="s">
        <v>65</v>
      </c>
      <c r="D288" s="84"/>
      <c r="E288" s="92" t="s">
        <v>119</v>
      </c>
      <c r="F288" s="154">
        <v>15119</v>
      </c>
      <c r="G288" s="84"/>
      <c r="H288" s="85" t="s">
        <v>946</v>
      </c>
      <c r="I288" s="84" t="s">
        <v>948</v>
      </c>
      <c r="J288" s="93" t="s">
        <v>277</v>
      </c>
      <c r="K288" s="84" t="s">
        <v>2072</v>
      </c>
      <c r="L288" s="84" t="s">
        <v>716</v>
      </c>
      <c r="M288" s="84" t="s">
        <v>947</v>
      </c>
      <c r="N288" s="90" t="str">
        <f>VLOOKUP(AB288,Tel!B:E,4,FALSE)</f>
        <v>no record</v>
      </c>
      <c r="O288" s="84"/>
      <c r="P288" s="84" t="s">
        <v>1192</v>
      </c>
      <c r="Q288" s="84" t="s">
        <v>1411</v>
      </c>
      <c r="R288" s="99" t="s">
        <v>2063</v>
      </c>
      <c r="S288" s="84" t="s">
        <v>455</v>
      </c>
      <c r="T288" s="84"/>
      <c r="U288" s="84"/>
      <c r="V288" s="84"/>
      <c r="W288" s="84"/>
      <c r="X288" s="84" t="s">
        <v>2087</v>
      </c>
      <c r="Y288" s="84"/>
      <c r="Z288" s="84" t="e">
        <f>VLOOKUP(#REF!,Unavailable_Shops!C:E,3,FALSE)</f>
        <v>#REF!</v>
      </c>
      <c r="AA288" s="84">
        <f>SUBTOTAL(103, Table9[[#This Row],[ShopCodeNoZero]])</f>
        <v>1</v>
      </c>
      <c r="AB288" s="105" t="s">
        <v>2088</v>
      </c>
    </row>
    <row r="289" spans="1:28">
      <c r="A289" s="140">
        <v>45741</v>
      </c>
      <c r="B289" s="140">
        <v>45741</v>
      </c>
      <c r="C289" s="84" t="s">
        <v>24</v>
      </c>
      <c r="D289" s="84"/>
      <c r="E289" s="92" t="s">
        <v>119</v>
      </c>
      <c r="F289" s="154">
        <v>3280</v>
      </c>
      <c r="G289" s="84"/>
      <c r="H289" s="85" t="s">
        <v>970</v>
      </c>
      <c r="I289" s="84" t="s">
        <v>972</v>
      </c>
      <c r="J289" s="93" t="s">
        <v>277</v>
      </c>
      <c r="K289" s="84" t="s">
        <v>306</v>
      </c>
      <c r="L289" s="84" t="s">
        <v>421</v>
      </c>
      <c r="M289" s="84" t="s">
        <v>971</v>
      </c>
      <c r="N289" s="90">
        <f>VLOOKUP(AB289,Tel!B:E,4,FALSE)</f>
        <v>27767929</v>
      </c>
      <c r="O289" s="84"/>
      <c r="P289" s="84" t="s">
        <v>1192</v>
      </c>
      <c r="Q289" s="84" t="s">
        <v>1876</v>
      </c>
      <c r="R289" s="135" t="s">
        <v>2089</v>
      </c>
      <c r="S289" s="84" t="s">
        <v>455</v>
      </c>
      <c r="T289" s="84"/>
      <c r="U289" s="84"/>
      <c r="V289" s="84"/>
      <c r="W289" s="84"/>
      <c r="X289" s="84" t="s">
        <v>2090</v>
      </c>
      <c r="Y289" s="84"/>
      <c r="Z289" s="84" t="e">
        <f>VLOOKUP(#REF!,Unavailable_Shops!C:E,3,FALSE)</f>
        <v>#REF!</v>
      </c>
      <c r="AA289" s="84">
        <f>SUBTOTAL(103, Table9[[#This Row],[ShopCodeNoZero]])</f>
        <v>1</v>
      </c>
      <c r="AB289" s="88" t="s">
        <v>2091</v>
      </c>
    </row>
    <row r="290" spans="1:28">
      <c r="A290" s="140">
        <v>45741</v>
      </c>
      <c r="B290" s="140">
        <v>45741</v>
      </c>
      <c r="C290" s="84" t="s">
        <v>24</v>
      </c>
      <c r="D290" s="84"/>
      <c r="E290" s="92" t="s">
        <v>119</v>
      </c>
      <c r="F290" s="154">
        <v>4389</v>
      </c>
      <c r="G290" s="84"/>
      <c r="H290" s="85" t="s">
        <v>981</v>
      </c>
      <c r="I290" s="84" t="s">
        <v>982</v>
      </c>
      <c r="J290" s="93" t="s">
        <v>277</v>
      </c>
      <c r="K290" s="84" t="s">
        <v>270</v>
      </c>
      <c r="L290" s="91" t="s">
        <v>151</v>
      </c>
      <c r="M290" s="91">
        <v>27767270</v>
      </c>
      <c r="N290" s="90">
        <f>VLOOKUP(AB290,Tel!B:E,4,FALSE)</f>
        <v>27767270</v>
      </c>
      <c r="O290" s="84"/>
      <c r="P290" s="84" t="s">
        <v>135</v>
      </c>
      <c r="Q290" s="84" t="s">
        <v>2066</v>
      </c>
      <c r="R290" s="135" t="s">
        <v>2089</v>
      </c>
      <c r="S290" s="84" t="s">
        <v>455</v>
      </c>
      <c r="T290" s="84"/>
      <c r="U290" s="84"/>
      <c r="V290" s="84"/>
      <c r="W290" s="84"/>
      <c r="X290" s="84" t="s">
        <v>2092</v>
      </c>
      <c r="Y290" s="84"/>
      <c r="Z290" s="84" t="e">
        <f>VLOOKUP(#REF!,Unavailable_Shops!C:E,3,FALSE)</f>
        <v>#REF!</v>
      </c>
      <c r="AA290" s="84">
        <f>SUBTOTAL(103, Table9[[#This Row],[ShopCodeNoZero]])</f>
        <v>1</v>
      </c>
      <c r="AB290" s="88" t="s">
        <v>2093</v>
      </c>
    </row>
    <row r="291" spans="1:28">
      <c r="A291" s="140">
        <v>45741</v>
      </c>
      <c r="B291" s="140">
        <v>45741</v>
      </c>
      <c r="C291" s="84" t="s">
        <v>24</v>
      </c>
      <c r="D291" s="84"/>
      <c r="E291" s="92" t="s">
        <v>119</v>
      </c>
      <c r="F291" s="154">
        <v>4394</v>
      </c>
      <c r="G291" s="84"/>
      <c r="H291" s="85" t="s">
        <v>987</v>
      </c>
      <c r="I291" s="84" t="s">
        <v>988</v>
      </c>
      <c r="J291" s="93" t="s">
        <v>277</v>
      </c>
      <c r="K291" s="84" t="s">
        <v>108</v>
      </c>
      <c r="L291" s="91" t="s">
        <v>151</v>
      </c>
      <c r="M291" s="91">
        <v>28563911</v>
      </c>
      <c r="N291" s="90">
        <f>VLOOKUP(AB291,Tel!B:E,4,FALSE)</f>
        <v>28563911</v>
      </c>
      <c r="O291" s="84"/>
      <c r="P291" s="84" t="s">
        <v>128</v>
      </c>
      <c r="Q291" s="84" t="s">
        <v>1411</v>
      </c>
      <c r="R291" s="135" t="s">
        <v>2089</v>
      </c>
      <c r="S291" s="84" t="s">
        <v>455</v>
      </c>
      <c r="T291" s="84"/>
      <c r="U291" s="84"/>
      <c r="V291" s="84"/>
      <c r="W291" s="84"/>
      <c r="X291" s="84" t="s">
        <v>2094</v>
      </c>
      <c r="Y291" s="84"/>
      <c r="Z291" s="84" t="e">
        <f>VLOOKUP(#REF!,Unavailable_Shops!C:E,3,FALSE)</f>
        <v>#REF!</v>
      </c>
      <c r="AA291" s="84">
        <f>SUBTOTAL(103, Table9[[#This Row],[ShopCodeNoZero]])</f>
        <v>1</v>
      </c>
      <c r="AB291" s="88" t="s">
        <v>2095</v>
      </c>
    </row>
    <row r="292" spans="1:28">
      <c r="A292" s="140">
        <v>45741</v>
      </c>
      <c r="B292" s="140">
        <v>45741</v>
      </c>
      <c r="C292" s="84" t="s">
        <v>24</v>
      </c>
      <c r="D292" s="84"/>
      <c r="E292" s="92" t="s">
        <v>119</v>
      </c>
      <c r="F292" s="154">
        <v>4403</v>
      </c>
      <c r="G292" s="104"/>
      <c r="H292" s="85" t="s">
        <v>973</v>
      </c>
      <c r="I292" s="84" t="s">
        <v>974</v>
      </c>
      <c r="J292" s="93" t="s">
        <v>277</v>
      </c>
      <c r="K292" s="84" t="s">
        <v>306</v>
      </c>
      <c r="L292" s="91" t="s">
        <v>151</v>
      </c>
      <c r="M292" s="91">
        <v>34074432</v>
      </c>
      <c r="N292" s="90">
        <f>VLOOKUP(AB292,Tel!B:E,4,FALSE)</f>
        <v>34074332</v>
      </c>
      <c r="O292" s="84"/>
      <c r="P292" s="84" t="s">
        <v>1192</v>
      </c>
      <c r="Q292" s="84" t="s">
        <v>1876</v>
      </c>
      <c r="R292" s="135" t="s">
        <v>2089</v>
      </c>
      <c r="S292" s="84" t="s">
        <v>455</v>
      </c>
      <c r="T292" s="84"/>
      <c r="U292" s="84"/>
      <c r="V292" s="84"/>
      <c r="W292" s="84"/>
      <c r="X292" s="84" t="s">
        <v>2096</v>
      </c>
      <c r="Y292" s="84"/>
      <c r="Z292" s="84" t="e">
        <f>VLOOKUP(#REF!,Unavailable_Shops!C:E,3,FALSE)</f>
        <v>#REF!</v>
      </c>
      <c r="AA292" s="84">
        <f>SUBTOTAL(103, Table9[[#This Row],[ShopCodeNoZero]])</f>
        <v>1</v>
      </c>
      <c r="AB292" s="88" t="s">
        <v>2097</v>
      </c>
    </row>
    <row r="293" spans="1:28">
      <c r="A293" s="140">
        <v>45741</v>
      </c>
      <c r="B293" s="140">
        <v>45741</v>
      </c>
      <c r="C293" s="84" t="s">
        <v>24</v>
      </c>
      <c r="D293" s="84"/>
      <c r="E293" s="92" t="s">
        <v>119</v>
      </c>
      <c r="F293" s="154">
        <v>4490</v>
      </c>
      <c r="G293" s="84"/>
      <c r="H293" s="85" t="s">
        <v>983</v>
      </c>
      <c r="I293" s="84" t="s">
        <v>984</v>
      </c>
      <c r="J293" s="93" t="s">
        <v>277</v>
      </c>
      <c r="K293" s="84" t="s">
        <v>297</v>
      </c>
      <c r="L293" s="91" t="s">
        <v>151</v>
      </c>
      <c r="M293" s="91">
        <v>25122398</v>
      </c>
      <c r="N293" s="90">
        <f>VLOOKUP(AB293,Tel!B:E,4,FALSE)</f>
        <v>25122398</v>
      </c>
      <c r="O293" s="84"/>
      <c r="P293" s="84" t="s">
        <v>135</v>
      </c>
      <c r="Q293" s="84" t="s">
        <v>2066</v>
      </c>
      <c r="R293" s="135" t="s">
        <v>2089</v>
      </c>
      <c r="S293" s="84" t="s">
        <v>455</v>
      </c>
      <c r="T293" s="84"/>
      <c r="U293" s="84"/>
      <c r="V293" s="84"/>
      <c r="W293" s="84"/>
      <c r="X293" s="84" t="s">
        <v>2098</v>
      </c>
      <c r="Y293" s="84"/>
      <c r="Z293" s="84" t="e">
        <f>VLOOKUP(#REF!,Unavailable_Shops!C:E,3,FALSE)</f>
        <v>#REF!</v>
      </c>
      <c r="AA293" s="84">
        <f>SUBTOTAL(103, Table9[[#This Row],[ShopCodeNoZero]])</f>
        <v>1</v>
      </c>
      <c r="AB293" s="88" t="s">
        <v>2099</v>
      </c>
    </row>
    <row r="294" spans="1:28">
      <c r="A294" s="140">
        <v>45741</v>
      </c>
      <c r="B294" s="140">
        <v>45741</v>
      </c>
      <c r="C294" s="84" t="s">
        <v>24</v>
      </c>
      <c r="D294" s="84"/>
      <c r="E294" s="92" t="s">
        <v>119</v>
      </c>
      <c r="F294" s="154">
        <v>4645</v>
      </c>
      <c r="G294" s="84"/>
      <c r="H294" s="85" t="s">
        <v>985</v>
      </c>
      <c r="I294" s="84" t="s">
        <v>986</v>
      </c>
      <c r="J294" s="93" t="s">
        <v>277</v>
      </c>
      <c r="K294" s="84" t="s">
        <v>297</v>
      </c>
      <c r="L294" s="91" t="s">
        <v>151</v>
      </c>
      <c r="M294" s="91">
        <v>35280208</v>
      </c>
      <c r="N294" s="90">
        <f>VLOOKUP(AB294,Tel!B:E,4,FALSE)</f>
        <v>35280208</v>
      </c>
      <c r="O294" s="84"/>
      <c r="P294" s="84" t="s">
        <v>135</v>
      </c>
      <c r="Q294" s="84" t="s">
        <v>2066</v>
      </c>
      <c r="R294" s="135" t="s">
        <v>2100</v>
      </c>
      <c r="S294" s="84" t="s">
        <v>455</v>
      </c>
      <c r="T294" s="84"/>
      <c r="U294" s="84"/>
      <c r="V294" s="84"/>
      <c r="W294" s="84"/>
      <c r="X294" s="84" t="s">
        <v>2101</v>
      </c>
      <c r="Y294" s="84"/>
      <c r="Z294" s="84" t="e">
        <f>VLOOKUP(#REF!,Unavailable_Shops!C:E,3,FALSE)</f>
        <v>#REF!</v>
      </c>
      <c r="AA294" s="84">
        <f>SUBTOTAL(103, Table9[[#This Row],[ShopCodeNoZero]])</f>
        <v>1</v>
      </c>
      <c r="AB294" s="88" t="s">
        <v>2102</v>
      </c>
    </row>
    <row r="295" spans="1:28">
      <c r="A295" s="140">
        <v>45741</v>
      </c>
      <c r="B295" s="140">
        <v>45741</v>
      </c>
      <c r="C295" s="84" t="s">
        <v>65</v>
      </c>
      <c r="D295" s="84"/>
      <c r="E295" s="92" t="s">
        <v>119</v>
      </c>
      <c r="F295" s="154">
        <v>5128</v>
      </c>
      <c r="G295" s="84"/>
      <c r="H295" s="85" t="s">
        <v>975</v>
      </c>
      <c r="I295" s="84" t="s">
        <v>977</v>
      </c>
      <c r="J295" s="93" t="s">
        <v>277</v>
      </c>
      <c r="K295" s="84" t="s">
        <v>270</v>
      </c>
      <c r="L295" s="84" t="s">
        <v>716</v>
      </c>
      <c r="M295" s="84" t="s">
        <v>976</v>
      </c>
      <c r="N295" s="90">
        <f>VLOOKUP(AB295,Tel!B:E,4,FALSE)</f>
        <v>25602204</v>
      </c>
      <c r="O295" s="84"/>
      <c r="P295" s="84" t="s">
        <v>135</v>
      </c>
      <c r="Q295" s="84" t="s">
        <v>2066</v>
      </c>
      <c r="R295" s="135" t="s">
        <v>2100</v>
      </c>
      <c r="S295" s="84" t="s">
        <v>455</v>
      </c>
      <c r="T295" s="84"/>
      <c r="U295" s="84"/>
      <c r="V295" s="84"/>
      <c r="W295" s="84"/>
      <c r="X295" s="84" t="s">
        <v>2103</v>
      </c>
      <c r="Y295" s="84"/>
      <c r="Z295" s="84" t="e">
        <f>VLOOKUP(#REF!,Unavailable_Shops!C:E,3,FALSE)</f>
        <v>#REF!</v>
      </c>
      <c r="AA295" s="84">
        <f>SUBTOTAL(103, Table9[[#This Row],[ShopCodeNoZero]])</f>
        <v>1</v>
      </c>
      <c r="AB295" s="88" t="s">
        <v>2104</v>
      </c>
    </row>
    <row r="296" spans="1:28">
      <c r="A296" s="140">
        <v>45741</v>
      </c>
      <c r="B296" s="140">
        <v>45741</v>
      </c>
      <c r="C296" s="84" t="s">
        <v>65</v>
      </c>
      <c r="D296" s="84"/>
      <c r="E296" s="92" t="s">
        <v>119</v>
      </c>
      <c r="F296" s="154">
        <v>5157</v>
      </c>
      <c r="G296" s="84"/>
      <c r="H296" s="85" t="s">
        <v>978</v>
      </c>
      <c r="I296" s="84" t="s">
        <v>980</v>
      </c>
      <c r="J296" s="93" t="s">
        <v>277</v>
      </c>
      <c r="K296" s="84" t="s">
        <v>270</v>
      </c>
      <c r="L296" s="84" t="s">
        <v>421</v>
      </c>
      <c r="M296" s="84" t="s">
        <v>979</v>
      </c>
      <c r="N296" s="90" t="str">
        <f>VLOOKUP(AB296,Tel!B:E,4,FALSE)</f>
        <v>no record</v>
      </c>
      <c r="O296" s="84"/>
      <c r="P296" s="84" t="s">
        <v>128</v>
      </c>
      <c r="Q296" s="84" t="s">
        <v>1411</v>
      </c>
      <c r="R296" s="135" t="s">
        <v>2100</v>
      </c>
      <c r="S296" s="84" t="s">
        <v>455</v>
      </c>
      <c r="T296" s="84"/>
      <c r="U296" s="84"/>
      <c r="V296" s="84"/>
      <c r="W296" s="84"/>
      <c r="X296" s="84" t="s">
        <v>2105</v>
      </c>
      <c r="Y296" s="84"/>
      <c r="Z296" s="84" t="e">
        <f>VLOOKUP(#REF!,Unavailable_Shops!C:E,3,FALSE)</f>
        <v>#REF!</v>
      </c>
      <c r="AA296" s="84">
        <f>SUBTOTAL(103, Table9[[#This Row],[ShopCodeNoZero]])</f>
        <v>1</v>
      </c>
      <c r="AB296" s="88" t="s">
        <v>2106</v>
      </c>
    </row>
    <row r="297" spans="1:28">
      <c r="A297" s="140">
        <v>45741</v>
      </c>
      <c r="B297" s="140">
        <v>45741</v>
      </c>
      <c r="C297" s="84" t="s">
        <v>24</v>
      </c>
      <c r="D297" s="84"/>
      <c r="E297" s="92" t="s">
        <v>119</v>
      </c>
      <c r="F297" s="154">
        <v>8727</v>
      </c>
      <c r="G297" s="84"/>
      <c r="H297" s="85" t="s">
        <v>964</v>
      </c>
      <c r="I297" s="84" t="s">
        <v>966</v>
      </c>
      <c r="J297" s="93" t="s">
        <v>277</v>
      </c>
      <c r="K297" s="84" t="s">
        <v>306</v>
      </c>
      <c r="L297" s="84" t="s">
        <v>421</v>
      </c>
      <c r="M297" s="84" t="s">
        <v>965</v>
      </c>
      <c r="N297" s="90">
        <f>VLOOKUP(AB297,Tel!B:E,4,FALSE)</f>
        <v>37550481</v>
      </c>
      <c r="O297" s="84"/>
      <c r="P297" s="84" t="s">
        <v>1192</v>
      </c>
      <c r="Q297" s="84" t="s">
        <v>1876</v>
      </c>
      <c r="R297" s="135" t="s">
        <v>2089</v>
      </c>
      <c r="S297" s="84" t="s">
        <v>455</v>
      </c>
      <c r="T297" s="84"/>
      <c r="U297" s="84"/>
      <c r="V297" s="84"/>
      <c r="W297" s="84"/>
      <c r="X297" s="84" t="s">
        <v>2107</v>
      </c>
      <c r="Y297" s="84"/>
      <c r="Z297" s="84" t="e">
        <f>VLOOKUP(#REF!,Unavailable_Shops!C:E,3,FALSE)</f>
        <v>#REF!</v>
      </c>
      <c r="AA297" s="84">
        <f>SUBTOTAL(103, Table9[[#This Row],[ShopCodeNoZero]])</f>
        <v>1</v>
      </c>
      <c r="AB297" s="88" t="s">
        <v>2108</v>
      </c>
    </row>
    <row r="298" spans="1:28">
      <c r="A298" s="140">
        <v>45741</v>
      </c>
      <c r="B298" s="140">
        <v>45741</v>
      </c>
      <c r="C298" s="84" t="s">
        <v>24</v>
      </c>
      <c r="D298" s="84"/>
      <c r="E298" s="92" t="s">
        <v>119</v>
      </c>
      <c r="F298" s="154">
        <v>12830</v>
      </c>
      <c r="G298" s="84"/>
      <c r="H298" s="85" t="s">
        <v>967</v>
      </c>
      <c r="I298" s="84" t="s">
        <v>969</v>
      </c>
      <c r="J298" s="93" t="s">
        <v>277</v>
      </c>
      <c r="K298" s="84" t="s">
        <v>108</v>
      </c>
      <c r="L298" s="84" t="s">
        <v>421</v>
      </c>
      <c r="M298" s="84" t="s">
        <v>968</v>
      </c>
      <c r="N298" s="90" t="str">
        <f>VLOOKUP(AB298,Tel!B:E,4,FALSE)</f>
        <v>no record</v>
      </c>
      <c r="O298" s="84"/>
      <c r="P298" s="84" t="s">
        <v>1192</v>
      </c>
      <c r="Q298" s="84" t="s">
        <v>1876</v>
      </c>
      <c r="R298" s="135" t="s">
        <v>1939</v>
      </c>
      <c r="S298" s="84" t="s">
        <v>455</v>
      </c>
      <c r="T298" s="84"/>
      <c r="U298" s="84"/>
      <c r="V298" s="84"/>
      <c r="W298" s="84"/>
      <c r="X298" s="84" t="s">
        <v>2109</v>
      </c>
      <c r="Y298" s="84"/>
      <c r="Z298" s="84" t="e">
        <f>VLOOKUP(#REF!,Unavailable_Shops!C:E,3,FALSE)</f>
        <v>#REF!</v>
      </c>
      <c r="AA298" s="84">
        <f>SUBTOTAL(103, Table9[[#This Row],[ShopCodeNoZero]])</f>
        <v>1</v>
      </c>
      <c r="AB298" s="105" t="s">
        <v>2110</v>
      </c>
    </row>
    <row r="299" spans="1:28">
      <c r="A299" s="140">
        <v>45741</v>
      </c>
      <c r="B299" s="140">
        <v>45741</v>
      </c>
      <c r="C299" s="84" t="s">
        <v>65</v>
      </c>
      <c r="D299" s="84"/>
      <c r="E299" s="92" t="s">
        <v>119</v>
      </c>
      <c r="F299" s="154">
        <v>15274</v>
      </c>
      <c r="G299" s="84"/>
      <c r="H299" s="84" t="s">
        <v>2111</v>
      </c>
      <c r="I299" s="84" t="s">
        <v>2112</v>
      </c>
      <c r="J299" s="93" t="s">
        <v>277</v>
      </c>
      <c r="K299" s="84" t="s">
        <v>108</v>
      </c>
      <c r="L299" s="84"/>
      <c r="M299" s="84">
        <v>28196933</v>
      </c>
      <c r="N299" s="90" t="e">
        <f>VLOOKUP(AB299,Tel!B:E,4,FALSE)</f>
        <v>#N/A</v>
      </c>
      <c r="O299" s="84"/>
      <c r="P299" s="84" t="s">
        <v>128</v>
      </c>
      <c r="Q299" s="84" t="s">
        <v>1411</v>
      </c>
      <c r="R299" s="136" t="s">
        <v>2100</v>
      </c>
      <c r="S299" s="84" t="s">
        <v>455</v>
      </c>
      <c r="T299" s="84"/>
      <c r="U299" s="84"/>
      <c r="V299" s="84"/>
      <c r="W299" s="84"/>
      <c r="X299" s="84" t="s">
        <v>2113</v>
      </c>
      <c r="Y299" s="84"/>
      <c r="Z299" s="84" t="e">
        <f>VLOOKUP(#REF!,Unavailable_Shops!C:E,3,FALSE)</f>
        <v>#REF!</v>
      </c>
      <c r="AA299" s="84">
        <f>SUBTOTAL(103, Table9[[#This Row],[ShopCodeNoZero]])</f>
        <v>0</v>
      </c>
      <c r="AB299" s="105"/>
    </row>
    <row r="300" spans="1:28" ht="29.25">
      <c r="A300" s="140">
        <v>45742</v>
      </c>
      <c r="B300" s="140">
        <v>45742</v>
      </c>
      <c r="C300" s="84" t="s">
        <v>24</v>
      </c>
      <c r="D300" s="84"/>
      <c r="E300" s="85" t="s">
        <v>119</v>
      </c>
      <c r="F300" s="152">
        <v>3235</v>
      </c>
      <c r="G300" s="84"/>
      <c r="H300" s="85" t="s">
        <v>2114</v>
      </c>
      <c r="I300" s="84" t="s">
        <v>2115</v>
      </c>
      <c r="J300" s="84" t="s">
        <v>345</v>
      </c>
      <c r="K300" s="84" t="s">
        <v>388</v>
      </c>
      <c r="L300" s="84"/>
      <c r="M300" s="84" t="s">
        <v>2116</v>
      </c>
      <c r="N300" s="90">
        <f>VLOOKUP(AB300,Tel!B:E,4,FALSE)</f>
        <v>22044056</v>
      </c>
      <c r="O300" s="87"/>
      <c r="P300" s="84" t="s">
        <v>1078</v>
      </c>
      <c r="Q300" s="84" t="s">
        <v>1876</v>
      </c>
      <c r="R300" s="133" t="s">
        <v>2117</v>
      </c>
      <c r="S300" s="84" t="s">
        <v>455</v>
      </c>
      <c r="T300" s="84"/>
      <c r="U300" s="84"/>
      <c r="V300" s="84"/>
      <c r="W300" s="84"/>
      <c r="X300" s="108" t="s">
        <v>2118</v>
      </c>
      <c r="Y300" s="84"/>
      <c r="Z300" s="84" t="e">
        <v>#N/A</v>
      </c>
      <c r="AA300" s="84">
        <f>SUBTOTAL(103, Table9[[#This Row],[ShopCodeNoZero]])</f>
        <v>1</v>
      </c>
      <c r="AB300" s="88" t="s">
        <v>2119</v>
      </c>
    </row>
    <row r="301" spans="1:28" ht="29.25">
      <c r="A301" s="144">
        <v>45742</v>
      </c>
      <c r="B301" s="144">
        <v>45742</v>
      </c>
      <c r="C301" s="110" t="s">
        <v>24</v>
      </c>
      <c r="D301" s="110"/>
      <c r="E301" s="111" t="s">
        <v>119</v>
      </c>
      <c r="F301" s="156">
        <v>3289</v>
      </c>
      <c r="G301" s="84"/>
      <c r="H301" s="111" t="s">
        <v>2120</v>
      </c>
      <c r="I301" s="110" t="s">
        <v>2121</v>
      </c>
      <c r="J301" s="110" t="s">
        <v>345</v>
      </c>
      <c r="K301" s="110" t="s">
        <v>497</v>
      </c>
      <c r="L301" s="110"/>
      <c r="M301" s="110" t="s">
        <v>2122</v>
      </c>
      <c r="N301" s="112">
        <f>VLOOKUP(AB301,Tel!B:E,4,FALSE)</f>
        <v>28955055</v>
      </c>
      <c r="O301" s="110"/>
      <c r="P301" s="110" t="s">
        <v>1192</v>
      </c>
      <c r="Q301" s="110" t="s">
        <v>2066</v>
      </c>
      <c r="R301" s="133" t="s">
        <v>2117</v>
      </c>
      <c r="S301" s="110" t="s">
        <v>455</v>
      </c>
      <c r="T301" s="110"/>
      <c r="U301" s="110"/>
      <c r="V301" s="110"/>
      <c r="W301" s="110"/>
      <c r="X301" s="113" t="s">
        <v>2123</v>
      </c>
      <c r="Y301" s="110"/>
      <c r="Z301" s="110" t="e">
        <v>#N/A</v>
      </c>
      <c r="AA301" s="110">
        <f>SUBTOTAL(103, Table9[[#This Row],[ShopCodeNoZero]])</f>
        <v>1</v>
      </c>
      <c r="AB301" s="114" t="s">
        <v>2124</v>
      </c>
    </row>
    <row r="302" spans="1:28" ht="29.25">
      <c r="A302" s="144">
        <v>45742</v>
      </c>
      <c r="B302" s="144">
        <v>45742</v>
      </c>
      <c r="C302" s="110" t="s">
        <v>24</v>
      </c>
      <c r="D302" s="110"/>
      <c r="E302" s="111" t="s">
        <v>119</v>
      </c>
      <c r="F302" s="156">
        <v>3512</v>
      </c>
      <c r="G302" s="84"/>
      <c r="H302" s="111" t="s">
        <v>2125</v>
      </c>
      <c r="I302" s="110" t="s">
        <v>392</v>
      </c>
      <c r="J302" s="110" t="s">
        <v>345</v>
      </c>
      <c r="K302" s="110" t="s">
        <v>388</v>
      </c>
      <c r="L302" s="110"/>
      <c r="M302" s="110" t="s">
        <v>2126</v>
      </c>
      <c r="N302" s="112">
        <f>VLOOKUP(AB302,Tel!B:E,4,FALSE)</f>
        <v>21911830</v>
      </c>
      <c r="O302" s="110"/>
      <c r="P302" s="110" t="s">
        <v>135</v>
      </c>
      <c r="Q302" s="110" t="s">
        <v>1411</v>
      </c>
      <c r="R302" s="133" t="s">
        <v>1902</v>
      </c>
      <c r="S302" s="110" t="s">
        <v>455</v>
      </c>
      <c r="T302" s="110"/>
      <c r="U302" s="110"/>
      <c r="V302" s="110"/>
      <c r="W302" s="110"/>
      <c r="X302" s="113" t="s">
        <v>2127</v>
      </c>
      <c r="Y302" s="110"/>
      <c r="Z302" s="110" t="e">
        <v>#N/A</v>
      </c>
      <c r="AA302" s="110">
        <f>SUBTOTAL(103, Table9[[#This Row],[ShopCodeNoZero]])</f>
        <v>1</v>
      </c>
      <c r="AB302" s="114" t="s">
        <v>2128</v>
      </c>
    </row>
    <row r="303" spans="1:28" ht="43.5">
      <c r="A303" s="144">
        <v>45742</v>
      </c>
      <c r="B303" s="144">
        <v>45742</v>
      </c>
      <c r="C303" s="110" t="s">
        <v>24</v>
      </c>
      <c r="D303" s="110"/>
      <c r="E303" s="111" t="s">
        <v>119</v>
      </c>
      <c r="F303" s="156">
        <v>4678</v>
      </c>
      <c r="G303" s="84"/>
      <c r="H303" s="111" t="s">
        <v>2129</v>
      </c>
      <c r="I303" s="110" t="s">
        <v>2130</v>
      </c>
      <c r="J303" s="110" t="s">
        <v>345</v>
      </c>
      <c r="K303" s="110" t="s">
        <v>388</v>
      </c>
      <c r="L303" s="110" t="s">
        <v>151</v>
      </c>
      <c r="M303" s="110">
        <v>27450019</v>
      </c>
      <c r="N303" s="112">
        <f>VLOOKUP(AB303,Tel!B:E,4,FALSE)</f>
        <v>27450019</v>
      </c>
      <c r="O303" s="110"/>
      <c r="P303" s="110" t="s">
        <v>1078</v>
      </c>
      <c r="Q303" s="84" t="s">
        <v>1876</v>
      </c>
      <c r="R303" s="133" t="s">
        <v>2117</v>
      </c>
      <c r="S303" s="110" t="s">
        <v>455</v>
      </c>
      <c r="T303" s="110"/>
      <c r="U303" s="110"/>
      <c r="V303" s="110"/>
      <c r="W303" s="110"/>
      <c r="X303" s="113" t="s">
        <v>2131</v>
      </c>
      <c r="Y303" s="110"/>
      <c r="Z303" s="110" t="e">
        <v>#N/A</v>
      </c>
      <c r="AA303" s="110">
        <f>SUBTOTAL(103, Table9[[#This Row],[ShopCodeNoZero]])</f>
        <v>1</v>
      </c>
      <c r="AB303" s="114" t="s">
        <v>2132</v>
      </c>
    </row>
    <row r="304" spans="1:28" ht="29.25">
      <c r="A304" s="144">
        <v>45742</v>
      </c>
      <c r="B304" s="144">
        <v>45742</v>
      </c>
      <c r="C304" s="110" t="s">
        <v>65</v>
      </c>
      <c r="D304" s="110"/>
      <c r="E304" s="111" t="s">
        <v>119</v>
      </c>
      <c r="F304" s="156">
        <v>5075</v>
      </c>
      <c r="G304" s="84"/>
      <c r="H304" s="111" t="s">
        <v>2133</v>
      </c>
      <c r="I304" s="110" t="s">
        <v>2134</v>
      </c>
      <c r="J304" s="110" t="s">
        <v>345</v>
      </c>
      <c r="K304" s="110" t="s">
        <v>388</v>
      </c>
      <c r="L304" s="110"/>
      <c r="M304" s="110">
        <v>27430278</v>
      </c>
      <c r="N304" s="112">
        <f>VLOOKUP(AB304,Tel!B:E,4,FALSE)</f>
        <v>27430278</v>
      </c>
      <c r="O304" s="110"/>
      <c r="P304" s="110" t="s">
        <v>1078</v>
      </c>
      <c r="Q304" s="84" t="s">
        <v>1876</v>
      </c>
      <c r="R304" s="133" t="s">
        <v>2117</v>
      </c>
      <c r="S304" s="110" t="s">
        <v>455</v>
      </c>
      <c r="T304" s="110"/>
      <c r="U304" s="110"/>
      <c r="V304" s="110"/>
      <c r="W304" s="110"/>
      <c r="X304" s="113" t="s">
        <v>2135</v>
      </c>
      <c r="Y304" s="110"/>
      <c r="Z304" s="110" t="s">
        <v>119</v>
      </c>
      <c r="AA304" s="110">
        <f>SUBTOTAL(103, Table9[[#This Row],[ShopCodeNoZero]])</f>
        <v>1</v>
      </c>
      <c r="AB304" s="114" t="s">
        <v>2136</v>
      </c>
    </row>
    <row r="305" spans="1:28" ht="29.25">
      <c r="A305" s="144">
        <v>45742</v>
      </c>
      <c r="B305" s="144">
        <v>45742</v>
      </c>
      <c r="C305" s="110" t="s">
        <v>65</v>
      </c>
      <c r="D305" s="110"/>
      <c r="E305" s="111" t="s">
        <v>119</v>
      </c>
      <c r="F305" s="156">
        <v>5083</v>
      </c>
      <c r="G305" s="84"/>
      <c r="H305" s="111" t="s">
        <v>2137</v>
      </c>
      <c r="I305" s="110" t="s">
        <v>2138</v>
      </c>
      <c r="J305" s="110" t="s">
        <v>345</v>
      </c>
      <c r="K305" s="110" t="s">
        <v>388</v>
      </c>
      <c r="L305" s="110"/>
      <c r="M305" s="110" t="s">
        <v>2139</v>
      </c>
      <c r="N305" s="112" t="str">
        <f>VLOOKUP(AB305,Tel!B:E,4,FALSE)</f>
        <v>no record</v>
      </c>
      <c r="O305" s="110"/>
      <c r="P305" s="110" t="s">
        <v>135</v>
      </c>
      <c r="Q305" s="110" t="s">
        <v>1411</v>
      </c>
      <c r="R305" s="133" t="s">
        <v>356</v>
      </c>
      <c r="S305" s="110" t="s">
        <v>455</v>
      </c>
      <c r="T305" s="110"/>
      <c r="U305" s="110"/>
      <c r="V305" s="110"/>
      <c r="W305" s="110"/>
      <c r="X305" s="113" t="s">
        <v>2140</v>
      </c>
      <c r="Y305" s="110"/>
      <c r="Z305" s="110" t="e">
        <v>#N/A</v>
      </c>
      <c r="AA305" s="110">
        <f>SUBTOTAL(103, Table9[[#This Row],[ShopCodeNoZero]])</f>
        <v>1</v>
      </c>
      <c r="AB305" s="114" t="s">
        <v>2141</v>
      </c>
    </row>
    <row r="306" spans="1:28" ht="29.25">
      <c r="A306" s="144">
        <v>45742</v>
      </c>
      <c r="B306" s="144">
        <v>45742</v>
      </c>
      <c r="C306" s="110" t="s">
        <v>65</v>
      </c>
      <c r="D306" s="110"/>
      <c r="E306" s="111" t="s">
        <v>119</v>
      </c>
      <c r="F306" s="156">
        <v>5176</v>
      </c>
      <c r="G306" s="84"/>
      <c r="H306" s="111" t="s">
        <v>2142</v>
      </c>
      <c r="I306" s="110" t="s">
        <v>2143</v>
      </c>
      <c r="J306" s="110" t="s">
        <v>345</v>
      </c>
      <c r="K306" s="110" t="s">
        <v>1537</v>
      </c>
      <c r="L306" s="110"/>
      <c r="M306" s="110">
        <v>35648653</v>
      </c>
      <c r="N306" s="112">
        <f>VLOOKUP(AB306,Tel!B:E,4,FALSE)</f>
        <v>35648653</v>
      </c>
      <c r="O306" s="110"/>
      <c r="P306" s="110" t="s">
        <v>1192</v>
      </c>
      <c r="Q306" s="110" t="s">
        <v>2066</v>
      </c>
      <c r="R306" s="133" t="s">
        <v>2117</v>
      </c>
      <c r="S306" s="110" t="s">
        <v>455</v>
      </c>
      <c r="T306" s="110"/>
      <c r="U306" s="110"/>
      <c r="V306" s="110"/>
      <c r="W306" s="110"/>
      <c r="X306" s="113" t="s">
        <v>2144</v>
      </c>
      <c r="Y306" s="110"/>
      <c r="Z306" s="110" t="e">
        <v>#N/A</v>
      </c>
      <c r="AA306" s="110">
        <f>SUBTOTAL(103, Table9[[#This Row],[ShopCodeNoZero]])</f>
        <v>1</v>
      </c>
      <c r="AB306" s="114" t="s">
        <v>2145</v>
      </c>
    </row>
    <row r="307" spans="1:28" ht="29.25">
      <c r="A307" s="144">
        <v>45742</v>
      </c>
      <c r="B307" s="144">
        <v>45742</v>
      </c>
      <c r="C307" s="110" t="s">
        <v>24</v>
      </c>
      <c r="D307" s="110"/>
      <c r="E307" s="111" t="s">
        <v>119</v>
      </c>
      <c r="F307" s="156">
        <v>5530</v>
      </c>
      <c r="G307" s="84"/>
      <c r="H307" s="111" t="s">
        <v>2146</v>
      </c>
      <c r="I307" s="110" t="s">
        <v>2147</v>
      </c>
      <c r="J307" s="110" t="s">
        <v>345</v>
      </c>
      <c r="K307" s="110" t="s">
        <v>388</v>
      </c>
      <c r="L307" s="110"/>
      <c r="M307" s="110" t="s">
        <v>2148</v>
      </c>
      <c r="N307" s="112">
        <f>VLOOKUP(AB307,Tel!B:E,4,FALSE)</f>
        <v>21210828</v>
      </c>
      <c r="O307" s="110"/>
      <c r="P307" s="110" t="s">
        <v>1192</v>
      </c>
      <c r="Q307" s="110" t="s">
        <v>2066</v>
      </c>
      <c r="R307" s="133" t="s">
        <v>2117</v>
      </c>
      <c r="S307" s="110" t="s">
        <v>455</v>
      </c>
      <c r="T307" s="110"/>
      <c r="U307" s="110"/>
      <c r="V307" s="110"/>
      <c r="W307" s="110"/>
      <c r="X307" s="113" t="s">
        <v>2149</v>
      </c>
      <c r="Y307" s="110"/>
      <c r="Z307" s="110" t="e">
        <v>#N/A</v>
      </c>
      <c r="AA307" s="110">
        <f>SUBTOTAL(103, Table9[[#This Row],[ShopCodeNoZero]])</f>
        <v>1</v>
      </c>
      <c r="AB307" s="114" t="s">
        <v>2150</v>
      </c>
    </row>
    <row r="308" spans="1:28" ht="29.25">
      <c r="A308" s="144">
        <v>45742</v>
      </c>
      <c r="B308" s="144">
        <v>45742</v>
      </c>
      <c r="C308" s="110" t="s">
        <v>24</v>
      </c>
      <c r="D308" s="110"/>
      <c r="E308" s="111" t="s">
        <v>119</v>
      </c>
      <c r="F308" s="156">
        <v>5651</v>
      </c>
      <c r="G308" s="84"/>
      <c r="H308" s="111" t="s">
        <v>2151</v>
      </c>
      <c r="I308" s="110" t="s">
        <v>2152</v>
      </c>
      <c r="J308" s="110" t="s">
        <v>345</v>
      </c>
      <c r="K308" s="110" t="s">
        <v>388</v>
      </c>
      <c r="L308" s="110"/>
      <c r="M308" s="110" t="s">
        <v>2153</v>
      </c>
      <c r="N308" s="112">
        <f>VLOOKUP(AB308,Tel!B:E,4,FALSE)</f>
        <v>27596673</v>
      </c>
      <c r="O308" s="110"/>
      <c r="P308" s="110" t="s">
        <v>135</v>
      </c>
      <c r="Q308" s="110" t="s">
        <v>1411</v>
      </c>
      <c r="R308" s="133" t="s">
        <v>2154</v>
      </c>
      <c r="S308" s="110" t="s">
        <v>455</v>
      </c>
      <c r="T308" s="110"/>
      <c r="U308" s="110"/>
      <c r="V308" s="110"/>
      <c r="W308" s="110"/>
      <c r="X308" s="113" t="s">
        <v>2155</v>
      </c>
      <c r="Y308" s="110"/>
      <c r="Z308" s="110" t="e">
        <v>#N/A</v>
      </c>
      <c r="AA308" s="110">
        <f>SUBTOTAL(103, Table9[[#This Row],[ShopCodeNoZero]])</f>
        <v>1</v>
      </c>
      <c r="AB308" s="114" t="s">
        <v>2156</v>
      </c>
    </row>
    <row r="309" spans="1:28" ht="29.25">
      <c r="A309" s="144">
        <v>45742</v>
      </c>
      <c r="B309" s="144">
        <v>45742</v>
      </c>
      <c r="C309" s="110" t="s">
        <v>24</v>
      </c>
      <c r="D309" s="110"/>
      <c r="E309" s="111" t="s">
        <v>119</v>
      </c>
      <c r="F309" s="156">
        <v>8704</v>
      </c>
      <c r="G309" s="84"/>
      <c r="H309" s="111" t="s">
        <v>2157</v>
      </c>
      <c r="I309" s="110" t="s">
        <v>2158</v>
      </c>
      <c r="J309" s="110" t="s">
        <v>345</v>
      </c>
      <c r="K309" s="110" t="s">
        <v>388</v>
      </c>
      <c r="L309" s="110"/>
      <c r="M309" s="110" t="s">
        <v>2159</v>
      </c>
      <c r="N309" s="112">
        <f>VLOOKUP(AB309,Tel!B:E,4,FALSE)</f>
        <v>22044692</v>
      </c>
      <c r="O309" s="110"/>
      <c r="P309" s="110" t="s">
        <v>1078</v>
      </c>
      <c r="Q309" s="110" t="s">
        <v>1876</v>
      </c>
      <c r="R309" s="133" t="s">
        <v>2117</v>
      </c>
      <c r="S309" s="110" t="s">
        <v>455</v>
      </c>
      <c r="T309" s="110"/>
      <c r="U309" s="110"/>
      <c r="V309" s="110"/>
      <c r="W309" s="110"/>
      <c r="X309" s="113" t="s">
        <v>2160</v>
      </c>
      <c r="Y309" s="110"/>
      <c r="Z309" s="110" t="e">
        <v>#N/A</v>
      </c>
      <c r="AA309" s="110">
        <f>SUBTOTAL(103, Table9[[#This Row],[ShopCodeNoZero]])</f>
        <v>1</v>
      </c>
      <c r="AB309" s="114" t="s">
        <v>2161</v>
      </c>
    </row>
    <row r="310" spans="1:28" ht="29.25">
      <c r="A310" s="144">
        <v>45742</v>
      </c>
      <c r="B310" s="144">
        <v>45742</v>
      </c>
      <c r="C310" s="110" t="s">
        <v>24</v>
      </c>
      <c r="D310" s="110"/>
      <c r="E310" s="111" t="s">
        <v>119</v>
      </c>
      <c r="F310" s="156">
        <v>11044</v>
      </c>
      <c r="G310" s="84"/>
      <c r="H310" s="111" t="s">
        <v>2162</v>
      </c>
      <c r="I310" s="110" t="s">
        <v>2163</v>
      </c>
      <c r="J310" s="110" t="s">
        <v>345</v>
      </c>
      <c r="K310" s="110" t="s">
        <v>497</v>
      </c>
      <c r="L310" s="110" t="s">
        <v>151</v>
      </c>
      <c r="M310" s="110" t="s">
        <v>2164</v>
      </c>
      <c r="N310" s="112" t="str">
        <f>VLOOKUP(AB310,Tel!B:E,4,FALSE)</f>
        <v>no record</v>
      </c>
      <c r="O310" s="110"/>
      <c r="P310" s="110" t="s">
        <v>1192</v>
      </c>
      <c r="Q310" s="110" t="s">
        <v>2066</v>
      </c>
      <c r="R310" s="134" t="s">
        <v>2117</v>
      </c>
      <c r="S310" s="110" t="s">
        <v>455</v>
      </c>
      <c r="T310" s="110"/>
      <c r="U310" s="110"/>
      <c r="V310" s="110"/>
      <c r="W310" s="110"/>
      <c r="X310" s="113" t="s">
        <v>2165</v>
      </c>
      <c r="Y310" s="110"/>
      <c r="Z310" s="110" t="e">
        <v>#N/A</v>
      </c>
      <c r="AA310" s="110">
        <f>SUBTOTAL(103, Table9[[#This Row],[ShopCodeNoZero]])</f>
        <v>1</v>
      </c>
      <c r="AB310" s="114" t="s">
        <v>2166</v>
      </c>
    </row>
    <row r="311" spans="1:28" ht="29.25">
      <c r="A311" s="144">
        <v>45742</v>
      </c>
      <c r="B311" s="144">
        <v>45742</v>
      </c>
      <c r="C311" s="110" t="s">
        <v>24</v>
      </c>
      <c r="D311" s="110"/>
      <c r="E311" s="111" t="s">
        <v>119</v>
      </c>
      <c r="F311" s="156">
        <v>3413</v>
      </c>
      <c r="G311" s="84"/>
      <c r="H311" s="111" t="s">
        <v>2167</v>
      </c>
      <c r="I311" s="110" t="s">
        <v>2168</v>
      </c>
      <c r="J311" s="110" t="s">
        <v>345</v>
      </c>
      <c r="K311" s="110" t="s">
        <v>2169</v>
      </c>
      <c r="L311" s="110"/>
      <c r="M311" s="110" t="s">
        <v>2170</v>
      </c>
      <c r="N311" s="112">
        <f>VLOOKUP(AB311,Tel!B:E,4,FALSE)</f>
        <v>23867121</v>
      </c>
      <c r="O311" s="110"/>
      <c r="P311" s="110" t="s">
        <v>135</v>
      </c>
      <c r="Q311" s="110" t="s">
        <v>1411</v>
      </c>
      <c r="R311" s="133" t="s">
        <v>2171</v>
      </c>
      <c r="S311" s="110" t="s">
        <v>455</v>
      </c>
      <c r="T311" s="110"/>
      <c r="U311" s="110"/>
      <c r="V311" s="110"/>
      <c r="W311" s="110"/>
      <c r="X311" s="113" t="s">
        <v>2172</v>
      </c>
      <c r="Y311" s="110"/>
      <c r="Z311" s="110" t="e">
        <v>#N/A</v>
      </c>
      <c r="AA311" s="110">
        <f>SUBTOTAL(103, Table9[[#This Row],[ShopCodeNoZero]])</f>
        <v>1</v>
      </c>
      <c r="AB311" s="114" t="s">
        <v>2173</v>
      </c>
    </row>
    <row r="312" spans="1:28" ht="29.25">
      <c r="A312" s="144">
        <v>45742</v>
      </c>
      <c r="B312" s="144">
        <v>45742</v>
      </c>
      <c r="C312" s="110" t="s">
        <v>24</v>
      </c>
      <c r="D312" s="110"/>
      <c r="E312" s="111" t="s">
        <v>119</v>
      </c>
      <c r="F312" s="156">
        <v>5539</v>
      </c>
      <c r="G312" s="84"/>
      <c r="H312" s="111" t="s">
        <v>2174</v>
      </c>
      <c r="I312" s="110" t="s">
        <v>2175</v>
      </c>
      <c r="J312" s="110" t="s">
        <v>345</v>
      </c>
      <c r="K312" s="110" t="s">
        <v>2169</v>
      </c>
      <c r="L312" s="110"/>
      <c r="M312" s="110" t="s">
        <v>2176</v>
      </c>
      <c r="N312" s="112">
        <f>VLOOKUP(AB312,Tel!B:E,4,FALSE)</f>
        <v>27207699</v>
      </c>
      <c r="O312" s="110"/>
      <c r="P312" s="110" t="s">
        <v>1192</v>
      </c>
      <c r="Q312" s="110" t="s">
        <v>2066</v>
      </c>
      <c r="R312" s="133" t="s">
        <v>2171</v>
      </c>
      <c r="S312" s="110" t="s">
        <v>455</v>
      </c>
      <c r="T312" s="110"/>
      <c r="U312" s="110"/>
      <c r="V312" s="110"/>
      <c r="W312" s="110"/>
      <c r="X312" s="113" t="s">
        <v>2177</v>
      </c>
      <c r="Y312" s="110"/>
      <c r="Z312" s="110" t="e">
        <v>#N/A</v>
      </c>
      <c r="AA312" s="110">
        <f>SUBTOTAL(103, Table9[[#This Row],[ShopCodeNoZero]])</f>
        <v>1</v>
      </c>
      <c r="AB312" s="114" t="s">
        <v>2178</v>
      </c>
    </row>
    <row r="313" spans="1:28" ht="29.25">
      <c r="A313" s="144">
        <v>45743</v>
      </c>
      <c r="B313" s="144">
        <v>45743</v>
      </c>
      <c r="C313" s="110" t="s">
        <v>24</v>
      </c>
      <c r="D313" s="110"/>
      <c r="E313" s="111" t="s">
        <v>119</v>
      </c>
      <c r="F313" s="156">
        <v>2111</v>
      </c>
      <c r="G313" s="84"/>
      <c r="H313" s="111" t="s">
        <v>2179</v>
      </c>
      <c r="I313" s="110" t="s">
        <v>2180</v>
      </c>
      <c r="J313" s="110" t="s">
        <v>345</v>
      </c>
      <c r="K313" s="110" t="s">
        <v>497</v>
      </c>
      <c r="L313" s="110"/>
      <c r="M313" s="110">
        <v>23368812</v>
      </c>
      <c r="N313" s="112">
        <f>VLOOKUP(AB313,Tel!B:E,4,FALSE)</f>
        <v>23368812</v>
      </c>
      <c r="O313" s="110"/>
      <c r="P313" s="110" t="s">
        <v>135</v>
      </c>
      <c r="Q313" s="110" t="s">
        <v>2066</v>
      </c>
      <c r="R313" s="133" t="s">
        <v>2171</v>
      </c>
      <c r="S313" s="110" t="s">
        <v>455</v>
      </c>
      <c r="T313" s="110"/>
      <c r="U313" s="110"/>
      <c r="V313" s="110"/>
      <c r="W313" s="110"/>
      <c r="X313" s="113" t="s">
        <v>2181</v>
      </c>
      <c r="Y313" s="110"/>
      <c r="Z313" s="110" t="s">
        <v>119</v>
      </c>
      <c r="AA313" s="110">
        <f>SUBTOTAL(103, Table9[[#This Row],[ShopCodeNoZero]])</f>
        <v>1</v>
      </c>
      <c r="AB313" s="114" t="s">
        <v>2182</v>
      </c>
    </row>
    <row r="314" spans="1:28" ht="29.25">
      <c r="A314" s="144">
        <v>45743</v>
      </c>
      <c r="B314" s="144">
        <v>45743</v>
      </c>
      <c r="C314" s="110" t="s">
        <v>24</v>
      </c>
      <c r="D314" s="110"/>
      <c r="E314" s="111" t="s">
        <v>119</v>
      </c>
      <c r="F314" s="156">
        <v>2118</v>
      </c>
      <c r="G314" s="84"/>
      <c r="H314" s="111" t="s">
        <v>2183</v>
      </c>
      <c r="I314" s="110" t="s">
        <v>2184</v>
      </c>
      <c r="J314" s="110" t="s">
        <v>345</v>
      </c>
      <c r="K314" s="110" t="s">
        <v>2185</v>
      </c>
      <c r="L314" s="110"/>
      <c r="M314" s="110" t="s">
        <v>2186</v>
      </c>
      <c r="N314" s="112" t="str">
        <f>VLOOKUP(AB314,Tel!B:E,4,FALSE)</f>
        <v>no record</v>
      </c>
      <c r="O314" s="110"/>
      <c r="P314" s="110" t="s">
        <v>1192</v>
      </c>
      <c r="Q314" s="110" t="s">
        <v>1411</v>
      </c>
      <c r="R314" s="133" t="s">
        <v>2171</v>
      </c>
      <c r="S314" s="110" t="s">
        <v>455</v>
      </c>
      <c r="T314" s="110"/>
      <c r="U314" s="110"/>
      <c r="V314" s="110"/>
      <c r="W314" s="110"/>
      <c r="X314" s="113" t="s">
        <v>2187</v>
      </c>
      <c r="Y314" s="110"/>
      <c r="Z314" s="110" t="e">
        <v>#N/A</v>
      </c>
      <c r="AA314" s="110">
        <f>SUBTOTAL(103, Table9[[#This Row],[ShopCodeNoZero]])</f>
        <v>1</v>
      </c>
      <c r="AB314" s="114" t="s">
        <v>2188</v>
      </c>
    </row>
    <row r="315" spans="1:28" ht="29.25">
      <c r="A315" s="144">
        <v>45743</v>
      </c>
      <c r="B315" s="144">
        <v>45743</v>
      </c>
      <c r="C315" s="110" t="s">
        <v>24</v>
      </c>
      <c r="D315" s="110"/>
      <c r="E315" s="111" t="s">
        <v>119</v>
      </c>
      <c r="F315" s="156">
        <v>2122</v>
      </c>
      <c r="G315" s="84"/>
      <c r="H315" s="111" t="s">
        <v>2189</v>
      </c>
      <c r="I315" s="110" t="s">
        <v>2190</v>
      </c>
      <c r="J315" s="110" t="s">
        <v>345</v>
      </c>
      <c r="K315" s="110" t="s">
        <v>45</v>
      </c>
      <c r="L315" s="110"/>
      <c r="M315" s="110" t="s">
        <v>2191</v>
      </c>
      <c r="N315" s="112" t="str">
        <f>VLOOKUP(AB315,Tel!B:E,4,FALSE)</f>
        <v>no record</v>
      </c>
      <c r="O315" s="110"/>
      <c r="P315" s="110" t="s">
        <v>135</v>
      </c>
      <c r="Q315" s="110" t="s">
        <v>2066</v>
      </c>
      <c r="R315" s="133" t="s">
        <v>2171</v>
      </c>
      <c r="S315" s="110" t="s">
        <v>455</v>
      </c>
      <c r="T315" s="110"/>
      <c r="U315" s="110"/>
      <c r="V315" s="110"/>
      <c r="W315" s="110"/>
      <c r="X315" s="113" t="s">
        <v>2192</v>
      </c>
      <c r="Y315" s="110"/>
      <c r="Z315" s="110" t="s">
        <v>119</v>
      </c>
      <c r="AA315" s="110">
        <f>SUBTOTAL(103, Table9[[#This Row],[ShopCodeNoZero]])</f>
        <v>1</v>
      </c>
      <c r="AB315" s="114" t="s">
        <v>2193</v>
      </c>
    </row>
    <row r="316" spans="1:28" ht="29.25">
      <c r="A316" s="144">
        <v>45743</v>
      </c>
      <c r="B316" s="144">
        <v>45743</v>
      </c>
      <c r="C316" s="110" t="s">
        <v>24</v>
      </c>
      <c r="D316" s="110"/>
      <c r="E316" s="111" t="s">
        <v>119</v>
      </c>
      <c r="F316" s="156">
        <v>3501</v>
      </c>
      <c r="G316" s="84"/>
      <c r="H316" s="111" t="s">
        <v>2194</v>
      </c>
      <c r="I316" s="110" t="s">
        <v>2195</v>
      </c>
      <c r="J316" s="110" t="s">
        <v>345</v>
      </c>
      <c r="K316" s="110" t="s">
        <v>2169</v>
      </c>
      <c r="L316" s="110"/>
      <c r="M316" s="110" t="s">
        <v>2196</v>
      </c>
      <c r="N316" s="112">
        <f>VLOOKUP(AB316,Tel!B:E,4,FALSE)</f>
        <v>25915323</v>
      </c>
      <c r="O316" s="110"/>
      <c r="P316" s="110" t="s">
        <v>135</v>
      </c>
      <c r="Q316" s="110" t="s">
        <v>2066</v>
      </c>
      <c r="R316" s="133" t="s">
        <v>2171</v>
      </c>
      <c r="S316" s="110" t="s">
        <v>455</v>
      </c>
      <c r="T316" s="110"/>
      <c r="U316" s="110"/>
      <c r="V316" s="110"/>
      <c r="W316" s="110"/>
      <c r="X316" s="113" t="s">
        <v>2197</v>
      </c>
      <c r="Y316" s="110"/>
      <c r="Z316" s="110" t="e">
        <v>#N/A</v>
      </c>
      <c r="AA316" s="110">
        <f>SUBTOTAL(103, Table9[[#This Row],[ShopCodeNoZero]])</f>
        <v>1</v>
      </c>
      <c r="AB316" s="114" t="s">
        <v>2198</v>
      </c>
    </row>
    <row r="317" spans="1:28" ht="29.25">
      <c r="A317" s="144">
        <v>45743</v>
      </c>
      <c r="B317" s="144">
        <v>45743</v>
      </c>
      <c r="C317" s="110" t="s">
        <v>24</v>
      </c>
      <c r="D317" s="110"/>
      <c r="E317" s="111" t="s">
        <v>119</v>
      </c>
      <c r="F317" s="156">
        <v>3528</v>
      </c>
      <c r="G317" s="84"/>
      <c r="H317" s="111" t="s">
        <v>2199</v>
      </c>
      <c r="I317" s="110" t="s">
        <v>2200</v>
      </c>
      <c r="J317" s="110" t="s">
        <v>345</v>
      </c>
      <c r="K317" s="110" t="s">
        <v>2169</v>
      </c>
      <c r="L317" s="110"/>
      <c r="M317" s="110" t="s">
        <v>2201</v>
      </c>
      <c r="N317" s="112">
        <f>VLOOKUP(AB317,Tel!B:E,4,FALSE)</f>
        <v>27882313</v>
      </c>
      <c r="O317" s="110"/>
      <c r="P317" s="110" t="s">
        <v>1192</v>
      </c>
      <c r="Q317" s="110" t="s">
        <v>1411</v>
      </c>
      <c r="R317" s="133" t="s">
        <v>2171</v>
      </c>
      <c r="S317" s="110" t="s">
        <v>455</v>
      </c>
      <c r="T317" s="110"/>
      <c r="U317" s="110"/>
      <c r="V317" s="110"/>
      <c r="W317" s="110"/>
      <c r="X317" s="113" t="s">
        <v>2202</v>
      </c>
      <c r="Y317" s="110"/>
      <c r="Z317" s="110" t="e">
        <v>#N/A</v>
      </c>
      <c r="AA317" s="110">
        <f>SUBTOTAL(103, Table9[[#This Row],[ShopCodeNoZero]])</f>
        <v>1</v>
      </c>
      <c r="AB317" s="114" t="s">
        <v>2203</v>
      </c>
    </row>
    <row r="318" spans="1:28" ht="29.25">
      <c r="A318" s="144">
        <v>45743</v>
      </c>
      <c r="B318" s="144">
        <v>45743</v>
      </c>
      <c r="C318" s="110" t="s">
        <v>24</v>
      </c>
      <c r="D318" s="110"/>
      <c r="E318" s="111" t="s">
        <v>119</v>
      </c>
      <c r="F318" s="156">
        <v>4497</v>
      </c>
      <c r="G318" s="84"/>
      <c r="H318" s="111" t="s">
        <v>2204</v>
      </c>
      <c r="I318" s="110" t="s">
        <v>2205</v>
      </c>
      <c r="J318" s="110" t="s">
        <v>345</v>
      </c>
      <c r="K318" s="110" t="s">
        <v>2169</v>
      </c>
      <c r="L318" s="110" t="s">
        <v>151</v>
      </c>
      <c r="M318" s="110">
        <v>27769768</v>
      </c>
      <c r="N318" s="112">
        <f>VLOOKUP(AB318,Tel!B:E,4,FALSE)</f>
        <v>27769768</v>
      </c>
      <c r="O318" s="110"/>
      <c r="P318" s="110" t="s">
        <v>1192</v>
      </c>
      <c r="Q318" s="110" t="s">
        <v>1411</v>
      </c>
      <c r="R318" s="133" t="s">
        <v>2171</v>
      </c>
      <c r="S318" s="110" t="s">
        <v>455</v>
      </c>
      <c r="T318" s="110"/>
      <c r="U318" s="110"/>
      <c r="V318" s="110"/>
      <c r="W318" s="110"/>
      <c r="X318" s="113" t="s">
        <v>2206</v>
      </c>
      <c r="Y318" s="110"/>
      <c r="Z318" s="110" t="e">
        <v>#N/A</v>
      </c>
      <c r="AA318" s="110">
        <f>SUBTOTAL(103, Table9[[#This Row],[ShopCodeNoZero]])</f>
        <v>1</v>
      </c>
      <c r="AB318" s="114" t="s">
        <v>2207</v>
      </c>
    </row>
    <row r="319" spans="1:28" ht="29.25">
      <c r="A319" s="144">
        <v>45743</v>
      </c>
      <c r="B319" s="144">
        <v>45743</v>
      </c>
      <c r="C319" s="110" t="s">
        <v>65</v>
      </c>
      <c r="D319" s="110"/>
      <c r="E319" s="111" t="s">
        <v>119</v>
      </c>
      <c r="F319" s="156">
        <v>5162</v>
      </c>
      <c r="G319" s="84"/>
      <c r="H319" s="111" t="s">
        <v>2208</v>
      </c>
      <c r="I319" s="110" t="s">
        <v>2209</v>
      </c>
      <c r="J319" s="110" t="s">
        <v>345</v>
      </c>
      <c r="K319" s="110" t="s">
        <v>497</v>
      </c>
      <c r="L319" s="110"/>
      <c r="M319" s="110">
        <v>23634168</v>
      </c>
      <c r="N319" s="112">
        <f>VLOOKUP(AB319,Tel!B:E,4,FALSE)</f>
        <v>23634168</v>
      </c>
      <c r="O319" s="110"/>
      <c r="P319" s="110" t="s">
        <v>128</v>
      </c>
      <c r="Q319" s="110" t="s">
        <v>1876</v>
      </c>
      <c r="R319" s="133" t="s">
        <v>2171</v>
      </c>
      <c r="S319" s="110" t="s">
        <v>455</v>
      </c>
      <c r="T319" s="110"/>
      <c r="U319" s="110"/>
      <c r="V319" s="110"/>
      <c r="W319" s="110"/>
      <c r="X319" s="113" t="s">
        <v>2210</v>
      </c>
      <c r="Y319" s="110"/>
      <c r="Z319" s="110" t="e">
        <v>#N/A</v>
      </c>
      <c r="AA319" s="110">
        <f>SUBTOTAL(103, Table9[[#This Row],[ShopCodeNoZero]])</f>
        <v>1</v>
      </c>
      <c r="AB319" s="114" t="s">
        <v>2211</v>
      </c>
    </row>
    <row r="320" spans="1:28" ht="43.5">
      <c r="A320" s="144">
        <v>45743</v>
      </c>
      <c r="B320" s="144">
        <v>45743</v>
      </c>
      <c r="C320" s="110" t="s">
        <v>65</v>
      </c>
      <c r="D320" s="110"/>
      <c r="E320" s="111" t="s">
        <v>119</v>
      </c>
      <c r="F320" s="156">
        <v>5174</v>
      </c>
      <c r="G320" s="84"/>
      <c r="H320" s="111" t="s">
        <v>2212</v>
      </c>
      <c r="I320" s="110" t="s">
        <v>2213</v>
      </c>
      <c r="J320" s="110" t="s">
        <v>345</v>
      </c>
      <c r="K320" s="110" t="s">
        <v>2169</v>
      </c>
      <c r="L320" s="110"/>
      <c r="M320" s="110">
        <v>27481138</v>
      </c>
      <c r="N320" s="112">
        <f>VLOOKUP(AB320,Tel!B:E,4,FALSE)</f>
        <v>27481138</v>
      </c>
      <c r="O320" s="110"/>
      <c r="P320" s="110" t="s">
        <v>135</v>
      </c>
      <c r="Q320" s="110" t="s">
        <v>2066</v>
      </c>
      <c r="R320" s="133" t="s">
        <v>2171</v>
      </c>
      <c r="S320" s="110" t="s">
        <v>455</v>
      </c>
      <c r="T320" s="110"/>
      <c r="U320" s="110"/>
      <c r="V320" s="110"/>
      <c r="W320" s="110"/>
      <c r="X320" s="113" t="s">
        <v>2214</v>
      </c>
      <c r="Y320" s="110"/>
      <c r="Z320" s="110" t="s">
        <v>119</v>
      </c>
      <c r="AA320" s="110">
        <f>SUBTOTAL(103, Table9[[#This Row],[ShopCodeNoZero]])</f>
        <v>1</v>
      </c>
      <c r="AB320" s="114" t="s">
        <v>2215</v>
      </c>
    </row>
    <row r="321" spans="1:28" s="9" customFormat="1" ht="29.25">
      <c r="A321" s="144">
        <v>45743</v>
      </c>
      <c r="B321" s="144">
        <v>45743</v>
      </c>
      <c r="C321" s="110" t="s">
        <v>65</v>
      </c>
      <c r="D321" s="110"/>
      <c r="E321" s="111" t="s">
        <v>119</v>
      </c>
      <c r="F321" s="156">
        <v>15120</v>
      </c>
      <c r="G321" s="84"/>
      <c r="H321" s="111" t="s">
        <v>2216</v>
      </c>
      <c r="I321" s="110" t="s">
        <v>2217</v>
      </c>
      <c r="J321" s="110" t="s">
        <v>345</v>
      </c>
      <c r="K321" s="110" t="s">
        <v>2169</v>
      </c>
      <c r="L321" s="110"/>
      <c r="M321" s="110" t="s">
        <v>2218</v>
      </c>
      <c r="N321" s="112" t="str">
        <f>VLOOKUP(AB321,Tel!B:E,4,FALSE)</f>
        <v>no record</v>
      </c>
      <c r="O321" s="110"/>
      <c r="P321" s="110" t="s">
        <v>1192</v>
      </c>
      <c r="Q321" s="110" t="s">
        <v>1411</v>
      </c>
      <c r="R321" s="133" t="s">
        <v>2171</v>
      </c>
      <c r="S321" s="110" t="s">
        <v>455</v>
      </c>
      <c r="T321" s="110"/>
      <c r="U321" s="110"/>
      <c r="V321" s="110"/>
      <c r="W321" s="110"/>
      <c r="X321" s="113" t="s">
        <v>2219</v>
      </c>
      <c r="Y321" s="110"/>
      <c r="Z321" s="110" t="e">
        <v>#N/A</v>
      </c>
      <c r="AA321" s="110">
        <f>SUBTOTAL(103, Table9[[#This Row],[ShopCodeNoZero]])</f>
        <v>1</v>
      </c>
      <c r="AB321" s="114" t="s">
        <v>2220</v>
      </c>
    </row>
    <row r="322" spans="1:28" ht="29.25">
      <c r="A322" s="144">
        <v>45744</v>
      </c>
      <c r="B322" s="144">
        <v>45744</v>
      </c>
      <c r="C322" s="110" t="s">
        <v>24</v>
      </c>
      <c r="D322" s="110"/>
      <c r="E322" s="111" t="s">
        <v>119</v>
      </c>
      <c r="F322" s="156">
        <v>2267</v>
      </c>
      <c r="G322" s="84"/>
      <c r="H322" s="111" t="s">
        <v>2221</v>
      </c>
      <c r="I322" s="110" t="s">
        <v>2222</v>
      </c>
      <c r="J322" s="110" t="s">
        <v>345</v>
      </c>
      <c r="K322" s="110" t="s">
        <v>2223</v>
      </c>
      <c r="L322" s="110"/>
      <c r="M322" s="110">
        <v>23976303</v>
      </c>
      <c r="N322" s="112">
        <f>VLOOKUP(AB322,Tel!B:E,4,FALSE)</f>
        <v>23976303</v>
      </c>
      <c r="O322" s="110"/>
      <c r="P322" s="110" t="s">
        <v>128</v>
      </c>
      <c r="Q322" s="110" t="s">
        <v>1876</v>
      </c>
      <c r="R322" s="133" t="s">
        <v>2224</v>
      </c>
      <c r="S322" s="110" t="s">
        <v>455</v>
      </c>
      <c r="T322" s="110"/>
      <c r="U322" s="110"/>
      <c r="V322" s="110"/>
      <c r="W322" s="110"/>
      <c r="X322" s="113" t="s">
        <v>2225</v>
      </c>
      <c r="Y322" s="110"/>
      <c r="Z322" s="110" t="s">
        <v>119</v>
      </c>
      <c r="AA322" s="110">
        <f>SUBTOTAL(103, Table9[[#This Row],[ShopCodeNoZero]])</f>
        <v>1</v>
      </c>
      <c r="AB322" s="114" t="s">
        <v>2226</v>
      </c>
    </row>
    <row r="323" spans="1:28" ht="29.25">
      <c r="A323" s="144">
        <v>45744</v>
      </c>
      <c r="B323" s="144">
        <v>45744</v>
      </c>
      <c r="C323" s="110" t="s">
        <v>24</v>
      </c>
      <c r="D323" s="110"/>
      <c r="E323" s="111" t="s">
        <v>119</v>
      </c>
      <c r="F323" s="156">
        <v>3245</v>
      </c>
      <c r="G323" s="84"/>
      <c r="H323" s="111" t="s">
        <v>2227</v>
      </c>
      <c r="I323" s="110" t="s">
        <v>2228</v>
      </c>
      <c r="J323" s="110" t="s">
        <v>345</v>
      </c>
      <c r="K323" s="110" t="s">
        <v>1605</v>
      </c>
      <c r="L323" s="110"/>
      <c r="M323" s="110" t="s">
        <v>2229</v>
      </c>
      <c r="N323" s="112">
        <f>VLOOKUP(AB323,Tel!B:E,4,FALSE)</f>
        <v>23506255</v>
      </c>
      <c r="O323" s="110"/>
      <c r="P323" s="110" t="s">
        <v>1192</v>
      </c>
      <c r="Q323" s="110" t="s">
        <v>1411</v>
      </c>
      <c r="R323" s="133" t="s">
        <v>2224</v>
      </c>
      <c r="S323" s="110" t="s">
        <v>455</v>
      </c>
      <c r="T323" s="110"/>
      <c r="U323" s="110"/>
      <c r="V323" s="110"/>
      <c r="W323" s="110"/>
      <c r="X323" s="113" t="s">
        <v>2230</v>
      </c>
      <c r="Y323" s="110"/>
      <c r="Z323" s="110" t="e">
        <v>#N/A</v>
      </c>
      <c r="AA323" s="110">
        <f>SUBTOTAL(103, Table9[[#This Row],[ShopCodeNoZero]])</f>
        <v>1</v>
      </c>
      <c r="AB323" s="114" t="s">
        <v>2231</v>
      </c>
    </row>
    <row r="324" spans="1:28" ht="43.5">
      <c r="A324" s="144">
        <v>45744</v>
      </c>
      <c r="B324" s="144">
        <v>45744</v>
      </c>
      <c r="C324" s="110" t="s">
        <v>24</v>
      </c>
      <c r="D324" s="110"/>
      <c r="E324" s="111" t="s">
        <v>119</v>
      </c>
      <c r="F324" s="156">
        <v>4428</v>
      </c>
      <c r="G324" s="84"/>
      <c r="H324" s="111" t="s">
        <v>2232</v>
      </c>
      <c r="I324" s="110" t="s">
        <v>2233</v>
      </c>
      <c r="J324" s="110" t="s">
        <v>345</v>
      </c>
      <c r="K324" s="110" t="s">
        <v>1605</v>
      </c>
      <c r="L324" s="110" t="s">
        <v>151</v>
      </c>
      <c r="M324" s="110">
        <v>22658511</v>
      </c>
      <c r="N324" s="112">
        <f>VLOOKUP(AB324,Tel!B:E,4,FALSE)</f>
        <v>22658511</v>
      </c>
      <c r="O324" s="110"/>
      <c r="P324" s="110" t="s">
        <v>1192</v>
      </c>
      <c r="Q324" s="110" t="s">
        <v>1411</v>
      </c>
      <c r="R324" s="133" t="s">
        <v>2224</v>
      </c>
      <c r="S324" s="110" t="s">
        <v>455</v>
      </c>
      <c r="T324" s="110"/>
      <c r="U324" s="110"/>
      <c r="V324" s="110"/>
      <c r="W324" s="110"/>
      <c r="X324" s="113" t="s">
        <v>2234</v>
      </c>
      <c r="Y324" s="110"/>
      <c r="Z324" s="110" t="s">
        <v>119</v>
      </c>
      <c r="AA324" s="110">
        <f>SUBTOTAL(103, Table9[[#This Row],[ShopCodeNoZero]])</f>
        <v>1</v>
      </c>
      <c r="AB324" s="114" t="s">
        <v>2235</v>
      </c>
    </row>
    <row r="325" spans="1:28" ht="29.25">
      <c r="A325" s="144">
        <v>45744</v>
      </c>
      <c r="B325" s="144">
        <v>45744</v>
      </c>
      <c r="C325" s="110" t="s">
        <v>24</v>
      </c>
      <c r="D325" s="110"/>
      <c r="E325" s="111" t="s">
        <v>119</v>
      </c>
      <c r="F325" s="156">
        <v>4648</v>
      </c>
      <c r="G325" s="84"/>
      <c r="H325" s="111" t="s">
        <v>2236</v>
      </c>
      <c r="I325" s="110" t="s">
        <v>2237</v>
      </c>
      <c r="J325" s="110" t="s">
        <v>345</v>
      </c>
      <c r="K325" s="110" t="s">
        <v>2223</v>
      </c>
      <c r="L325" s="110" t="s">
        <v>151</v>
      </c>
      <c r="M325" s="110">
        <v>31658182</v>
      </c>
      <c r="N325" s="112">
        <f>VLOOKUP(AB325,Tel!B:E,4,FALSE)</f>
        <v>31658182</v>
      </c>
      <c r="O325" s="110"/>
      <c r="P325" s="110" t="s">
        <v>135</v>
      </c>
      <c r="Q325" s="110" t="s">
        <v>2066</v>
      </c>
      <c r="R325" s="133" t="s">
        <v>2224</v>
      </c>
      <c r="S325" s="110" t="s">
        <v>455</v>
      </c>
      <c r="T325" s="110"/>
      <c r="U325" s="110"/>
      <c r="V325" s="110"/>
      <c r="W325" s="110"/>
      <c r="X325" s="113" t="s">
        <v>2238</v>
      </c>
      <c r="Y325" s="110"/>
      <c r="Z325" s="110" t="e">
        <v>#N/A</v>
      </c>
      <c r="AA325" s="110">
        <f>SUBTOTAL(103, Table9[[#This Row],[ShopCodeNoZero]])</f>
        <v>1</v>
      </c>
      <c r="AB325" s="114" t="s">
        <v>2239</v>
      </c>
    </row>
    <row r="326" spans="1:28" ht="43.5">
      <c r="A326" s="144">
        <v>45744</v>
      </c>
      <c r="B326" s="144">
        <v>45743</v>
      </c>
      <c r="C326" s="110" t="s">
        <v>24</v>
      </c>
      <c r="D326" s="110"/>
      <c r="E326" s="111" t="s">
        <v>119</v>
      </c>
      <c r="F326" s="156">
        <v>5580</v>
      </c>
      <c r="G326" s="84"/>
      <c r="H326" s="111" t="s">
        <v>2240</v>
      </c>
      <c r="I326" s="110" t="s">
        <v>2241</v>
      </c>
      <c r="J326" s="110" t="s">
        <v>345</v>
      </c>
      <c r="K326" s="110" t="s">
        <v>2223</v>
      </c>
      <c r="L326" s="110"/>
      <c r="M326" s="110" t="s">
        <v>2242</v>
      </c>
      <c r="N326" s="112">
        <f>VLOOKUP(AB326,Tel!B:E,4,FALSE)</f>
        <v>28032398</v>
      </c>
      <c r="O326" s="110"/>
      <c r="P326" s="110" t="s">
        <v>135</v>
      </c>
      <c r="Q326" s="110" t="s">
        <v>2066</v>
      </c>
      <c r="R326" s="133" t="s">
        <v>2224</v>
      </c>
      <c r="S326" s="110" t="s">
        <v>455</v>
      </c>
      <c r="T326" s="110"/>
      <c r="U326" s="110"/>
      <c r="V326" s="110"/>
      <c r="W326" s="110"/>
      <c r="X326" s="113" t="s">
        <v>2243</v>
      </c>
      <c r="Y326" s="110"/>
      <c r="Z326" s="110" t="e">
        <v>#N/A</v>
      </c>
      <c r="AA326" s="110">
        <f>SUBTOTAL(103, Table9[[#This Row],[ShopCodeNoZero]])</f>
        <v>1</v>
      </c>
      <c r="AB326" s="114" t="s">
        <v>2244</v>
      </c>
    </row>
    <row r="327" spans="1:28" ht="43.5">
      <c r="A327" s="144">
        <v>45744</v>
      </c>
      <c r="B327" s="144">
        <v>45744</v>
      </c>
      <c r="C327" s="110" t="s">
        <v>24</v>
      </c>
      <c r="D327" s="110"/>
      <c r="E327" s="111" t="s">
        <v>119</v>
      </c>
      <c r="F327" s="156">
        <v>5654</v>
      </c>
      <c r="G327" s="84"/>
      <c r="H327" s="111" t="s">
        <v>2245</v>
      </c>
      <c r="I327" s="110" t="s">
        <v>2246</v>
      </c>
      <c r="J327" s="110" t="s">
        <v>345</v>
      </c>
      <c r="K327" s="110" t="s">
        <v>1605</v>
      </c>
      <c r="L327" s="110"/>
      <c r="M327" s="110" t="s">
        <v>2247</v>
      </c>
      <c r="N327" s="112">
        <f>VLOOKUP(AB327,Tel!B:E,4,FALSE)</f>
        <v>26821885</v>
      </c>
      <c r="O327" s="110"/>
      <c r="P327" s="110" t="s">
        <v>1192</v>
      </c>
      <c r="Q327" s="110" t="s">
        <v>1411</v>
      </c>
      <c r="R327" s="133" t="s">
        <v>2224</v>
      </c>
      <c r="S327" s="110" t="s">
        <v>455</v>
      </c>
      <c r="T327" s="110"/>
      <c r="U327" s="110"/>
      <c r="V327" s="110"/>
      <c r="W327" s="110"/>
      <c r="X327" s="113" t="s">
        <v>2248</v>
      </c>
      <c r="Y327" s="110"/>
      <c r="Z327" s="110" t="e">
        <v>#N/A</v>
      </c>
      <c r="AA327" s="110">
        <f>SUBTOTAL(103, Table9[[#This Row],[ShopCodeNoZero]])</f>
        <v>1</v>
      </c>
      <c r="AB327" s="114" t="s">
        <v>2249</v>
      </c>
    </row>
    <row r="328" spans="1:28" ht="29.25">
      <c r="A328" s="144">
        <v>45744</v>
      </c>
      <c r="B328" s="144">
        <v>45744</v>
      </c>
      <c r="C328" s="110" t="s">
        <v>137</v>
      </c>
      <c r="D328" s="110"/>
      <c r="E328" s="111" t="s">
        <v>119</v>
      </c>
      <c r="F328" s="156">
        <v>6153</v>
      </c>
      <c r="G328" s="84"/>
      <c r="H328" s="111" t="s">
        <v>2250</v>
      </c>
      <c r="I328" s="110" t="s">
        <v>2251</v>
      </c>
      <c r="J328" s="110" t="s">
        <v>345</v>
      </c>
      <c r="K328" s="110" t="s">
        <v>2223</v>
      </c>
      <c r="L328" s="110"/>
      <c r="M328" s="110" t="s">
        <v>2252</v>
      </c>
      <c r="N328" s="112">
        <f>VLOOKUP(AB328,Tel!B:E,4,FALSE)</f>
        <v>35425768</v>
      </c>
      <c r="O328" s="110"/>
      <c r="P328" s="110" t="s">
        <v>135</v>
      </c>
      <c r="Q328" s="110" t="s">
        <v>2066</v>
      </c>
      <c r="R328" s="133" t="s">
        <v>2224</v>
      </c>
      <c r="S328" s="110" t="s">
        <v>455</v>
      </c>
      <c r="T328" s="110"/>
      <c r="U328" s="110"/>
      <c r="V328" s="110"/>
      <c r="W328" s="110"/>
      <c r="X328" s="113" t="s">
        <v>2253</v>
      </c>
      <c r="Y328" s="110"/>
      <c r="Z328" s="110" t="e">
        <v>#N/A</v>
      </c>
      <c r="AA328" s="110">
        <f>SUBTOTAL(103, Table9[[#This Row],[ShopCodeNoZero]])</f>
        <v>1</v>
      </c>
      <c r="AB328" s="114" t="s">
        <v>2254</v>
      </c>
    </row>
    <row r="329" spans="1:28" ht="29.25">
      <c r="A329" s="144">
        <v>45744</v>
      </c>
      <c r="B329" s="144">
        <v>45744</v>
      </c>
      <c r="C329" s="110" t="s">
        <v>24</v>
      </c>
      <c r="D329" s="110"/>
      <c r="E329" s="111" t="s">
        <v>119</v>
      </c>
      <c r="F329" s="156">
        <v>8602</v>
      </c>
      <c r="G329" s="84"/>
      <c r="H329" s="111" t="s">
        <v>2255</v>
      </c>
      <c r="I329" s="110" t="s">
        <v>2256</v>
      </c>
      <c r="J329" s="110" t="s">
        <v>345</v>
      </c>
      <c r="K329" s="110" t="s">
        <v>2223</v>
      </c>
      <c r="L329" s="110"/>
      <c r="M329" s="110" t="s">
        <v>2257</v>
      </c>
      <c r="N329" s="112">
        <f>VLOOKUP(AB329,Tel!B:E,4,FALSE)</f>
        <v>35808954</v>
      </c>
      <c r="O329" s="110"/>
      <c r="P329" s="110" t="s">
        <v>135</v>
      </c>
      <c r="Q329" s="110" t="s">
        <v>2066</v>
      </c>
      <c r="R329" s="133" t="s">
        <v>2224</v>
      </c>
      <c r="S329" s="110" t="s">
        <v>455</v>
      </c>
      <c r="T329" s="110"/>
      <c r="U329" s="110"/>
      <c r="V329" s="110"/>
      <c r="W329" s="110"/>
      <c r="X329" s="113" t="s">
        <v>2258</v>
      </c>
      <c r="Y329" s="110"/>
      <c r="Z329" s="110" t="e">
        <v>#N/A</v>
      </c>
      <c r="AA329" s="110">
        <f>SUBTOTAL(103, Table9[[#This Row],[ShopCodeNoZero]])</f>
        <v>1</v>
      </c>
      <c r="AB329" s="114" t="s">
        <v>2259</v>
      </c>
    </row>
    <row r="330" spans="1:28" ht="29.25">
      <c r="A330" s="144">
        <v>45744</v>
      </c>
      <c r="B330" s="144">
        <v>45744</v>
      </c>
      <c r="C330" s="110" t="s">
        <v>24</v>
      </c>
      <c r="D330" s="110"/>
      <c r="E330" s="111" t="s">
        <v>119</v>
      </c>
      <c r="F330" s="156">
        <v>8623</v>
      </c>
      <c r="G330" s="84"/>
      <c r="H330" s="111" t="s">
        <v>2260</v>
      </c>
      <c r="I330" s="110" t="s">
        <v>2261</v>
      </c>
      <c r="J330" s="110" t="s">
        <v>345</v>
      </c>
      <c r="K330" s="110" t="s">
        <v>2223</v>
      </c>
      <c r="L330" s="110"/>
      <c r="M330" s="110" t="s">
        <v>2262</v>
      </c>
      <c r="N330" s="112" t="str">
        <f>VLOOKUP(AB330,Tel!B:E,4,FALSE)</f>
        <v>3468 2471</v>
      </c>
      <c r="O330" s="110"/>
      <c r="P330" s="110" t="s">
        <v>135</v>
      </c>
      <c r="Q330" s="110" t="s">
        <v>2066</v>
      </c>
      <c r="R330" s="133" t="s">
        <v>1902</v>
      </c>
      <c r="S330" s="110" t="s">
        <v>455</v>
      </c>
      <c r="T330" s="110"/>
      <c r="U330" s="110"/>
      <c r="V330" s="110"/>
      <c r="W330" s="110"/>
      <c r="X330" s="113" t="s">
        <v>2263</v>
      </c>
      <c r="Y330" s="110"/>
      <c r="Z330" s="110" t="e">
        <v>#N/A</v>
      </c>
      <c r="AA330" s="110">
        <f>SUBTOTAL(103, Table9[[#This Row],[ShopCodeNoZero]])</f>
        <v>1</v>
      </c>
      <c r="AB330" s="114" t="s">
        <v>2264</v>
      </c>
    </row>
    <row r="331" spans="1:28" ht="29.25">
      <c r="A331" s="144">
        <v>45744</v>
      </c>
      <c r="B331" s="144">
        <v>45744</v>
      </c>
      <c r="C331" s="110" t="s">
        <v>24</v>
      </c>
      <c r="D331" s="110"/>
      <c r="E331" s="111" t="s">
        <v>119</v>
      </c>
      <c r="F331" s="156">
        <v>8718</v>
      </c>
      <c r="G331" s="84"/>
      <c r="H331" s="111" t="s">
        <v>2265</v>
      </c>
      <c r="I331" s="110" t="s">
        <v>2266</v>
      </c>
      <c r="J331" s="110" t="s">
        <v>345</v>
      </c>
      <c r="K331" s="110" t="s">
        <v>1605</v>
      </c>
      <c r="L331" s="110"/>
      <c r="M331" s="110" t="s">
        <v>2267</v>
      </c>
      <c r="N331" s="112">
        <f>VLOOKUP(AB331,Tel!B:E,4,FALSE)</f>
        <v>31443706</v>
      </c>
      <c r="O331" s="110"/>
      <c r="P331" s="110" t="s">
        <v>1192</v>
      </c>
      <c r="Q331" s="110" t="s">
        <v>1411</v>
      </c>
      <c r="R331" s="133" t="s">
        <v>2224</v>
      </c>
      <c r="S331" s="110" t="s">
        <v>455</v>
      </c>
      <c r="T331" s="110"/>
      <c r="U331" s="110"/>
      <c r="V331" s="110"/>
      <c r="W331" s="110"/>
      <c r="X331" s="113" t="s">
        <v>2268</v>
      </c>
      <c r="Y331" s="110"/>
      <c r="Z331" s="110" t="e">
        <v>#N/A</v>
      </c>
      <c r="AA331" s="110">
        <f>SUBTOTAL(103, Table9[[#This Row],[ShopCodeNoZero]])</f>
        <v>1</v>
      </c>
      <c r="AB331" s="114" t="s">
        <v>2269</v>
      </c>
    </row>
    <row r="332" spans="1:28" ht="29.25">
      <c r="A332" s="144">
        <v>45744</v>
      </c>
      <c r="B332" s="144">
        <v>45744</v>
      </c>
      <c r="C332" s="110" t="s">
        <v>65</v>
      </c>
      <c r="D332" s="110"/>
      <c r="E332" s="111" t="s">
        <v>119</v>
      </c>
      <c r="F332" s="156">
        <v>15263</v>
      </c>
      <c r="G332" s="84"/>
      <c r="H332" s="111" t="s">
        <v>2270</v>
      </c>
      <c r="I332" s="110" t="s">
        <v>2271</v>
      </c>
      <c r="J332" s="110" t="s">
        <v>345</v>
      </c>
      <c r="K332" s="110" t="s">
        <v>1605</v>
      </c>
      <c r="L332" s="110"/>
      <c r="M332" s="110">
        <v>23278863</v>
      </c>
      <c r="N332" s="112">
        <f>VLOOKUP(AB332,Tel!B:E,4,FALSE)</f>
        <v>23278863</v>
      </c>
      <c r="O332" s="110"/>
      <c r="P332" s="110" t="s">
        <v>1192</v>
      </c>
      <c r="Q332" s="110" t="s">
        <v>1411</v>
      </c>
      <c r="R332" s="133" t="s">
        <v>2224</v>
      </c>
      <c r="S332" s="110" t="s">
        <v>455</v>
      </c>
      <c r="T332" s="110"/>
      <c r="U332" s="110"/>
      <c r="V332" s="110"/>
      <c r="W332" s="110"/>
      <c r="X332" s="113" t="s">
        <v>2272</v>
      </c>
      <c r="Y332" s="110"/>
      <c r="Z332" s="110" t="e">
        <v>#N/A</v>
      </c>
      <c r="AA332" s="110">
        <f>SUBTOTAL(103, Table9[[#This Row],[ShopCodeNoZero]])</f>
        <v>1</v>
      </c>
      <c r="AB332" s="114" t="s">
        <v>2273</v>
      </c>
    </row>
    <row r="333" spans="1:28" ht="29.25">
      <c r="A333" s="144">
        <v>45744</v>
      </c>
      <c r="B333" s="144">
        <v>45743</v>
      </c>
      <c r="C333" s="110" t="s">
        <v>65</v>
      </c>
      <c r="D333" s="110"/>
      <c r="E333" s="111" t="s">
        <v>119</v>
      </c>
      <c r="F333" s="156">
        <v>15272</v>
      </c>
      <c r="G333" s="84"/>
      <c r="H333" s="111" t="s">
        <v>2274</v>
      </c>
      <c r="I333" s="110" t="s">
        <v>2275</v>
      </c>
      <c r="J333" s="110" t="s">
        <v>345</v>
      </c>
      <c r="K333" s="110" t="s">
        <v>2169</v>
      </c>
      <c r="L333" s="110"/>
      <c r="M333" s="110">
        <v>26912133</v>
      </c>
      <c r="N333" s="112">
        <f>VLOOKUP(AB333,Tel!B:E,4,FALSE)</f>
        <v>26912133</v>
      </c>
      <c r="O333" s="110"/>
      <c r="P333" s="110" t="s">
        <v>1192</v>
      </c>
      <c r="Q333" s="110" t="s">
        <v>1411</v>
      </c>
      <c r="R333" s="133" t="s">
        <v>2224</v>
      </c>
      <c r="S333" s="110" t="s">
        <v>455</v>
      </c>
      <c r="T333" s="110"/>
      <c r="U333" s="110"/>
      <c r="V333" s="110"/>
      <c r="W333" s="110"/>
      <c r="X333" s="113" t="s">
        <v>2276</v>
      </c>
      <c r="Y333" s="110"/>
      <c r="Z333" s="110" t="e">
        <v>#N/A</v>
      </c>
      <c r="AA333" s="110">
        <f>SUBTOTAL(103, Table9[[#This Row],[ShopCodeNoZero]])</f>
        <v>1</v>
      </c>
      <c r="AB333" s="114" t="s">
        <v>2277</v>
      </c>
    </row>
    <row r="334" spans="1:28" ht="29.25">
      <c r="A334" s="144">
        <v>45747</v>
      </c>
      <c r="B334" s="144">
        <v>45747</v>
      </c>
      <c r="C334" s="110" t="s">
        <v>24</v>
      </c>
      <c r="D334" s="110"/>
      <c r="E334" s="111" t="s">
        <v>119</v>
      </c>
      <c r="F334" s="156">
        <v>2110</v>
      </c>
      <c r="G334" s="84"/>
      <c r="H334" s="111" t="s">
        <v>2278</v>
      </c>
      <c r="I334" s="110" t="s">
        <v>2279</v>
      </c>
      <c r="J334" s="110" t="s">
        <v>345</v>
      </c>
      <c r="K334" s="110" t="s">
        <v>509</v>
      </c>
      <c r="L334" s="110"/>
      <c r="M334" s="110">
        <v>29601371</v>
      </c>
      <c r="N334" s="112">
        <f>VLOOKUP(AB334,Tel!B:E,4,FALSE)</f>
        <v>29601371</v>
      </c>
      <c r="O334" s="110"/>
      <c r="P334" s="110" t="s">
        <v>1078</v>
      </c>
      <c r="Q334" s="110" t="s">
        <v>1876</v>
      </c>
      <c r="R334" s="133" t="s">
        <v>2280</v>
      </c>
      <c r="S334" s="110" t="s">
        <v>455</v>
      </c>
      <c r="T334" s="110"/>
      <c r="U334" s="110"/>
      <c r="V334" s="110"/>
      <c r="W334" s="110"/>
      <c r="X334" s="113" t="s">
        <v>2281</v>
      </c>
      <c r="Y334" s="110"/>
      <c r="Z334" s="110" t="e">
        <v>#N/A</v>
      </c>
      <c r="AA334" s="110">
        <f>SUBTOTAL(103, Table9[[#This Row],[ShopCodeNoZero]])</f>
        <v>1</v>
      </c>
      <c r="AB334" s="114" t="s">
        <v>2282</v>
      </c>
    </row>
    <row r="335" spans="1:28" ht="29.25">
      <c r="A335" s="144">
        <v>45747</v>
      </c>
      <c r="B335" s="144">
        <v>45747</v>
      </c>
      <c r="C335" s="110" t="s">
        <v>24</v>
      </c>
      <c r="D335" s="110"/>
      <c r="E335" s="111" t="s">
        <v>119</v>
      </c>
      <c r="F335" s="156">
        <v>2301</v>
      </c>
      <c r="G335" s="84"/>
      <c r="H335" s="111" t="s">
        <v>2283</v>
      </c>
      <c r="I335" s="110" t="s">
        <v>2284</v>
      </c>
      <c r="J335" s="110" t="s">
        <v>345</v>
      </c>
      <c r="K335" s="110" t="s">
        <v>2223</v>
      </c>
      <c r="L335" s="110"/>
      <c r="M335" s="110">
        <v>23907530</v>
      </c>
      <c r="N335" s="112">
        <f>VLOOKUP(AB335,Tel!B:E,4,FALSE)</f>
        <v>23907530</v>
      </c>
      <c r="O335" s="110"/>
      <c r="P335" s="110" t="s">
        <v>1192</v>
      </c>
      <c r="Q335" s="110" t="s">
        <v>1411</v>
      </c>
      <c r="R335" s="133" t="s">
        <v>2280</v>
      </c>
      <c r="S335" s="110" t="s">
        <v>455</v>
      </c>
      <c r="T335" s="110"/>
      <c r="U335" s="110"/>
      <c r="V335" s="110"/>
      <c r="W335" s="110"/>
      <c r="X335" s="113" t="s">
        <v>2285</v>
      </c>
      <c r="Y335" s="110"/>
      <c r="Z335" s="110" t="e">
        <v>#N/A</v>
      </c>
      <c r="AA335" s="110">
        <f>SUBTOTAL(103, Table9[[#This Row],[ShopCodeNoZero]])</f>
        <v>1</v>
      </c>
      <c r="AB335" s="114" t="s">
        <v>2286</v>
      </c>
    </row>
    <row r="336" spans="1:28" ht="29.25">
      <c r="A336" s="144">
        <v>45747</v>
      </c>
      <c r="B336" s="144">
        <v>45747</v>
      </c>
      <c r="C336" s="110" t="s">
        <v>24</v>
      </c>
      <c r="D336" s="110"/>
      <c r="E336" s="111" t="s">
        <v>119</v>
      </c>
      <c r="F336" s="156">
        <v>3453</v>
      </c>
      <c r="G336" s="84"/>
      <c r="H336" s="111" t="s">
        <v>2287</v>
      </c>
      <c r="I336" s="110" t="s">
        <v>2288</v>
      </c>
      <c r="J336" s="110" t="s">
        <v>345</v>
      </c>
      <c r="K336" s="110" t="s">
        <v>2223</v>
      </c>
      <c r="L336" s="110"/>
      <c r="M336" s="110" t="s">
        <v>2289</v>
      </c>
      <c r="N336" s="112">
        <f>VLOOKUP(AB336,Tel!B:E,4,FALSE)</f>
        <v>23969580</v>
      </c>
      <c r="O336" s="110"/>
      <c r="P336" s="110" t="s">
        <v>1192</v>
      </c>
      <c r="Q336" s="110" t="s">
        <v>1411</v>
      </c>
      <c r="R336" s="133" t="s">
        <v>2280</v>
      </c>
      <c r="S336" s="110" t="s">
        <v>455</v>
      </c>
      <c r="T336" s="110"/>
      <c r="U336" s="110"/>
      <c r="V336" s="110"/>
      <c r="W336" s="110"/>
      <c r="X336" s="113" t="s">
        <v>2290</v>
      </c>
      <c r="Y336" s="110"/>
      <c r="Z336" s="110" t="e">
        <v>#N/A</v>
      </c>
      <c r="AA336" s="110">
        <f>SUBTOTAL(103, Table9[[#This Row],[ShopCodeNoZero]])</f>
        <v>1</v>
      </c>
      <c r="AB336" s="114" t="s">
        <v>2291</v>
      </c>
    </row>
    <row r="337" spans="1:28" ht="29.25">
      <c r="A337" s="144">
        <v>45747</v>
      </c>
      <c r="B337" s="144">
        <v>45747</v>
      </c>
      <c r="C337" s="110" t="s">
        <v>24</v>
      </c>
      <c r="D337" s="110"/>
      <c r="E337" s="111" t="s">
        <v>119</v>
      </c>
      <c r="F337" s="156">
        <v>4422</v>
      </c>
      <c r="G337" s="84"/>
      <c r="H337" s="111" t="s">
        <v>2292</v>
      </c>
      <c r="I337" s="110" t="s">
        <v>2293</v>
      </c>
      <c r="J337" s="110" t="s">
        <v>345</v>
      </c>
      <c r="K337" s="110" t="s">
        <v>1592</v>
      </c>
      <c r="L337" s="110" t="s">
        <v>151</v>
      </c>
      <c r="M337" s="110">
        <v>27582922</v>
      </c>
      <c r="N337" s="112">
        <f>VLOOKUP(AB337,Tel!B:E,4,FALSE)</f>
        <v>27582922</v>
      </c>
      <c r="O337" s="110"/>
      <c r="P337" s="110" t="s">
        <v>128</v>
      </c>
      <c r="Q337" s="110" t="s">
        <v>2066</v>
      </c>
      <c r="R337" s="133" t="s">
        <v>2280</v>
      </c>
      <c r="S337" s="110" t="s">
        <v>455</v>
      </c>
      <c r="T337" s="110"/>
      <c r="U337" s="110"/>
      <c r="V337" s="110"/>
      <c r="W337" s="110"/>
      <c r="X337" s="113" t="s">
        <v>2294</v>
      </c>
      <c r="Y337" s="110"/>
      <c r="Z337" s="110" t="e">
        <v>#N/A</v>
      </c>
      <c r="AA337" s="110">
        <f>SUBTOTAL(103, Table9[[#This Row],[ShopCodeNoZero]])</f>
        <v>1</v>
      </c>
      <c r="AB337" s="114" t="s">
        <v>2295</v>
      </c>
    </row>
    <row r="338" spans="1:28" ht="43.5">
      <c r="A338" s="144">
        <v>45747</v>
      </c>
      <c r="B338" s="144">
        <v>45747</v>
      </c>
      <c r="C338" s="110" t="s">
        <v>24</v>
      </c>
      <c r="D338" s="110"/>
      <c r="E338" s="111" t="s">
        <v>119</v>
      </c>
      <c r="F338" s="156">
        <v>4438</v>
      </c>
      <c r="G338" s="84"/>
      <c r="H338" s="111" t="s">
        <v>2296</v>
      </c>
      <c r="I338" s="110" t="s">
        <v>2297</v>
      </c>
      <c r="J338" s="110" t="s">
        <v>345</v>
      </c>
      <c r="K338" s="110" t="s">
        <v>2223</v>
      </c>
      <c r="L338" s="110" t="s">
        <v>151</v>
      </c>
      <c r="M338" s="110">
        <v>29530225</v>
      </c>
      <c r="N338" s="112">
        <f>VLOOKUP(AB338,Tel!B:E,4,FALSE)</f>
        <v>29530225</v>
      </c>
      <c r="O338" s="110"/>
      <c r="P338" s="110" t="s">
        <v>1192</v>
      </c>
      <c r="Q338" s="110" t="s">
        <v>1411</v>
      </c>
      <c r="R338" s="133" t="s">
        <v>2280</v>
      </c>
      <c r="S338" s="110" t="s">
        <v>455</v>
      </c>
      <c r="T338" s="110"/>
      <c r="U338" s="110"/>
      <c r="V338" s="110"/>
      <c r="W338" s="110"/>
      <c r="X338" s="113" t="s">
        <v>2298</v>
      </c>
      <c r="Y338" s="110"/>
      <c r="Z338" s="110" t="e">
        <v>#N/A</v>
      </c>
      <c r="AA338" s="110">
        <f>SUBTOTAL(103, Table9[[#This Row],[ShopCodeNoZero]])</f>
        <v>1</v>
      </c>
      <c r="AB338" s="114" t="s">
        <v>2299</v>
      </c>
    </row>
    <row r="339" spans="1:28" ht="29.25">
      <c r="A339" s="144">
        <v>45747</v>
      </c>
      <c r="B339" s="144">
        <v>45747</v>
      </c>
      <c r="C339" s="110" t="s">
        <v>24</v>
      </c>
      <c r="D339" s="110"/>
      <c r="E339" s="111" t="s">
        <v>119</v>
      </c>
      <c r="F339" s="156">
        <v>4455</v>
      </c>
      <c r="G339" s="84"/>
      <c r="H339" s="111" t="s">
        <v>2300</v>
      </c>
      <c r="I339" s="110" t="s">
        <v>2301</v>
      </c>
      <c r="J339" s="110" t="s">
        <v>345</v>
      </c>
      <c r="K339" s="110" t="s">
        <v>2223</v>
      </c>
      <c r="L339" s="110" t="s">
        <v>151</v>
      </c>
      <c r="M339" s="110">
        <v>26132921</v>
      </c>
      <c r="N339" s="112">
        <f>VLOOKUP(AB339,Tel!B:E,4,FALSE)</f>
        <v>26132921</v>
      </c>
      <c r="O339" s="110"/>
      <c r="P339" s="110" t="s">
        <v>1078</v>
      </c>
      <c r="Q339" s="110" t="s">
        <v>1876</v>
      </c>
      <c r="R339" s="133" t="s">
        <v>2280</v>
      </c>
      <c r="S339" s="110" t="s">
        <v>455</v>
      </c>
      <c r="T339" s="110"/>
      <c r="U339" s="110"/>
      <c r="V339" s="110"/>
      <c r="W339" s="110"/>
      <c r="X339" s="113" t="s">
        <v>2302</v>
      </c>
      <c r="Y339" s="110"/>
      <c r="Z339" s="110" t="e">
        <v>#N/A</v>
      </c>
      <c r="AA339" s="110">
        <f>SUBTOTAL(103, Table9[[#This Row],[ShopCodeNoZero]])</f>
        <v>1</v>
      </c>
      <c r="AB339" s="114" t="s">
        <v>2303</v>
      </c>
    </row>
    <row r="340" spans="1:28" ht="29.25">
      <c r="A340" s="144">
        <v>45747</v>
      </c>
      <c r="B340" s="144">
        <v>45747</v>
      </c>
      <c r="C340" s="110" t="s">
        <v>24</v>
      </c>
      <c r="D340" s="110"/>
      <c r="E340" s="111" t="s">
        <v>119</v>
      </c>
      <c r="F340" s="156">
        <v>4646</v>
      </c>
      <c r="G340" s="84"/>
      <c r="H340" s="111" t="s">
        <v>2304</v>
      </c>
      <c r="I340" s="110" t="s">
        <v>2305</v>
      </c>
      <c r="J340" s="110" t="s">
        <v>345</v>
      </c>
      <c r="K340" s="110" t="s">
        <v>1592</v>
      </c>
      <c r="L340" s="110" t="s">
        <v>151</v>
      </c>
      <c r="M340" s="110">
        <v>23843851</v>
      </c>
      <c r="N340" s="112">
        <f>VLOOKUP(AB340,Tel!B:E,4,FALSE)</f>
        <v>23843851</v>
      </c>
      <c r="O340" s="110"/>
      <c r="P340" s="110" t="s">
        <v>128</v>
      </c>
      <c r="Q340" s="110" t="s">
        <v>2066</v>
      </c>
      <c r="R340" s="133" t="s">
        <v>2280</v>
      </c>
      <c r="S340" s="110" t="s">
        <v>455</v>
      </c>
      <c r="T340" s="110"/>
      <c r="U340" s="110"/>
      <c r="V340" s="110"/>
      <c r="W340" s="110"/>
      <c r="X340" s="113" t="s">
        <v>2306</v>
      </c>
      <c r="Y340" s="110"/>
      <c r="Z340" s="110" t="e">
        <v>#N/A</v>
      </c>
      <c r="AA340" s="110">
        <f>SUBTOTAL(103, Table9[[#This Row],[ShopCodeNoZero]])</f>
        <v>1</v>
      </c>
      <c r="AB340" s="114" t="s">
        <v>2307</v>
      </c>
    </row>
    <row r="341" spans="1:28" ht="29.25">
      <c r="A341" s="144">
        <v>45747</v>
      </c>
      <c r="B341" s="144">
        <v>45747</v>
      </c>
      <c r="C341" s="110" t="s">
        <v>65</v>
      </c>
      <c r="D341" s="110"/>
      <c r="E341" s="111" t="s">
        <v>119</v>
      </c>
      <c r="F341" s="156">
        <v>5988</v>
      </c>
      <c r="G341" s="84"/>
      <c r="H341" s="111" t="s">
        <v>2308</v>
      </c>
      <c r="I341" s="110" t="s">
        <v>2309</v>
      </c>
      <c r="J341" s="110" t="s">
        <v>345</v>
      </c>
      <c r="K341" s="110" t="s">
        <v>1552</v>
      </c>
      <c r="L341" s="110"/>
      <c r="M341" s="110">
        <v>27827183</v>
      </c>
      <c r="N341" s="112">
        <f>VLOOKUP(AB341,Tel!B:E,4,FALSE)</f>
        <v>27827183</v>
      </c>
      <c r="O341" s="110"/>
      <c r="P341" s="110" t="s">
        <v>128</v>
      </c>
      <c r="Q341" s="110" t="s">
        <v>2066</v>
      </c>
      <c r="R341" s="133" t="s">
        <v>2280</v>
      </c>
      <c r="S341" s="110" t="s">
        <v>455</v>
      </c>
      <c r="T341" s="110"/>
      <c r="U341" s="110"/>
      <c r="V341" s="110"/>
      <c r="W341" s="110"/>
      <c r="X341" s="113" t="s">
        <v>2310</v>
      </c>
      <c r="Y341" s="110"/>
      <c r="Z341" s="110" t="e">
        <v>#N/A</v>
      </c>
      <c r="AA341" s="110">
        <f>SUBTOTAL(103, Table9[[#This Row],[ShopCodeNoZero]])</f>
        <v>1</v>
      </c>
      <c r="AB341" s="114" t="s">
        <v>2311</v>
      </c>
    </row>
    <row r="342" spans="1:28" ht="29.25">
      <c r="A342" s="144">
        <v>45747</v>
      </c>
      <c r="B342" s="144">
        <v>45747</v>
      </c>
      <c r="C342" s="110" t="s">
        <v>24</v>
      </c>
      <c r="D342" s="110"/>
      <c r="E342" s="111" t="s">
        <v>119</v>
      </c>
      <c r="F342" s="156">
        <v>12848</v>
      </c>
      <c r="G342" s="84"/>
      <c r="H342" s="111" t="s">
        <v>2312</v>
      </c>
      <c r="I342" s="110" t="s">
        <v>2313</v>
      </c>
      <c r="J342" s="110" t="s">
        <v>345</v>
      </c>
      <c r="K342" s="110" t="s">
        <v>2314</v>
      </c>
      <c r="L342" s="110"/>
      <c r="M342" s="110">
        <v>27839688</v>
      </c>
      <c r="N342" s="112">
        <f>VLOOKUP(AB342,Tel!B:E,4,FALSE)</f>
        <v>27839688</v>
      </c>
      <c r="O342" s="110"/>
      <c r="P342" s="110" t="s">
        <v>128</v>
      </c>
      <c r="Q342" s="110" t="s">
        <v>2066</v>
      </c>
      <c r="R342" s="133" t="s">
        <v>2280</v>
      </c>
      <c r="S342" s="110" t="s">
        <v>455</v>
      </c>
      <c r="T342" s="110"/>
      <c r="U342" s="110"/>
      <c r="V342" s="110"/>
      <c r="W342" s="110"/>
      <c r="X342" s="113" t="s">
        <v>2315</v>
      </c>
      <c r="Y342" s="110"/>
      <c r="Z342" s="110" t="e">
        <v>#N/A</v>
      </c>
      <c r="AA342" s="110">
        <f>SUBTOTAL(103, Table9[[#This Row],[ShopCodeNoZero]])</f>
        <v>1</v>
      </c>
      <c r="AB342" s="114" t="s">
        <v>2316</v>
      </c>
    </row>
    <row r="343" spans="1:28" ht="29.25">
      <c r="A343" s="144">
        <v>45747</v>
      </c>
      <c r="B343" s="144">
        <v>45747</v>
      </c>
      <c r="C343" s="110" t="s">
        <v>24</v>
      </c>
      <c r="D343" s="110"/>
      <c r="E343" s="111" t="s">
        <v>119</v>
      </c>
      <c r="F343" s="156">
        <v>12871</v>
      </c>
      <c r="G343" s="84"/>
      <c r="H343" s="111" t="s">
        <v>2317</v>
      </c>
      <c r="I343" s="110" t="s">
        <v>2318</v>
      </c>
      <c r="J343" s="110" t="s">
        <v>345</v>
      </c>
      <c r="K343" s="110" t="s">
        <v>509</v>
      </c>
      <c r="L343" s="110"/>
      <c r="M343" s="110" t="s">
        <v>2319</v>
      </c>
      <c r="N343" s="112" t="str">
        <f>VLOOKUP(AB343,Tel!B:E,4,FALSE)</f>
        <v>no record</v>
      </c>
      <c r="O343" s="110"/>
      <c r="P343" s="110" t="s">
        <v>1078</v>
      </c>
      <c r="Q343" s="110" t="s">
        <v>1876</v>
      </c>
      <c r="R343" s="133" t="s">
        <v>2280</v>
      </c>
      <c r="S343" s="110" t="s">
        <v>455</v>
      </c>
      <c r="T343" s="110"/>
      <c r="U343" s="110"/>
      <c r="V343" s="110"/>
      <c r="W343" s="110"/>
      <c r="X343" s="113" t="s">
        <v>2320</v>
      </c>
      <c r="Y343" s="110"/>
      <c r="Z343" s="110" t="e">
        <v>#N/A</v>
      </c>
      <c r="AA343" s="110">
        <f>SUBTOTAL(103, Table9[[#This Row],[ShopCodeNoZero]])</f>
        <v>1</v>
      </c>
      <c r="AB343" s="114" t="s">
        <v>2321</v>
      </c>
    </row>
    <row r="344" spans="1:28" ht="29.25">
      <c r="A344" s="144">
        <v>45747</v>
      </c>
      <c r="B344" s="144">
        <v>45747</v>
      </c>
      <c r="C344" s="110" t="s">
        <v>65</v>
      </c>
      <c r="D344" s="110"/>
      <c r="E344" s="111" t="s">
        <v>119</v>
      </c>
      <c r="F344" s="156">
        <v>15112</v>
      </c>
      <c r="G344" s="84"/>
      <c r="H344" s="111" t="s">
        <v>2322</v>
      </c>
      <c r="I344" s="110" t="s">
        <v>2323</v>
      </c>
      <c r="J344" s="110" t="s">
        <v>345</v>
      </c>
      <c r="K344" s="110" t="s">
        <v>2223</v>
      </c>
      <c r="L344" s="110"/>
      <c r="M344" s="110">
        <v>23978886</v>
      </c>
      <c r="N344" s="112">
        <f>VLOOKUP(AB344,Tel!B:E,4,FALSE)</f>
        <v>23978886</v>
      </c>
      <c r="O344" s="110"/>
      <c r="P344" s="110" t="s">
        <v>1192</v>
      </c>
      <c r="Q344" s="110" t="s">
        <v>1411</v>
      </c>
      <c r="R344" s="133" t="s">
        <v>2280</v>
      </c>
      <c r="S344" s="110" t="s">
        <v>455</v>
      </c>
      <c r="T344" s="110"/>
      <c r="U344" s="110"/>
      <c r="V344" s="110"/>
      <c r="W344" s="110"/>
      <c r="X344" s="113" t="s">
        <v>2324</v>
      </c>
      <c r="Y344" s="110"/>
      <c r="Z344" s="110" t="e">
        <v>#N/A</v>
      </c>
      <c r="AA344" s="110">
        <f>SUBTOTAL(103, Table9[[#This Row],[ShopCodeNoZero]])</f>
        <v>1</v>
      </c>
      <c r="AB344" s="114" t="s">
        <v>2325</v>
      </c>
    </row>
    <row r="345" spans="1:28" ht="43.5">
      <c r="A345" s="144">
        <v>45747</v>
      </c>
      <c r="B345" s="144">
        <v>45747</v>
      </c>
      <c r="C345" s="110" t="s">
        <v>65</v>
      </c>
      <c r="D345" s="110"/>
      <c r="E345" s="111" t="s">
        <v>119</v>
      </c>
      <c r="F345" s="156">
        <v>15252</v>
      </c>
      <c r="G345" s="84"/>
      <c r="H345" s="111" t="s">
        <v>2326</v>
      </c>
      <c r="I345" s="110" t="s">
        <v>2327</v>
      </c>
      <c r="J345" s="110" t="s">
        <v>345</v>
      </c>
      <c r="K345" s="110" t="s">
        <v>2223</v>
      </c>
      <c r="L345" s="110"/>
      <c r="M345" s="110">
        <v>27173881</v>
      </c>
      <c r="N345" s="112">
        <f>VLOOKUP(AB345,Tel!B:E,4,FALSE)</f>
        <v>27173881</v>
      </c>
      <c r="O345" s="110"/>
      <c r="P345" s="110" t="s">
        <v>1078</v>
      </c>
      <c r="Q345" s="110" t="s">
        <v>1876</v>
      </c>
      <c r="R345" s="133" t="s">
        <v>2280</v>
      </c>
      <c r="S345" s="110" t="s">
        <v>455</v>
      </c>
      <c r="T345" s="110"/>
      <c r="U345" s="110"/>
      <c r="V345" s="110"/>
      <c r="W345" s="110"/>
      <c r="X345" s="113" t="s">
        <v>2328</v>
      </c>
      <c r="Y345" s="110"/>
      <c r="Z345" s="110" t="e">
        <v>#N/A</v>
      </c>
      <c r="AA345" s="110">
        <f>SUBTOTAL(103, Table9[[#This Row],[ShopCodeNoZero]])</f>
        <v>1</v>
      </c>
      <c r="AB345" s="114" t="s">
        <v>2329</v>
      </c>
    </row>
    <row r="346" spans="1:28" ht="29.25">
      <c r="A346" s="144">
        <v>45748</v>
      </c>
      <c r="B346" s="144">
        <v>45748</v>
      </c>
      <c r="C346" s="110" t="s">
        <v>24</v>
      </c>
      <c r="D346" s="110"/>
      <c r="E346" s="111" t="s">
        <v>119</v>
      </c>
      <c r="F346" s="156">
        <v>3353</v>
      </c>
      <c r="G346" s="84"/>
      <c r="H346" s="111" t="s">
        <v>125</v>
      </c>
      <c r="I346" s="110" t="s">
        <v>126</v>
      </c>
      <c r="J346" s="110" t="s">
        <v>345</v>
      </c>
      <c r="K346" s="110" t="s">
        <v>45</v>
      </c>
      <c r="L346" s="110"/>
      <c r="M346" s="110" t="s">
        <v>2330</v>
      </c>
      <c r="N346" s="112">
        <f>VLOOKUP(AB346,Tel!B:E,4,FALSE)</f>
        <v>23755571</v>
      </c>
      <c r="O346" s="110"/>
      <c r="P346" s="110" t="s">
        <v>128</v>
      </c>
      <c r="Q346" s="110"/>
      <c r="R346" s="133" t="s">
        <v>2331</v>
      </c>
      <c r="S346" s="110" t="s">
        <v>455</v>
      </c>
      <c r="T346" s="110"/>
      <c r="U346" s="110"/>
      <c r="V346" s="110"/>
      <c r="W346" s="110"/>
      <c r="X346" s="113" t="s">
        <v>2332</v>
      </c>
      <c r="Y346" s="110"/>
      <c r="Z346" s="110" t="e">
        <v>#N/A</v>
      </c>
      <c r="AA346" s="110">
        <f>SUBTOTAL(103, Table9[[#This Row],[ShopCodeNoZero]])</f>
        <v>1</v>
      </c>
      <c r="AB346" s="114" t="s">
        <v>2333</v>
      </c>
    </row>
    <row r="347" spans="1:28" s="9" customFormat="1" ht="29.25">
      <c r="A347" s="144">
        <v>45748</v>
      </c>
      <c r="B347" s="144">
        <v>45748</v>
      </c>
      <c r="C347" s="110" t="s">
        <v>24</v>
      </c>
      <c r="D347" s="110"/>
      <c r="E347" s="111" t="s">
        <v>119</v>
      </c>
      <c r="F347" s="156">
        <v>4408</v>
      </c>
      <c r="G347" s="84"/>
      <c r="H347" s="111" t="s">
        <v>2334</v>
      </c>
      <c r="I347" s="110" t="s">
        <v>2335</v>
      </c>
      <c r="J347" s="110" t="s">
        <v>345</v>
      </c>
      <c r="K347" s="110" t="s">
        <v>30</v>
      </c>
      <c r="L347" s="110" t="s">
        <v>151</v>
      </c>
      <c r="M347" s="110">
        <v>21101673</v>
      </c>
      <c r="N347" s="112">
        <f>VLOOKUP(AB347,Tel!B:E,4,FALSE)</f>
        <v>21101673</v>
      </c>
      <c r="O347" s="110"/>
      <c r="P347" s="110" t="s">
        <v>2336</v>
      </c>
      <c r="Q347" s="110" t="s">
        <v>1876</v>
      </c>
      <c r="R347" s="133" t="s">
        <v>2331</v>
      </c>
      <c r="S347" s="110" t="s">
        <v>455</v>
      </c>
      <c r="T347" s="110"/>
      <c r="U347" s="110"/>
      <c r="V347" s="110"/>
      <c r="W347" s="110"/>
      <c r="X347" s="113" t="s">
        <v>2337</v>
      </c>
      <c r="Y347" s="110"/>
      <c r="Z347" s="110" t="e">
        <v>#N/A</v>
      </c>
      <c r="AA347" s="110">
        <f>SUBTOTAL(103, Table9[[#This Row],[ShopCodeNoZero]])</f>
        <v>1</v>
      </c>
      <c r="AB347" s="114" t="s">
        <v>2338</v>
      </c>
    </row>
    <row r="348" spans="1:28" ht="43.5">
      <c r="A348" s="144">
        <v>45748</v>
      </c>
      <c r="B348" s="144">
        <v>45748</v>
      </c>
      <c r="C348" s="110" t="s">
        <v>24</v>
      </c>
      <c r="D348" s="110"/>
      <c r="E348" s="111" t="s">
        <v>119</v>
      </c>
      <c r="F348" s="156">
        <v>4460</v>
      </c>
      <c r="G348" s="84"/>
      <c r="H348" s="111" t="s">
        <v>2339</v>
      </c>
      <c r="I348" s="110" t="s">
        <v>2340</v>
      </c>
      <c r="J348" s="110" t="s">
        <v>345</v>
      </c>
      <c r="K348" s="110" t="s">
        <v>491</v>
      </c>
      <c r="L348" s="110" t="s">
        <v>151</v>
      </c>
      <c r="M348" s="110">
        <v>26501136</v>
      </c>
      <c r="N348" s="112">
        <f>VLOOKUP(AB348,Tel!B:E,4,FALSE)</f>
        <v>26501136</v>
      </c>
      <c r="O348" s="110"/>
      <c r="P348" s="110" t="s">
        <v>1192</v>
      </c>
      <c r="Q348" s="110" t="s">
        <v>2066</v>
      </c>
      <c r="R348" s="133" t="s">
        <v>2331</v>
      </c>
      <c r="S348" s="110" t="s">
        <v>455</v>
      </c>
      <c r="T348" s="110"/>
      <c r="U348" s="110"/>
      <c r="V348" s="110"/>
      <c r="W348" s="110"/>
      <c r="X348" s="113" t="s">
        <v>2341</v>
      </c>
      <c r="Y348" s="110"/>
      <c r="Z348" s="110" t="e">
        <v>#N/A</v>
      </c>
      <c r="AA348" s="110">
        <f>SUBTOTAL(103, Table9[[#This Row],[ShopCodeNoZero]])</f>
        <v>1</v>
      </c>
      <c r="AB348" s="114" t="s">
        <v>2342</v>
      </c>
    </row>
    <row r="349" spans="1:28" ht="29.25">
      <c r="A349" s="144">
        <v>45748</v>
      </c>
      <c r="B349" s="144">
        <v>45748</v>
      </c>
      <c r="C349" s="110" t="s">
        <v>65</v>
      </c>
      <c r="D349" s="110"/>
      <c r="E349" s="111" t="s">
        <v>119</v>
      </c>
      <c r="F349" s="156">
        <v>5169</v>
      </c>
      <c r="G349" s="84"/>
      <c r="H349" s="111" t="s">
        <v>2343</v>
      </c>
      <c r="I349" s="110" t="s">
        <v>2344</v>
      </c>
      <c r="J349" s="110" t="s">
        <v>345</v>
      </c>
      <c r="K349" s="110" t="s">
        <v>30</v>
      </c>
      <c r="L349" s="110"/>
      <c r="M349" s="110">
        <v>27226689</v>
      </c>
      <c r="N349" s="112">
        <f>VLOOKUP(AB349,Tel!B:E,4,FALSE)</f>
        <v>27226689</v>
      </c>
      <c r="O349" s="110"/>
      <c r="P349" s="110" t="s">
        <v>2336</v>
      </c>
      <c r="Q349" s="110" t="s">
        <v>1876</v>
      </c>
      <c r="R349" s="133" t="s">
        <v>2331</v>
      </c>
      <c r="S349" s="110" t="s">
        <v>455</v>
      </c>
      <c r="T349" s="110"/>
      <c r="U349" s="110"/>
      <c r="V349" s="110"/>
      <c r="W349" s="110"/>
      <c r="X349" s="113" t="s">
        <v>2345</v>
      </c>
      <c r="Y349" s="110"/>
      <c r="Z349" s="110" t="e">
        <v>#N/A</v>
      </c>
      <c r="AA349" s="110">
        <f>SUBTOTAL(103, Table9[[#This Row],[ShopCodeNoZero]])</f>
        <v>1</v>
      </c>
      <c r="AB349" s="114" t="s">
        <v>2346</v>
      </c>
    </row>
    <row r="350" spans="1:28" ht="29.25">
      <c r="A350" s="144">
        <v>45748</v>
      </c>
      <c r="B350" s="144">
        <v>45748</v>
      </c>
      <c r="C350" s="110" t="s">
        <v>24</v>
      </c>
      <c r="D350" s="110"/>
      <c r="E350" s="111" t="s">
        <v>119</v>
      </c>
      <c r="F350" s="156">
        <v>8605</v>
      </c>
      <c r="G350" s="84"/>
      <c r="H350" s="111" t="s">
        <v>182</v>
      </c>
      <c r="I350" s="110" t="s">
        <v>183</v>
      </c>
      <c r="J350" s="110" t="s">
        <v>345</v>
      </c>
      <c r="K350" s="110" t="s">
        <v>30</v>
      </c>
      <c r="L350" s="110"/>
      <c r="M350" s="110" t="s">
        <v>2347</v>
      </c>
      <c r="N350" s="112">
        <f>VLOOKUP(AB350,Tel!B:E,4,FALSE)</f>
        <v>31224075</v>
      </c>
      <c r="O350" s="110"/>
      <c r="P350" s="110" t="s">
        <v>2336</v>
      </c>
      <c r="Q350" s="110" t="s">
        <v>1876</v>
      </c>
      <c r="R350" s="133" t="s">
        <v>2331</v>
      </c>
      <c r="S350" s="110" t="s">
        <v>455</v>
      </c>
      <c r="T350" s="110"/>
      <c r="U350" s="110"/>
      <c r="V350" s="110"/>
      <c r="W350" s="110"/>
      <c r="X350" s="113" t="s">
        <v>2348</v>
      </c>
      <c r="Y350" s="110"/>
      <c r="Z350" s="110" t="e">
        <v>#N/A</v>
      </c>
      <c r="AA350" s="110">
        <f>SUBTOTAL(103, Table9[[#This Row],[ShopCodeNoZero]])</f>
        <v>1</v>
      </c>
      <c r="AB350" s="114" t="s">
        <v>2349</v>
      </c>
    </row>
    <row r="351" spans="1:28" ht="43.5">
      <c r="A351" s="144">
        <v>45748</v>
      </c>
      <c r="B351" s="144">
        <v>45748</v>
      </c>
      <c r="C351" s="110" t="s">
        <v>24</v>
      </c>
      <c r="D351" s="110"/>
      <c r="E351" s="111" t="s">
        <v>119</v>
      </c>
      <c r="F351" s="156">
        <v>11007</v>
      </c>
      <c r="G351" s="84"/>
      <c r="H351" s="111" t="s">
        <v>2350</v>
      </c>
      <c r="I351" s="110" t="s">
        <v>2351</v>
      </c>
      <c r="J351" s="110" t="s">
        <v>345</v>
      </c>
      <c r="K351" s="110" t="s">
        <v>509</v>
      </c>
      <c r="L351" s="110" t="s">
        <v>151</v>
      </c>
      <c r="M351" s="110">
        <v>27290718</v>
      </c>
      <c r="N351" s="112">
        <f>VLOOKUP(AB351,Tel!B:E,4,FALSE)</f>
        <v>27290718</v>
      </c>
      <c r="O351" s="110"/>
      <c r="P351" s="110" t="s">
        <v>1192</v>
      </c>
      <c r="Q351" s="110" t="s">
        <v>2066</v>
      </c>
      <c r="R351" s="133" t="s">
        <v>2331</v>
      </c>
      <c r="S351" s="110" t="s">
        <v>455</v>
      </c>
      <c r="T351" s="110"/>
      <c r="U351" s="110"/>
      <c r="V351" s="110"/>
      <c r="W351" s="110"/>
      <c r="X351" s="113" t="s">
        <v>2352</v>
      </c>
      <c r="Y351" s="110"/>
      <c r="Z351" s="110" t="e">
        <v>#N/A</v>
      </c>
      <c r="AA351" s="110">
        <f>SUBTOTAL(103, Table9[[#This Row],[ShopCodeNoZero]])</f>
        <v>1</v>
      </c>
      <c r="AB351" s="114" t="s">
        <v>2353</v>
      </c>
    </row>
    <row r="352" spans="1:28" ht="46.5">
      <c r="A352" s="145">
        <v>45748</v>
      </c>
      <c r="B352" s="145">
        <v>45748</v>
      </c>
      <c r="C352" s="97" t="s">
        <v>24</v>
      </c>
      <c r="D352" s="97"/>
      <c r="E352" s="129" t="s">
        <v>119</v>
      </c>
      <c r="F352" s="157">
        <v>12812</v>
      </c>
      <c r="G352" s="97"/>
      <c r="H352" s="129" t="s">
        <v>2354</v>
      </c>
      <c r="I352" s="97" t="s">
        <v>490</v>
      </c>
      <c r="J352" s="97" t="s">
        <v>345</v>
      </c>
      <c r="K352" s="97" t="s">
        <v>491</v>
      </c>
      <c r="L352" s="97"/>
      <c r="M352" s="131" t="s">
        <v>2355</v>
      </c>
      <c r="N352" s="130">
        <f>VLOOKUP(AB352,Tel!B:E,4,FALSE)</f>
        <v>29150778</v>
      </c>
      <c r="O352" s="97"/>
      <c r="P352" s="97" t="s">
        <v>1192</v>
      </c>
      <c r="Q352" s="97" t="s">
        <v>2066</v>
      </c>
      <c r="R352" s="139" t="s">
        <v>1902</v>
      </c>
      <c r="S352" s="97" t="s">
        <v>455</v>
      </c>
      <c r="T352" s="97"/>
      <c r="U352" s="97"/>
      <c r="V352" s="97"/>
      <c r="W352" s="97"/>
      <c r="X352" s="131" t="s">
        <v>2356</v>
      </c>
      <c r="Y352" s="97"/>
      <c r="Z352" s="97" t="e">
        <v>#N/A</v>
      </c>
      <c r="AA352" s="97">
        <f>SUBTOTAL(103, Table9[[#This Row],[ShopCodeNoZero]])</f>
        <v>1</v>
      </c>
      <c r="AB352" s="132" t="s">
        <v>2357</v>
      </c>
    </row>
    <row r="353" spans="1:28" ht="43.5">
      <c r="A353" s="144">
        <v>45749</v>
      </c>
      <c r="B353" s="144">
        <v>45749</v>
      </c>
      <c r="C353" s="110" t="s">
        <v>24</v>
      </c>
      <c r="D353" s="110"/>
      <c r="E353" s="111" t="s">
        <v>119</v>
      </c>
      <c r="F353" s="156">
        <v>4434</v>
      </c>
      <c r="G353" s="84"/>
      <c r="H353" s="111" t="s">
        <v>179</v>
      </c>
      <c r="I353" s="110" t="s">
        <v>180</v>
      </c>
      <c r="J353" s="110" t="s">
        <v>345</v>
      </c>
      <c r="K353" s="110" t="s">
        <v>30</v>
      </c>
      <c r="L353" s="110"/>
      <c r="M353" s="110">
        <v>21753970</v>
      </c>
      <c r="N353" s="112">
        <f>VLOOKUP(AB353,Tel!B:E,4,FALSE)</f>
        <v>21753970</v>
      </c>
      <c r="O353" s="110"/>
      <c r="P353" s="110" t="s">
        <v>135</v>
      </c>
      <c r="Q353" s="110" t="s">
        <v>1876</v>
      </c>
      <c r="R353" s="133" t="s">
        <v>2331</v>
      </c>
      <c r="S353" s="110" t="s">
        <v>455</v>
      </c>
      <c r="T353" s="110"/>
      <c r="U353" s="110"/>
      <c r="V353" s="110"/>
      <c r="W353" s="110"/>
      <c r="X353" s="113" t="s">
        <v>2358</v>
      </c>
      <c r="Y353" s="110"/>
      <c r="Z353" s="110" t="e">
        <v>#N/A</v>
      </c>
      <c r="AA353" s="110">
        <f>SUBTOTAL(103, Table9[[#This Row],[ShopCodeNoZero]])</f>
        <v>1</v>
      </c>
      <c r="AB353" s="114" t="s">
        <v>2359</v>
      </c>
    </row>
    <row r="354" spans="1:28" ht="29.25">
      <c r="A354" s="144">
        <v>45749</v>
      </c>
      <c r="B354" s="144">
        <v>45749</v>
      </c>
      <c r="C354" s="110" t="s">
        <v>24</v>
      </c>
      <c r="D354" s="110"/>
      <c r="E354" s="111" t="s">
        <v>119</v>
      </c>
      <c r="F354" s="156">
        <v>2333</v>
      </c>
      <c r="G354" s="84"/>
      <c r="H354" s="111" t="s">
        <v>2360</v>
      </c>
      <c r="I354" s="110" t="s">
        <v>2361</v>
      </c>
      <c r="J354" s="110" t="s">
        <v>345</v>
      </c>
      <c r="K354" s="110" t="s">
        <v>2362</v>
      </c>
      <c r="L354" s="110"/>
      <c r="M354" s="110">
        <v>36950899</v>
      </c>
      <c r="N354" s="112">
        <f>VLOOKUP(AB354,Tel!B:E,4,FALSE)</f>
        <v>36950899</v>
      </c>
      <c r="O354" s="110"/>
      <c r="P354" s="110" t="s">
        <v>135</v>
      </c>
      <c r="Q354" s="110" t="s">
        <v>1876</v>
      </c>
      <c r="R354" s="146" t="s">
        <v>2363</v>
      </c>
      <c r="S354" s="110" t="s">
        <v>455</v>
      </c>
      <c r="T354" s="110"/>
      <c r="U354" s="110"/>
      <c r="V354" s="110"/>
      <c r="W354" s="110"/>
      <c r="X354" s="113" t="s">
        <v>2364</v>
      </c>
      <c r="Y354" s="110"/>
      <c r="Z354" s="110" t="e">
        <v>#N/A</v>
      </c>
      <c r="AA354" s="110">
        <f>SUBTOTAL(103, Table9[[#This Row],[ShopCodeNoZero]])</f>
        <v>1</v>
      </c>
      <c r="AB354" s="114" t="s">
        <v>2365</v>
      </c>
    </row>
    <row r="355" spans="1:28" s="9" customFormat="1" ht="29.25">
      <c r="A355" s="144">
        <v>45749</v>
      </c>
      <c r="B355" s="144">
        <v>45749</v>
      </c>
      <c r="C355" s="110" t="s">
        <v>24</v>
      </c>
      <c r="D355" s="110"/>
      <c r="E355" s="111" t="s">
        <v>119</v>
      </c>
      <c r="F355" s="156">
        <v>3135</v>
      </c>
      <c r="G355" s="84"/>
      <c r="H355" s="111" t="s">
        <v>2366</v>
      </c>
      <c r="I355" s="110" t="s">
        <v>2367</v>
      </c>
      <c r="J355" s="110" t="s">
        <v>345</v>
      </c>
      <c r="K355" s="110" t="s">
        <v>509</v>
      </c>
      <c r="L355" s="110"/>
      <c r="M355" s="110" t="s">
        <v>2368</v>
      </c>
      <c r="N355" s="112">
        <f>VLOOKUP(AB355,Tel!B:E,4,FALSE)</f>
        <v>23347565</v>
      </c>
      <c r="O355" s="110"/>
      <c r="P355" s="110" t="s">
        <v>1192</v>
      </c>
      <c r="Q355" s="110" t="s">
        <v>1411</v>
      </c>
      <c r="R355" s="147" t="s">
        <v>2363</v>
      </c>
      <c r="S355" s="110" t="s">
        <v>455</v>
      </c>
      <c r="T355" s="110"/>
      <c r="U355" s="110"/>
      <c r="V355" s="110"/>
      <c r="W355" s="110"/>
      <c r="X355" s="113" t="s">
        <v>2369</v>
      </c>
      <c r="Y355" s="110"/>
      <c r="Z355" s="110" t="e">
        <v>#N/A</v>
      </c>
      <c r="AA355" s="110">
        <f>SUBTOTAL(103, Table9[[#This Row],[ShopCodeNoZero]])</f>
        <v>1</v>
      </c>
      <c r="AB355" s="114" t="s">
        <v>2370</v>
      </c>
    </row>
    <row r="356" spans="1:28" s="9" customFormat="1" ht="43.5">
      <c r="A356" s="144">
        <v>45749</v>
      </c>
      <c r="B356" s="144">
        <v>45749</v>
      </c>
      <c r="C356" s="110" t="s">
        <v>24</v>
      </c>
      <c r="D356" s="110"/>
      <c r="E356" s="111" t="s">
        <v>119</v>
      </c>
      <c r="F356" s="156">
        <v>3233</v>
      </c>
      <c r="G356" s="84"/>
      <c r="H356" s="111" t="s">
        <v>2371</v>
      </c>
      <c r="I356" s="110" t="s">
        <v>2372</v>
      </c>
      <c r="J356" s="110" t="s">
        <v>345</v>
      </c>
      <c r="K356" s="110" t="s">
        <v>509</v>
      </c>
      <c r="L356" s="110"/>
      <c r="M356" s="110" t="s">
        <v>2373</v>
      </c>
      <c r="N356" s="112">
        <f>VLOOKUP(AB356,Tel!B:E,4,FALSE)</f>
        <v>27730936</v>
      </c>
      <c r="O356" s="110"/>
      <c r="P356" s="110" t="s">
        <v>128</v>
      </c>
      <c r="Q356" s="110" t="s">
        <v>2066</v>
      </c>
      <c r="R356" s="110" t="s">
        <v>2363</v>
      </c>
      <c r="S356" s="110" t="s">
        <v>455</v>
      </c>
      <c r="T356" s="110"/>
      <c r="U356" s="110"/>
      <c r="V356" s="110"/>
      <c r="W356" s="110"/>
      <c r="X356" s="113" t="s">
        <v>2374</v>
      </c>
      <c r="Y356" s="110"/>
      <c r="Z356" s="110" t="e">
        <v>#N/A</v>
      </c>
      <c r="AA356" s="110">
        <f>SUBTOTAL(103, Table9[[#This Row],[ShopCodeNoZero]])</f>
        <v>1</v>
      </c>
      <c r="AB356" s="114" t="s">
        <v>2375</v>
      </c>
    </row>
    <row r="357" spans="1:28" s="9" customFormat="1" ht="29.25">
      <c r="A357" s="144">
        <v>45749</v>
      </c>
      <c r="B357" s="144">
        <v>45749</v>
      </c>
      <c r="C357" s="110" t="s">
        <v>24</v>
      </c>
      <c r="D357" s="110"/>
      <c r="E357" s="111" t="s">
        <v>119</v>
      </c>
      <c r="F357" s="156">
        <v>3247</v>
      </c>
      <c r="G357" s="84"/>
      <c r="H357" s="111" t="s">
        <v>2376</v>
      </c>
      <c r="I357" s="110" t="s">
        <v>2377</v>
      </c>
      <c r="J357" s="110" t="s">
        <v>345</v>
      </c>
      <c r="K357" s="110" t="s">
        <v>2362</v>
      </c>
      <c r="L357" s="110"/>
      <c r="M357" s="110" t="s">
        <v>2378</v>
      </c>
      <c r="N357" s="112">
        <f>VLOOKUP(AB357,Tel!B:E,4,FALSE)</f>
        <v>27526676</v>
      </c>
      <c r="O357" s="110"/>
      <c r="P357" s="110" t="s">
        <v>135</v>
      </c>
      <c r="Q357" s="110" t="s">
        <v>1876</v>
      </c>
      <c r="R357" s="110" t="s">
        <v>2363</v>
      </c>
      <c r="S357" s="110" t="s">
        <v>455</v>
      </c>
      <c r="T357" s="110"/>
      <c r="U357" s="110"/>
      <c r="V357" s="110"/>
      <c r="W357" s="110"/>
      <c r="X357" s="113" t="s">
        <v>2379</v>
      </c>
      <c r="Y357" s="110"/>
      <c r="Z357" s="110" t="e">
        <v>#N/A</v>
      </c>
      <c r="AA357" s="110">
        <f>SUBTOTAL(103, Table9[[#This Row],[ShopCodeNoZero]])</f>
        <v>1</v>
      </c>
      <c r="AB357" s="114" t="s">
        <v>2380</v>
      </c>
    </row>
    <row r="358" spans="1:28" ht="29.25">
      <c r="A358" s="144">
        <v>45749</v>
      </c>
      <c r="B358" s="144">
        <v>45748</v>
      </c>
      <c r="C358" s="110" t="s">
        <v>24</v>
      </c>
      <c r="D358" s="110"/>
      <c r="E358" s="111" t="s">
        <v>119</v>
      </c>
      <c r="F358" s="156">
        <v>3477</v>
      </c>
      <c r="G358" s="84"/>
      <c r="H358" s="111" t="s">
        <v>2381</v>
      </c>
      <c r="I358" s="110" t="s">
        <v>2382</v>
      </c>
      <c r="J358" s="110" t="s">
        <v>345</v>
      </c>
      <c r="K358" s="110" t="s">
        <v>2362</v>
      </c>
      <c r="L358" s="110"/>
      <c r="M358" s="110" t="s">
        <v>2383</v>
      </c>
      <c r="N358" s="112">
        <f>VLOOKUP(AB358,Tel!B:E,4,FALSE)</f>
        <v>26035339</v>
      </c>
      <c r="O358" s="110"/>
      <c r="P358" s="110" t="s">
        <v>2336</v>
      </c>
      <c r="Q358" s="110" t="s">
        <v>1876</v>
      </c>
      <c r="R358" s="110" t="s">
        <v>2363</v>
      </c>
      <c r="S358" s="110" t="s">
        <v>455</v>
      </c>
      <c r="T358" s="110"/>
      <c r="U358" s="110"/>
      <c r="V358" s="110"/>
      <c r="W358" s="110"/>
      <c r="X358" s="113" t="s">
        <v>2384</v>
      </c>
      <c r="Y358" s="110"/>
      <c r="Z358" s="110" t="e">
        <v>#N/A</v>
      </c>
      <c r="AA358" s="110">
        <f>SUBTOTAL(103, Table9[[#This Row],[ShopCodeNoZero]])</f>
        <v>1</v>
      </c>
      <c r="AB358" s="114" t="s">
        <v>2385</v>
      </c>
    </row>
    <row r="359" spans="1:28" ht="29.25">
      <c r="A359" s="144">
        <v>45749</v>
      </c>
      <c r="B359" s="144">
        <v>45748</v>
      </c>
      <c r="C359" s="110" t="s">
        <v>24</v>
      </c>
      <c r="D359" s="110"/>
      <c r="E359" s="111" t="s">
        <v>119</v>
      </c>
      <c r="F359" s="156">
        <v>3546</v>
      </c>
      <c r="G359" s="84"/>
      <c r="H359" s="111" t="s">
        <v>2386</v>
      </c>
      <c r="I359" s="110" t="s">
        <v>2387</v>
      </c>
      <c r="J359" s="110" t="s">
        <v>345</v>
      </c>
      <c r="K359" s="110" t="s">
        <v>2388</v>
      </c>
      <c r="L359" s="110"/>
      <c r="M359" s="110" t="s">
        <v>2389</v>
      </c>
      <c r="N359" s="112" t="str">
        <f>VLOOKUP(AB359,Tel!B:E,4,FALSE)</f>
        <v>2364 8855</v>
      </c>
      <c r="O359" s="110"/>
      <c r="P359" s="110" t="s">
        <v>2336</v>
      </c>
      <c r="Q359" s="110" t="s">
        <v>1876</v>
      </c>
      <c r="R359" s="110" t="s">
        <v>2363</v>
      </c>
      <c r="S359" s="110" t="s">
        <v>455</v>
      </c>
      <c r="T359" s="110"/>
      <c r="U359" s="110"/>
      <c r="V359" s="110"/>
      <c r="W359" s="110"/>
      <c r="X359" s="113" t="s">
        <v>2390</v>
      </c>
      <c r="Y359" s="110"/>
      <c r="Z359" s="110" t="e">
        <v>#N/A</v>
      </c>
      <c r="AA359" s="110">
        <f>SUBTOTAL(103, Table9[[#This Row],[ShopCodeNoZero]])</f>
        <v>1</v>
      </c>
      <c r="AB359" s="114" t="s">
        <v>2391</v>
      </c>
    </row>
    <row r="360" spans="1:28" ht="29.25">
      <c r="A360" s="144">
        <v>45749</v>
      </c>
      <c r="B360" s="144">
        <v>45749</v>
      </c>
      <c r="C360" s="110" t="s">
        <v>24</v>
      </c>
      <c r="D360" s="110"/>
      <c r="E360" s="111" t="s">
        <v>119</v>
      </c>
      <c r="F360" s="156">
        <v>4345</v>
      </c>
      <c r="G360" s="84"/>
      <c r="H360" s="111" t="s">
        <v>2392</v>
      </c>
      <c r="I360" s="110" t="s">
        <v>2393</v>
      </c>
      <c r="J360" s="110" t="s">
        <v>345</v>
      </c>
      <c r="K360" s="110" t="s">
        <v>509</v>
      </c>
      <c r="L360" s="110" t="s">
        <v>151</v>
      </c>
      <c r="M360" s="110">
        <v>23567476</v>
      </c>
      <c r="N360" s="112">
        <f>VLOOKUP(AB360,Tel!B:E,4,FALSE)</f>
        <v>23567476</v>
      </c>
      <c r="O360" s="110"/>
      <c r="P360" s="110" t="s">
        <v>1192</v>
      </c>
      <c r="Q360" s="110" t="s">
        <v>1411</v>
      </c>
      <c r="R360" s="110" t="s">
        <v>2363</v>
      </c>
      <c r="S360" s="110" t="s">
        <v>455</v>
      </c>
      <c r="T360" s="110"/>
      <c r="U360" s="110"/>
      <c r="V360" s="110"/>
      <c r="W360" s="110"/>
      <c r="X360" s="113" t="s">
        <v>2394</v>
      </c>
      <c r="Y360" s="110"/>
      <c r="Z360" s="110" t="e">
        <v>#N/A</v>
      </c>
      <c r="AA360" s="110">
        <f>SUBTOTAL(103, Table9[[#This Row],[ShopCodeNoZero]])</f>
        <v>1</v>
      </c>
      <c r="AB360" s="114" t="s">
        <v>2395</v>
      </c>
    </row>
    <row r="361" spans="1:28" ht="29.25">
      <c r="A361" s="144">
        <v>45749</v>
      </c>
      <c r="B361" s="144">
        <v>45749</v>
      </c>
      <c r="C361" s="110" t="s">
        <v>24</v>
      </c>
      <c r="D361" s="110"/>
      <c r="E361" s="111" t="s">
        <v>119</v>
      </c>
      <c r="F361" s="156">
        <v>4444</v>
      </c>
      <c r="G361" s="84"/>
      <c r="H361" s="111" t="s">
        <v>2396</v>
      </c>
      <c r="I361" s="110" t="s">
        <v>2397</v>
      </c>
      <c r="J361" s="110" t="s">
        <v>345</v>
      </c>
      <c r="K361" s="110" t="s">
        <v>509</v>
      </c>
      <c r="L361" s="110" t="s">
        <v>151</v>
      </c>
      <c r="M361" s="110">
        <v>29946255</v>
      </c>
      <c r="N361" s="112">
        <f>VLOOKUP(AB361,Tel!B:E,4,FALSE)</f>
        <v>29946255</v>
      </c>
      <c r="O361" s="110"/>
      <c r="P361" s="110" t="s">
        <v>128</v>
      </c>
      <c r="Q361" s="110" t="s">
        <v>2066</v>
      </c>
      <c r="R361" s="110" t="s">
        <v>2363</v>
      </c>
      <c r="S361" s="110" t="s">
        <v>455</v>
      </c>
      <c r="T361" s="110"/>
      <c r="U361" s="110"/>
      <c r="V361" s="110"/>
      <c r="W361" s="110"/>
      <c r="X361" s="113" t="s">
        <v>2398</v>
      </c>
      <c r="Y361" s="110"/>
      <c r="Z361" s="110" t="e">
        <v>#N/A</v>
      </c>
      <c r="AA361" s="110">
        <f>SUBTOTAL(103, Table9[[#This Row],[ShopCodeNoZero]])</f>
        <v>1</v>
      </c>
      <c r="AB361" s="114" t="s">
        <v>2399</v>
      </c>
    </row>
    <row r="362" spans="1:28" ht="29.25">
      <c r="A362" s="144">
        <v>45749</v>
      </c>
      <c r="B362" s="144">
        <v>45749</v>
      </c>
      <c r="C362" s="110" t="s">
        <v>65</v>
      </c>
      <c r="D362" s="110"/>
      <c r="E362" s="111" t="s">
        <v>119</v>
      </c>
      <c r="F362" s="156">
        <v>5106</v>
      </c>
      <c r="G362" s="84"/>
      <c r="H362" s="111" t="s">
        <v>2400</v>
      </c>
      <c r="I362" s="110" t="s">
        <v>2401</v>
      </c>
      <c r="J362" s="110" t="s">
        <v>345</v>
      </c>
      <c r="K362" s="110" t="s">
        <v>509</v>
      </c>
      <c r="L362" s="110"/>
      <c r="M362" s="110">
        <v>23302884</v>
      </c>
      <c r="N362" s="112">
        <f>VLOOKUP(AB362,Tel!B:E,4,FALSE)</f>
        <v>23302884</v>
      </c>
      <c r="O362" s="110"/>
      <c r="P362" s="110" t="s">
        <v>1192</v>
      </c>
      <c r="Q362" s="110" t="s">
        <v>1411</v>
      </c>
      <c r="R362" s="110" t="s">
        <v>2363</v>
      </c>
      <c r="S362" s="110" t="s">
        <v>455</v>
      </c>
      <c r="T362" s="110"/>
      <c r="U362" s="110"/>
      <c r="V362" s="110"/>
      <c r="W362" s="110"/>
      <c r="X362" s="113" t="s">
        <v>2402</v>
      </c>
      <c r="Y362" s="110"/>
      <c r="Z362" s="110" t="e">
        <v>#N/A</v>
      </c>
      <c r="AA362" s="110">
        <f>SUBTOTAL(103, Table9[[#This Row],[ShopCodeNoZero]])</f>
        <v>1</v>
      </c>
      <c r="AB362" s="114" t="s">
        <v>2403</v>
      </c>
    </row>
    <row r="363" spans="1:28" ht="43.5">
      <c r="A363" s="144">
        <v>45749</v>
      </c>
      <c r="B363" s="144">
        <v>45749</v>
      </c>
      <c r="C363" s="110" t="s">
        <v>24</v>
      </c>
      <c r="D363" s="110"/>
      <c r="E363" s="111" t="s">
        <v>119</v>
      </c>
      <c r="F363" s="156">
        <v>5548</v>
      </c>
      <c r="G363" s="84"/>
      <c r="H363" s="111" t="s">
        <v>2404</v>
      </c>
      <c r="I363" s="110" t="s">
        <v>2405</v>
      </c>
      <c r="J363" s="110" t="s">
        <v>345</v>
      </c>
      <c r="K363" s="110" t="s">
        <v>509</v>
      </c>
      <c r="L363" s="110"/>
      <c r="M363" s="110" t="s">
        <v>2406</v>
      </c>
      <c r="N363" s="112" t="str">
        <f>VLOOKUP(AB363,Tel!B:E,4,FALSE)</f>
        <v>2861 0291</v>
      </c>
      <c r="O363" s="110"/>
      <c r="P363" s="110" t="s">
        <v>1192</v>
      </c>
      <c r="Q363" s="110" t="s">
        <v>1411</v>
      </c>
      <c r="R363" s="110" t="s">
        <v>2363</v>
      </c>
      <c r="S363" s="110" t="s">
        <v>455</v>
      </c>
      <c r="T363" s="110"/>
      <c r="U363" s="110"/>
      <c r="V363" s="110"/>
      <c r="W363" s="110"/>
      <c r="X363" s="113" t="s">
        <v>2407</v>
      </c>
      <c r="Y363" s="110"/>
      <c r="Z363" s="110" t="e">
        <v>#N/A</v>
      </c>
      <c r="AA363" s="110">
        <f>SUBTOTAL(103, Table9[[#This Row],[ShopCodeNoZero]])</f>
        <v>1</v>
      </c>
      <c r="AB363" s="114" t="s">
        <v>2408</v>
      </c>
    </row>
    <row r="364" spans="1:28" ht="29.25">
      <c r="A364" s="144">
        <v>45749</v>
      </c>
      <c r="B364" s="144">
        <v>45749</v>
      </c>
      <c r="C364" s="110" t="s">
        <v>24</v>
      </c>
      <c r="D364" s="110"/>
      <c r="E364" s="111" t="s">
        <v>119</v>
      </c>
      <c r="F364" s="156">
        <v>8518</v>
      </c>
      <c r="G364" s="84"/>
      <c r="H364" s="111" t="s">
        <v>2409</v>
      </c>
      <c r="I364" s="110" t="s">
        <v>2410</v>
      </c>
      <c r="J364" s="110" t="s">
        <v>345</v>
      </c>
      <c r="K364" s="110" t="s">
        <v>509</v>
      </c>
      <c r="L364" s="110"/>
      <c r="M364" s="110" t="s">
        <v>2411</v>
      </c>
      <c r="N364" s="112" t="str">
        <f>VLOOKUP(AB364,Tel!B:E,4,FALSE)</f>
        <v>2722 1623</v>
      </c>
      <c r="O364" s="110"/>
      <c r="P364" s="110" t="s">
        <v>1192</v>
      </c>
      <c r="Q364" s="110" t="s">
        <v>1411</v>
      </c>
      <c r="R364" s="110" t="s">
        <v>2363</v>
      </c>
      <c r="S364" s="110" t="s">
        <v>455</v>
      </c>
      <c r="T364" s="110"/>
      <c r="U364" s="110"/>
      <c r="V364" s="110"/>
      <c r="W364" s="110"/>
      <c r="X364" s="113" t="s">
        <v>2412</v>
      </c>
      <c r="Y364" s="110"/>
      <c r="Z364" s="110" t="e">
        <v>#N/A</v>
      </c>
      <c r="AA364" s="110">
        <f>SUBTOTAL(103, Table9[[#This Row],[ShopCodeNoZero]])</f>
        <v>1</v>
      </c>
      <c r="AB364" s="114" t="s">
        <v>2413</v>
      </c>
    </row>
    <row r="365" spans="1:28" ht="43.5">
      <c r="A365" s="144">
        <v>45749</v>
      </c>
      <c r="B365" s="144">
        <v>45749</v>
      </c>
      <c r="C365" s="110" t="s">
        <v>24</v>
      </c>
      <c r="D365" s="110"/>
      <c r="E365" s="111" t="s">
        <v>119</v>
      </c>
      <c r="F365" s="156">
        <v>8717</v>
      </c>
      <c r="G365" s="84"/>
      <c r="H365" s="111" t="s">
        <v>2414</v>
      </c>
      <c r="I365" s="110" t="s">
        <v>2415</v>
      </c>
      <c r="J365" s="110" t="s">
        <v>345</v>
      </c>
      <c r="K365" s="110" t="s">
        <v>509</v>
      </c>
      <c r="L365" s="110"/>
      <c r="M365" s="110" t="s">
        <v>2416</v>
      </c>
      <c r="N365" s="112">
        <f>VLOOKUP(AB365,Tel!B:E,4,FALSE)</f>
        <v>23567501</v>
      </c>
      <c r="O365" s="110"/>
      <c r="P365" s="110" t="s">
        <v>135</v>
      </c>
      <c r="Q365" s="110" t="s">
        <v>1876</v>
      </c>
      <c r="R365" s="110" t="s">
        <v>1902</v>
      </c>
      <c r="S365" s="110" t="s">
        <v>455</v>
      </c>
      <c r="T365" s="110"/>
      <c r="U365" s="110"/>
      <c r="V365" s="110"/>
      <c r="W365" s="110"/>
      <c r="X365" s="113" t="s">
        <v>2417</v>
      </c>
      <c r="Y365" s="110"/>
      <c r="Z365" s="110" t="e">
        <v>#N/A</v>
      </c>
      <c r="AA365" s="110">
        <f>SUBTOTAL(103, Table9[[#This Row],[ShopCodeNoZero]])</f>
        <v>1</v>
      </c>
      <c r="AB365" s="114" t="s">
        <v>2418</v>
      </c>
    </row>
    <row r="366" spans="1:28" ht="29.25">
      <c r="A366" s="144">
        <v>45750</v>
      </c>
      <c r="B366" s="144">
        <v>45750</v>
      </c>
      <c r="C366" s="110" t="s">
        <v>24</v>
      </c>
      <c r="D366" s="110"/>
      <c r="E366" s="111" t="s">
        <v>119</v>
      </c>
      <c r="F366" s="156">
        <v>3141</v>
      </c>
      <c r="G366" s="84"/>
      <c r="H366" s="111" t="s">
        <v>2419</v>
      </c>
      <c r="I366" s="110" t="s">
        <v>2420</v>
      </c>
      <c r="J366" s="110" t="s">
        <v>345</v>
      </c>
      <c r="K366" s="110" t="s">
        <v>517</v>
      </c>
      <c r="L366" s="110"/>
      <c r="M366" s="110" t="s">
        <v>2421</v>
      </c>
      <c r="N366" s="112">
        <f>VLOOKUP(AB366,Tel!B:E,4,FALSE)</f>
        <v>27137735</v>
      </c>
      <c r="O366" s="110"/>
      <c r="P366" s="110" t="s">
        <v>1192</v>
      </c>
      <c r="Q366" s="110" t="s">
        <v>1411</v>
      </c>
      <c r="R366" s="159" t="s">
        <v>2422</v>
      </c>
      <c r="S366" s="110" t="s">
        <v>455</v>
      </c>
      <c r="T366" s="110"/>
      <c r="U366" s="110"/>
      <c r="V366" s="110"/>
      <c r="W366" s="110"/>
      <c r="X366" s="113" t="s">
        <v>2423</v>
      </c>
      <c r="Y366" s="110"/>
      <c r="Z366" s="110" t="e">
        <v>#N/A</v>
      </c>
      <c r="AA366" s="110">
        <f>SUBTOTAL(103, Table9[[#This Row],[ShopCodeNoZero]])</f>
        <v>1</v>
      </c>
      <c r="AB366" s="114" t="s">
        <v>2424</v>
      </c>
    </row>
    <row r="367" spans="1:28" ht="29.25">
      <c r="A367" s="144">
        <v>45750</v>
      </c>
      <c r="B367" s="144">
        <v>45750</v>
      </c>
      <c r="C367" s="110" t="s">
        <v>24</v>
      </c>
      <c r="D367" s="110"/>
      <c r="E367" s="111" t="s">
        <v>119</v>
      </c>
      <c r="F367" s="156">
        <v>4479</v>
      </c>
      <c r="G367" s="84"/>
      <c r="H367" s="111" t="s">
        <v>2425</v>
      </c>
      <c r="I367" s="110" t="s">
        <v>2426</v>
      </c>
      <c r="J367" s="110" t="s">
        <v>345</v>
      </c>
      <c r="K367" s="110" t="s">
        <v>2427</v>
      </c>
      <c r="L367" s="110" t="s">
        <v>151</v>
      </c>
      <c r="M367" s="110">
        <v>27180721</v>
      </c>
      <c r="N367" s="112">
        <f>VLOOKUP(AB367,Tel!B:E,4,FALSE)</f>
        <v>27180721</v>
      </c>
      <c r="O367" s="110"/>
      <c r="P367" s="110" t="s">
        <v>135</v>
      </c>
      <c r="Q367" s="110" t="s">
        <v>1876</v>
      </c>
      <c r="R367" s="159" t="s">
        <v>2422</v>
      </c>
      <c r="S367" s="110" t="s">
        <v>455</v>
      </c>
      <c r="T367" s="110"/>
      <c r="U367" s="110"/>
      <c r="V367" s="110"/>
      <c r="W367" s="110"/>
      <c r="X367" s="113" t="s">
        <v>2428</v>
      </c>
      <c r="Y367" s="110"/>
      <c r="Z367" s="110" t="s">
        <v>119</v>
      </c>
      <c r="AA367" s="110">
        <f>SUBTOTAL(103, Table9[[#This Row],[ShopCodeNoZero]])</f>
        <v>1</v>
      </c>
      <c r="AB367" s="114" t="s">
        <v>2429</v>
      </c>
    </row>
    <row r="368" spans="1:28" ht="29.25">
      <c r="A368" s="144">
        <v>45750</v>
      </c>
      <c r="B368" s="144">
        <v>45750</v>
      </c>
      <c r="C368" s="110" t="s">
        <v>24</v>
      </c>
      <c r="D368" s="110"/>
      <c r="E368" s="111" t="s">
        <v>119</v>
      </c>
      <c r="F368" s="156">
        <v>4488</v>
      </c>
      <c r="G368" s="84"/>
      <c r="H368" s="111" t="s">
        <v>2430</v>
      </c>
      <c r="I368" s="110" t="s">
        <v>2431</v>
      </c>
      <c r="J368" s="110" t="s">
        <v>345</v>
      </c>
      <c r="K368" s="110" t="s">
        <v>2427</v>
      </c>
      <c r="L368" s="110" t="s">
        <v>151</v>
      </c>
      <c r="M368" s="110">
        <v>26821303</v>
      </c>
      <c r="N368" s="112">
        <f>VLOOKUP(AB368,Tel!B:E,4,FALSE)</f>
        <v>26821303</v>
      </c>
      <c r="O368" s="110"/>
      <c r="P368" s="110" t="s">
        <v>135</v>
      </c>
      <c r="Q368" s="110" t="s">
        <v>1876</v>
      </c>
      <c r="R368" s="133" t="s">
        <v>2422</v>
      </c>
      <c r="S368" s="110" t="s">
        <v>455</v>
      </c>
      <c r="T368" s="110"/>
      <c r="U368" s="110"/>
      <c r="V368" s="110"/>
      <c r="W368" s="110"/>
      <c r="X368" s="113" t="s">
        <v>2432</v>
      </c>
      <c r="Y368" s="110"/>
      <c r="Z368" s="110" t="s">
        <v>119</v>
      </c>
      <c r="AA368" s="110">
        <f>SUBTOTAL(103, Table9[[#This Row],[ShopCodeNoZero]])</f>
        <v>1</v>
      </c>
      <c r="AB368" s="114" t="s">
        <v>2433</v>
      </c>
    </row>
    <row r="369" spans="1:28" ht="29.25">
      <c r="A369" s="144">
        <v>45750</v>
      </c>
      <c r="B369" s="144">
        <v>45749</v>
      </c>
      <c r="C369" s="110" t="s">
        <v>24</v>
      </c>
      <c r="D369" s="110"/>
      <c r="E369" s="111" t="s">
        <v>119</v>
      </c>
      <c r="F369" s="156">
        <v>5559</v>
      </c>
      <c r="G369" s="84"/>
      <c r="H369" s="111" t="s">
        <v>2434</v>
      </c>
      <c r="I369" s="110" t="s">
        <v>2435</v>
      </c>
      <c r="J369" s="110" t="s">
        <v>345</v>
      </c>
      <c r="K369" s="110" t="s">
        <v>401</v>
      </c>
      <c r="L369" s="110"/>
      <c r="M369" s="110" t="s">
        <v>2436</v>
      </c>
      <c r="N369" s="112">
        <f>VLOOKUP(AB369,Tel!B:E,4,FALSE)</f>
        <v>23684298</v>
      </c>
      <c r="O369" s="110"/>
      <c r="P369" s="110" t="s">
        <v>135</v>
      </c>
      <c r="Q369" s="110" t="s">
        <v>1876</v>
      </c>
      <c r="R369" s="133" t="s">
        <v>2422</v>
      </c>
      <c r="S369" s="110" t="s">
        <v>455</v>
      </c>
      <c r="T369" s="110"/>
      <c r="U369" s="110"/>
      <c r="V369" s="110"/>
      <c r="W369" s="110"/>
      <c r="X369" s="113" t="s">
        <v>2437</v>
      </c>
      <c r="Y369" s="110"/>
      <c r="Z369" s="110" t="e">
        <v>#N/A</v>
      </c>
      <c r="AA369" s="110">
        <f>SUBTOTAL(103, Table9[[#This Row],[ShopCodeNoZero]])</f>
        <v>1</v>
      </c>
      <c r="AB369" s="114" t="s">
        <v>2438</v>
      </c>
    </row>
    <row r="370" spans="1:28" ht="43.5">
      <c r="A370" s="144">
        <v>45750</v>
      </c>
      <c r="B370" s="144">
        <v>45750</v>
      </c>
      <c r="C370" s="110" t="s">
        <v>24</v>
      </c>
      <c r="D370" s="110"/>
      <c r="E370" s="111" t="s">
        <v>119</v>
      </c>
      <c r="F370" s="156">
        <v>5574</v>
      </c>
      <c r="G370" s="84"/>
      <c r="H370" s="111" t="s">
        <v>2439</v>
      </c>
      <c r="I370" s="110" t="s">
        <v>2440</v>
      </c>
      <c r="J370" s="110" t="s">
        <v>345</v>
      </c>
      <c r="K370" s="110" t="s">
        <v>517</v>
      </c>
      <c r="L370" s="110"/>
      <c r="M370" s="110" t="s">
        <v>2441</v>
      </c>
      <c r="N370" s="112">
        <f>VLOOKUP(AB370,Tel!B:E,4,FALSE)</f>
        <v>27689386</v>
      </c>
      <c r="O370" s="110"/>
      <c r="P370" s="110" t="s">
        <v>1192</v>
      </c>
      <c r="Q370" s="110" t="s">
        <v>1411</v>
      </c>
      <c r="R370" s="133" t="s">
        <v>2422</v>
      </c>
      <c r="S370" s="110" t="s">
        <v>455</v>
      </c>
      <c r="T370" s="110"/>
      <c r="U370" s="110"/>
      <c r="V370" s="110"/>
      <c r="W370" s="110"/>
      <c r="X370" s="113" t="s">
        <v>2442</v>
      </c>
      <c r="Y370" s="110"/>
      <c r="Z370" s="110" t="e">
        <v>#N/A</v>
      </c>
      <c r="AA370" s="110">
        <f>SUBTOTAL(103, Table9[[#This Row],[ShopCodeNoZero]])</f>
        <v>1</v>
      </c>
      <c r="AB370" s="114" t="s">
        <v>2443</v>
      </c>
    </row>
    <row r="371" spans="1:28" ht="29.25">
      <c r="A371" s="144">
        <v>45750</v>
      </c>
      <c r="B371" s="144">
        <v>45750</v>
      </c>
      <c r="C371" s="110" t="s">
        <v>24</v>
      </c>
      <c r="D371" s="110"/>
      <c r="E371" s="111" t="s">
        <v>119</v>
      </c>
      <c r="F371" s="156">
        <v>5664</v>
      </c>
      <c r="G371" s="84"/>
      <c r="H371" s="111" t="s">
        <v>2444</v>
      </c>
      <c r="I371" s="110" t="s">
        <v>2445</v>
      </c>
      <c r="J371" s="110" t="s">
        <v>345</v>
      </c>
      <c r="K371" s="110" t="s">
        <v>2427</v>
      </c>
      <c r="L371" s="110"/>
      <c r="M371" s="110" t="s">
        <v>2446</v>
      </c>
      <c r="N371" s="112">
        <f>VLOOKUP(AB371,Tel!B:E,4,FALSE)</f>
        <v>24111797</v>
      </c>
      <c r="O371" s="110"/>
      <c r="P371" s="110" t="s">
        <v>135</v>
      </c>
      <c r="Q371" s="110" t="s">
        <v>1876</v>
      </c>
      <c r="R371" s="133" t="s">
        <v>2422</v>
      </c>
      <c r="S371" s="110" t="s">
        <v>455</v>
      </c>
      <c r="T371" s="110"/>
      <c r="U371" s="110"/>
      <c r="V371" s="110"/>
      <c r="W371" s="110"/>
      <c r="X371" s="113" t="s">
        <v>2447</v>
      </c>
      <c r="Y371" s="110"/>
      <c r="Z371" s="110" t="e">
        <v>#N/A</v>
      </c>
      <c r="AA371" s="110">
        <f>SUBTOTAL(103, Table9[[#This Row],[ShopCodeNoZero]])</f>
        <v>1</v>
      </c>
      <c r="AB371" s="114" t="s">
        <v>2448</v>
      </c>
    </row>
    <row r="372" spans="1:28" ht="29.25">
      <c r="A372" s="144">
        <v>45750</v>
      </c>
      <c r="B372" s="144">
        <v>45750</v>
      </c>
      <c r="C372" s="110" t="s">
        <v>24</v>
      </c>
      <c r="D372" s="110"/>
      <c r="E372" s="111" t="s">
        <v>119</v>
      </c>
      <c r="F372" s="156">
        <v>11034</v>
      </c>
      <c r="G372" s="84"/>
      <c r="H372" s="111" t="s">
        <v>2449</v>
      </c>
      <c r="I372" s="110" t="s">
        <v>2450</v>
      </c>
      <c r="J372" s="110" t="s">
        <v>345</v>
      </c>
      <c r="K372" s="110" t="s">
        <v>517</v>
      </c>
      <c r="L372" s="110" t="s">
        <v>151</v>
      </c>
      <c r="M372" s="110">
        <v>27869883</v>
      </c>
      <c r="N372" s="112" t="str">
        <f>VLOOKUP(AB372,Tel!B:E,4,FALSE)</f>
        <v>no record</v>
      </c>
      <c r="O372" s="110"/>
      <c r="P372" s="110" t="s">
        <v>1192</v>
      </c>
      <c r="Q372" s="110" t="s">
        <v>1411</v>
      </c>
      <c r="R372" s="133" t="s">
        <v>2422</v>
      </c>
      <c r="S372" s="110" t="s">
        <v>455</v>
      </c>
      <c r="T372" s="110"/>
      <c r="U372" s="110"/>
      <c r="V372" s="110"/>
      <c r="W372" s="110"/>
      <c r="X372" s="113" t="s">
        <v>2451</v>
      </c>
      <c r="Y372" s="110"/>
      <c r="Z372" s="110" t="e">
        <v>#N/A</v>
      </c>
      <c r="AA372" s="110">
        <f>SUBTOTAL(103, Table9[[#This Row],[ShopCodeNoZero]])</f>
        <v>1</v>
      </c>
      <c r="AB372" s="114" t="s">
        <v>2452</v>
      </c>
    </row>
    <row r="373" spans="1:28" ht="29.25">
      <c r="A373" s="144">
        <v>45750</v>
      </c>
      <c r="B373" s="144">
        <v>45750</v>
      </c>
      <c r="C373" s="110" t="s">
        <v>24</v>
      </c>
      <c r="D373" s="110"/>
      <c r="E373" s="111" t="s">
        <v>119</v>
      </c>
      <c r="F373" s="156">
        <v>12867</v>
      </c>
      <c r="G373" s="84"/>
      <c r="H373" s="111" t="s">
        <v>2453</v>
      </c>
      <c r="I373" s="110" t="s">
        <v>2454</v>
      </c>
      <c r="J373" s="110" t="s">
        <v>345</v>
      </c>
      <c r="K373" s="110" t="s">
        <v>346</v>
      </c>
      <c r="L373" s="110"/>
      <c r="M373" s="110" t="s">
        <v>2455</v>
      </c>
      <c r="N373" s="112" t="str">
        <f>VLOOKUP(AB373,Tel!B:E,4,FALSE)</f>
        <v>no record</v>
      </c>
      <c r="O373" s="110"/>
      <c r="P373" s="110" t="s">
        <v>128</v>
      </c>
      <c r="Q373" s="110" t="s">
        <v>2066</v>
      </c>
      <c r="R373" s="133" t="s">
        <v>2422</v>
      </c>
      <c r="S373" s="110" t="s">
        <v>455</v>
      </c>
      <c r="T373" s="110"/>
      <c r="U373" s="110"/>
      <c r="V373" s="110"/>
      <c r="W373" s="110"/>
      <c r="X373" s="113" t="s">
        <v>2456</v>
      </c>
      <c r="Y373" s="110"/>
      <c r="Z373" s="110" t="e">
        <v>#N/A</v>
      </c>
      <c r="AA373" s="110">
        <f>SUBTOTAL(103, Table9[[#This Row],[ShopCodeNoZero]])</f>
        <v>1</v>
      </c>
      <c r="AB373" s="114" t="s">
        <v>2457</v>
      </c>
    </row>
    <row r="374" spans="1:28" ht="29.25">
      <c r="A374" s="144">
        <v>45750</v>
      </c>
      <c r="B374" s="144">
        <v>45750</v>
      </c>
      <c r="C374" s="110" t="s">
        <v>65</v>
      </c>
      <c r="D374" s="110"/>
      <c r="E374" s="111" t="s">
        <v>119</v>
      </c>
      <c r="F374" s="156">
        <v>15108</v>
      </c>
      <c r="G374" s="84"/>
      <c r="H374" s="111" t="s">
        <v>2458</v>
      </c>
      <c r="I374" s="110" t="s">
        <v>2459</v>
      </c>
      <c r="J374" s="110" t="s">
        <v>345</v>
      </c>
      <c r="K374" s="110" t="s">
        <v>2427</v>
      </c>
      <c r="L374" s="110"/>
      <c r="M374" s="110">
        <v>31116548</v>
      </c>
      <c r="N374" s="112">
        <f>VLOOKUP(AB374,Tel!B:E,4,FALSE)</f>
        <v>31116548</v>
      </c>
      <c r="O374" s="110"/>
      <c r="P374" s="110" t="s">
        <v>135</v>
      </c>
      <c r="Q374" s="110" t="s">
        <v>1876</v>
      </c>
      <c r="R374" s="133" t="s">
        <v>2422</v>
      </c>
      <c r="S374" s="110" t="s">
        <v>455</v>
      </c>
      <c r="T374" s="110"/>
      <c r="U374" s="110"/>
      <c r="V374" s="110"/>
      <c r="W374" s="110"/>
      <c r="X374" s="113" t="s">
        <v>2460</v>
      </c>
      <c r="Y374" s="110"/>
      <c r="Z374" s="110" t="e">
        <v>#N/A</v>
      </c>
      <c r="AA374" s="110">
        <f>SUBTOTAL(103, Table9[[#This Row],[ShopCodeNoZero]])</f>
        <v>1</v>
      </c>
      <c r="AB374" s="114" t="s">
        <v>2461</v>
      </c>
    </row>
    <row r="375" spans="1:28" ht="29.25">
      <c r="A375" s="144">
        <v>45750</v>
      </c>
      <c r="B375" s="144">
        <v>45750</v>
      </c>
      <c r="C375" s="110" t="s">
        <v>65</v>
      </c>
      <c r="D375" s="110"/>
      <c r="E375" s="111" t="s">
        <v>119</v>
      </c>
      <c r="F375" s="156">
        <v>15133</v>
      </c>
      <c r="G375" s="84"/>
      <c r="H375" s="111" t="s">
        <v>2462</v>
      </c>
      <c r="I375" s="110" t="s">
        <v>2463</v>
      </c>
      <c r="J375" s="110" t="s">
        <v>345</v>
      </c>
      <c r="K375" s="110" t="s">
        <v>517</v>
      </c>
      <c r="L375" s="110"/>
      <c r="M375" s="110" t="s">
        <v>2464</v>
      </c>
      <c r="N375" s="112" t="str">
        <f>VLOOKUP(AB375,Tel!B:E,4,FALSE)</f>
        <v>no record</v>
      </c>
      <c r="O375" s="110"/>
      <c r="P375" s="110" t="s">
        <v>1192</v>
      </c>
      <c r="Q375" s="110" t="s">
        <v>1411</v>
      </c>
      <c r="R375" s="133" t="s">
        <v>2422</v>
      </c>
      <c r="S375" s="110" t="s">
        <v>455</v>
      </c>
      <c r="T375" s="110"/>
      <c r="U375" s="110"/>
      <c r="V375" s="110"/>
      <c r="W375" s="110"/>
      <c r="X375" s="113" t="s">
        <v>2465</v>
      </c>
      <c r="Y375" s="110"/>
      <c r="Z375" s="110" t="e">
        <v>#N/A</v>
      </c>
      <c r="AA375" s="110">
        <f>SUBTOTAL(103, Table9[[#This Row],[ShopCodeNoZero]])</f>
        <v>1</v>
      </c>
      <c r="AB375" s="114" t="s">
        <v>2466</v>
      </c>
    </row>
    <row r="376" spans="1:28" ht="29.25">
      <c r="A376" s="144">
        <v>45754</v>
      </c>
      <c r="B376" s="144">
        <v>45754</v>
      </c>
      <c r="C376" s="110" t="s">
        <v>24</v>
      </c>
      <c r="D376" s="110"/>
      <c r="E376" s="111" t="s">
        <v>119</v>
      </c>
      <c r="F376" s="156">
        <v>1629</v>
      </c>
      <c r="G376" s="84"/>
      <c r="H376" s="111" t="s">
        <v>2467</v>
      </c>
      <c r="I376" s="110" t="s">
        <v>2468</v>
      </c>
      <c r="J376" s="110" t="s">
        <v>345</v>
      </c>
      <c r="K376" s="110" t="s">
        <v>406</v>
      </c>
      <c r="L376" s="110"/>
      <c r="M376" s="110">
        <v>27362928</v>
      </c>
      <c r="N376" s="112" t="str">
        <f>VLOOKUP(AB376,Tel!B:E,4,FALSE)</f>
        <v>no record</v>
      </c>
      <c r="O376" s="110"/>
      <c r="P376" s="110" t="s">
        <v>1192</v>
      </c>
      <c r="Q376" s="110" t="s">
        <v>1411</v>
      </c>
      <c r="R376" s="133" t="s">
        <v>2469</v>
      </c>
      <c r="S376" s="110" t="s">
        <v>455</v>
      </c>
      <c r="T376" s="110"/>
      <c r="U376" s="110"/>
      <c r="V376" s="110"/>
      <c r="W376" s="110"/>
      <c r="X376" s="113" t="s">
        <v>2470</v>
      </c>
      <c r="Y376" s="110"/>
      <c r="Z376" s="110" t="e">
        <v>#N/A</v>
      </c>
      <c r="AA376" s="110">
        <f>SUBTOTAL(103, Table9[[#This Row],[ShopCodeNoZero]])</f>
        <v>1</v>
      </c>
      <c r="AB376" s="114" t="s">
        <v>2471</v>
      </c>
    </row>
    <row r="377" spans="1:28" ht="29.25">
      <c r="A377" s="144">
        <v>45754</v>
      </c>
      <c r="B377" s="144">
        <v>45754</v>
      </c>
      <c r="C377" s="110" t="s">
        <v>24</v>
      </c>
      <c r="D377" s="110"/>
      <c r="E377" s="111" t="s">
        <v>119</v>
      </c>
      <c r="F377" s="156">
        <v>2121</v>
      </c>
      <c r="G377" s="84"/>
      <c r="H377" s="111" t="s">
        <v>2472</v>
      </c>
      <c r="I377" s="110" t="s">
        <v>2473</v>
      </c>
      <c r="J377" s="110" t="s">
        <v>345</v>
      </c>
      <c r="K377" s="110" t="s">
        <v>406</v>
      </c>
      <c r="L377" s="110"/>
      <c r="M377" s="110">
        <v>23219331</v>
      </c>
      <c r="N377" s="112">
        <f>VLOOKUP(AB377,Tel!B:E,4,FALSE)</f>
        <v>23219331</v>
      </c>
      <c r="O377" s="110"/>
      <c r="P377" s="110" t="s">
        <v>1192</v>
      </c>
      <c r="Q377" s="110" t="s">
        <v>1411</v>
      </c>
      <c r="R377" s="134" t="s">
        <v>2469</v>
      </c>
      <c r="S377" s="110" t="s">
        <v>455</v>
      </c>
      <c r="T377" s="110"/>
      <c r="U377" s="110"/>
      <c r="V377" s="110"/>
      <c r="W377" s="110"/>
      <c r="X377" s="113" t="s">
        <v>2474</v>
      </c>
      <c r="Y377" s="110"/>
      <c r="Z377" s="110" t="e">
        <v>#N/A</v>
      </c>
      <c r="AA377" s="110">
        <f>SUBTOTAL(103, Table9[[#This Row],[ShopCodeNoZero]])</f>
        <v>1</v>
      </c>
      <c r="AB377" s="114" t="s">
        <v>2475</v>
      </c>
    </row>
    <row r="378" spans="1:28" ht="29.25">
      <c r="A378" s="144">
        <v>45754</v>
      </c>
      <c r="B378" s="144">
        <v>45754</v>
      </c>
      <c r="C378" s="110" t="s">
        <v>24</v>
      </c>
      <c r="D378" s="110"/>
      <c r="E378" s="111" t="s">
        <v>119</v>
      </c>
      <c r="F378" s="156">
        <v>3421</v>
      </c>
      <c r="G378" s="84"/>
      <c r="H378" s="111" t="s">
        <v>2476</v>
      </c>
      <c r="I378" s="110" t="s">
        <v>2477</v>
      </c>
      <c r="J378" s="110" t="s">
        <v>345</v>
      </c>
      <c r="K378" s="110" t="s">
        <v>401</v>
      </c>
      <c r="L378" s="110"/>
      <c r="M378" s="110" t="s">
        <v>2478</v>
      </c>
      <c r="N378" s="112">
        <f>VLOOKUP(AB378,Tel!B:E,4,FALSE)</f>
        <v>23385781</v>
      </c>
      <c r="O378" s="110"/>
      <c r="P378" s="110" t="s">
        <v>128</v>
      </c>
      <c r="Q378" s="110" t="s">
        <v>2066</v>
      </c>
      <c r="R378" s="133" t="s">
        <v>2469</v>
      </c>
      <c r="S378" s="110" t="s">
        <v>455</v>
      </c>
      <c r="T378" s="110"/>
      <c r="U378" s="110"/>
      <c r="V378" s="110"/>
      <c r="W378" s="110"/>
      <c r="X378" s="113" t="s">
        <v>2479</v>
      </c>
      <c r="Y378" s="110"/>
      <c r="Z378" s="110" t="e">
        <v>#N/A</v>
      </c>
      <c r="AA378" s="110">
        <f>SUBTOTAL(103, Table9[[#This Row],[ShopCodeNoZero]])</f>
        <v>1</v>
      </c>
      <c r="AB378" s="114" t="s">
        <v>2480</v>
      </c>
    </row>
    <row r="379" spans="1:28" ht="29.25">
      <c r="A379" s="144">
        <v>45754</v>
      </c>
      <c r="B379" s="144">
        <v>45754</v>
      </c>
      <c r="C379" s="110" t="s">
        <v>24</v>
      </c>
      <c r="D379" s="110"/>
      <c r="E379" s="111" t="s">
        <v>119</v>
      </c>
      <c r="F379" s="156">
        <v>3423</v>
      </c>
      <c r="G379" s="84"/>
      <c r="H379" s="111" t="s">
        <v>2481</v>
      </c>
      <c r="I379" s="110" t="s">
        <v>2482</v>
      </c>
      <c r="J379" s="110" t="s">
        <v>345</v>
      </c>
      <c r="K379" s="110" t="s">
        <v>406</v>
      </c>
      <c r="L379" s="110"/>
      <c r="M379" s="110" t="s">
        <v>2483</v>
      </c>
      <c r="N379" s="112">
        <f>VLOOKUP(AB379,Tel!B:E,4,FALSE)</f>
        <v>23273505</v>
      </c>
      <c r="O379" s="110"/>
      <c r="P379" s="110" t="s">
        <v>1192</v>
      </c>
      <c r="Q379" s="110" t="s">
        <v>1411</v>
      </c>
      <c r="R379" s="133" t="s">
        <v>2469</v>
      </c>
      <c r="S379" s="110" t="s">
        <v>455</v>
      </c>
      <c r="T379" s="110"/>
      <c r="U379" s="110"/>
      <c r="V379" s="110"/>
      <c r="W379" s="110"/>
      <c r="X379" s="113" t="s">
        <v>2484</v>
      </c>
      <c r="Y379" s="110"/>
      <c r="Z379" s="110" t="e">
        <v>#N/A</v>
      </c>
      <c r="AA379" s="110">
        <f>SUBTOTAL(103, Table9[[#This Row],[ShopCodeNoZero]])</f>
        <v>1</v>
      </c>
      <c r="AB379" s="114" t="s">
        <v>2485</v>
      </c>
    </row>
    <row r="380" spans="1:28" ht="29.25">
      <c r="A380" s="144">
        <v>45754</v>
      </c>
      <c r="B380" s="144">
        <v>45754</v>
      </c>
      <c r="C380" s="110" t="s">
        <v>24</v>
      </c>
      <c r="D380" s="110"/>
      <c r="E380" s="111" t="s">
        <v>119</v>
      </c>
      <c r="F380" s="156">
        <v>4476</v>
      </c>
      <c r="G380" s="84"/>
      <c r="H380" s="111" t="s">
        <v>2486</v>
      </c>
      <c r="I380" s="110" t="s">
        <v>2487</v>
      </c>
      <c r="J380" s="110" t="s">
        <v>345</v>
      </c>
      <c r="K380" s="110" t="s">
        <v>406</v>
      </c>
      <c r="L380" s="110" t="s">
        <v>151</v>
      </c>
      <c r="M380" s="110">
        <v>25135705</v>
      </c>
      <c r="N380" s="112">
        <f>VLOOKUP(AB380,Tel!B:E,4,FALSE)</f>
        <v>25135705</v>
      </c>
      <c r="O380" s="110"/>
      <c r="P380" s="110" t="s">
        <v>135</v>
      </c>
      <c r="Q380" s="110" t="s">
        <v>1876</v>
      </c>
      <c r="R380" s="133" t="s">
        <v>2469</v>
      </c>
      <c r="S380" s="110" t="s">
        <v>455</v>
      </c>
      <c r="T380" s="110"/>
      <c r="U380" s="110"/>
      <c r="V380" s="110"/>
      <c r="W380" s="110"/>
      <c r="X380" s="113" t="s">
        <v>2488</v>
      </c>
      <c r="Y380" s="110"/>
      <c r="Z380" s="110" t="e">
        <v>#N/A</v>
      </c>
      <c r="AA380" s="110">
        <f>SUBTOTAL(103, Table9[[#This Row],[ShopCodeNoZero]])</f>
        <v>1</v>
      </c>
      <c r="AB380" s="114" t="s">
        <v>2489</v>
      </c>
    </row>
    <row r="381" spans="1:28" ht="43.5">
      <c r="A381" s="144">
        <v>45754</v>
      </c>
      <c r="B381" s="144">
        <v>45754</v>
      </c>
      <c r="C381" s="110" t="s">
        <v>65</v>
      </c>
      <c r="D381" s="110"/>
      <c r="E381" s="111" t="s">
        <v>119</v>
      </c>
      <c r="F381" s="156">
        <v>5033</v>
      </c>
      <c r="G381" s="84"/>
      <c r="H381" s="111" t="s">
        <v>2490</v>
      </c>
      <c r="I381" s="110" t="s">
        <v>2491</v>
      </c>
      <c r="J381" s="110" t="s">
        <v>345</v>
      </c>
      <c r="K381" s="110" t="s">
        <v>406</v>
      </c>
      <c r="L381" s="110"/>
      <c r="M381" s="110" t="s">
        <v>2492</v>
      </c>
      <c r="N381" s="112" t="str">
        <f>VLOOKUP(AB381,Tel!B:E,4,FALSE)</f>
        <v>no record</v>
      </c>
      <c r="O381" s="110"/>
      <c r="P381" s="110" t="s">
        <v>135</v>
      </c>
      <c r="Q381" s="110" t="s">
        <v>1876</v>
      </c>
      <c r="R381" s="133" t="s">
        <v>2469</v>
      </c>
      <c r="S381" s="110" t="s">
        <v>455</v>
      </c>
      <c r="T381" s="110"/>
      <c r="U381" s="110"/>
      <c r="V381" s="110"/>
      <c r="W381" s="110"/>
      <c r="X381" s="113" t="s">
        <v>2493</v>
      </c>
      <c r="Y381" s="110"/>
      <c r="Z381" s="110" t="e">
        <v>#N/A</v>
      </c>
      <c r="AA381" s="110">
        <f>SUBTOTAL(103, Table9[[#This Row],[ShopCodeNoZero]])</f>
        <v>1</v>
      </c>
      <c r="AB381" s="114" t="s">
        <v>2494</v>
      </c>
    </row>
    <row r="382" spans="1:28" ht="29.25">
      <c r="A382" s="144">
        <v>45754</v>
      </c>
      <c r="B382" s="144">
        <v>45754</v>
      </c>
      <c r="C382" s="110" t="s">
        <v>65</v>
      </c>
      <c r="D382" s="110"/>
      <c r="E382" s="111" t="s">
        <v>119</v>
      </c>
      <c r="F382" s="156">
        <v>5118</v>
      </c>
      <c r="G382" s="84"/>
      <c r="H382" s="111" t="s">
        <v>2495</v>
      </c>
      <c r="I382" s="110" t="s">
        <v>2496</v>
      </c>
      <c r="J382" s="110" t="s">
        <v>345</v>
      </c>
      <c r="K382" s="110" t="s">
        <v>401</v>
      </c>
      <c r="L382" s="110"/>
      <c r="M382" s="110">
        <v>23369322</v>
      </c>
      <c r="N382" s="112">
        <f>VLOOKUP(AB382,Tel!B:E,4,FALSE)</f>
        <v>23369322</v>
      </c>
      <c r="O382" s="110"/>
      <c r="P382" s="110" t="s">
        <v>135</v>
      </c>
      <c r="Q382" s="110" t="s">
        <v>1876</v>
      </c>
      <c r="R382" s="133" t="s">
        <v>2469</v>
      </c>
      <c r="S382" s="110" t="s">
        <v>455</v>
      </c>
      <c r="T382" s="110"/>
      <c r="U382" s="110"/>
      <c r="V382" s="110"/>
      <c r="W382" s="110"/>
      <c r="X382" s="113" t="s">
        <v>2497</v>
      </c>
      <c r="Y382" s="110"/>
      <c r="Z382" s="110" t="e">
        <v>#N/A</v>
      </c>
      <c r="AA382" s="110">
        <f>SUBTOTAL(103, Table9[[#This Row],[ShopCodeNoZero]])</f>
        <v>1</v>
      </c>
      <c r="AB382" s="114" t="s">
        <v>2498</v>
      </c>
    </row>
    <row r="383" spans="1:28" ht="29.25">
      <c r="A383" s="144">
        <v>45754</v>
      </c>
      <c r="B383" s="144">
        <v>45754</v>
      </c>
      <c r="C383" s="110" t="s">
        <v>24</v>
      </c>
      <c r="D383" s="110"/>
      <c r="E383" s="111" t="s">
        <v>119</v>
      </c>
      <c r="F383" s="156">
        <v>5570</v>
      </c>
      <c r="G383" s="84"/>
      <c r="H383" s="111" t="s">
        <v>2499</v>
      </c>
      <c r="I383" s="110" t="s">
        <v>2500</v>
      </c>
      <c r="J383" s="110" t="s">
        <v>345</v>
      </c>
      <c r="K383" s="110" t="s">
        <v>406</v>
      </c>
      <c r="L383" s="110"/>
      <c r="M383" s="110" t="s">
        <v>2501</v>
      </c>
      <c r="N383" s="112" t="str">
        <f>VLOOKUP(AB383,Tel!B:E,4,FALSE)</f>
        <v>2320 0616</v>
      </c>
      <c r="O383" s="110"/>
      <c r="P383" s="110" t="s">
        <v>1192</v>
      </c>
      <c r="Q383" s="110" t="s">
        <v>1411</v>
      </c>
      <c r="R383" s="133" t="s">
        <v>2469</v>
      </c>
      <c r="S383" s="110" t="s">
        <v>455</v>
      </c>
      <c r="T383" s="110"/>
      <c r="U383" s="110"/>
      <c r="V383" s="110"/>
      <c r="W383" s="110"/>
      <c r="X383" s="113" t="s">
        <v>2502</v>
      </c>
      <c r="Y383" s="110"/>
      <c r="Z383" s="110" t="e">
        <v>#N/A</v>
      </c>
      <c r="AA383" s="110">
        <f>SUBTOTAL(103, Table9[[#This Row],[ShopCodeNoZero]])</f>
        <v>1</v>
      </c>
      <c r="AB383" s="114" t="s">
        <v>2503</v>
      </c>
    </row>
    <row r="384" spans="1:28" ht="29.25">
      <c r="A384" s="144">
        <v>45754</v>
      </c>
      <c r="B384" s="144">
        <v>45754</v>
      </c>
      <c r="C384" s="110" t="s">
        <v>137</v>
      </c>
      <c r="D384" s="110"/>
      <c r="E384" s="111" t="s">
        <v>119</v>
      </c>
      <c r="F384" s="156">
        <v>6509</v>
      </c>
      <c r="G384" s="84"/>
      <c r="H384" s="111" t="s">
        <v>2504</v>
      </c>
      <c r="I384" s="110" t="s">
        <v>2505</v>
      </c>
      <c r="J384" s="110" t="s">
        <v>345</v>
      </c>
      <c r="K384" s="110" t="s">
        <v>406</v>
      </c>
      <c r="L384" s="110"/>
      <c r="M384" s="110" t="s">
        <v>2506</v>
      </c>
      <c r="N384" s="112">
        <f>VLOOKUP(AB384,Tel!B:E,4,FALSE)</f>
        <v>23256188</v>
      </c>
      <c r="O384" s="110"/>
      <c r="P384" s="110" t="s">
        <v>135</v>
      </c>
      <c r="Q384" s="110" t="s">
        <v>1876</v>
      </c>
      <c r="R384" s="133" t="s">
        <v>2469</v>
      </c>
      <c r="S384" s="110" t="s">
        <v>455</v>
      </c>
      <c r="T384" s="110"/>
      <c r="U384" s="110"/>
      <c r="V384" s="110"/>
      <c r="W384" s="110"/>
      <c r="X384" s="113" t="s">
        <v>2507</v>
      </c>
      <c r="Y384" s="110"/>
      <c r="Z384" s="110" t="e">
        <v>#N/A</v>
      </c>
      <c r="AA384" s="110">
        <f>SUBTOTAL(103, Table9[[#This Row],[ShopCodeNoZero]])</f>
        <v>1</v>
      </c>
      <c r="AB384" s="114" t="s">
        <v>2508</v>
      </c>
    </row>
    <row r="385" spans="1:28" ht="29.25">
      <c r="A385" s="144">
        <v>45754</v>
      </c>
      <c r="B385" s="144">
        <v>45754</v>
      </c>
      <c r="C385" s="110" t="s">
        <v>24</v>
      </c>
      <c r="D385" s="110"/>
      <c r="E385" s="111" t="s">
        <v>119</v>
      </c>
      <c r="F385" s="156">
        <v>8775</v>
      </c>
      <c r="G385" s="84"/>
      <c r="H385" s="111" t="s">
        <v>2509</v>
      </c>
      <c r="I385" s="110" t="s">
        <v>2510</v>
      </c>
      <c r="J385" s="110" t="s">
        <v>345</v>
      </c>
      <c r="K385" s="110" t="s">
        <v>406</v>
      </c>
      <c r="L385" s="110"/>
      <c r="M385" s="110" t="s">
        <v>2511</v>
      </c>
      <c r="N385" s="112">
        <f>VLOOKUP(AB385,Tel!B:E,4,FALSE)</f>
        <v>23701388</v>
      </c>
      <c r="O385" s="110"/>
      <c r="P385" s="110" t="s">
        <v>1192</v>
      </c>
      <c r="Q385" s="110" t="s">
        <v>1411</v>
      </c>
      <c r="R385" s="133" t="s">
        <v>2469</v>
      </c>
      <c r="S385" s="110" t="s">
        <v>455</v>
      </c>
      <c r="T385" s="110"/>
      <c r="U385" s="110"/>
      <c r="V385" s="110"/>
      <c r="W385" s="110"/>
      <c r="X385" s="113" t="s">
        <v>2512</v>
      </c>
      <c r="Y385" s="110"/>
      <c r="Z385" s="110" t="e">
        <v>#N/A</v>
      </c>
      <c r="AA385" s="110">
        <f>SUBTOTAL(103, Table9[[#This Row],[ShopCodeNoZero]])</f>
        <v>1</v>
      </c>
      <c r="AB385" s="114" t="s">
        <v>2513</v>
      </c>
    </row>
    <row r="386" spans="1:28" ht="29.25">
      <c r="A386" s="144">
        <v>45754</v>
      </c>
      <c r="B386" s="144">
        <v>45754</v>
      </c>
      <c r="C386" s="110" t="s">
        <v>24</v>
      </c>
      <c r="D386" s="110"/>
      <c r="E386" s="111" t="s">
        <v>119</v>
      </c>
      <c r="F386" s="156">
        <v>11046</v>
      </c>
      <c r="G386" s="84"/>
      <c r="H386" s="111" t="s">
        <v>2514</v>
      </c>
      <c r="I386" s="110" t="s">
        <v>2515</v>
      </c>
      <c r="J386" s="110" t="s">
        <v>345</v>
      </c>
      <c r="K386" s="110" t="s">
        <v>401</v>
      </c>
      <c r="L386" s="110" t="s">
        <v>151</v>
      </c>
      <c r="M386" s="110">
        <v>29872822</v>
      </c>
      <c r="N386" s="112" t="str">
        <f>VLOOKUP(AB386,Tel!B:E,4,FALSE)</f>
        <v>no record</v>
      </c>
      <c r="O386" s="110"/>
      <c r="P386" s="110" t="s">
        <v>128</v>
      </c>
      <c r="Q386" s="110" t="s">
        <v>2066</v>
      </c>
      <c r="R386" s="133" t="s">
        <v>2469</v>
      </c>
      <c r="S386" s="110" t="s">
        <v>455</v>
      </c>
      <c r="T386" s="110"/>
      <c r="U386" s="110"/>
      <c r="V386" s="110"/>
      <c r="W386" s="110"/>
      <c r="X386" s="113" t="s">
        <v>2516</v>
      </c>
      <c r="Y386" s="110"/>
      <c r="Z386" s="110" t="e">
        <v>#N/A</v>
      </c>
      <c r="AA386" s="110">
        <f>SUBTOTAL(103, Table9[[#This Row],[ShopCodeNoZero]])</f>
        <v>1</v>
      </c>
      <c r="AB386" s="114" t="s">
        <v>2517</v>
      </c>
    </row>
    <row r="387" spans="1:28" ht="29.25">
      <c r="A387" s="144">
        <v>45754</v>
      </c>
      <c r="B387" s="144">
        <v>45754</v>
      </c>
      <c r="C387" s="110" t="s">
        <v>65</v>
      </c>
      <c r="D387" s="110"/>
      <c r="E387" s="111" t="s">
        <v>119</v>
      </c>
      <c r="F387" s="156">
        <v>15264</v>
      </c>
      <c r="G387" s="84"/>
      <c r="H387" s="111" t="s">
        <v>2518</v>
      </c>
      <c r="I387" s="110" t="s">
        <v>2519</v>
      </c>
      <c r="J387" s="110" t="s">
        <v>345</v>
      </c>
      <c r="K387" s="110" t="s">
        <v>406</v>
      </c>
      <c r="L387" s="110"/>
      <c r="M387" s="110">
        <v>23930838</v>
      </c>
      <c r="N387" s="112">
        <f>VLOOKUP(AB387,Tel!B:E,4,FALSE)</f>
        <v>23930838</v>
      </c>
      <c r="O387" s="110"/>
      <c r="P387" s="110" t="s">
        <v>135</v>
      </c>
      <c r="Q387" s="110" t="s">
        <v>1876</v>
      </c>
      <c r="R387" s="133" t="s">
        <v>2469</v>
      </c>
      <c r="S387" s="110" t="s">
        <v>455</v>
      </c>
      <c r="T387" s="110"/>
      <c r="U387" s="110"/>
      <c r="V387" s="110"/>
      <c r="W387" s="110"/>
      <c r="X387" s="113" t="s">
        <v>2520</v>
      </c>
      <c r="Y387" s="110"/>
      <c r="Z387" s="110" t="e">
        <v>#N/A</v>
      </c>
      <c r="AA387" s="110">
        <f>SUBTOTAL(103, Table9[[#This Row],[ShopCodeNoZero]])</f>
        <v>1</v>
      </c>
      <c r="AB387" s="114" t="s">
        <v>2521</v>
      </c>
    </row>
    <row r="388" spans="1:28" ht="29.25">
      <c r="A388" s="145">
        <v>45755</v>
      </c>
      <c r="B388" s="145">
        <v>45755</v>
      </c>
      <c r="C388" s="97" t="s">
        <v>24</v>
      </c>
      <c r="D388" s="97" t="s">
        <v>2522</v>
      </c>
      <c r="E388" s="129" t="s">
        <v>119</v>
      </c>
      <c r="F388" s="157">
        <v>11030</v>
      </c>
      <c r="G388" s="97"/>
      <c r="H388" s="129" t="s">
        <v>495</v>
      </c>
      <c r="I388" s="97" t="s">
        <v>496</v>
      </c>
      <c r="J388" s="97" t="s">
        <v>345</v>
      </c>
      <c r="K388" s="97" t="s">
        <v>497</v>
      </c>
      <c r="L388" s="97" t="s">
        <v>151</v>
      </c>
      <c r="M388" s="97" t="s">
        <v>498</v>
      </c>
      <c r="N388" s="130" t="str">
        <f>VLOOKUP(AB388,Tel!B:E,4,FALSE)</f>
        <v>no record</v>
      </c>
      <c r="O388" s="97"/>
      <c r="P388" s="97"/>
      <c r="Q388" s="97"/>
      <c r="R388" s="139" t="s">
        <v>499</v>
      </c>
      <c r="S388" s="97" t="s">
        <v>455</v>
      </c>
      <c r="T388" s="97"/>
      <c r="U388" s="97"/>
      <c r="V388" s="97"/>
      <c r="W388" s="97"/>
      <c r="X388" s="131" t="s">
        <v>500</v>
      </c>
      <c r="Y388" s="97"/>
      <c r="Z388" s="97" t="e">
        <v>#N/A</v>
      </c>
      <c r="AA388" s="97">
        <f>SUBTOTAL(103, Table9[[#This Row],[ShopCodeNoZero]])</f>
        <v>1</v>
      </c>
      <c r="AB388" s="132" t="s">
        <v>494</v>
      </c>
    </row>
    <row r="389" spans="1:28" ht="29.25">
      <c r="A389" s="144">
        <v>45755</v>
      </c>
      <c r="B389" s="144">
        <v>45755</v>
      </c>
      <c r="C389" s="110" t="s">
        <v>24</v>
      </c>
      <c r="D389" s="110"/>
      <c r="E389" s="111" t="s">
        <v>119</v>
      </c>
      <c r="F389" s="156">
        <v>2124</v>
      </c>
      <c r="G389" s="84"/>
      <c r="H389" s="111" t="s">
        <v>2523</v>
      </c>
      <c r="I389" s="110" t="s">
        <v>2524</v>
      </c>
      <c r="J389" s="110" t="s">
        <v>345</v>
      </c>
      <c r="K389" s="110" t="s">
        <v>2525</v>
      </c>
      <c r="L389" s="110"/>
      <c r="M389" s="110" t="s">
        <v>2526</v>
      </c>
      <c r="N389" s="112" t="str">
        <f>VLOOKUP(AB389,Tel!B:E,4,FALSE)</f>
        <v>no record</v>
      </c>
      <c r="O389" s="110"/>
      <c r="P389" s="110" t="s">
        <v>135</v>
      </c>
      <c r="Q389" s="110" t="s">
        <v>1876</v>
      </c>
      <c r="R389" s="133" t="s">
        <v>2527</v>
      </c>
      <c r="S389" s="110" t="s">
        <v>455</v>
      </c>
      <c r="T389" s="110"/>
      <c r="U389" s="110"/>
      <c r="V389" s="110"/>
      <c r="W389" s="110"/>
      <c r="X389" s="113" t="s">
        <v>2528</v>
      </c>
      <c r="Y389" s="110"/>
      <c r="Z389" s="110" t="e">
        <v>#N/A</v>
      </c>
      <c r="AA389" s="110">
        <f>SUBTOTAL(103, Table9[[#This Row],[ShopCodeNoZero]])</f>
        <v>1</v>
      </c>
      <c r="AB389" s="114" t="s">
        <v>2529</v>
      </c>
    </row>
    <row r="390" spans="1:28" ht="29.25">
      <c r="A390" s="144">
        <v>45755</v>
      </c>
      <c r="B390" s="144">
        <v>45755</v>
      </c>
      <c r="C390" s="110" t="s">
        <v>24</v>
      </c>
      <c r="D390" s="110"/>
      <c r="E390" s="111" t="s">
        <v>119</v>
      </c>
      <c r="F390" s="156">
        <v>3238</v>
      </c>
      <c r="G390" s="84"/>
      <c r="H390" s="111" t="s">
        <v>2530</v>
      </c>
      <c r="I390" s="110" t="s">
        <v>2531</v>
      </c>
      <c r="J390" s="110" t="s">
        <v>345</v>
      </c>
      <c r="K390" s="110" t="s">
        <v>2532</v>
      </c>
      <c r="L390" s="110"/>
      <c r="M390" s="110" t="s">
        <v>2533</v>
      </c>
      <c r="N390" s="112">
        <f>VLOOKUP(AB390,Tel!B:E,4,FALSE)</f>
        <v>24803939</v>
      </c>
      <c r="O390" s="110"/>
      <c r="P390" s="110" t="s">
        <v>128</v>
      </c>
      <c r="Q390" s="110" t="s">
        <v>2066</v>
      </c>
      <c r="R390" s="133" t="s">
        <v>2527</v>
      </c>
      <c r="S390" s="110" t="s">
        <v>455</v>
      </c>
      <c r="T390" s="110"/>
      <c r="U390" s="110"/>
      <c r="V390" s="110"/>
      <c r="W390" s="110"/>
      <c r="X390" s="113" t="s">
        <v>2534</v>
      </c>
      <c r="Y390" s="110"/>
      <c r="Z390" s="110" t="e">
        <v>#N/A</v>
      </c>
      <c r="AA390" s="110">
        <f>SUBTOTAL(103, Table9[[#This Row],[ShopCodeNoZero]])</f>
        <v>1</v>
      </c>
      <c r="AB390" s="114" t="s">
        <v>2535</v>
      </c>
    </row>
    <row r="391" spans="1:28" ht="29.25">
      <c r="A391" s="144">
        <v>45755</v>
      </c>
      <c r="B391" s="144">
        <v>45755</v>
      </c>
      <c r="C391" s="110" t="s">
        <v>24</v>
      </c>
      <c r="D391" s="110"/>
      <c r="E391" s="111" t="s">
        <v>119</v>
      </c>
      <c r="F391" s="156">
        <v>3474</v>
      </c>
      <c r="G391" s="84"/>
      <c r="H391" s="111" t="s">
        <v>2536</v>
      </c>
      <c r="I391" s="110" t="s">
        <v>2537</v>
      </c>
      <c r="J391" s="110" t="s">
        <v>345</v>
      </c>
      <c r="K391" s="110" t="s">
        <v>2525</v>
      </c>
      <c r="L391" s="110"/>
      <c r="M391" s="110" t="s">
        <v>2538</v>
      </c>
      <c r="N391" s="112">
        <f>VLOOKUP(AB391,Tel!B:E,4,FALSE)</f>
        <v>25419355</v>
      </c>
      <c r="O391" s="110"/>
      <c r="P391" s="110" t="s">
        <v>1192</v>
      </c>
      <c r="Q391" s="110" t="s">
        <v>1411</v>
      </c>
      <c r="R391" s="133" t="s">
        <v>2527</v>
      </c>
      <c r="S391" s="110" t="s">
        <v>455</v>
      </c>
      <c r="T391" s="110"/>
      <c r="U391" s="110"/>
      <c r="V391" s="110"/>
      <c r="W391" s="110"/>
      <c r="X391" s="113" t="s">
        <v>2539</v>
      </c>
      <c r="Y391" s="110"/>
      <c r="Z391" s="110" t="s">
        <v>119</v>
      </c>
      <c r="AA391" s="110">
        <f>SUBTOTAL(103, Table9[[#This Row],[ShopCodeNoZero]])</f>
        <v>1</v>
      </c>
      <c r="AB391" s="114" t="s">
        <v>2540</v>
      </c>
    </row>
    <row r="392" spans="1:28" ht="29.25">
      <c r="A392" s="144">
        <v>45755</v>
      </c>
      <c r="B392" s="144">
        <v>45755</v>
      </c>
      <c r="C392" s="110" t="s">
        <v>24</v>
      </c>
      <c r="D392" s="110"/>
      <c r="E392" s="111" t="s">
        <v>119</v>
      </c>
      <c r="F392" s="156">
        <v>4369</v>
      </c>
      <c r="G392" s="84"/>
      <c r="H392" s="111" t="s">
        <v>2541</v>
      </c>
      <c r="I392" s="110" t="s">
        <v>2542</v>
      </c>
      <c r="J392" s="110" t="s">
        <v>345</v>
      </c>
      <c r="K392" s="110" t="s">
        <v>2532</v>
      </c>
      <c r="L392" s="110" t="s">
        <v>151</v>
      </c>
      <c r="M392" s="110">
        <v>28139656</v>
      </c>
      <c r="N392" s="112">
        <f>VLOOKUP(AB392,Tel!B:E,4,FALSE)</f>
        <v>28139656</v>
      </c>
      <c r="O392" s="110"/>
      <c r="P392" s="110" t="s">
        <v>128</v>
      </c>
      <c r="Q392" s="110" t="s">
        <v>2066</v>
      </c>
      <c r="R392" s="133" t="s">
        <v>2527</v>
      </c>
      <c r="S392" s="110" t="s">
        <v>455</v>
      </c>
      <c r="T392" s="110"/>
      <c r="U392" s="110"/>
      <c r="V392" s="110"/>
      <c r="W392" s="110"/>
      <c r="X392" s="113" t="s">
        <v>2543</v>
      </c>
      <c r="Y392" s="110"/>
      <c r="Z392" s="110" t="e">
        <v>#N/A</v>
      </c>
      <c r="AA392" s="110">
        <f>SUBTOTAL(103, Table9[[#This Row],[ShopCodeNoZero]])</f>
        <v>1</v>
      </c>
      <c r="AB392" s="114" t="s">
        <v>2544</v>
      </c>
    </row>
    <row r="393" spans="1:28" ht="29.25">
      <c r="A393" s="144">
        <v>45755</v>
      </c>
      <c r="B393" s="144">
        <v>45755</v>
      </c>
      <c r="C393" s="110" t="s">
        <v>24</v>
      </c>
      <c r="D393" s="110"/>
      <c r="E393" s="111" t="s">
        <v>119</v>
      </c>
      <c r="F393" s="156">
        <v>4638</v>
      </c>
      <c r="G393" s="84"/>
      <c r="H393" s="111" t="s">
        <v>2545</v>
      </c>
      <c r="I393" s="110" t="s">
        <v>2546</v>
      </c>
      <c r="J393" s="110" t="s">
        <v>345</v>
      </c>
      <c r="K393" s="110" t="s">
        <v>2525</v>
      </c>
      <c r="L393" s="110" t="s">
        <v>151</v>
      </c>
      <c r="M393" s="110">
        <v>29554570</v>
      </c>
      <c r="N393" s="112">
        <f>VLOOKUP(AB393,Tel!B:E,4,FALSE)</f>
        <v>29554570</v>
      </c>
      <c r="O393" s="110"/>
      <c r="P393" s="110" t="s">
        <v>1192</v>
      </c>
      <c r="Q393" s="110" t="s">
        <v>1411</v>
      </c>
      <c r="R393" s="133" t="s">
        <v>2527</v>
      </c>
      <c r="S393" s="110" t="s">
        <v>455</v>
      </c>
      <c r="T393" s="110"/>
      <c r="U393" s="110"/>
      <c r="V393" s="110"/>
      <c r="W393" s="110"/>
      <c r="X393" s="113" t="s">
        <v>2547</v>
      </c>
      <c r="Y393" s="110"/>
      <c r="Z393" s="110" t="e">
        <v>#N/A</v>
      </c>
      <c r="AA393" s="110">
        <f>SUBTOTAL(103, Table9[[#This Row],[ShopCodeNoZero]])</f>
        <v>1</v>
      </c>
      <c r="AB393" s="114" t="s">
        <v>2548</v>
      </c>
    </row>
    <row r="394" spans="1:28" ht="29.25">
      <c r="A394" s="144">
        <v>45755</v>
      </c>
      <c r="B394" s="144">
        <v>45755</v>
      </c>
      <c r="C394" s="110" t="s">
        <v>65</v>
      </c>
      <c r="D394" s="110"/>
      <c r="E394" s="111" t="s">
        <v>119</v>
      </c>
      <c r="F394" s="156">
        <v>5044</v>
      </c>
      <c r="G394" s="84"/>
      <c r="H394" s="111" t="s">
        <v>2549</v>
      </c>
      <c r="I394" s="110" t="s">
        <v>2550</v>
      </c>
      <c r="J394" s="110" t="s">
        <v>345</v>
      </c>
      <c r="K394" s="110" t="s">
        <v>406</v>
      </c>
      <c r="L394" s="110"/>
      <c r="M394" s="110" t="s">
        <v>2492</v>
      </c>
      <c r="N394" s="112" t="str">
        <f>VLOOKUP(AB394,Tel!B:E,4,FALSE)</f>
        <v>no record</v>
      </c>
      <c r="O394" s="110"/>
      <c r="P394" s="110" t="s">
        <v>135</v>
      </c>
      <c r="Q394" s="110" t="s">
        <v>1876</v>
      </c>
      <c r="R394" s="133" t="s">
        <v>2527</v>
      </c>
      <c r="S394" s="110" t="s">
        <v>455</v>
      </c>
      <c r="T394" s="110"/>
      <c r="U394" s="110"/>
      <c r="V394" s="110"/>
      <c r="W394" s="110"/>
      <c r="X394" s="113" t="s">
        <v>2551</v>
      </c>
      <c r="Y394" s="110"/>
      <c r="Z394" s="110" t="e">
        <v>#N/A</v>
      </c>
      <c r="AA394" s="110">
        <f>SUBTOTAL(103, Table9[[#This Row],[ShopCodeNoZero]])</f>
        <v>1</v>
      </c>
      <c r="AB394" s="114" t="s">
        <v>2552</v>
      </c>
    </row>
    <row r="395" spans="1:28" ht="29.25">
      <c r="A395" s="144">
        <v>45755</v>
      </c>
      <c r="B395" s="144">
        <v>45755</v>
      </c>
      <c r="C395" s="110" t="s">
        <v>65</v>
      </c>
      <c r="D395" s="110"/>
      <c r="E395" s="111" t="s">
        <v>119</v>
      </c>
      <c r="F395" s="156">
        <v>5127</v>
      </c>
      <c r="G395" s="84"/>
      <c r="H395" s="111" t="s">
        <v>2553</v>
      </c>
      <c r="I395" s="110" t="s">
        <v>2554</v>
      </c>
      <c r="J395" s="110" t="s">
        <v>345</v>
      </c>
      <c r="K395" s="110" t="s">
        <v>406</v>
      </c>
      <c r="L395" s="110"/>
      <c r="M395" s="110">
        <v>23210235</v>
      </c>
      <c r="N395" s="112">
        <f>VLOOKUP(AB395,Tel!B:E,4,FALSE)</f>
        <v>23210235</v>
      </c>
      <c r="O395" s="110"/>
      <c r="P395" s="110" t="s">
        <v>135</v>
      </c>
      <c r="Q395" s="110" t="s">
        <v>1876</v>
      </c>
      <c r="R395" s="133" t="s">
        <v>2527</v>
      </c>
      <c r="S395" s="110" t="s">
        <v>455</v>
      </c>
      <c r="T395" s="110"/>
      <c r="U395" s="110"/>
      <c r="V395" s="110"/>
      <c r="W395" s="110"/>
      <c r="X395" s="113" t="s">
        <v>2555</v>
      </c>
      <c r="Y395" s="110"/>
      <c r="Z395" s="110" t="e">
        <v>#N/A</v>
      </c>
      <c r="AA395" s="110">
        <f>SUBTOTAL(103, Table9[[#This Row],[ShopCodeNoZero]])</f>
        <v>1</v>
      </c>
      <c r="AB395" s="114" t="s">
        <v>2556</v>
      </c>
    </row>
    <row r="396" spans="1:28" ht="29.25">
      <c r="A396" s="144">
        <v>45755</v>
      </c>
      <c r="B396" s="144">
        <v>45755</v>
      </c>
      <c r="C396" s="110" t="s">
        <v>65</v>
      </c>
      <c r="D396" s="110"/>
      <c r="E396" s="111" t="s">
        <v>119</v>
      </c>
      <c r="F396" s="156">
        <v>5161</v>
      </c>
      <c r="G396" s="84"/>
      <c r="H396" s="111" t="s">
        <v>2557</v>
      </c>
      <c r="I396" s="110" t="s">
        <v>2558</v>
      </c>
      <c r="J396" s="110" t="s">
        <v>345</v>
      </c>
      <c r="K396" s="110" t="s">
        <v>478</v>
      </c>
      <c r="L396" s="110"/>
      <c r="M396" s="110">
        <v>29071911</v>
      </c>
      <c r="N396" s="112">
        <f>VLOOKUP(AB396,Tel!B:E,4,FALSE)</f>
        <v>29071911</v>
      </c>
      <c r="O396" s="110"/>
      <c r="P396" s="110" t="s">
        <v>1192</v>
      </c>
      <c r="Q396" s="110" t="s">
        <v>1411</v>
      </c>
      <c r="R396" s="133" t="s">
        <v>2527</v>
      </c>
      <c r="S396" s="110" t="s">
        <v>455</v>
      </c>
      <c r="T396" s="110"/>
      <c r="U396" s="110"/>
      <c r="V396" s="110"/>
      <c r="W396" s="110"/>
      <c r="X396" s="113" t="s">
        <v>2559</v>
      </c>
      <c r="Y396" s="110"/>
      <c r="Z396" s="110" t="e">
        <v>#N/A</v>
      </c>
      <c r="AA396" s="110">
        <f>SUBTOTAL(103, Table9[[#This Row],[ShopCodeNoZero]])</f>
        <v>1</v>
      </c>
      <c r="AB396" s="114" t="s">
        <v>2560</v>
      </c>
    </row>
    <row r="397" spans="1:28" ht="29.25">
      <c r="A397" s="144">
        <v>45755</v>
      </c>
      <c r="B397" s="144">
        <v>45755</v>
      </c>
      <c r="C397" s="110" t="s">
        <v>24</v>
      </c>
      <c r="D397" s="110"/>
      <c r="E397" s="111" t="s">
        <v>119</v>
      </c>
      <c r="F397" s="156">
        <v>5575</v>
      </c>
      <c r="G397" s="84"/>
      <c r="H397" s="111" t="s">
        <v>2561</v>
      </c>
      <c r="I397" s="110" t="s">
        <v>2562</v>
      </c>
      <c r="J397" s="110" t="s">
        <v>345</v>
      </c>
      <c r="K397" s="110" t="s">
        <v>2525</v>
      </c>
      <c r="L397" s="110"/>
      <c r="M397" s="110" t="s">
        <v>2563</v>
      </c>
      <c r="N397" s="112">
        <f>VLOOKUP(AB397,Tel!B:E,4,FALSE)</f>
        <v>29554483</v>
      </c>
      <c r="O397" s="110"/>
      <c r="P397" s="110" t="s">
        <v>1192</v>
      </c>
      <c r="Q397" s="110" t="s">
        <v>1411</v>
      </c>
      <c r="R397" s="133" t="s">
        <v>2527</v>
      </c>
      <c r="S397" s="110" t="s">
        <v>455</v>
      </c>
      <c r="T397" s="110"/>
      <c r="U397" s="110"/>
      <c r="V397" s="110"/>
      <c r="W397" s="110"/>
      <c r="X397" s="113" t="s">
        <v>2564</v>
      </c>
      <c r="Y397" s="110"/>
      <c r="Z397" s="110" t="e">
        <v>#N/A</v>
      </c>
      <c r="AA397" s="110">
        <f>SUBTOTAL(103, Table9[[#This Row],[ShopCodeNoZero]])</f>
        <v>1</v>
      </c>
      <c r="AB397" s="114" t="s">
        <v>2565</v>
      </c>
    </row>
    <row r="398" spans="1:28" ht="29.25">
      <c r="A398" s="144">
        <v>45755</v>
      </c>
      <c r="B398" s="144">
        <v>45755</v>
      </c>
      <c r="C398" s="110" t="s">
        <v>24</v>
      </c>
      <c r="D398" s="110"/>
      <c r="E398" s="111" t="s">
        <v>119</v>
      </c>
      <c r="F398" s="156">
        <v>8761</v>
      </c>
      <c r="G398" s="84"/>
      <c r="H398" s="111" t="s">
        <v>2566</v>
      </c>
      <c r="I398" s="110" t="s">
        <v>2567</v>
      </c>
      <c r="J398" s="110" t="s">
        <v>345</v>
      </c>
      <c r="K398" s="110" t="s">
        <v>478</v>
      </c>
      <c r="L398" s="110"/>
      <c r="M398" s="110" t="s">
        <v>2568</v>
      </c>
      <c r="N398" s="112">
        <f>VLOOKUP(AB398,Tel!B:E,4,FALSE)</f>
        <v>21947403</v>
      </c>
      <c r="O398" s="110"/>
      <c r="P398" s="110" t="s">
        <v>1192</v>
      </c>
      <c r="Q398" s="110" t="s">
        <v>1411</v>
      </c>
      <c r="R398" s="133" t="s">
        <v>2527</v>
      </c>
      <c r="S398" s="110" t="s">
        <v>455</v>
      </c>
      <c r="T398" s="110"/>
      <c r="U398" s="110"/>
      <c r="V398" s="110"/>
      <c r="W398" s="110"/>
      <c r="X398" s="113" t="s">
        <v>2569</v>
      </c>
      <c r="Y398" s="110"/>
      <c r="Z398" s="110" t="e">
        <v>#N/A</v>
      </c>
      <c r="AA398" s="110">
        <f>SUBTOTAL(103, Table9[[#This Row],[ShopCodeNoZero]])</f>
        <v>1</v>
      </c>
      <c r="AB398" s="114" t="s">
        <v>2570</v>
      </c>
    </row>
    <row r="399" spans="1:28" ht="29.25">
      <c r="A399" s="144">
        <v>45755</v>
      </c>
      <c r="B399" s="144">
        <v>45755</v>
      </c>
      <c r="C399" s="110" t="s">
        <v>24</v>
      </c>
      <c r="D399" s="110"/>
      <c r="E399" s="111" t="s">
        <v>119</v>
      </c>
      <c r="F399" s="156">
        <v>3295</v>
      </c>
      <c r="G399" s="84"/>
      <c r="H399" s="111" t="s">
        <v>156</v>
      </c>
      <c r="I399" s="110" t="s">
        <v>157</v>
      </c>
      <c r="J399" s="110" t="s">
        <v>345</v>
      </c>
      <c r="K399" s="110" t="s">
        <v>30</v>
      </c>
      <c r="L399" s="110"/>
      <c r="M399" s="110" t="s">
        <v>2571</v>
      </c>
      <c r="N399" s="112">
        <f>VLOOKUP(AB399,Tel!B:E,4,FALSE)</f>
        <v>27869600</v>
      </c>
      <c r="O399" s="110"/>
      <c r="P399" s="110" t="s">
        <v>128</v>
      </c>
      <c r="Q399" s="110" t="s">
        <v>1876</v>
      </c>
      <c r="R399" s="147"/>
      <c r="S399" s="110" t="s">
        <v>455</v>
      </c>
      <c r="T399" s="110"/>
      <c r="U399" s="110"/>
      <c r="V399" s="110" t="s">
        <v>32</v>
      </c>
      <c r="W399" s="110"/>
      <c r="X399" s="113" t="s">
        <v>2572</v>
      </c>
      <c r="Y399" s="110"/>
      <c r="Z399" s="110" t="e">
        <v>#N/A</v>
      </c>
      <c r="AA399" s="110">
        <f>SUBTOTAL(103, Table9[[#This Row],[ShopCodeNoZero]])</f>
        <v>1</v>
      </c>
      <c r="AB399" s="114" t="s">
        <v>2573</v>
      </c>
    </row>
    <row r="400" spans="1:28" ht="29.25">
      <c r="A400" s="144">
        <v>45755</v>
      </c>
      <c r="B400" s="144">
        <v>45755</v>
      </c>
      <c r="C400" s="110" t="s">
        <v>24</v>
      </c>
      <c r="D400" s="110"/>
      <c r="E400" s="111" t="s">
        <v>119</v>
      </c>
      <c r="F400" s="156">
        <v>4358</v>
      </c>
      <c r="G400" s="84"/>
      <c r="H400" s="111" t="s">
        <v>159</v>
      </c>
      <c r="I400" s="110" t="s">
        <v>160</v>
      </c>
      <c r="J400" s="110" t="s">
        <v>345</v>
      </c>
      <c r="K400" s="110" t="s">
        <v>30</v>
      </c>
      <c r="L400" s="110"/>
      <c r="M400" s="110">
        <v>29479553</v>
      </c>
      <c r="N400" s="112">
        <f>VLOOKUP(AB400,Tel!B:E,4,FALSE)</f>
        <v>29479553</v>
      </c>
      <c r="O400" s="110"/>
      <c r="P400" s="110" t="s">
        <v>128</v>
      </c>
      <c r="Q400" s="110" t="s">
        <v>1876</v>
      </c>
      <c r="R400" s="146"/>
      <c r="S400" s="110" t="s">
        <v>455</v>
      </c>
      <c r="T400" s="110"/>
      <c r="U400" s="110"/>
      <c r="V400" s="110"/>
      <c r="W400" s="110"/>
      <c r="X400" s="113" t="s">
        <v>2574</v>
      </c>
      <c r="Y400" s="110"/>
      <c r="Z400" s="110" t="e">
        <v>#N/A</v>
      </c>
      <c r="AA400" s="110">
        <f>SUBTOTAL(103, Table9[[#This Row],[ShopCodeNoZero]])</f>
        <v>1</v>
      </c>
      <c r="AB400" s="114" t="s">
        <v>2575</v>
      </c>
    </row>
    <row r="401" spans="1:28" ht="29.25">
      <c r="A401" s="144">
        <v>45756</v>
      </c>
      <c r="B401" s="144">
        <v>45756</v>
      </c>
      <c r="C401" s="110" t="s">
        <v>24</v>
      </c>
      <c r="D401" s="110"/>
      <c r="E401" s="111" t="s">
        <v>119</v>
      </c>
      <c r="F401" s="156">
        <v>2313</v>
      </c>
      <c r="G401" s="84"/>
      <c r="H401" s="111" t="s">
        <v>2576</v>
      </c>
      <c r="I401" s="110" t="s">
        <v>2577</v>
      </c>
      <c r="J401" s="110" t="s">
        <v>345</v>
      </c>
      <c r="K401" s="110" t="s">
        <v>427</v>
      </c>
      <c r="L401" s="110"/>
      <c r="M401" s="110">
        <v>37098170</v>
      </c>
      <c r="N401" s="112">
        <f>VLOOKUP(AB401,Tel!B:E,4,FALSE)</f>
        <v>37098170</v>
      </c>
      <c r="O401" s="110"/>
      <c r="P401" s="110" t="s">
        <v>1192</v>
      </c>
      <c r="Q401" s="110" t="s">
        <v>2066</v>
      </c>
      <c r="R401" s="133" t="s">
        <v>2578</v>
      </c>
      <c r="S401" s="110" t="s">
        <v>455</v>
      </c>
      <c r="T401" s="110"/>
      <c r="U401" s="110"/>
      <c r="V401" s="110"/>
      <c r="W401" s="110"/>
      <c r="X401" s="113" t="s">
        <v>2579</v>
      </c>
      <c r="Y401" s="110"/>
      <c r="Z401" s="110" t="e">
        <v>#N/A</v>
      </c>
      <c r="AA401" s="110">
        <f>SUBTOTAL(103, Table9[[#This Row],[ShopCodeNoZero]])</f>
        <v>1</v>
      </c>
      <c r="AB401" s="114" t="s">
        <v>2580</v>
      </c>
    </row>
    <row r="402" spans="1:28" ht="29.25">
      <c r="A402" s="144">
        <v>45756</v>
      </c>
      <c r="B402" s="144">
        <v>45756</v>
      </c>
      <c r="C402" s="110" t="s">
        <v>24</v>
      </c>
      <c r="D402" s="110"/>
      <c r="E402" s="111" t="s">
        <v>119</v>
      </c>
      <c r="F402" s="156">
        <v>3462</v>
      </c>
      <c r="G402" s="84"/>
      <c r="H402" s="111" t="s">
        <v>2581</v>
      </c>
      <c r="I402" s="110" t="s">
        <v>2582</v>
      </c>
      <c r="J402" s="110" t="s">
        <v>345</v>
      </c>
      <c r="K402" s="110" t="s">
        <v>427</v>
      </c>
      <c r="L402" s="110"/>
      <c r="M402" s="110" t="s">
        <v>2583</v>
      </c>
      <c r="N402" s="112">
        <f>VLOOKUP(AB402,Tel!B:E,4,FALSE)</f>
        <v>27595063</v>
      </c>
      <c r="O402" s="110"/>
      <c r="P402" s="110" t="s">
        <v>2336</v>
      </c>
      <c r="Q402" s="110" t="s">
        <v>1876</v>
      </c>
      <c r="R402" s="133" t="s">
        <v>2578</v>
      </c>
      <c r="S402" s="110" t="s">
        <v>455</v>
      </c>
      <c r="T402" s="110"/>
      <c r="U402" s="110"/>
      <c r="V402" s="110"/>
      <c r="W402" s="110"/>
      <c r="X402" s="113" t="s">
        <v>2584</v>
      </c>
      <c r="Y402" s="110"/>
      <c r="Z402" s="110" t="e">
        <v>#N/A</v>
      </c>
      <c r="AA402" s="110">
        <f>SUBTOTAL(103, Table9[[#This Row],[ShopCodeNoZero]])</f>
        <v>1</v>
      </c>
      <c r="AB402" s="114" t="s">
        <v>2585</v>
      </c>
    </row>
    <row r="403" spans="1:28" ht="29.25">
      <c r="A403" s="144">
        <v>45756</v>
      </c>
      <c r="B403" s="144">
        <v>45756</v>
      </c>
      <c r="C403" s="110" t="s">
        <v>24</v>
      </c>
      <c r="D403" s="110"/>
      <c r="E403" s="111" t="s">
        <v>119</v>
      </c>
      <c r="F403" s="156">
        <v>4313</v>
      </c>
      <c r="G403" s="84"/>
      <c r="H403" s="111" t="s">
        <v>2586</v>
      </c>
      <c r="I403" s="110" t="s">
        <v>2587</v>
      </c>
      <c r="J403" s="110" t="s">
        <v>345</v>
      </c>
      <c r="K403" s="110" t="s">
        <v>427</v>
      </c>
      <c r="L403" s="110" t="s">
        <v>151</v>
      </c>
      <c r="M403" s="110">
        <v>21486674</v>
      </c>
      <c r="N403" s="112">
        <f>VLOOKUP(AB403,Tel!B:E,4,FALSE)</f>
        <v>21486674</v>
      </c>
      <c r="O403" s="110"/>
      <c r="P403" s="110" t="s">
        <v>1192</v>
      </c>
      <c r="Q403" s="110" t="s">
        <v>2066</v>
      </c>
      <c r="R403" s="133" t="s">
        <v>2578</v>
      </c>
      <c r="S403" s="110" t="s">
        <v>455</v>
      </c>
      <c r="T403" s="110"/>
      <c r="U403" s="110"/>
      <c r="V403" s="110"/>
      <c r="W403" s="110"/>
      <c r="X403" s="113" t="s">
        <v>2588</v>
      </c>
      <c r="Y403" s="110"/>
      <c r="Z403" s="110" t="e">
        <v>#N/A</v>
      </c>
      <c r="AA403" s="110">
        <f>SUBTOTAL(103, Table9[[#This Row],[ShopCodeNoZero]])</f>
        <v>1</v>
      </c>
      <c r="AB403" s="114" t="s">
        <v>2589</v>
      </c>
    </row>
    <row r="404" spans="1:28" ht="29.25">
      <c r="A404" s="144">
        <v>45756</v>
      </c>
      <c r="B404" s="144">
        <v>45756</v>
      </c>
      <c r="C404" s="110" t="s">
        <v>24</v>
      </c>
      <c r="D404" s="110"/>
      <c r="E404" s="111" t="s">
        <v>119</v>
      </c>
      <c r="F404" s="156">
        <v>4334</v>
      </c>
      <c r="G404" s="84"/>
      <c r="H404" s="111" t="s">
        <v>2590</v>
      </c>
      <c r="I404" s="110" t="s">
        <v>2591</v>
      </c>
      <c r="J404" s="110" t="s">
        <v>345</v>
      </c>
      <c r="K404" s="110" t="s">
        <v>427</v>
      </c>
      <c r="L404" s="110" t="s">
        <v>151</v>
      </c>
      <c r="M404" s="110">
        <v>29953567</v>
      </c>
      <c r="N404" s="112">
        <f>VLOOKUP(AB404,Tel!B:E,4,FALSE)</f>
        <v>29953567</v>
      </c>
      <c r="O404" s="110"/>
      <c r="P404" s="110" t="s">
        <v>1192</v>
      </c>
      <c r="Q404" s="110" t="s">
        <v>2066</v>
      </c>
      <c r="R404" s="133" t="s">
        <v>2578</v>
      </c>
      <c r="S404" s="110" t="s">
        <v>455</v>
      </c>
      <c r="T404" s="110"/>
      <c r="U404" s="110"/>
      <c r="V404" s="110"/>
      <c r="W404" s="110"/>
      <c r="X404" s="113" t="s">
        <v>2592</v>
      </c>
      <c r="Y404" s="110"/>
      <c r="Z404" s="110" t="e">
        <v>#N/A</v>
      </c>
      <c r="AA404" s="110">
        <f>SUBTOTAL(103, Table9[[#This Row],[ShopCodeNoZero]])</f>
        <v>1</v>
      </c>
      <c r="AB404" s="114" t="s">
        <v>2593</v>
      </c>
    </row>
    <row r="405" spans="1:28" ht="29.25">
      <c r="A405" s="144">
        <v>45756</v>
      </c>
      <c r="B405" s="144">
        <v>45756</v>
      </c>
      <c r="C405" s="110" t="s">
        <v>24</v>
      </c>
      <c r="D405" s="110"/>
      <c r="E405" s="111" t="s">
        <v>119</v>
      </c>
      <c r="F405" s="156">
        <v>4610</v>
      </c>
      <c r="G405" s="84"/>
      <c r="H405" s="111" t="s">
        <v>2594</v>
      </c>
      <c r="I405" s="110" t="s">
        <v>2595</v>
      </c>
      <c r="J405" s="110" t="s">
        <v>345</v>
      </c>
      <c r="K405" s="110" t="s">
        <v>427</v>
      </c>
      <c r="L405" s="110" t="s">
        <v>151</v>
      </c>
      <c r="M405" s="110">
        <v>27541323</v>
      </c>
      <c r="N405" s="112">
        <f>VLOOKUP(AB405,Tel!B:E,4,FALSE)</f>
        <v>27541323</v>
      </c>
      <c r="O405" s="110"/>
      <c r="P405" s="110" t="s">
        <v>1192</v>
      </c>
      <c r="Q405" s="110" t="s">
        <v>2066</v>
      </c>
      <c r="R405" s="133" t="s">
        <v>2578</v>
      </c>
      <c r="S405" s="110" t="s">
        <v>455</v>
      </c>
      <c r="T405" s="110"/>
      <c r="U405" s="110"/>
      <c r="V405" s="110"/>
      <c r="W405" s="110"/>
      <c r="X405" s="113" t="s">
        <v>2596</v>
      </c>
      <c r="Y405" s="110"/>
      <c r="Z405" s="110" t="e">
        <v>#N/A</v>
      </c>
      <c r="AA405" s="110">
        <f>SUBTOTAL(103, Table9[[#This Row],[ShopCodeNoZero]])</f>
        <v>1</v>
      </c>
      <c r="AB405" s="114" t="s">
        <v>2597</v>
      </c>
    </row>
    <row r="406" spans="1:28" ht="29.25">
      <c r="A406" s="144">
        <v>45756</v>
      </c>
      <c r="B406" s="144">
        <v>45756</v>
      </c>
      <c r="C406" s="110" t="s">
        <v>65</v>
      </c>
      <c r="D406" s="110"/>
      <c r="E406" s="111" t="s">
        <v>119</v>
      </c>
      <c r="F406" s="156">
        <v>5203</v>
      </c>
      <c r="G406" s="84"/>
      <c r="H406" s="111" t="s">
        <v>2598</v>
      </c>
      <c r="I406" s="110" t="s">
        <v>2599</v>
      </c>
      <c r="J406" s="110" t="s">
        <v>345</v>
      </c>
      <c r="K406" s="110" t="s">
        <v>2525</v>
      </c>
      <c r="L406" s="110"/>
      <c r="M406" s="110">
        <v>27157308</v>
      </c>
      <c r="N406" s="112">
        <f>VLOOKUP(AB406,Tel!B:E,4,FALSE)</f>
        <v>27157308</v>
      </c>
      <c r="O406" s="110"/>
      <c r="P406" s="110" t="s">
        <v>2336</v>
      </c>
      <c r="Q406" s="110" t="s">
        <v>1876</v>
      </c>
      <c r="R406" s="133" t="s">
        <v>2578</v>
      </c>
      <c r="S406" s="110" t="s">
        <v>455</v>
      </c>
      <c r="T406" s="110"/>
      <c r="U406" s="110"/>
      <c r="V406" s="110"/>
      <c r="W406" s="110"/>
      <c r="X406" s="113" t="s">
        <v>2600</v>
      </c>
      <c r="Y406" s="110"/>
      <c r="Z406" s="110" t="e">
        <v>#N/A</v>
      </c>
      <c r="AA406" s="110">
        <f>SUBTOTAL(103, Table9[[#This Row],[ShopCodeNoZero]])</f>
        <v>1</v>
      </c>
      <c r="AB406" s="114" t="s">
        <v>2601</v>
      </c>
    </row>
    <row r="407" spans="1:28" ht="29.25">
      <c r="A407" s="144">
        <v>45756</v>
      </c>
      <c r="B407" s="144">
        <v>45756</v>
      </c>
      <c r="C407" s="110" t="s">
        <v>24</v>
      </c>
      <c r="D407" s="110"/>
      <c r="E407" s="111" t="s">
        <v>119</v>
      </c>
      <c r="F407" s="156">
        <v>5705</v>
      </c>
      <c r="G407" s="84"/>
      <c r="H407" s="111" t="s">
        <v>2602</v>
      </c>
      <c r="I407" s="110" t="s">
        <v>2603</v>
      </c>
      <c r="J407" s="110" t="s">
        <v>345</v>
      </c>
      <c r="K407" s="110" t="s">
        <v>2604</v>
      </c>
      <c r="L407" s="110"/>
      <c r="M407" s="110" t="s">
        <v>2605</v>
      </c>
      <c r="N407" s="112" t="str">
        <f>VLOOKUP(AB407,Tel!B:E,4,FALSE)</f>
        <v>no record</v>
      </c>
      <c r="O407" s="110"/>
      <c r="P407" s="110" t="s">
        <v>128</v>
      </c>
      <c r="Q407" s="110"/>
      <c r="R407" s="133" t="s">
        <v>2578</v>
      </c>
      <c r="S407" s="110" t="s">
        <v>455</v>
      </c>
      <c r="T407" s="110"/>
      <c r="U407" s="110"/>
      <c r="V407" s="110"/>
      <c r="W407" s="110"/>
      <c r="X407" s="113" t="s">
        <v>2606</v>
      </c>
      <c r="Y407" s="110"/>
      <c r="Z407" s="110" t="e">
        <v>#N/A</v>
      </c>
      <c r="AA407" s="110">
        <f>SUBTOTAL(103, Table9[[#This Row],[ShopCodeNoZero]])</f>
        <v>1</v>
      </c>
      <c r="AB407" s="114" t="s">
        <v>2607</v>
      </c>
    </row>
    <row r="408" spans="1:28" ht="29.25">
      <c r="A408" s="144">
        <v>45756</v>
      </c>
      <c r="B408" s="144">
        <v>45756</v>
      </c>
      <c r="C408" s="110" t="s">
        <v>65</v>
      </c>
      <c r="D408" s="110"/>
      <c r="E408" s="111" t="s">
        <v>119</v>
      </c>
      <c r="F408" s="156">
        <v>5979</v>
      </c>
      <c r="G408" s="84"/>
      <c r="H408" s="111" t="s">
        <v>2608</v>
      </c>
      <c r="I408" s="110" t="s">
        <v>2609</v>
      </c>
      <c r="J408" s="110" t="s">
        <v>345</v>
      </c>
      <c r="K408" s="110" t="s">
        <v>2525</v>
      </c>
      <c r="L408" s="110"/>
      <c r="M408" s="110">
        <v>23267791</v>
      </c>
      <c r="N408" s="112">
        <f>VLOOKUP(AB408,Tel!B:E,4,FALSE)</f>
        <v>23267791</v>
      </c>
      <c r="O408" s="110"/>
      <c r="P408" s="110" t="s">
        <v>2336</v>
      </c>
      <c r="Q408" s="110" t="s">
        <v>1876</v>
      </c>
      <c r="R408" s="133" t="s">
        <v>2578</v>
      </c>
      <c r="S408" s="110" t="s">
        <v>455</v>
      </c>
      <c r="T408" s="110"/>
      <c r="U408" s="110"/>
      <c r="V408" s="110"/>
      <c r="W408" s="110"/>
      <c r="X408" s="113" t="s">
        <v>2610</v>
      </c>
      <c r="Y408" s="110"/>
      <c r="Z408" s="110" t="e">
        <v>#N/A</v>
      </c>
      <c r="AA408" s="110">
        <f>SUBTOTAL(103, Table9[[#This Row],[ShopCodeNoZero]])</f>
        <v>1</v>
      </c>
      <c r="AB408" s="114" t="s">
        <v>2611</v>
      </c>
    </row>
    <row r="409" spans="1:28" ht="29.25">
      <c r="A409" s="144">
        <v>45756</v>
      </c>
      <c r="B409" s="144">
        <v>45756</v>
      </c>
      <c r="C409" s="110" t="s">
        <v>24</v>
      </c>
      <c r="D409" s="110"/>
      <c r="E409" s="111" t="s">
        <v>119</v>
      </c>
      <c r="F409" s="156">
        <v>8774</v>
      </c>
      <c r="G409" s="84"/>
      <c r="H409" s="111" t="s">
        <v>2612</v>
      </c>
      <c r="I409" s="110" t="s">
        <v>2613</v>
      </c>
      <c r="J409" s="110" t="s">
        <v>345</v>
      </c>
      <c r="K409" s="110" t="s">
        <v>2604</v>
      </c>
      <c r="L409" s="110"/>
      <c r="M409" s="110" t="s">
        <v>2614</v>
      </c>
      <c r="N409" s="112">
        <f>VLOOKUP(AB409,Tel!B:E,4,FALSE)</f>
        <v>23836826</v>
      </c>
      <c r="O409" s="110"/>
      <c r="P409" s="110" t="s">
        <v>128</v>
      </c>
      <c r="Q409" s="110"/>
      <c r="R409" s="133" t="s">
        <v>2578</v>
      </c>
      <c r="S409" s="110" t="s">
        <v>455</v>
      </c>
      <c r="T409" s="110"/>
      <c r="U409" s="110"/>
      <c r="V409" s="110"/>
      <c r="W409" s="110"/>
      <c r="X409" s="113" t="s">
        <v>2615</v>
      </c>
      <c r="Y409" s="110"/>
      <c r="Z409" s="110" t="e">
        <v>#N/A</v>
      </c>
      <c r="AA409" s="110">
        <f>SUBTOTAL(103, Table9[[#This Row],[ShopCodeNoZero]])</f>
        <v>1</v>
      </c>
      <c r="AB409" s="114" t="s">
        <v>2616</v>
      </c>
    </row>
    <row r="410" spans="1:28" ht="43.5">
      <c r="A410" s="144">
        <v>45756</v>
      </c>
      <c r="B410" s="144">
        <v>45756</v>
      </c>
      <c r="C410" s="110" t="s">
        <v>24</v>
      </c>
      <c r="D410" s="110"/>
      <c r="E410" s="111" t="s">
        <v>119</v>
      </c>
      <c r="F410" s="156">
        <v>11028</v>
      </c>
      <c r="G410" s="84"/>
      <c r="H410" s="111" t="s">
        <v>2617</v>
      </c>
      <c r="I410" s="110" t="s">
        <v>2618</v>
      </c>
      <c r="J410" s="110" t="s">
        <v>345</v>
      </c>
      <c r="K410" s="110" t="s">
        <v>427</v>
      </c>
      <c r="L410" s="110" t="s">
        <v>151</v>
      </c>
      <c r="M410" s="110">
        <v>23108398</v>
      </c>
      <c r="N410" s="112" t="str">
        <f>VLOOKUP(AB410,Tel!B:E,4,FALSE)</f>
        <v>no record</v>
      </c>
      <c r="O410" s="110"/>
      <c r="P410" s="110" t="s">
        <v>2336</v>
      </c>
      <c r="Q410" s="110" t="s">
        <v>1876</v>
      </c>
      <c r="R410" s="134" t="s">
        <v>2578</v>
      </c>
      <c r="S410" s="110" t="s">
        <v>455</v>
      </c>
      <c r="T410" s="110"/>
      <c r="U410" s="110"/>
      <c r="V410" s="110"/>
      <c r="W410" s="110"/>
      <c r="X410" s="113" t="s">
        <v>2619</v>
      </c>
      <c r="Y410" s="110"/>
      <c r="Z410" s="110" t="e">
        <v>#N/A</v>
      </c>
      <c r="AA410" s="110">
        <f>SUBTOTAL(103, Table9[[#This Row],[ShopCodeNoZero]])</f>
        <v>1</v>
      </c>
      <c r="AB410" s="114" t="s">
        <v>2620</v>
      </c>
    </row>
    <row r="411" spans="1:28" ht="29.25">
      <c r="A411" s="144">
        <v>45756</v>
      </c>
      <c r="B411" s="144">
        <v>45756</v>
      </c>
      <c r="C411" s="110" t="s">
        <v>24</v>
      </c>
      <c r="D411" s="110"/>
      <c r="E411" s="111" t="s">
        <v>119</v>
      </c>
      <c r="F411" s="156">
        <v>11037</v>
      </c>
      <c r="G411" s="84"/>
      <c r="H411" s="111" t="s">
        <v>2621</v>
      </c>
      <c r="I411" s="110" t="s">
        <v>2622</v>
      </c>
      <c r="J411" s="110" t="s">
        <v>345</v>
      </c>
      <c r="K411" s="110" t="s">
        <v>2604</v>
      </c>
      <c r="L411" s="110" t="s">
        <v>151</v>
      </c>
      <c r="M411" s="110">
        <v>27237882</v>
      </c>
      <c r="N411" s="112" t="str">
        <f>VLOOKUP(AB411,Tel!B:E,4,FALSE)</f>
        <v>no record</v>
      </c>
      <c r="O411" s="110"/>
      <c r="P411" s="110" t="s">
        <v>128</v>
      </c>
      <c r="Q411" s="110"/>
      <c r="R411" s="159" t="s">
        <v>2578</v>
      </c>
      <c r="S411" s="110" t="s">
        <v>455</v>
      </c>
      <c r="T411" s="110"/>
      <c r="U411" s="110"/>
      <c r="V411" s="110"/>
      <c r="W411" s="110"/>
      <c r="X411" s="113" t="s">
        <v>2623</v>
      </c>
      <c r="Y411" s="110"/>
      <c r="Z411" s="110" t="e">
        <v>#N/A</v>
      </c>
      <c r="AA411" s="110">
        <f>SUBTOTAL(103, Table9[[#This Row],[ShopCodeNoZero]])</f>
        <v>1</v>
      </c>
      <c r="AB411" s="114" t="s">
        <v>2624</v>
      </c>
    </row>
    <row r="412" spans="1:28" ht="29.25">
      <c r="A412" s="144">
        <v>45757</v>
      </c>
      <c r="B412" s="144">
        <v>45757</v>
      </c>
      <c r="C412" s="110" t="s">
        <v>24</v>
      </c>
      <c r="D412" s="110"/>
      <c r="E412" s="111" t="s">
        <v>119</v>
      </c>
      <c r="F412" s="156">
        <v>1821</v>
      </c>
      <c r="G412" s="84"/>
      <c r="H412" s="111" t="s">
        <v>132</v>
      </c>
      <c r="I412" s="110" t="s">
        <v>133</v>
      </c>
      <c r="J412" s="110" t="s">
        <v>345</v>
      </c>
      <c r="K412" s="110" t="s">
        <v>30</v>
      </c>
      <c r="L412" s="110"/>
      <c r="M412" s="110">
        <v>27916628</v>
      </c>
      <c r="N412" s="112">
        <f>VLOOKUP(AB412,Tel!B:E,4,FALSE)</f>
        <v>27916628</v>
      </c>
      <c r="O412" s="110"/>
      <c r="P412" s="110" t="s">
        <v>128</v>
      </c>
      <c r="Q412" s="110"/>
      <c r="R412" s="133" t="s">
        <v>2625</v>
      </c>
      <c r="S412" s="110" t="s">
        <v>455</v>
      </c>
      <c r="T412" s="110"/>
      <c r="U412" s="110"/>
      <c r="V412" s="110"/>
      <c r="W412" s="110"/>
      <c r="X412" s="113" t="s">
        <v>2626</v>
      </c>
      <c r="Y412" s="110"/>
      <c r="Z412" s="110" t="e">
        <v>#N/A</v>
      </c>
      <c r="AA412" s="110">
        <f>SUBTOTAL(103, Table9[[#This Row],[ShopCodeNoZero]])</f>
        <v>1</v>
      </c>
      <c r="AB412" s="114" t="s">
        <v>2627</v>
      </c>
    </row>
    <row r="413" spans="1:28" ht="43.5">
      <c r="A413" s="144">
        <v>45757</v>
      </c>
      <c r="B413" s="144">
        <v>45757</v>
      </c>
      <c r="C413" s="110" t="s">
        <v>24</v>
      </c>
      <c r="D413" s="110"/>
      <c r="E413" s="111" t="s">
        <v>119</v>
      </c>
      <c r="F413" s="156">
        <v>2320</v>
      </c>
      <c r="G413" s="84"/>
      <c r="H413" s="111" t="s">
        <v>2628</v>
      </c>
      <c r="I413" s="110" t="s">
        <v>2629</v>
      </c>
      <c r="J413" s="110" t="s">
        <v>345</v>
      </c>
      <c r="K413" s="110" t="s">
        <v>491</v>
      </c>
      <c r="L413" s="110"/>
      <c r="M413" s="110">
        <v>24813768</v>
      </c>
      <c r="N413" s="112">
        <f>VLOOKUP(AB413,Tel!B:E,4,FALSE)</f>
        <v>24813768</v>
      </c>
      <c r="O413" s="110"/>
      <c r="P413" s="110" t="s">
        <v>128</v>
      </c>
      <c r="Q413" s="110"/>
      <c r="R413" s="133" t="s">
        <v>2630</v>
      </c>
      <c r="S413" s="110" t="s">
        <v>455</v>
      </c>
      <c r="T413" s="110"/>
      <c r="U413" s="110"/>
      <c r="V413" s="110"/>
      <c r="W413" s="110"/>
      <c r="X413" s="113" t="s">
        <v>2631</v>
      </c>
      <c r="Y413" s="110"/>
      <c r="Z413" s="110" t="e">
        <v>#N/A</v>
      </c>
      <c r="AA413" s="110">
        <f>SUBTOTAL(103, Table9[[#This Row],[ShopCodeNoZero]])</f>
        <v>1</v>
      </c>
      <c r="AB413" s="114" t="s">
        <v>2632</v>
      </c>
    </row>
    <row r="414" spans="1:28" ht="29.25">
      <c r="A414" s="144">
        <v>45757</v>
      </c>
      <c r="B414" s="144">
        <v>45757</v>
      </c>
      <c r="C414" s="110" t="s">
        <v>65</v>
      </c>
      <c r="D414" s="110"/>
      <c r="E414" s="111" t="s">
        <v>119</v>
      </c>
      <c r="F414" s="156">
        <v>5077</v>
      </c>
      <c r="G414" s="84"/>
      <c r="H414" s="111" t="s">
        <v>2633</v>
      </c>
      <c r="I414" s="110" t="s">
        <v>2634</v>
      </c>
      <c r="J414" s="110" t="s">
        <v>345</v>
      </c>
      <c r="K414" s="110" t="s">
        <v>2532</v>
      </c>
      <c r="L414" s="110"/>
      <c r="M414" s="110">
        <v>27705633</v>
      </c>
      <c r="N414" s="112">
        <f>VLOOKUP(AB414,Tel!B:E,4,FALSE)</f>
        <v>27705633</v>
      </c>
      <c r="O414" s="110"/>
      <c r="P414" s="110" t="s">
        <v>1192</v>
      </c>
      <c r="Q414" s="110" t="s">
        <v>2066</v>
      </c>
      <c r="R414" s="133" t="s">
        <v>2625</v>
      </c>
      <c r="S414" s="110" t="s">
        <v>455</v>
      </c>
      <c r="T414" s="110"/>
      <c r="U414" s="110"/>
      <c r="V414" s="110"/>
      <c r="W414" s="110"/>
      <c r="X414" s="113" t="s">
        <v>2635</v>
      </c>
      <c r="Y414" s="110"/>
      <c r="Z414" s="110" t="e">
        <v>#N/A</v>
      </c>
      <c r="AA414" s="110">
        <f>SUBTOTAL(103, Table9[[#This Row],[ShopCodeNoZero]])</f>
        <v>1</v>
      </c>
      <c r="AB414" s="114" t="s">
        <v>2636</v>
      </c>
    </row>
    <row r="415" spans="1:28" ht="29.25">
      <c r="A415" s="144">
        <v>45757</v>
      </c>
      <c r="B415" s="144">
        <v>45757</v>
      </c>
      <c r="C415" s="110" t="s">
        <v>137</v>
      </c>
      <c r="D415" s="110"/>
      <c r="E415" s="111" t="s">
        <v>119</v>
      </c>
      <c r="F415" s="156">
        <v>6139</v>
      </c>
      <c r="G415" s="84"/>
      <c r="H415" s="111" t="s">
        <v>2637</v>
      </c>
      <c r="I415" s="110" t="s">
        <v>2638</v>
      </c>
      <c r="J415" s="110" t="s">
        <v>345</v>
      </c>
      <c r="K415" s="110" t="s">
        <v>427</v>
      </c>
      <c r="L415" s="110"/>
      <c r="M415" s="110" t="s">
        <v>2639</v>
      </c>
      <c r="N415" s="112">
        <f>VLOOKUP(AB415,Tel!B:E,4,FALSE)</f>
        <v>27508028</v>
      </c>
      <c r="O415" s="110"/>
      <c r="P415" s="110" t="s">
        <v>1192</v>
      </c>
      <c r="Q415" s="110" t="s">
        <v>2066</v>
      </c>
      <c r="R415" s="133" t="s">
        <v>2630</v>
      </c>
      <c r="S415" s="110" t="s">
        <v>455</v>
      </c>
      <c r="T415" s="110"/>
      <c r="U415" s="110"/>
      <c r="V415" s="110"/>
      <c r="W415" s="110"/>
      <c r="X415" s="113" t="s">
        <v>2640</v>
      </c>
      <c r="Y415" s="110"/>
      <c r="Z415" s="110" t="e">
        <v>#N/A</v>
      </c>
      <c r="AA415" s="110">
        <f>SUBTOTAL(103, Table9[[#This Row],[ShopCodeNoZero]])</f>
        <v>1</v>
      </c>
      <c r="AB415" s="114" t="s">
        <v>2641</v>
      </c>
    </row>
    <row r="416" spans="1:28" ht="29.25">
      <c r="A416" s="144">
        <v>45757</v>
      </c>
      <c r="B416" s="144">
        <v>45757</v>
      </c>
      <c r="C416" s="110" t="s">
        <v>137</v>
      </c>
      <c r="D416" s="110"/>
      <c r="E416" s="111" t="s">
        <v>119</v>
      </c>
      <c r="F416" s="156">
        <v>6325</v>
      </c>
      <c r="G416" s="84"/>
      <c r="H416" s="111" t="s">
        <v>2642</v>
      </c>
      <c r="I416" s="110" t="s">
        <v>2643</v>
      </c>
      <c r="J416" s="110" t="s">
        <v>345</v>
      </c>
      <c r="K416" s="110" t="s">
        <v>427</v>
      </c>
      <c r="L416" s="110"/>
      <c r="M416" s="110" t="s">
        <v>2644</v>
      </c>
      <c r="N416" s="112" t="str">
        <f>VLOOKUP(AB416,Tel!B:E,4,FALSE)</f>
        <v>no record</v>
      </c>
      <c r="O416" s="110"/>
      <c r="P416" s="110" t="s">
        <v>2336</v>
      </c>
      <c r="Q416" s="110" t="s">
        <v>1876</v>
      </c>
      <c r="R416" s="133" t="s">
        <v>2630</v>
      </c>
      <c r="S416" s="110" t="s">
        <v>455</v>
      </c>
      <c r="T416" s="110"/>
      <c r="U416" s="110"/>
      <c r="V416" s="110"/>
      <c r="W416" s="110"/>
      <c r="X416" s="113" t="s">
        <v>2645</v>
      </c>
      <c r="Y416" s="110"/>
      <c r="Z416" s="110" t="e">
        <v>#N/A</v>
      </c>
      <c r="AA416" s="110">
        <f>SUBTOTAL(103, Table9[[#This Row],[ShopCodeNoZero]])</f>
        <v>1</v>
      </c>
      <c r="AB416" s="114" t="s">
        <v>2646</v>
      </c>
    </row>
    <row r="417" spans="1:28" ht="29.25">
      <c r="A417" s="144">
        <v>45757</v>
      </c>
      <c r="B417" s="144">
        <v>45757</v>
      </c>
      <c r="C417" s="110" t="s">
        <v>24</v>
      </c>
      <c r="D417" s="110"/>
      <c r="E417" s="111" t="s">
        <v>119</v>
      </c>
      <c r="F417" s="156">
        <v>8601</v>
      </c>
      <c r="G417" s="84"/>
      <c r="H417" s="111" t="s">
        <v>2647</v>
      </c>
      <c r="I417" s="110" t="s">
        <v>613</v>
      </c>
      <c r="J417" s="110" t="s">
        <v>345</v>
      </c>
      <c r="K417" s="110" t="s">
        <v>427</v>
      </c>
      <c r="L417" s="110"/>
      <c r="M417" s="110" t="s">
        <v>2648</v>
      </c>
      <c r="N417" s="112">
        <f>VLOOKUP(AB417,Tel!B:E,4,FALSE)</f>
        <v>21174152</v>
      </c>
      <c r="O417" s="110"/>
      <c r="P417" s="110" t="s">
        <v>2336</v>
      </c>
      <c r="Q417" s="110" t="s">
        <v>1876</v>
      </c>
      <c r="R417" s="133" t="s">
        <v>2630</v>
      </c>
      <c r="S417" s="110" t="s">
        <v>455</v>
      </c>
      <c r="T417" s="110"/>
      <c r="U417" s="110"/>
      <c r="V417" s="110"/>
      <c r="W417" s="110"/>
      <c r="X417" s="113" t="s">
        <v>2649</v>
      </c>
      <c r="Y417" s="110"/>
      <c r="Z417" s="110" t="e">
        <v>#N/A</v>
      </c>
      <c r="AA417" s="110">
        <f>SUBTOTAL(103, Table9[[#This Row],[ShopCodeNoZero]])</f>
        <v>1</v>
      </c>
      <c r="AB417" s="114" t="s">
        <v>2650</v>
      </c>
    </row>
    <row r="418" spans="1:28" ht="29.25">
      <c r="A418" s="144">
        <v>45757</v>
      </c>
      <c r="B418" s="144">
        <v>45757</v>
      </c>
      <c r="C418" s="110" t="s">
        <v>65</v>
      </c>
      <c r="D418" s="110"/>
      <c r="E418" s="111" t="s">
        <v>119</v>
      </c>
      <c r="F418" s="156">
        <v>15123</v>
      </c>
      <c r="G418" s="84"/>
      <c r="H418" s="111" t="s">
        <v>2651</v>
      </c>
      <c r="I418" s="110" t="s">
        <v>2652</v>
      </c>
      <c r="J418" s="110" t="s">
        <v>345</v>
      </c>
      <c r="K418" s="110" t="s">
        <v>2604</v>
      </c>
      <c r="L418" s="110"/>
      <c r="M418" s="110" t="s">
        <v>2653</v>
      </c>
      <c r="N418" s="112" t="str">
        <f>VLOOKUP(AB418,Tel!B:E,4,FALSE)</f>
        <v>no record</v>
      </c>
      <c r="O418" s="110"/>
      <c r="P418" s="110" t="s">
        <v>2336</v>
      </c>
      <c r="Q418" s="110" t="s">
        <v>1876</v>
      </c>
      <c r="R418" s="133" t="s">
        <v>2630</v>
      </c>
      <c r="S418" s="110" t="s">
        <v>455</v>
      </c>
      <c r="T418" s="110"/>
      <c r="U418" s="110"/>
      <c r="V418" s="110"/>
      <c r="W418" s="110"/>
      <c r="X418" s="113" t="s">
        <v>2654</v>
      </c>
      <c r="Y418" s="110"/>
      <c r="Z418" s="110" t="e">
        <v>#N/A</v>
      </c>
      <c r="AA418" s="110">
        <f>SUBTOTAL(103, Table9[[#This Row],[ShopCodeNoZero]])</f>
        <v>1</v>
      </c>
      <c r="AB418" s="114" t="s">
        <v>2655</v>
      </c>
    </row>
    <row r="419" spans="1:28" ht="43.5">
      <c r="A419" s="144">
        <v>45757</v>
      </c>
      <c r="B419" s="144">
        <v>45757</v>
      </c>
      <c r="C419" s="110" t="s">
        <v>65</v>
      </c>
      <c r="D419" s="110"/>
      <c r="E419" s="111" t="s">
        <v>119</v>
      </c>
      <c r="F419" s="156">
        <v>15271</v>
      </c>
      <c r="G419" s="84"/>
      <c r="H419" s="111" t="s">
        <v>2656</v>
      </c>
      <c r="I419" s="110" t="s">
        <v>2657</v>
      </c>
      <c r="J419" s="110" t="s">
        <v>345</v>
      </c>
      <c r="K419" s="110" t="s">
        <v>2532</v>
      </c>
      <c r="L419" s="110"/>
      <c r="M419" s="110">
        <v>23827828</v>
      </c>
      <c r="N419" s="112">
        <f>VLOOKUP(AB419,Tel!B:E,4,FALSE)</f>
        <v>23827828</v>
      </c>
      <c r="O419" s="110"/>
      <c r="P419" s="110" t="s">
        <v>1192</v>
      </c>
      <c r="Q419" s="110" t="s">
        <v>2066</v>
      </c>
      <c r="R419" s="134" t="s">
        <v>2630</v>
      </c>
      <c r="S419" s="110" t="s">
        <v>455</v>
      </c>
      <c r="T419" s="110"/>
      <c r="U419" s="110"/>
      <c r="V419" s="110"/>
      <c r="W419" s="110"/>
      <c r="X419" s="113" t="s">
        <v>2658</v>
      </c>
      <c r="Y419" s="110"/>
      <c r="Z419" s="110" t="e">
        <v>#N/A</v>
      </c>
      <c r="AA419" s="110">
        <f>SUBTOTAL(103, Table9[[#This Row],[ShopCodeNoZero]])</f>
        <v>1</v>
      </c>
      <c r="AB419" s="114" t="s">
        <v>2659</v>
      </c>
    </row>
    <row r="420" spans="1:28" ht="29.25">
      <c r="A420" s="144">
        <v>45758</v>
      </c>
      <c r="B420" s="144">
        <v>45758</v>
      </c>
      <c r="C420" s="110" t="s">
        <v>24</v>
      </c>
      <c r="D420" s="110"/>
      <c r="E420" s="111" t="s">
        <v>119</v>
      </c>
      <c r="F420" s="156">
        <v>1638</v>
      </c>
      <c r="G420" s="84"/>
      <c r="H420" s="111" t="s">
        <v>2660</v>
      </c>
      <c r="I420" s="110" t="s">
        <v>2661</v>
      </c>
      <c r="J420" s="110" t="s">
        <v>345</v>
      </c>
      <c r="K420" s="110" t="s">
        <v>2662</v>
      </c>
      <c r="L420" s="110"/>
      <c r="M420" s="110">
        <v>27089883</v>
      </c>
      <c r="N420" s="112" t="str">
        <f>VLOOKUP(AB420,Tel!B:E,4,FALSE)</f>
        <v>no record</v>
      </c>
      <c r="O420" s="110"/>
      <c r="P420" s="110" t="s">
        <v>2336</v>
      </c>
      <c r="Q420" s="110" t="s">
        <v>1876</v>
      </c>
      <c r="R420" s="133" t="s">
        <v>2663</v>
      </c>
      <c r="S420" s="110" t="s">
        <v>455</v>
      </c>
      <c r="T420" s="110"/>
      <c r="U420" s="110"/>
      <c r="V420" s="110"/>
      <c r="W420" s="110"/>
      <c r="X420" s="113" t="s">
        <v>2664</v>
      </c>
      <c r="Y420" s="110"/>
      <c r="Z420" s="110" t="e">
        <v>#N/A</v>
      </c>
      <c r="AA420" s="110">
        <f>SUBTOTAL(103, Table9[[#This Row],[ShopCodeNoZero]])</f>
        <v>1</v>
      </c>
      <c r="AB420" s="114" t="s">
        <v>2665</v>
      </c>
    </row>
    <row r="421" spans="1:28" ht="29.25">
      <c r="A421" s="144">
        <v>45758</v>
      </c>
      <c r="B421" s="144">
        <v>45758</v>
      </c>
      <c r="C421" s="110" t="s">
        <v>24</v>
      </c>
      <c r="D421" s="110"/>
      <c r="E421" s="111" t="s">
        <v>119</v>
      </c>
      <c r="F421" s="156">
        <v>3019</v>
      </c>
      <c r="G421" s="84"/>
      <c r="H421" s="111" t="s">
        <v>2666</v>
      </c>
      <c r="I421" s="110" t="s">
        <v>2667</v>
      </c>
      <c r="J421" s="110" t="s">
        <v>345</v>
      </c>
      <c r="K421" s="110" t="s">
        <v>2662</v>
      </c>
      <c r="L421" s="110"/>
      <c r="M421" s="110">
        <v>22523700</v>
      </c>
      <c r="N421" s="112">
        <f>VLOOKUP(AB421,Tel!B:E,4,FALSE)</f>
        <v>22523700</v>
      </c>
      <c r="O421" s="110"/>
      <c r="P421" s="110" t="s">
        <v>135</v>
      </c>
      <c r="Q421" s="110" t="s">
        <v>2066</v>
      </c>
      <c r="R421" s="133" t="s">
        <v>2663</v>
      </c>
      <c r="S421" s="110" t="s">
        <v>455</v>
      </c>
      <c r="T421" s="110"/>
      <c r="U421" s="110"/>
      <c r="V421" s="110"/>
      <c r="W421" s="110"/>
      <c r="X421" s="113" t="s">
        <v>2668</v>
      </c>
      <c r="Y421" s="110"/>
      <c r="Z421" s="110" t="e">
        <v>#N/A</v>
      </c>
      <c r="AA421" s="110">
        <f>SUBTOTAL(103, Table9[[#This Row],[ShopCodeNoZero]])</f>
        <v>1</v>
      </c>
      <c r="AB421" s="114" t="s">
        <v>2669</v>
      </c>
    </row>
    <row r="422" spans="1:28" ht="29.25">
      <c r="A422" s="144">
        <v>45758</v>
      </c>
      <c r="B422" s="144">
        <v>45758</v>
      </c>
      <c r="C422" s="110" t="s">
        <v>24</v>
      </c>
      <c r="D422" s="110"/>
      <c r="E422" s="111" t="s">
        <v>119</v>
      </c>
      <c r="F422" s="156">
        <v>3422</v>
      </c>
      <c r="G422" s="84"/>
      <c r="H422" s="111" t="s">
        <v>2670</v>
      </c>
      <c r="I422" s="110" t="s">
        <v>2671</v>
      </c>
      <c r="J422" s="110" t="s">
        <v>345</v>
      </c>
      <c r="K422" s="110" t="s">
        <v>491</v>
      </c>
      <c r="L422" s="110"/>
      <c r="M422" s="110" t="s">
        <v>2672</v>
      </c>
      <c r="N422" s="112">
        <f>VLOOKUP(AB422,Tel!B:E,4,FALSE)</f>
        <v>23445593</v>
      </c>
      <c r="O422" s="110"/>
      <c r="P422" s="110" t="s">
        <v>135</v>
      </c>
      <c r="Q422" s="110" t="s">
        <v>2066</v>
      </c>
      <c r="R422" s="133" t="s">
        <v>2663</v>
      </c>
      <c r="S422" s="110" t="s">
        <v>455</v>
      </c>
      <c r="T422" s="110"/>
      <c r="U422" s="110"/>
      <c r="V422" s="110"/>
      <c r="W422" s="110"/>
      <c r="X422" s="113" t="s">
        <v>2673</v>
      </c>
      <c r="Y422" s="110"/>
      <c r="Z422" s="110" t="e">
        <v>#N/A</v>
      </c>
      <c r="AA422" s="110">
        <f>SUBTOTAL(103, Table9[[#This Row],[ShopCodeNoZero]])</f>
        <v>1</v>
      </c>
      <c r="AB422" s="114" t="s">
        <v>2674</v>
      </c>
    </row>
    <row r="423" spans="1:28" ht="29.25">
      <c r="A423" s="144">
        <v>45758</v>
      </c>
      <c r="B423" s="144">
        <v>45758</v>
      </c>
      <c r="C423" s="110" t="s">
        <v>24</v>
      </c>
      <c r="D423" s="110"/>
      <c r="E423" s="111" t="s">
        <v>119</v>
      </c>
      <c r="F423" s="156">
        <v>4303</v>
      </c>
      <c r="G423" s="84"/>
      <c r="H423" s="111" t="s">
        <v>2675</v>
      </c>
      <c r="I423" s="110" t="s">
        <v>2676</v>
      </c>
      <c r="J423" s="110" t="s">
        <v>345</v>
      </c>
      <c r="K423" s="110" t="s">
        <v>2662</v>
      </c>
      <c r="L423" s="110" t="s">
        <v>151</v>
      </c>
      <c r="M423" s="110">
        <v>22672588</v>
      </c>
      <c r="N423" s="112">
        <f>VLOOKUP(AB423,Tel!B:E,4,FALSE)</f>
        <v>22672588</v>
      </c>
      <c r="O423" s="110"/>
      <c r="P423" s="110" t="s">
        <v>2336</v>
      </c>
      <c r="Q423" s="110" t="s">
        <v>1876</v>
      </c>
      <c r="R423" s="133" t="s">
        <v>2663</v>
      </c>
      <c r="S423" s="110" t="s">
        <v>455</v>
      </c>
      <c r="T423" s="110"/>
      <c r="U423" s="110"/>
      <c r="V423" s="110"/>
      <c r="W423" s="110"/>
      <c r="X423" s="113" t="s">
        <v>2677</v>
      </c>
      <c r="Y423" s="110"/>
      <c r="Z423" s="110" t="e">
        <v>#N/A</v>
      </c>
      <c r="AA423" s="110">
        <f>SUBTOTAL(103, Table9[[#This Row],[ShopCodeNoZero]])</f>
        <v>1</v>
      </c>
      <c r="AB423" s="114" t="s">
        <v>2678</v>
      </c>
    </row>
    <row r="424" spans="1:28" s="9" customFormat="1" ht="43.5">
      <c r="A424" s="144">
        <v>45758</v>
      </c>
      <c r="B424" s="144">
        <v>45758</v>
      </c>
      <c r="C424" s="110" t="s">
        <v>65</v>
      </c>
      <c r="D424" s="110"/>
      <c r="E424" s="111" t="s">
        <v>119</v>
      </c>
      <c r="F424" s="156">
        <v>5048</v>
      </c>
      <c r="G424" s="84"/>
      <c r="H424" s="111" t="s">
        <v>2679</v>
      </c>
      <c r="I424" s="110" t="s">
        <v>2680</v>
      </c>
      <c r="J424" s="110" t="s">
        <v>345</v>
      </c>
      <c r="K424" s="110" t="s">
        <v>427</v>
      </c>
      <c r="L424" s="110"/>
      <c r="M424" s="110" t="s">
        <v>2681</v>
      </c>
      <c r="N424" s="112" t="str">
        <f>VLOOKUP(AB424,Tel!B:E,4,FALSE)</f>
        <v>no record</v>
      </c>
      <c r="O424" s="110"/>
      <c r="P424" s="110" t="s">
        <v>128</v>
      </c>
      <c r="Q424" s="110" t="s">
        <v>136</v>
      </c>
      <c r="R424" s="133" t="s">
        <v>2663</v>
      </c>
      <c r="S424" s="110" t="s">
        <v>455</v>
      </c>
      <c r="T424" s="110"/>
      <c r="U424" s="110"/>
      <c r="V424" s="110"/>
      <c r="W424" s="110"/>
      <c r="X424" s="113" t="s">
        <v>2682</v>
      </c>
      <c r="Y424" s="110"/>
      <c r="Z424" s="110" t="e">
        <v>#N/A</v>
      </c>
      <c r="AA424" s="110">
        <f>SUBTOTAL(103, Table9[[#This Row],[ShopCodeNoZero]])</f>
        <v>1</v>
      </c>
      <c r="AB424" s="114" t="s">
        <v>2683</v>
      </c>
    </row>
    <row r="425" spans="1:28" ht="29.25">
      <c r="A425" s="144">
        <v>45758</v>
      </c>
      <c r="B425" s="144">
        <v>45758</v>
      </c>
      <c r="C425" s="110" t="s">
        <v>24</v>
      </c>
      <c r="D425" s="110"/>
      <c r="E425" s="111" t="s">
        <v>119</v>
      </c>
      <c r="F425" s="156">
        <v>5549</v>
      </c>
      <c r="G425" s="84"/>
      <c r="H425" s="111" t="s">
        <v>2684</v>
      </c>
      <c r="I425" s="110" t="s">
        <v>2685</v>
      </c>
      <c r="J425" s="110" t="s">
        <v>345</v>
      </c>
      <c r="K425" s="110" t="s">
        <v>2662</v>
      </c>
      <c r="L425" s="110"/>
      <c r="M425" s="110" t="s">
        <v>2686</v>
      </c>
      <c r="N425" s="112">
        <f>VLOOKUP(AB425,Tel!B:E,4,FALSE)</f>
        <v>22672888</v>
      </c>
      <c r="O425" s="110"/>
      <c r="P425" s="110" t="s">
        <v>2336</v>
      </c>
      <c r="Q425" s="110" t="s">
        <v>1876</v>
      </c>
      <c r="R425" s="133" t="s">
        <v>2663</v>
      </c>
      <c r="S425" s="110" t="s">
        <v>455</v>
      </c>
      <c r="T425" s="110"/>
      <c r="U425" s="110"/>
      <c r="V425" s="110"/>
      <c r="W425" s="110"/>
      <c r="X425" s="115" t="s">
        <v>2687</v>
      </c>
      <c r="Y425" s="110"/>
      <c r="Z425" s="110" t="e">
        <v>#N/A</v>
      </c>
      <c r="AA425" s="110">
        <f>SUBTOTAL(103, Table9[[#This Row],[ShopCodeNoZero]])</f>
        <v>1</v>
      </c>
      <c r="AB425" s="114" t="s">
        <v>2688</v>
      </c>
    </row>
    <row r="426" spans="1:28" ht="43.5">
      <c r="A426" s="144">
        <v>45758</v>
      </c>
      <c r="B426" s="144">
        <v>45758</v>
      </c>
      <c r="C426" s="110" t="s">
        <v>24</v>
      </c>
      <c r="D426" s="110"/>
      <c r="E426" s="111" t="s">
        <v>119</v>
      </c>
      <c r="F426" s="156">
        <v>5674</v>
      </c>
      <c r="G426" s="84"/>
      <c r="H426" s="111" t="s">
        <v>2689</v>
      </c>
      <c r="I426" s="110" t="s">
        <v>2690</v>
      </c>
      <c r="J426" s="110" t="s">
        <v>345</v>
      </c>
      <c r="K426" s="110" t="s">
        <v>2662</v>
      </c>
      <c r="L426" s="110"/>
      <c r="M426" s="110" t="s">
        <v>2691</v>
      </c>
      <c r="N426" s="112">
        <f>VLOOKUP(AB426,Tel!B:E,4,FALSE)</f>
        <v>27221868</v>
      </c>
      <c r="O426" s="110"/>
      <c r="P426" s="110" t="s">
        <v>2336</v>
      </c>
      <c r="Q426" s="110" t="s">
        <v>1876</v>
      </c>
      <c r="R426" s="133" t="s">
        <v>2663</v>
      </c>
      <c r="S426" s="110" t="s">
        <v>455</v>
      </c>
      <c r="T426" s="110"/>
      <c r="U426" s="110"/>
      <c r="V426" s="110"/>
      <c r="W426" s="110"/>
      <c r="X426" s="113" t="s">
        <v>2692</v>
      </c>
      <c r="Y426" s="110"/>
      <c r="Z426" s="110" t="e">
        <v>#N/A</v>
      </c>
      <c r="AA426" s="110">
        <f>SUBTOTAL(103, Table9[[#This Row],[ShopCodeNoZero]])</f>
        <v>1</v>
      </c>
      <c r="AB426" s="114" t="s">
        <v>2693</v>
      </c>
    </row>
    <row r="427" spans="1:28" ht="29.25">
      <c r="A427" s="144">
        <v>45758</v>
      </c>
      <c r="B427" s="144">
        <v>45758</v>
      </c>
      <c r="C427" s="110" t="s">
        <v>24</v>
      </c>
      <c r="D427" s="110"/>
      <c r="E427" s="111" t="s">
        <v>119</v>
      </c>
      <c r="F427" s="156">
        <v>8766</v>
      </c>
      <c r="G427" s="84"/>
      <c r="H427" s="111" t="s">
        <v>2694</v>
      </c>
      <c r="I427" s="110" t="s">
        <v>2695</v>
      </c>
      <c r="J427" s="110" t="s">
        <v>345</v>
      </c>
      <c r="K427" s="110" t="s">
        <v>2662</v>
      </c>
      <c r="L427" s="110"/>
      <c r="M427" s="110" t="s">
        <v>2696</v>
      </c>
      <c r="N427" s="112">
        <f>VLOOKUP(AB427,Tel!B:E,4,FALSE)</f>
        <v>27221988</v>
      </c>
      <c r="O427" s="110"/>
      <c r="P427" s="110" t="s">
        <v>2336</v>
      </c>
      <c r="Q427" s="110" t="s">
        <v>1876</v>
      </c>
      <c r="R427" s="133" t="s">
        <v>2663</v>
      </c>
      <c r="S427" s="110" t="s">
        <v>455</v>
      </c>
      <c r="T427" s="110"/>
      <c r="U427" s="110"/>
      <c r="V427" s="110"/>
      <c r="W427" s="110"/>
      <c r="X427" s="113" t="s">
        <v>2697</v>
      </c>
      <c r="Y427" s="110"/>
      <c r="Z427" s="110" t="e">
        <v>#N/A</v>
      </c>
      <c r="AA427" s="110">
        <f>SUBTOTAL(103, Table9[[#This Row],[ShopCodeNoZero]])</f>
        <v>1</v>
      </c>
      <c r="AB427" s="114" t="s">
        <v>2698</v>
      </c>
    </row>
    <row r="428" spans="1:28" ht="29.25">
      <c r="A428" s="144">
        <v>45758</v>
      </c>
      <c r="B428" s="144">
        <v>45758</v>
      </c>
      <c r="C428" s="110" t="s">
        <v>24</v>
      </c>
      <c r="D428" s="110"/>
      <c r="E428" s="111" t="s">
        <v>119</v>
      </c>
      <c r="F428" s="156">
        <v>11017</v>
      </c>
      <c r="G428" s="84"/>
      <c r="H428" s="111" t="s">
        <v>2699</v>
      </c>
      <c r="I428" s="110" t="s">
        <v>2700</v>
      </c>
      <c r="J428" s="110" t="s">
        <v>345</v>
      </c>
      <c r="K428" s="110" t="s">
        <v>2662</v>
      </c>
      <c r="L428" s="110" t="s">
        <v>151</v>
      </c>
      <c r="M428" s="110">
        <v>29601232</v>
      </c>
      <c r="N428" s="112">
        <f>VLOOKUP(AB428,Tel!B:E,4,FALSE)</f>
        <v>29601232</v>
      </c>
      <c r="O428" s="110"/>
      <c r="P428" s="110" t="s">
        <v>135</v>
      </c>
      <c r="Q428" s="110" t="s">
        <v>2066</v>
      </c>
      <c r="R428" s="133" t="s">
        <v>2663</v>
      </c>
      <c r="S428" s="110" t="s">
        <v>455</v>
      </c>
      <c r="T428" s="110"/>
      <c r="U428" s="110"/>
      <c r="V428" s="110"/>
      <c r="W428" s="110"/>
      <c r="X428" s="113" t="s">
        <v>2701</v>
      </c>
      <c r="Y428" s="110"/>
      <c r="Z428" s="110" t="e">
        <v>#N/A</v>
      </c>
      <c r="AA428" s="110">
        <f>SUBTOTAL(103, Table9[[#This Row],[ShopCodeNoZero]])</f>
        <v>1</v>
      </c>
      <c r="AB428" s="114" t="s">
        <v>2702</v>
      </c>
    </row>
    <row r="429" spans="1:28" ht="43.5">
      <c r="A429" s="144">
        <v>45758</v>
      </c>
      <c r="B429" s="144">
        <v>45758</v>
      </c>
      <c r="C429" s="110" t="s">
        <v>65</v>
      </c>
      <c r="D429" s="110"/>
      <c r="E429" s="111" t="s">
        <v>119</v>
      </c>
      <c r="F429" s="156">
        <v>15102</v>
      </c>
      <c r="G429" s="84"/>
      <c r="H429" s="111" t="s">
        <v>2703</v>
      </c>
      <c r="I429" s="110" t="s">
        <v>2704</v>
      </c>
      <c r="J429" s="110" t="s">
        <v>345</v>
      </c>
      <c r="K429" s="110" t="s">
        <v>427</v>
      </c>
      <c r="L429" s="110"/>
      <c r="M429" s="110">
        <v>27952808</v>
      </c>
      <c r="N429" s="112">
        <f>VLOOKUP(AB429,Tel!B:E,4,FALSE)</f>
        <v>27952808</v>
      </c>
      <c r="O429" s="110"/>
      <c r="P429" s="110" t="s">
        <v>128</v>
      </c>
      <c r="Q429" s="110" t="s">
        <v>136</v>
      </c>
      <c r="R429" s="133" t="s">
        <v>2663</v>
      </c>
      <c r="S429" s="110" t="s">
        <v>455</v>
      </c>
      <c r="T429" s="110"/>
      <c r="U429" s="110"/>
      <c r="V429" s="110"/>
      <c r="W429" s="110"/>
      <c r="X429" s="113" t="s">
        <v>2705</v>
      </c>
      <c r="Y429" s="110"/>
      <c r="Z429" s="110" t="e">
        <v>#N/A</v>
      </c>
      <c r="AA429" s="110">
        <f>SUBTOTAL(103, Table9[[#This Row],[ShopCodeNoZero]])</f>
        <v>1</v>
      </c>
      <c r="AB429" s="114" t="s">
        <v>2706</v>
      </c>
    </row>
    <row r="430" spans="1:28" ht="29.25">
      <c r="A430" s="144">
        <v>45758</v>
      </c>
      <c r="B430" s="144">
        <v>45758</v>
      </c>
      <c r="C430" s="110" t="s">
        <v>65</v>
      </c>
      <c r="D430" s="110"/>
      <c r="E430" s="111" t="s">
        <v>119</v>
      </c>
      <c r="F430" s="156">
        <v>15291</v>
      </c>
      <c r="G430" s="84"/>
      <c r="H430" s="111" t="s">
        <v>2707</v>
      </c>
      <c r="I430" s="110" t="s">
        <v>2708</v>
      </c>
      <c r="J430" s="110" t="s">
        <v>345</v>
      </c>
      <c r="K430" s="110" t="s">
        <v>2604</v>
      </c>
      <c r="L430" s="110"/>
      <c r="M430" s="110" t="s">
        <v>2709</v>
      </c>
      <c r="N430" s="112" t="str">
        <f>VLOOKUP(AB430,Tel!B:E,4,FALSE)</f>
        <v>no record</v>
      </c>
      <c r="O430" s="110"/>
      <c r="P430" s="110" t="s">
        <v>128</v>
      </c>
      <c r="Q430" s="110" t="s">
        <v>136</v>
      </c>
      <c r="R430" s="134" t="s">
        <v>2663</v>
      </c>
      <c r="S430" s="110" t="s">
        <v>455</v>
      </c>
      <c r="T430" s="110"/>
      <c r="U430" s="110"/>
      <c r="V430" s="110"/>
      <c r="W430" s="110"/>
      <c r="X430" s="113" t="s">
        <v>2710</v>
      </c>
      <c r="Y430" s="110"/>
      <c r="Z430" s="110" t="e">
        <v>#N/A</v>
      </c>
      <c r="AA430" s="110">
        <f>SUBTOTAL(103, Table9[[#This Row],[ShopCodeNoZero]])</f>
        <v>1</v>
      </c>
      <c r="AB430" s="114" t="s">
        <v>2711</v>
      </c>
    </row>
    <row r="431" spans="1:28" ht="43.5">
      <c r="A431" s="144">
        <v>45761</v>
      </c>
      <c r="B431" s="144">
        <v>45761</v>
      </c>
      <c r="C431" s="110" t="s">
        <v>24</v>
      </c>
      <c r="D431" s="110"/>
      <c r="E431" s="111" t="s">
        <v>119</v>
      </c>
      <c r="F431" s="156">
        <v>3277</v>
      </c>
      <c r="G431" s="84"/>
      <c r="H431" s="111" t="s">
        <v>2712</v>
      </c>
      <c r="I431" s="110" t="s">
        <v>2713</v>
      </c>
      <c r="J431" s="110" t="s">
        <v>345</v>
      </c>
      <c r="K431" s="110" t="s">
        <v>2662</v>
      </c>
      <c r="L431" s="110"/>
      <c r="M431" s="110" t="s">
        <v>2714</v>
      </c>
      <c r="N431" s="112">
        <f>VLOOKUP(AB431,Tel!B:E,4,FALSE)</f>
        <v>27724150</v>
      </c>
      <c r="O431" s="110"/>
      <c r="P431" s="110" t="s">
        <v>1192</v>
      </c>
      <c r="Q431" s="110"/>
      <c r="R431" s="133" t="s">
        <v>2715</v>
      </c>
      <c r="S431" s="110" t="s">
        <v>455</v>
      </c>
      <c r="T431" s="110"/>
      <c r="U431" s="110"/>
      <c r="V431" s="110"/>
      <c r="W431" s="110"/>
      <c r="X431" s="113" t="s">
        <v>2716</v>
      </c>
      <c r="Y431" s="110"/>
      <c r="Z431" s="110" t="e">
        <v>#N/A</v>
      </c>
      <c r="AA431" s="110">
        <f>SUBTOTAL(103, Table9[[#This Row],[ShopCodeNoZero]])</f>
        <v>1</v>
      </c>
      <c r="AB431" s="114" t="s">
        <v>2717</v>
      </c>
    </row>
    <row r="432" spans="1:28" ht="43.5">
      <c r="A432" s="144">
        <v>45761</v>
      </c>
      <c r="B432" s="144">
        <v>45761</v>
      </c>
      <c r="C432" s="110" t="s">
        <v>24</v>
      </c>
      <c r="D432" s="110"/>
      <c r="E432" s="111" t="s">
        <v>119</v>
      </c>
      <c r="F432" s="156">
        <v>3448</v>
      </c>
      <c r="G432" s="84"/>
      <c r="H432" s="111" t="s">
        <v>2718</v>
      </c>
      <c r="I432" s="110" t="s">
        <v>2719</v>
      </c>
      <c r="J432" s="110" t="s">
        <v>345</v>
      </c>
      <c r="K432" s="110" t="s">
        <v>2662</v>
      </c>
      <c r="L432" s="110"/>
      <c r="M432" s="110" t="s">
        <v>2720</v>
      </c>
      <c r="N432" s="112">
        <f>VLOOKUP(AB432,Tel!B:E,4,FALSE)</f>
        <v>23457229</v>
      </c>
      <c r="O432" s="110"/>
      <c r="P432" s="110" t="s">
        <v>2336</v>
      </c>
      <c r="Q432" s="110" t="s">
        <v>2066</v>
      </c>
      <c r="R432" s="133" t="s">
        <v>2715</v>
      </c>
      <c r="S432" s="110" t="s">
        <v>455</v>
      </c>
      <c r="T432" s="110"/>
      <c r="U432" s="110"/>
      <c r="V432" s="110"/>
      <c r="W432" s="110"/>
      <c r="X432" s="113" t="s">
        <v>2721</v>
      </c>
      <c r="Y432" s="110"/>
      <c r="Z432" s="110" t="e">
        <v>#N/A</v>
      </c>
      <c r="AA432" s="110">
        <f>SUBTOTAL(103, Table9[[#This Row],[ShopCodeNoZero]])</f>
        <v>1</v>
      </c>
      <c r="AB432" s="114" t="s">
        <v>2722</v>
      </c>
    </row>
    <row r="433" spans="1:28" ht="43.5">
      <c r="A433" s="144">
        <v>45761</v>
      </c>
      <c r="B433" s="144">
        <v>45761</v>
      </c>
      <c r="C433" s="110" t="s">
        <v>24</v>
      </c>
      <c r="D433" s="110"/>
      <c r="E433" s="111" t="s">
        <v>119</v>
      </c>
      <c r="F433" s="156">
        <v>3471</v>
      </c>
      <c r="G433" s="84"/>
      <c r="H433" s="111" t="s">
        <v>2723</v>
      </c>
      <c r="I433" s="110" t="s">
        <v>2724</v>
      </c>
      <c r="J433" s="110" t="s">
        <v>345</v>
      </c>
      <c r="K433" s="110" t="s">
        <v>434</v>
      </c>
      <c r="L433" s="110"/>
      <c r="M433" s="110" t="s">
        <v>2725</v>
      </c>
      <c r="N433" s="112">
        <f>VLOOKUP(AB433,Tel!B:E,4,FALSE)</f>
        <v>23791008</v>
      </c>
      <c r="O433" s="110"/>
      <c r="P433" s="110" t="s">
        <v>1192</v>
      </c>
      <c r="Q433" s="110"/>
      <c r="R433" s="133" t="s">
        <v>2715</v>
      </c>
      <c r="S433" s="110" t="s">
        <v>455</v>
      </c>
      <c r="T433" s="110"/>
      <c r="U433" s="110"/>
      <c r="V433" s="110"/>
      <c r="W433" s="110"/>
      <c r="X433" s="113" t="s">
        <v>2726</v>
      </c>
      <c r="Y433" s="110"/>
      <c r="Z433" s="110" t="e">
        <v>#N/A</v>
      </c>
      <c r="AA433" s="110">
        <f>SUBTOTAL(103, Table9[[#This Row],[ShopCodeNoZero]])</f>
        <v>1</v>
      </c>
      <c r="AB433" s="114" t="s">
        <v>2727</v>
      </c>
    </row>
    <row r="434" spans="1:28" ht="29.25">
      <c r="A434" s="144">
        <v>45761</v>
      </c>
      <c r="B434" s="144">
        <v>45761</v>
      </c>
      <c r="C434" s="110" t="s">
        <v>24</v>
      </c>
      <c r="D434" s="110"/>
      <c r="E434" s="111" t="s">
        <v>119</v>
      </c>
      <c r="F434" s="156">
        <v>4465</v>
      </c>
      <c r="G434" s="84"/>
      <c r="H434" s="111" t="s">
        <v>2728</v>
      </c>
      <c r="I434" s="110" t="s">
        <v>2729</v>
      </c>
      <c r="J434" s="110" t="s">
        <v>345</v>
      </c>
      <c r="K434" s="110" t="s">
        <v>2662</v>
      </c>
      <c r="L434" s="110" t="s">
        <v>151</v>
      </c>
      <c r="M434" s="110">
        <v>26090991</v>
      </c>
      <c r="N434" s="112">
        <f>VLOOKUP(AB434,Tel!B:E,4,FALSE)</f>
        <v>26090991</v>
      </c>
      <c r="O434" s="110"/>
      <c r="P434" s="110" t="s">
        <v>2336</v>
      </c>
      <c r="Q434" s="110" t="s">
        <v>2066</v>
      </c>
      <c r="R434" s="133" t="s">
        <v>2715</v>
      </c>
      <c r="S434" s="110" t="s">
        <v>455</v>
      </c>
      <c r="T434" s="110"/>
      <c r="U434" s="110"/>
      <c r="V434" s="110"/>
      <c r="W434" s="110"/>
      <c r="X434" s="113" t="s">
        <v>2730</v>
      </c>
      <c r="Y434" s="110"/>
      <c r="Z434" s="110" t="e">
        <v>#N/A</v>
      </c>
      <c r="AA434" s="110">
        <f>SUBTOTAL(103, Table9[[#This Row],[ShopCodeNoZero]])</f>
        <v>1</v>
      </c>
      <c r="AB434" s="114" t="s">
        <v>2731</v>
      </c>
    </row>
    <row r="435" spans="1:28" ht="29.25">
      <c r="A435" s="144">
        <v>45761</v>
      </c>
      <c r="B435" s="144">
        <v>45761</v>
      </c>
      <c r="C435" s="110" t="s">
        <v>24</v>
      </c>
      <c r="D435" s="110"/>
      <c r="E435" s="111" t="s">
        <v>119</v>
      </c>
      <c r="F435" s="156">
        <v>4650</v>
      </c>
      <c r="G435" s="84"/>
      <c r="H435" s="111" t="s">
        <v>2732</v>
      </c>
      <c r="I435" s="110" t="s">
        <v>2733</v>
      </c>
      <c r="J435" s="110" t="s">
        <v>345</v>
      </c>
      <c r="K435" s="110" t="s">
        <v>2662</v>
      </c>
      <c r="L435" s="110" t="s">
        <v>151</v>
      </c>
      <c r="M435" s="110">
        <v>35425191</v>
      </c>
      <c r="N435" s="112">
        <f>VLOOKUP(AB435,Tel!B:E,4,FALSE)</f>
        <v>35425191</v>
      </c>
      <c r="O435" s="110"/>
      <c r="P435" s="110" t="s">
        <v>2336</v>
      </c>
      <c r="Q435" s="110" t="s">
        <v>2066</v>
      </c>
      <c r="R435" s="133" t="s">
        <v>2715</v>
      </c>
      <c r="S435" s="110" t="s">
        <v>455</v>
      </c>
      <c r="T435" s="110"/>
      <c r="U435" s="110"/>
      <c r="V435" s="110"/>
      <c r="W435" s="110"/>
      <c r="X435" s="113" t="s">
        <v>2734</v>
      </c>
      <c r="Y435" s="110"/>
      <c r="Z435" s="110" t="e">
        <v>#N/A</v>
      </c>
      <c r="AA435" s="110">
        <f>SUBTOTAL(103, Table9[[#This Row],[ShopCodeNoZero]])</f>
        <v>1</v>
      </c>
      <c r="AB435" s="114" t="s">
        <v>2735</v>
      </c>
    </row>
    <row r="436" spans="1:28" ht="29.25">
      <c r="A436" s="144">
        <v>45761</v>
      </c>
      <c r="B436" s="144">
        <v>45761</v>
      </c>
      <c r="C436" s="110" t="s">
        <v>65</v>
      </c>
      <c r="D436" s="110"/>
      <c r="E436" s="111" t="s">
        <v>119</v>
      </c>
      <c r="F436" s="156">
        <v>5226</v>
      </c>
      <c r="G436" s="84"/>
      <c r="H436" s="111" t="s">
        <v>2736</v>
      </c>
      <c r="I436" s="110" t="s">
        <v>2737</v>
      </c>
      <c r="J436" s="110" t="s">
        <v>345</v>
      </c>
      <c r="K436" s="110" t="s">
        <v>427</v>
      </c>
      <c r="L436" s="110"/>
      <c r="M436" s="110">
        <v>27170988</v>
      </c>
      <c r="N436" s="112">
        <f>VLOOKUP(AB436,Tel!B:E,4,FALSE)</f>
        <v>27170988</v>
      </c>
      <c r="O436" s="110"/>
      <c r="P436" s="110" t="s">
        <v>135</v>
      </c>
      <c r="Q436" s="110" t="s">
        <v>1876</v>
      </c>
      <c r="R436" s="133" t="s">
        <v>2715</v>
      </c>
      <c r="S436" s="110" t="s">
        <v>455</v>
      </c>
      <c r="T436" s="110"/>
      <c r="U436" s="110"/>
      <c r="V436" s="110"/>
      <c r="W436" s="110"/>
      <c r="X436" s="113" t="s">
        <v>2738</v>
      </c>
      <c r="Y436" s="110"/>
      <c r="Z436" s="110" t="s">
        <v>119</v>
      </c>
      <c r="AA436" s="110">
        <f>SUBTOTAL(103, Table9[[#This Row],[ShopCodeNoZero]])</f>
        <v>1</v>
      </c>
      <c r="AB436" s="114" t="s">
        <v>2739</v>
      </c>
    </row>
    <row r="437" spans="1:28" ht="29.25">
      <c r="A437" s="144">
        <v>45761</v>
      </c>
      <c r="B437" s="144">
        <v>45761</v>
      </c>
      <c r="C437" s="110" t="s">
        <v>24</v>
      </c>
      <c r="D437" s="110"/>
      <c r="E437" s="111" t="s">
        <v>119</v>
      </c>
      <c r="F437" s="156">
        <v>5542</v>
      </c>
      <c r="G437" s="84"/>
      <c r="H437" s="111" t="s">
        <v>2740</v>
      </c>
      <c r="I437" s="110" t="s">
        <v>2741</v>
      </c>
      <c r="J437" s="110" t="s">
        <v>345</v>
      </c>
      <c r="K437" s="110" t="s">
        <v>2662</v>
      </c>
      <c r="L437" s="110"/>
      <c r="M437" s="110" t="s">
        <v>2742</v>
      </c>
      <c r="N437" s="112">
        <f>VLOOKUP(AB437,Tel!B:E,4,FALSE)</f>
        <v>29550323</v>
      </c>
      <c r="O437" s="110"/>
      <c r="P437" s="110" t="s">
        <v>2336</v>
      </c>
      <c r="Q437" s="110" t="s">
        <v>2066</v>
      </c>
      <c r="R437" s="133" t="s">
        <v>2715</v>
      </c>
      <c r="S437" s="110" t="s">
        <v>455</v>
      </c>
      <c r="T437" s="110"/>
      <c r="U437" s="110"/>
      <c r="V437" s="110"/>
      <c r="W437" s="110"/>
      <c r="X437" s="113" t="s">
        <v>2743</v>
      </c>
      <c r="Y437" s="110"/>
      <c r="Z437" s="110" t="e">
        <v>#N/A</v>
      </c>
      <c r="AA437" s="110">
        <f>SUBTOTAL(103, Table9[[#This Row],[ShopCodeNoZero]])</f>
        <v>1</v>
      </c>
      <c r="AB437" s="114" t="s">
        <v>2744</v>
      </c>
    </row>
    <row r="438" spans="1:28" ht="43.5">
      <c r="A438" s="144">
        <v>45761</v>
      </c>
      <c r="B438" s="144">
        <v>45761</v>
      </c>
      <c r="C438" s="110" t="s">
        <v>24</v>
      </c>
      <c r="D438" s="110"/>
      <c r="E438" s="111" t="s">
        <v>119</v>
      </c>
      <c r="F438" s="156">
        <v>5631</v>
      </c>
      <c r="G438" s="84"/>
      <c r="H438" s="111" t="s">
        <v>2745</v>
      </c>
      <c r="I438" s="110" t="s">
        <v>2746</v>
      </c>
      <c r="J438" s="110" t="s">
        <v>345</v>
      </c>
      <c r="K438" s="110" t="s">
        <v>2662</v>
      </c>
      <c r="L438" s="110"/>
      <c r="M438" s="110" t="s">
        <v>2747</v>
      </c>
      <c r="N438" s="112">
        <f>VLOOKUP(AB438,Tel!B:E,4,FALSE)</f>
        <v>27175766</v>
      </c>
      <c r="O438" s="110"/>
      <c r="P438" s="110" t="s">
        <v>1192</v>
      </c>
      <c r="Q438" s="110"/>
      <c r="R438" s="133" t="s">
        <v>2715</v>
      </c>
      <c r="S438" s="110" t="s">
        <v>455</v>
      </c>
      <c r="T438" s="110"/>
      <c r="U438" s="110"/>
      <c r="V438" s="110"/>
      <c r="W438" s="110"/>
      <c r="X438" s="113" t="s">
        <v>2748</v>
      </c>
      <c r="Y438" s="110"/>
      <c r="Z438" s="110" t="e">
        <v>#N/A</v>
      </c>
      <c r="AA438" s="110">
        <f>SUBTOTAL(103, Table9[[#This Row],[ShopCodeNoZero]])</f>
        <v>1</v>
      </c>
      <c r="AB438" s="114" t="s">
        <v>2749</v>
      </c>
    </row>
    <row r="439" spans="1:28" ht="29.25">
      <c r="A439" s="144">
        <v>45761</v>
      </c>
      <c r="B439" s="144">
        <v>45761</v>
      </c>
      <c r="C439" s="110" t="s">
        <v>24</v>
      </c>
      <c r="D439" s="110"/>
      <c r="E439" s="111" t="s">
        <v>119</v>
      </c>
      <c r="F439" s="156">
        <v>5660</v>
      </c>
      <c r="G439" s="84"/>
      <c r="H439" s="111" t="s">
        <v>2750</v>
      </c>
      <c r="I439" s="110" t="s">
        <v>2751</v>
      </c>
      <c r="J439" s="110" t="s">
        <v>345</v>
      </c>
      <c r="K439" s="110" t="s">
        <v>434</v>
      </c>
      <c r="L439" s="110"/>
      <c r="M439" s="110" t="s">
        <v>2752</v>
      </c>
      <c r="N439" s="112">
        <f>VLOOKUP(AB439,Tel!B:E,4,FALSE)</f>
        <v>25293535</v>
      </c>
      <c r="O439" s="110"/>
      <c r="P439" s="110" t="s">
        <v>1192</v>
      </c>
      <c r="Q439" s="110"/>
      <c r="R439" s="133" t="s">
        <v>2715</v>
      </c>
      <c r="S439" s="110" t="s">
        <v>455</v>
      </c>
      <c r="T439" s="110"/>
      <c r="U439" s="110"/>
      <c r="V439" s="110"/>
      <c r="W439" s="110"/>
      <c r="X439" s="113" t="s">
        <v>2753</v>
      </c>
      <c r="Y439" s="110"/>
      <c r="Z439" s="110" t="e">
        <v>#N/A</v>
      </c>
      <c r="AA439" s="110">
        <f>SUBTOTAL(103, Table9[[#This Row],[ShopCodeNoZero]])</f>
        <v>1</v>
      </c>
      <c r="AB439" s="114" t="s">
        <v>2754</v>
      </c>
    </row>
    <row r="440" spans="1:28" ht="43.5">
      <c r="A440" s="144">
        <v>45761</v>
      </c>
      <c r="B440" s="144">
        <v>45761</v>
      </c>
      <c r="C440" s="110" t="s">
        <v>65</v>
      </c>
      <c r="D440" s="110"/>
      <c r="E440" s="111" t="s">
        <v>119</v>
      </c>
      <c r="F440" s="156">
        <v>8019</v>
      </c>
      <c r="G440" s="84"/>
      <c r="H440" s="111" t="s">
        <v>2755</v>
      </c>
      <c r="I440" s="110" t="s">
        <v>2756</v>
      </c>
      <c r="J440" s="110" t="s">
        <v>345</v>
      </c>
      <c r="K440" s="110" t="s">
        <v>427</v>
      </c>
      <c r="L440" s="110"/>
      <c r="M440" s="110">
        <v>27696318</v>
      </c>
      <c r="N440" s="112">
        <f>VLOOKUP(AB440,Tel!B:E,4,FALSE)</f>
        <v>27696318</v>
      </c>
      <c r="O440" s="110"/>
      <c r="P440" s="110" t="s">
        <v>135</v>
      </c>
      <c r="Q440" s="110" t="s">
        <v>1876</v>
      </c>
      <c r="R440" s="133" t="s">
        <v>2715</v>
      </c>
      <c r="S440" s="110" t="s">
        <v>455</v>
      </c>
      <c r="T440" s="110"/>
      <c r="U440" s="110"/>
      <c r="V440" s="110"/>
      <c r="W440" s="110"/>
      <c r="X440" s="113" t="s">
        <v>2757</v>
      </c>
      <c r="Y440" s="110"/>
      <c r="Z440" s="110" t="e">
        <v>#N/A</v>
      </c>
      <c r="AA440" s="110">
        <f>SUBTOTAL(103, Table9[[#This Row],[ShopCodeNoZero]])</f>
        <v>1</v>
      </c>
      <c r="AB440" s="114" t="s">
        <v>2758</v>
      </c>
    </row>
    <row r="441" spans="1:28" ht="29.25">
      <c r="A441" s="144">
        <v>45761</v>
      </c>
      <c r="B441" s="144">
        <v>45761</v>
      </c>
      <c r="C441" s="110" t="s">
        <v>65</v>
      </c>
      <c r="D441" s="110"/>
      <c r="E441" s="111" t="s">
        <v>119</v>
      </c>
      <c r="F441" s="156">
        <v>15114</v>
      </c>
      <c r="G441" s="84"/>
      <c r="H441" s="111" t="s">
        <v>2759</v>
      </c>
      <c r="I441" s="110" t="s">
        <v>2760</v>
      </c>
      <c r="J441" s="110" t="s">
        <v>345</v>
      </c>
      <c r="K441" s="110" t="s">
        <v>427</v>
      </c>
      <c r="L441" s="110"/>
      <c r="M441" s="110">
        <v>27507950</v>
      </c>
      <c r="N441" s="112">
        <f>VLOOKUP(AB441,Tel!B:E,4,FALSE)</f>
        <v>27507950</v>
      </c>
      <c r="O441" s="110"/>
      <c r="P441" s="110" t="s">
        <v>135</v>
      </c>
      <c r="Q441" s="110" t="s">
        <v>1876</v>
      </c>
      <c r="R441" s="133" t="s">
        <v>2715</v>
      </c>
      <c r="S441" s="110" t="s">
        <v>455</v>
      </c>
      <c r="T441" s="110"/>
      <c r="U441" s="110"/>
      <c r="V441" s="110"/>
      <c r="W441" s="110"/>
      <c r="X441" s="113" t="s">
        <v>2761</v>
      </c>
      <c r="Y441" s="110"/>
      <c r="Z441" s="110" t="e">
        <v>#N/A</v>
      </c>
      <c r="AA441" s="110">
        <f>SUBTOTAL(103, Table9[[#This Row],[ShopCodeNoZero]])</f>
        <v>1</v>
      </c>
      <c r="AB441" s="114" t="s">
        <v>2762</v>
      </c>
    </row>
    <row r="442" spans="1:28" ht="29.25">
      <c r="A442" s="145">
        <v>45761</v>
      </c>
      <c r="B442" s="145">
        <v>45761</v>
      </c>
      <c r="C442" s="97" t="s">
        <v>24</v>
      </c>
      <c r="D442" s="97"/>
      <c r="E442" s="129" t="s">
        <v>119</v>
      </c>
      <c r="F442" s="157">
        <v>2983</v>
      </c>
      <c r="G442" s="97"/>
      <c r="H442" s="129" t="s">
        <v>507</v>
      </c>
      <c r="I442" s="97" t="s">
        <v>508</v>
      </c>
      <c r="J442" s="97" t="s">
        <v>345</v>
      </c>
      <c r="K442" s="97" t="s">
        <v>509</v>
      </c>
      <c r="L442" s="97"/>
      <c r="M442" s="97">
        <v>26599338</v>
      </c>
      <c r="N442" s="130">
        <f>VLOOKUP(AB442,Tel!B:E,4,FALSE)</f>
        <v>26599338</v>
      </c>
      <c r="O442" s="97"/>
      <c r="P442" s="97"/>
      <c r="Q442" s="97"/>
      <c r="R442" s="139" t="s">
        <v>1902</v>
      </c>
      <c r="S442" s="97" t="s">
        <v>455</v>
      </c>
      <c r="T442" s="97"/>
      <c r="U442" s="97"/>
      <c r="V442" s="97"/>
      <c r="W442" s="97"/>
      <c r="X442" s="131" t="s">
        <v>2763</v>
      </c>
      <c r="Y442" s="97"/>
      <c r="Z442" s="97" t="e">
        <v>#N/A</v>
      </c>
      <c r="AA442" s="97">
        <f>SUBTOTAL(103, Table9[[#This Row],[ShopCodeNoZero]])</f>
        <v>1</v>
      </c>
      <c r="AB442" s="132" t="s">
        <v>2764</v>
      </c>
    </row>
    <row r="443" spans="1:28" ht="29.25">
      <c r="A443" s="144">
        <v>45762</v>
      </c>
      <c r="B443" s="144">
        <v>45762</v>
      </c>
      <c r="C443" s="110" t="s">
        <v>24</v>
      </c>
      <c r="D443" s="110"/>
      <c r="E443" s="111" t="s">
        <v>119</v>
      </c>
      <c r="F443" s="156">
        <v>2106</v>
      </c>
      <c r="G443" s="84"/>
      <c r="H443" s="111" t="s">
        <v>2765</v>
      </c>
      <c r="I443" s="110" t="s">
        <v>2766</v>
      </c>
      <c r="J443" s="110" t="s">
        <v>345</v>
      </c>
      <c r="K443" s="110" t="s">
        <v>438</v>
      </c>
      <c r="L443" s="110"/>
      <c r="M443" s="110">
        <v>29769963</v>
      </c>
      <c r="N443" s="112">
        <f>VLOOKUP(AB443,Tel!B:E,4,FALSE)</f>
        <v>29769963</v>
      </c>
      <c r="O443" s="110"/>
      <c r="P443" s="110" t="s">
        <v>2336</v>
      </c>
      <c r="Q443" s="110" t="s">
        <v>1876</v>
      </c>
      <c r="R443" s="133" t="s">
        <v>2767</v>
      </c>
      <c r="S443" s="110" t="s">
        <v>455</v>
      </c>
      <c r="T443" s="110"/>
      <c r="U443" s="110"/>
      <c r="V443" s="110"/>
      <c r="W443" s="110"/>
      <c r="X443" s="113" t="s">
        <v>2768</v>
      </c>
      <c r="Y443" s="110"/>
      <c r="Z443" s="110" t="e">
        <v>#N/A</v>
      </c>
      <c r="AA443" s="110">
        <f>SUBTOTAL(103, Table9[[#This Row],[ShopCodeNoZero]])</f>
        <v>1</v>
      </c>
      <c r="AB443" s="114" t="s">
        <v>2769</v>
      </c>
    </row>
    <row r="444" spans="1:28" ht="43.5">
      <c r="A444" s="144">
        <v>45762</v>
      </c>
      <c r="B444" s="144">
        <v>45762</v>
      </c>
      <c r="C444" s="110" t="s">
        <v>24</v>
      </c>
      <c r="D444" s="110"/>
      <c r="E444" s="111" t="s">
        <v>119</v>
      </c>
      <c r="F444" s="156">
        <v>2916</v>
      </c>
      <c r="G444" s="84"/>
      <c r="H444" s="111" t="s">
        <v>2770</v>
      </c>
      <c r="I444" s="110" t="s">
        <v>441</v>
      </c>
      <c r="J444" s="110" t="s">
        <v>345</v>
      </c>
      <c r="K444" s="110" t="s">
        <v>438</v>
      </c>
      <c r="L444" s="110"/>
      <c r="M444" s="110">
        <v>22582225</v>
      </c>
      <c r="N444" s="112">
        <f>VLOOKUP(AB444,Tel!B:E,4,FALSE)</f>
        <v>22582225</v>
      </c>
      <c r="O444" s="110"/>
      <c r="P444" s="110" t="s">
        <v>135</v>
      </c>
      <c r="Q444" s="110" t="s">
        <v>2066</v>
      </c>
      <c r="R444" s="133" t="s">
        <v>2767</v>
      </c>
      <c r="S444" s="110" t="s">
        <v>455</v>
      </c>
      <c r="T444" s="110"/>
      <c r="U444" s="110"/>
      <c r="V444" s="110"/>
      <c r="W444" s="110"/>
      <c r="X444" s="113" t="s">
        <v>2771</v>
      </c>
      <c r="Y444" s="110"/>
      <c r="Z444" s="110" t="e">
        <v>#N/A</v>
      </c>
      <c r="AA444" s="110">
        <f>SUBTOTAL(103, Table9[[#This Row],[ShopCodeNoZero]])</f>
        <v>1</v>
      </c>
      <c r="AB444" s="114" t="s">
        <v>2772</v>
      </c>
    </row>
    <row r="445" spans="1:28" ht="29.25">
      <c r="A445" s="144">
        <v>45762</v>
      </c>
      <c r="B445" s="144">
        <v>45762</v>
      </c>
      <c r="C445" s="110" t="s">
        <v>24</v>
      </c>
      <c r="D445" s="110"/>
      <c r="E445" s="111" t="s">
        <v>119</v>
      </c>
      <c r="F445" s="156">
        <v>3142</v>
      </c>
      <c r="G445" s="84"/>
      <c r="H445" s="111" t="s">
        <v>2773</v>
      </c>
      <c r="I445" s="110" t="s">
        <v>2774</v>
      </c>
      <c r="J445" s="110" t="s">
        <v>345</v>
      </c>
      <c r="K445" s="110" t="s">
        <v>2775</v>
      </c>
      <c r="L445" s="110"/>
      <c r="M445" s="110" t="s">
        <v>2776</v>
      </c>
      <c r="N445" s="112">
        <f>VLOOKUP(AB445,Tel!B:E,4,FALSE)</f>
        <v>27634186</v>
      </c>
      <c r="O445" s="110"/>
      <c r="P445" s="110" t="s">
        <v>135</v>
      </c>
      <c r="Q445" s="110" t="s">
        <v>2066</v>
      </c>
      <c r="R445" s="133" t="s">
        <v>2767</v>
      </c>
      <c r="S445" s="110" t="s">
        <v>455</v>
      </c>
      <c r="T445" s="110"/>
      <c r="U445" s="110"/>
      <c r="V445" s="110"/>
      <c r="W445" s="110"/>
      <c r="X445" s="113" t="s">
        <v>2777</v>
      </c>
      <c r="Y445" s="110"/>
      <c r="Z445" s="110" t="e">
        <v>#N/A</v>
      </c>
      <c r="AA445" s="110">
        <f>SUBTOTAL(103, Table9[[#This Row],[ShopCodeNoZero]])</f>
        <v>1</v>
      </c>
      <c r="AB445" s="114" t="s">
        <v>2778</v>
      </c>
    </row>
    <row r="446" spans="1:28" ht="29.25">
      <c r="A446" s="144">
        <v>45762</v>
      </c>
      <c r="B446" s="144">
        <v>45762</v>
      </c>
      <c r="C446" s="110" t="s">
        <v>24</v>
      </c>
      <c r="D446" s="110"/>
      <c r="E446" s="111" t="s">
        <v>119</v>
      </c>
      <c r="F446" s="156">
        <v>3268</v>
      </c>
      <c r="G446" s="84"/>
      <c r="H446" s="111" t="s">
        <v>2779</v>
      </c>
      <c r="I446" s="110" t="s">
        <v>2780</v>
      </c>
      <c r="J446" s="110" t="s">
        <v>345</v>
      </c>
      <c r="K446" s="110" t="s">
        <v>434</v>
      </c>
      <c r="L446" s="110"/>
      <c r="M446" s="110" t="s">
        <v>2781</v>
      </c>
      <c r="N446" s="112">
        <f>VLOOKUP(AB446,Tel!B:E,4,FALSE)</f>
        <v>23474379</v>
      </c>
      <c r="O446" s="110"/>
      <c r="P446" s="110" t="s">
        <v>2336</v>
      </c>
      <c r="Q446" s="110" t="s">
        <v>1876</v>
      </c>
      <c r="R446" s="133" t="s">
        <v>2767</v>
      </c>
      <c r="S446" s="110" t="s">
        <v>455</v>
      </c>
      <c r="T446" s="110"/>
      <c r="U446" s="110"/>
      <c r="V446" s="110"/>
      <c r="W446" s="110"/>
      <c r="X446" s="113" t="s">
        <v>2782</v>
      </c>
      <c r="Y446" s="110"/>
      <c r="Z446" s="110" t="e">
        <v>#N/A</v>
      </c>
      <c r="AA446" s="110">
        <f>SUBTOTAL(103, Table9[[#This Row],[ShopCodeNoZero]])</f>
        <v>1</v>
      </c>
      <c r="AB446" s="114" t="s">
        <v>2783</v>
      </c>
    </row>
    <row r="447" spans="1:28" ht="29.25">
      <c r="A447" s="144">
        <v>45762</v>
      </c>
      <c r="B447" s="144">
        <v>45762</v>
      </c>
      <c r="C447" s="110" t="s">
        <v>24</v>
      </c>
      <c r="D447" s="110"/>
      <c r="E447" s="111" t="s">
        <v>119</v>
      </c>
      <c r="F447" s="156">
        <v>3516</v>
      </c>
      <c r="G447" s="84"/>
      <c r="H447" s="111" t="s">
        <v>2784</v>
      </c>
      <c r="I447" s="110" t="s">
        <v>2785</v>
      </c>
      <c r="J447" s="110" t="s">
        <v>345</v>
      </c>
      <c r="K447" s="110" t="s">
        <v>438</v>
      </c>
      <c r="L447" s="110"/>
      <c r="M447" s="110" t="s">
        <v>2786</v>
      </c>
      <c r="N447" s="112">
        <f>VLOOKUP(AB447,Tel!B:E,4,FALSE)</f>
        <v>22051983</v>
      </c>
      <c r="O447" s="110"/>
      <c r="P447" s="110" t="s">
        <v>2336</v>
      </c>
      <c r="Q447" s="110" t="s">
        <v>1876</v>
      </c>
      <c r="R447" s="133" t="s">
        <v>2767</v>
      </c>
      <c r="S447" s="110" t="s">
        <v>455</v>
      </c>
      <c r="T447" s="110"/>
      <c r="U447" s="110"/>
      <c r="V447" s="110"/>
      <c r="W447" s="110"/>
      <c r="X447" s="113" t="s">
        <v>2787</v>
      </c>
      <c r="Y447" s="110"/>
      <c r="Z447" s="110" t="e">
        <v>#N/A</v>
      </c>
      <c r="AA447" s="110">
        <f>SUBTOTAL(103, Table9[[#This Row],[ShopCodeNoZero]])</f>
        <v>1</v>
      </c>
      <c r="AB447" s="114" t="s">
        <v>2788</v>
      </c>
    </row>
    <row r="448" spans="1:28" ht="29.25">
      <c r="A448" s="144">
        <v>45762</v>
      </c>
      <c r="B448" s="144">
        <v>45762</v>
      </c>
      <c r="C448" s="110" t="s">
        <v>65</v>
      </c>
      <c r="D448" s="110"/>
      <c r="E448" s="111" t="s">
        <v>119</v>
      </c>
      <c r="F448" s="156">
        <v>5026</v>
      </c>
      <c r="G448" s="84"/>
      <c r="H448" s="111" t="s">
        <v>2789</v>
      </c>
      <c r="I448" s="110" t="s">
        <v>2790</v>
      </c>
      <c r="J448" s="110" t="s">
        <v>345</v>
      </c>
      <c r="K448" s="110" t="s">
        <v>2662</v>
      </c>
      <c r="L448" s="110"/>
      <c r="M448" s="110">
        <v>27357680</v>
      </c>
      <c r="N448" s="112">
        <f>VLOOKUP(AB448,Tel!B:E,4,FALSE)</f>
        <v>27357680</v>
      </c>
      <c r="O448" s="110"/>
      <c r="P448" s="110" t="s">
        <v>135</v>
      </c>
      <c r="Q448" s="110" t="s">
        <v>2066</v>
      </c>
      <c r="R448" s="133" t="s">
        <v>2767</v>
      </c>
      <c r="S448" s="110" t="s">
        <v>455</v>
      </c>
      <c r="T448" s="110"/>
      <c r="U448" s="110"/>
      <c r="V448" s="110"/>
      <c r="W448" s="110"/>
      <c r="X448" s="113" t="s">
        <v>2791</v>
      </c>
      <c r="Y448" s="110"/>
      <c r="Z448" s="110" t="e">
        <v>#N/A</v>
      </c>
      <c r="AA448" s="110">
        <f>SUBTOTAL(103, Table9[[#This Row],[ShopCodeNoZero]])</f>
        <v>1</v>
      </c>
      <c r="AB448" s="114" t="s">
        <v>2792</v>
      </c>
    </row>
    <row r="449" spans="1:28" ht="29.25">
      <c r="A449" s="144">
        <v>45762</v>
      </c>
      <c r="B449" s="144">
        <v>45762</v>
      </c>
      <c r="C449" s="110" t="s">
        <v>65</v>
      </c>
      <c r="D449" s="110"/>
      <c r="E449" s="111" t="s">
        <v>119</v>
      </c>
      <c r="F449" s="156">
        <v>5071</v>
      </c>
      <c r="G449" s="84"/>
      <c r="H449" s="111" t="s">
        <v>2793</v>
      </c>
      <c r="I449" s="110" t="s">
        <v>2794</v>
      </c>
      <c r="J449" s="110" t="s">
        <v>345</v>
      </c>
      <c r="K449" s="110" t="s">
        <v>427</v>
      </c>
      <c r="L449" s="110"/>
      <c r="M449" s="110">
        <v>28138568</v>
      </c>
      <c r="N449" s="112">
        <f>VLOOKUP(AB449,Tel!B:E,4,FALSE)</f>
        <v>28138568</v>
      </c>
      <c r="O449" s="110"/>
      <c r="P449" s="110" t="s">
        <v>128</v>
      </c>
      <c r="Q449" s="110" t="s">
        <v>136</v>
      </c>
      <c r="R449" s="133" t="s">
        <v>2767</v>
      </c>
      <c r="S449" s="110" t="s">
        <v>455</v>
      </c>
      <c r="T449" s="110"/>
      <c r="U449" s="110"/>
      <c r="V449" s="110"/>
      <c r="W449" s="110"/>
      <c r="X449" s="113" t="s">
        <v>2795</v>
      </c>
      <c r="Y449" s="110"/>
      <c r="Z449" s="110" t="e">
        <v>#N/A</v>
      </c>
      <c r="AA449" s="110">
        <f>SUBTOTAL(103, Table9[[#This Row],[ShopCodeNoZero]])</f>
        <v>1</v>
      </c>
      <c r="AB449" s="114" t="s">
        <v>2796</v>
      </c>
    </row>
    <row r="450" spans="1:28" ht="29.25">
      <c r="A450" s="144">
        <v>45762</v>
      </c>
      <c r="B450" s="144">
        <v>45762</v>
      </c>
      <c r="C450" s="110" t="s">
        <v>24</v>
      </c>
      <c r="D450" s="110"/>
      <c r="E450" s="111" t="s">
        <v>119</v>
      </c>
      <c r="F450" s="156">
        <v>8764</v>
      </c>
      <c r="G450" s="84"/>
      <c r="H450" s="111" t="s">
        <v>2797</v>
      </c>
      <c r="I450" s="110" t="s">
        <v>2798</v>
      </c>
      <c r="J450" s="110" t="s">
        <v>345</v>
      </c>
      <c r="K450" s="110" t="s">
        <v>438</v>
      </c>
      <c r="L450" s="110"/>
      <c r="M450" s="110" t="s">
        <v>2799</v>
      </c>
      <c r="N450" s="112">
        <f>VLOOKUP(AB450,Tel!B:E,4,FALSE)</f>
        <v>27116882</v>
      </c>
      <c r="O450" s="110"/>
      <c r="P450" s="110" t="s">
        <v>2336</v>
      </c>
      <c r="Q450" s="110" t="s">
        <v>1876</v>
      </c>
      <c r="R450" s="133" t="s">
        <v>2767</v>
      </c>
      <c r="S450" s="110" t="s">
        <v>455</v>
      </c>
      <c r="T450" s="110"/>
      <c r="U450" s="110"/>
      <c r="V450" s="110"/>
      <c r="W450" s="110"/>
      <c r="X450" s="113" t="s">
        <v>2800</v>
      </c>
      <c r="Y450" s="110"/>
      <c r="Z450" s="110" t="e">
        <v>#N/A</v>
      </c>
      <c r="AA450" s="110">
        <f>SUBTOTAL(103, Table9[[#This Row],[ShopCodeNoZero]])</f>
        <v>1</v>
      </c>
      <c r="AB450" s="114" t="s">
        <v>2801</v>
      </c>
    </row>
    <row r="451" spans="1:28" ht="43.5">
      <c r="A451" s="144">
        <v>45762</v>
      </c>
      <c r="B451" s="144">
        <v>45762</v>
      </c>
      <c r="C451" s="110" t="s">
        <v>24</v>
      </c>
      <c r="D451" s="110"/>
      <c r="E451" s="111" t="s">
        <v>119</v>
      </c>
      <c r="F451" s="156">
        <v>8776</v>
      </c>
      <c r="G451" s="84"/>
      <c r="H451" s="111" t="s">
        <v>2802</v>
      </c>
      <c r="I451" s="110" t="s">
        <v>2803</v>
      </c>
      <c r="J451" s="110" t="s">
        <v>345</v>
      </c>
      <c r="K451" s="110" t="s">
        <v>434</v>
      </c>
      <c r="L451" s="110"/>
      <c r="M451" s="110" t="s">
        <v>2804</v>
      </c>
      <c r="N451" s="112" t="str">
        <f>VLOOKUP(AB451,Tel!B:E,4,FALSE)</f>
        <v>2333 7633</v>
      </c>
      <c r="O451" s="110"/>
      <c r="P451" s="110" t="s">
        <v>2336</v>
      </c>
      <c r="Q451" s="110" t="s">
        <v>1876</v>
      </c>
      <c r="R451" s="134" t="s">
        <v>2767</v>
      </c>
      <c r="S451" s="110" t="s">
        <v>455</v>
      </c>
      <c r="T451" s="110"/>
      <c r="U451" s="110"/>
      <c r="V451" s="110"/>
      <c r="W451" s="110"/>
      <c r="X451" s="113" t="s">
        <v>2805</v>
      </c>
      <c r="Y451" s="110"/>
      <c r="Z451" s="110" t="e">
        <v>#N/A</v>
      </c>
      <c r="AA451" s="110">
        <f>SUBTOTAL(103, Table9[[#This Row],[ShopCodeNoZero]])</f>
        <v>1</v>
      </c>
      <c r="AB451" s="114" t="s">
        <v>2806</v>
      </c>
    </row>
    <row r="452" spans="1:28" ht="29.25">
      <c r="A452" s="144">
        <v>45762</v>
      </c>
      <c r="B452" s="144">
        <v>45762</v>
      </c>
      <c r="C452" s="110" t="s">
        <v>65</v>
      </c>
      <c r="D452" s="110"/>
      <c r="E452" s="111" t="s">
        <v>119</v>
      </c>
      <c r="F452" s="156">
        <v>15255</v>
      </c>
      <c r="G452" s="84"/>
      <c r="H452" s="111" t="s">
        <v>2807</v>
      </c>
      <c r="I452" s="110" t="s">
        <v>2756</v>
      </c>
      <c r="J452" s="110" t="s">
        <v>345</v>
      </c>
      <c r="K452" s="110" t="s">
        <v>427</v>
      </c>
      <c r="L452" s="110"/>
      <c r="M452" s="110">
        <v>27096166</v>
      </c>
      <c r="N452" s="112">
        <f>VLOOKUP(AB452,Tel!B:E,4,FALSE)</f>
        <v>27096166</v>
      </c>
      <c r="O452" s="110"/>
      <c r="P452" s="110" t="s">
        <v>135</v>
      </c>
      <c r="Q452" s="110" t="s">
        <v>2066</v>
      </c>
      <c r="R452" s="133" t="s">
        <v>2767</v>
      </c>
      <c r="S452" s="110" t="s">
        <v>455</v>
      </c>
      <c r="T452" s="110"/>
      <c r="U452" s="110"/>
      <c r="V452" s="110"/>
      <c r="W452" s="110"/>
      <c r="X452" s="113" t="s">
        <v>2808</v>
      </c>
      <c r="Y452" s="110"/>
      <c r="Z452" s="110" t="e">
        <v>#N/A</v>
      </c>
      <c r="AA452" s="110">
        <f>SUBTOTAL(103, Table9[[#This Row],[ShopCodeNoZero]])</f>
        <v>1</v>
      </c>
      <c r="AB452" s="114" t="s">
        <v>2809</v>
      </c>
    </row>
    <row r="453" spans="1:28" ht="29.25">
      <c r="A453" s="144">
        <v>45763</v>
      </c>
      <c r="B453" s="144">
        <v>45763</v>
      </c>
      <c r="C453" s="110" t="s">
        <v>24</v>
      </c>
      <c r="D453" s="110"/>
      <c r="E453" s="111" t="s">
        <v>119</v>
      </c>
      <c r="F453" s="156">
        <v>2989</v>
      </c>
      <c r="G453" s="84"/>
      <c r="H453" s="111" t="s">
        <v>2810</v>
      </c>
      <c r="I453" s="110" t="s">
        <v>2811</v>
      </c>
      <c r="J453" s="110" t="s">
        <v>345</v>
      </c>
      <c r="K453" s="110" t="s">
        <v>2662</v>
      </c>
      <c r="L453" s="110"/>
      <c r="M453" s="110">
        <v>23921238</v>
      </c>
      <c r="N453" s="112">
        <f>VLOOKUP(AB453,Tel!B:E,4,FALSE)</f>
        <v>23921238</v>
      </c>
      <c r="O453" s="110"/>
      <c r="P453" s="110" t="s">
        <v>128</v>
      </c>
      <c r="Q453" s="110" t="s">
        <v>136</v>
      </c>
      <c r="R453" s="133" t="s">
        <v>2812</v>
      </c>
      <c r="S453" s="110" t="s">
        <v>455</v>
      </c>
      <c r="T453" s="110"/>
      <c r="U453" s="110"/>
      <c r="V453" s="110"/>
      <c r="W453" s="110"/>
      <c r="X453" s="113" t="s">
        <v>2813</v>
      </c>
      <c r="Y453" s="110"/>
      <c r="Z453" s="110" t="e">
        <v>#N/A</v>
      </c>
      <c r="AA453" s="110">
        <f>SUBTOTAL(103, Table9[[#This Row],[ShopCodeNoZero]])</f>
        <v>1</v>
      </c>
      <c r="AB453" s="114" t="s">
        <v>2814</v>
      </c>
    </row>
    <row r="454" spans="1:28" ht="29.25">
      <c r="A454" s="144">
        <v>45763</v>
      </c>
      <c r="B454" s="144">
        <v>45763</v>
      </c>
      <c r="C454" s="110" t="s">
        <v>24</v>
      </c>
      <c r="D454" s="110"/>
      <c r="E454" s="111" t="s">
        <v>119</v>
      </c>
      <c r="F454" s="156">
        <v>3291</v>
      </c>
      <c r="G454" s="84"/>
      <c r="H454" s="111" t="s">
        <v>2815</v>
      </c>
      <c r="I454" s="110" t="s">
        <v>2816</v>
      </c>
      <c r="J454" s="110" t="s">
        <v>345</v>
      </c>
      <c r="K454" s="110" t="s">
        <v>445</v>
      </c>
      <c r="L454" s="110"/>
      <c r="M454" s="110" t="s">
        <v>2817</v>
      </c>
      <c r="N454" s="112">
        <f>VLOOKUP(AB454,Tel!B:E,4,FALSE)</f>
        <v>25927797</v>
      </c>
      <c r="O454" s="110"/>
      <c r="P454" s="110" t="s">
        <v>2336</v>
      </c>
      <c r="Q454" s="110" t="s">
        <v>1876</v>
      </c>
      <c r="R454" s="133" t="s">
        <v>2812</v>
      </c>
      <c r="S454" s="110" t="s">
        <v>455</v>
      </c>
      <c r="T454" s="110"/>
      <c r="U454" s="110"/>
      <c r="V454" s="110"/>
      <c r="W454" s="110"/>
      <c r="X454" s="113" t="s">
        <v>2818</v>
      </c>
      <c r="Y454" s="110"/>
      <c r="Z454" s="110" t="e">
        <v>#N/A</v>
      </c>
      <c r="AA454" s="110">
        <f>SUBTOTAL(103, Table9[[#This Row],[ShopCodeNoZero]])</f>
        <v>1</v>
      </c>
      <c r="AB454" s="114" t="s">
        <v>2819</v>
      </c>
    </row>
    <row r="455" spans="1:28" ht="29.25">
      <c r="A455" s="144">
        <v>45763</v>
      </c>
      <c r="B455" s="144">
        <v>45763</v>
      </c>
      <c r="C455" s="110" t="s">
        <v>24</v>
      </c>
      <c r="D455" s="110"/>
      <c r="E455" s="111" t="s">
        <v>119</v>
      </c>
      <c r="F455" s="156">
        <v>3455</v>
      </c>
      <c r="G455" s="84"/>
      <c r="H455" s="111" t="s">
        <v>2820</v>
      </c>
      <c r="I455" s="110" t="s">
        <v>2821</v>
      </c>
      <c r="J455" s="110" t="s">
        <v>345</v>
      </c>
      <c r="K455" s="110" t="s">
        <v>445</v>
      </c>
      <c r="L455" s="110"/>
      <c r="M455" s="110" t="s">
        <v>2822</v>
      </c>
      <c r="N455" s="112">
        <f>VLOOKUP(AB455,Tel!B:E,4,FALSE)</f>
        <v>23498513</v>
      </c>
      <c r="O455" s="110"/>
      <c r="P455" s="110" t="s">
        <v>2336</v>
      </c>
      <c r="Q455" s="110" t="s">
        <v>1876</v>
      </c>
      <c r="R455" s="133" t="s">
        <v>2812</v>
      </c>
      <c r="S455" s="110" t="s">
        <v>455</v>
      </c>
      <c r="T455" s="110"/>
      <c r="U455" s="110"/>
      <c r="V455" s="110"/>
      <c r="W455" s="110"/>
      <c r="X455" s="113" t="s">
        <v>2823</v>
      </c>
      <c r="Y455" s="110"/>
      <c r="Z455" s="110" t="e">
        <v>#N/A</v>
      </c>
      <c r="AA455" s="110">
        <f>SUBTOTAL(103, Table9[[#This Row],[ShopCodeNoZero]])</f>
        <v>1</v>
      </c>
      <c r="AB455" s="114" t="s">
        <v>2824</v>
      </c>
    </row>
    <row r="456" spans="1:28" ht="29.25">
      <c r="A456" s="144">
        <v>45763</v>
      </c>
      <c r="B456" s="144">
        <v>45763</v>
      </c>
      <c r="C456" s="110" t="s">
        <v>24</v>
      </c>
      <c r="D456" s="110"/>
      <c r="E456" s="111" t="s">
        <v>119</v>
      </c>
      <c r="F456" s="156">
        <v>3463</v>
      </c>
      <c r="G456" s="84"/>
      <c r="H456" s="111" t="s">
        <v>2825</v>
      </c>
      <c r="I456" s="110" t="s">
        <v>2826</v>
      </c>
      <c r="J456" s="110" t="s">
        <v>345</v>
      </c>
      <c r="K456" s="110" t="s">
        <v>2827</v>
      </c>
      <c r="L456" s="110"/>
      <c r="M456" s="110" t="s">
        <v>2828</v>
      </c>
      <c r="N456" s="112">
        <f>VLOOKUP(AB456,Tel!B:E,4,FALSE)</f>
        <v>23201255</v>
      </c>
      <c r="O456" s="110"/>
      <c r="P456" s="110" t="s">
        <v>135</v>
      </c>
      <c r="Q456" s="110" t="s">
        <v>2066</v>
      </c>
      <c r="R456" s="133" t="s">
        <v>2812</v>
      </c>
      <c r="S456" s="110" t="s">
        <v>455</v>
      </c>
      <c r="T456" s="110"/>
      <c r="U456" s="110"/>
      <c r="V456" s="110"/>
      <c r="W456" s="110"/>
      <c r="X456" s="113" t="s">
        <v>2829</v>
      </c>
      <c r="Y456" s="110"/>
      <c r="Z456" s="110" t="e">
        <v>#N/A</v>
      </c>
      <c r="AA456" s="110">
        <f>SUBTOTAL(103, Table9[[#This Row],[ShopCodeNoZero]])</f>
        <v>1</v>
      </c>
      <c r="AB456" s="114" t="s">
        <v>2830</v>
      </c>
    </row>
    <row r="457" spans="1:28" ht="29.25">
      <c r="A457" s="144">
        <v>45763</v>
      </c>
      <c r="B457" s="144">
        <v>45763</v>
      </c>
      <c r="C457" s="110" t="s">
        <v>24</v>
      </c>
      <c r="D457" s="110"/>
      <c r="E457" s="111" t="s">
        <v>119</v>
      </c>
      <c r="F457" s="156">
        <v>3545</v>
      </c>
      <c r="G457" s="84"/>
      <c r="H457" s="111" t="s">
        <v>2831</v>
      </c>
      <c r="I457" s="110" t="s">
        <v>2832</v>
      </c>
      <c r="J457" s="110" t="s">
        <v>345</v>
      </c>
      <c r="K457" s="110" t="s">
        <v>427</v>
      </c>
      <c r="L457" s="110"/>
      <c r="M457" s="110" t="s">
        <v>2833</v>
      </c>
      <c r="N457" s="112">
        <f>VLOOKUP(AB457,Tel!B:E,4,FALSE)</f>
        <v>23337887</v>
      </c>
      <c r="O457" s="110"/>
      <c r="P457" s="110" t="s">
        <v>135</v>
      </c>
      <c r="Q457" s="110" t="s">
        <v>2066</v>
      </c>
      <c r="R457" s="133" t="s">
        <v>2812</v>
      </c>
      <c r="S457" s="110" t="s">
        <v>455</v>
      </c>
      <c r="T457" s="110"/>
      <c r="U457" s="110"/>
      <c r="V457" s="110"/>
      <c r="W457" s="110"/>
      <c r="X457" s="113" t="s">
        <v>2834</v>
      </c>
      <c r="Y457" s="110"/>
      <c r="Z457" s="110" t="e">
        <v>#N/A</v>
      </c>
      <c r="AA457" s="110">
        <f>SUBTOTAL(103, Table9[[#This Row],[ShopCodeNoZero]])</f>
        <v>1</v>
      </c>
      <c r="AB457" s="114" t="s">
        <v>2835</v>
      </c>
    </row>
    <row r="458" spans="1:28" ht="29.25">
      <c r="A458" s="144">
        <v>45763</v>
      </c>
      <c r="B458" s="144">
        <v>45763</v>
      </c>
      <c r="C458" s="110" t="s">
        <v>65</v>
      </c>
      <c r="D458" s="110"/>
      <c r="E458" s="111" t="s">
        <v>119</v>
      </c>
      <c r="F458" s="156">
        <v>5079</v>
      </c>
      <c r="G458" s="84"/>
      <c r="H458" s="111" t="s">
        <v>2836</v>
      </c>
      <c r="I458" s="110" t="s">
        <v>2837</v>
      </c>
      <c r="J458" s="110" t="s">
        <v>345</v>
      </c>
      <c r="K458" s="110" t="s">
        <v>2662</v>
      </c>
      <c r="L458" s="110"/>
      <c r="M458" s="110">
        <v>31481168</v>
      </c>
      <c r="N458" s="112">
        <f>VLOOKUP(AB458,Tel!B:E,4,FALSE)</f>
        <v>31481168</v>
      </c>
      <c r="O458" s="110"/>
      <c r="P458" s="110" t="s">
        <v>2336</v>
      </c>
      <c r="Q458" s="110" t="s">
        <v>1876</v>
      </c>
      <c r="R458" s="133" t="s">
        <v>2812</v>
      </c>
      <c r="S458" s="110" t="s">
        <v>455</v>
      </c>
      <c r="T458" s="110"/>
      <c r="U458" s="110"/>
      <c r="V458" s="110"/>
      <c r="W458" s="110"/>
      <c r="X458" s="113" t="s">
        <v>2838</v>
      </c>
      <c r="Y458" s="110"/>
      <c r="Z458" s="110" t="e">
        <v>#N/A</v>
      </c>
      <c r="AA458" s="110">
        <f>SUBTOTAL(103, Table9[[#This Row],[ShopCodeNoZero]])</f>
        <v>1</v>
      </c>
      <c r="AB458" s="114" t="s">
        <v>2839</v>
      </c>
    </row>
    <row r="459" spans="1:28" ht="29.25">
      <c r="A459" s="144">
        <v>45763</v>
      </c>
      <c r="B459" s="144">
        <v>45763</v>
      </c>
      <c r="C459" s="110" t="s">
        <v>65</v>
      </c>
      <c r="D459" s="110"/>
      <c r="E459" s="111" t="s">
        <v>119</v>
      </c>
      <c r="F459" s="156">
        <v>5214</v>
      </c>
      <c r="G459" s="84"/>
      <c r="H459" s="111" t="s">
        <v>2840</v>
      </c>
      <c r="I459" s="110" t="s">
        <v>2841</v>
      </c>
      <c r="J459" s="110" t="s">
        <v>345</v>
      </c>
      <c r="K459" s="110" t="s">
        <v>2662</v>
      </c>
      <c r="L459" s="110"/>
      <c r="M459" s="110">
        <v>23516283</v>
      </c>
      <c r="N459" s="112">
        <f>VLOOKUP(AB459,Tel!B:E,4,FALSE)</f>
        <v>23516283</v>
      </c>
      <c r="O459" s="110"/>
      <c r="P459" s="110" t="s">
        <v>135</v>
      </c>
      <c r="Q459" s="110" t="s">
        <v>2066</v>
      </c>
      <c r="R459" s="133" t="s">
        <v>2812</v>
      </c>
      <c r="S459" s="110" t="s">
        <v>455</v>
      </c>
      <c r="T459" s="110"/>
      <c r="U459" s="110"/>
      <c r="V459" s="110"/>
      <c r="W459" s="110"/>
      <c r="X459" s="113" t="s">
        <v>2842</v>
      </c>
      <c r="Y459" s="110"/>
      <c r="Z459" s="110" t="e">
        <v>#N/A</v>
      </c>
      <c r="AA459" s="110">
        <f>SUBTOTAL(103, Table9[[#This Row],[ShopCodeNoZero]])</f>
        <v>1</v>
      </c>
      <c r="AB459" s="114" t="s">
        <v>2843</v>
      </c>
    </row>
    <row r="460" spans="1:28" ht="43.5">
      <c r="A460" s="144">
        <v>45763</v>
      </c>
      <c r="B460" s="144">
        <v>45763</v>
      </c>
      <c r="C460" s="110" t="s">
        <v>24</v>
      </c>
      <c r="D460" s="110"/>
      <c r="E460" s="111" t="s">
        <v>119</v>
      </c>
      <c r="F460" s="156">
        <v>5694</v>
      </c>
      <c r="G460" s="84"/>
      <c r="H460" s="111" t="s">
        <v>2844</v>
      </c>
      <c r="I460" s="110" t="s">
        <v>2845</v>
      </c>
      <c r="J460" s="110" t="s">
        <v>345</v>
      </c>
      <c r="K460" s="110" t="s">
        <v>445</v>
      </c>
      <c r="L460" s="110"/>
      <c r="M460" s="110" t="s">
        <v>2846</v>
      </c>
      <c r="N460" s="112">
        <f>VLOOKUP(AB460,Tel!B:E,4,FALSE)</f>
        <v>23779228</v>
      </c>
      <c r="O460" s="110"/>
      <c r="P460" s="110" t="s">
        <v>2336</v>
      </c>
      <c r="Q460" s="110" t="s">
        <v>1876</v>
      </c>
      <c r="R460" s="133" t="s">
        <v>2812</v>
      </c>
      <c r="S460" s="110" t="s">
        <v>455</v>
      </c>
      <c r="T460" s="110"/>
      <c r="U460" s="110"/>
      <c r="V460" s="110"/>
      <c r="W460" s="110"/>
      <c r="X460" s="113" t="s">
        <v>2847</v>
      </c>
      <c r="Y460" s="110"/>
      <c r="Z460" s="110" t="e">
        <v>#N/A</v>
      </c>
      <c r="AA460" s="110">
        <f>SUBTOTAL(103, Table9[[#This Row],[ShopCodeNoZero]])</f>
        <v>1</v>
      </c>
      <c r="AB460" s="114" t="s">
        <v>2848</v>
      </c>
    </row>
    <row r="461" spans="1:28" ht="29.25">
      <c r="A461" s="144">
        <v>45763</v>
      </c>
      <c r="B461" s="144">
        <v>45763</v>
      </c>
      <c r="C461" s="110" t="s">
        <v>24</v>
      </c>
      <c r="D461" s="110"/>
      <c r="E461" s="111" t="s">
        <v>119</v>
      </c>
      <c r="F461" s="156">
        <v>11018</v>
      </c>
      <c r="G461" s="84"/>
      <c r="H461" s="111" t="s">
        <v>2849</v>
      </c>
      <c r="I461" s="110" t="s">
        <v>2850</v>
      </c>
      <c r="J461" s="110" t="s">
        <v>345</v>
      </c>
      <c r="K461" s="110" t="s">
        <v>2662</v>
      </c>
      <c r="L461" s="110" t="s">
        <v>151</v>
      </c>
      <c r="M461" s="110">
        <v>26983863</v>
      </c>
      <c r="N461" s="112">
        <f>VLOOKUP(AB461,Tel!B:E,4,FALSE)</f>
        <v>26983863</v>
      </c>
      <c r="O461" s="110"/>
      <c r="P461" s="110" t="s">
        <v>128</v>
      </c>
      <c r="Q461" s="110" t="s">
        <v>136</v>
      </c>
      <c r="R461" s="134" t="s">
        <v>2812</v>
      </c>
      <c r="S461" s="110" t="s">
        <v>455</v>
      </c>
      <c r="T461" s="110"/>
      <c r="U461" s="110"/>
      <c r="V461" s="110"/>
      <c r="W461" s="110"/>
      <c r="X461" s="113" t="s">
        <v>2851</v>
      </c>
      <c r="Y461" s="110"/>
      <c r="Z461" s="110" t="e">
        <v>#N/A</v>
      </c>
      <c r="AA461" s="110">
        <f>SUBTOTAL(103, Table9[[#This Row],[ShopCodeNoZero]])</f>
        <v>1</v>
      </c>
      <c r="AB461" s="114" t="s">
        <v>2852</v>
      </c>
    </row>
    <row r="462" spans="1:28" ht="43.5">
      <c r="A462" s="144">
        <v>45763</v>
      </c>
      <c r="B462" s="144">
        <v>45763</v>
      </c>
      <c r="C462" s="110" t="s">
        <v>65</v>
      </c>
      <c r="D462" s="110"/>
      <c r="E462" s="111" t="s">
        <v>119</v>
      </c>
      <c r="F462" s="156">
        <v>15125</v>
      </c>
      <c r="G462" s="84"/>
      <c r="H462" s="111" t="s">
        <v>2853</v>
      </c>
      <c r="I462" s="110" t="s">
        <v>2854</v>
      </c>
      <c r="J462" s="110" t="s">
        <v>345</v>
      </c>
      <c r="K462" s="110" t="s">
        <v>2662</v>
      </c>
      <c r="L462" s="110"/>
      <c r="M462" s="110" t="s">
        <v>2855</v>
      </c>
      <c r="N462" s="112" t="str">
        <f>VLOOKUP(AB462,Tel!B:E,4,FALSE)</f>
        <v>no record</v>
      </c>
      <c r="O462" s="110"/>
      <c r="P462" s="110" t="s">
        <v>135</v>
      </c>
      <c r="Q462" s="110" t="s">
        <v>2066</v>
      </c>
      <c r="R462" s="133" t="s">
        <v>2812</v>
      </c>
      <c r="S462" s="110" t="s">
        <v>455</v>
      </c>
      <c r="T462" s="110"/>
      <c r="U462" s="110"/>
      <c r="V462" s="110"/>
      <c r="W462" s="110"/>
      <c r="X462" s="113" t="s">
        <v>2856</v>
      </c>
      <c r="Y462" s="110"/>
      <c r="Z462" s="110" t="e">
        <v>#N/A</v>
      </c>
      <c r="AA462" s="110">
        <f>SUBTOTAL(103, Table9[[#This Row],[ShopCodeNoZero]])</f>
        <v>1</v>
      </c>
      <c r="AB462" s="114" t="s">
        <v>2857</v>
      </c>
    </row>
    <row r="463" spans="1:28" ht="29.25">
      <c r="A463" s="144">
        <v>45764</v>
      </c>
      <c r="B463" s="144">
        <v>45764</v>
      </c>
      <c r="C463" s="110" t="s">
        <v>24</v>
      </c>
      <c r="D463" s="110"/>
      <c r="E463" s="111" t="s">
        <v>119</v>
      </c>
      <c r="F463" s="156">
        <v>1307</v>
      </c>
      <c r="G463" s="84"/>
      <c r="H463" s="111" t="s">
        <v>2858</v>
      </c>
      <c r="I463" s="110" t="s">
        <v>2859</v>
      </c>
      <c r="J463" s="110" t="s">
        <v>345</v>
      </c>
      <c r="K463" s="110" t="s">
        <v>346</v>
      </c>
      <c r="L463" s="110"/>
      <c r="M463" s="110">
        <v>22658298</v>
      </c>
      <c r="N463" s="112">
        <f>VLOOKUP(AB463,Tel!B:E,4,FALSE)</f>
        <v>22658298</v>
      </c>
      <c r="O463" s="110"/>
      <c r="P463" s="110" t="s">
        <v>135</v>
      </c>
      <c r="Q463" s="110" t="s">
        <v>1876</v>
      </c>
      <c r="R463" s="133" t="s">
        <v>2860</v>
      </c>
      <c r="S463" s="110" t="s">
        <v>455</v>
      </c>
      <c r="T463" s="110"/>
      <c r="U463" s="110"/>
      <c r="V463" s="110"/>
      <c r="W463" s="110"/>
      <c r="X463" s="113" t="s">
        <v>2861</v>
      </c>
      <c r="Y463" s="110"/>
      <c r="Z463" s="110" t="e">
        <v>#N/A</v>
      </c>
      <c r="AA463" s="110">
        <f>SUBTOTAL(103, Table9[[#This Row],[ShopCodeNoZero]])</f>
        <v>1</v>
      </c>
      <c r="AB463" s="114" t="s">
        <v>2862</v>
      </c>
    </row>
    <row r="464" spans="1:28" ht="29.25">
      <c r="A464" s="144">
        <v>45764</v>
      </c>
      <c r="B464" s="144">
        <v>45764</v>
      </c>
      <c r="C464" s="110" t="s">
        <v>24</v>
      </c>
      <c r="D464" s="110"/>
      <c r="E464" s="111" t="s">
        <v>119</v>
      </c>
      <c r="F464" s="156">
        <v>1339</v>
      </c>
      <c r="G464" s="84"/>
      <c r="H464" s="111" t="s">
        <v>2863</v>
      </c>
      <c r="I464" s="110" t="s">
        <v>2864</v>
      </c>
      <c r="J464" s="110" t="s">
        <v>345</v>
      </c>
      <c r="K464" s="110" t="s">
        <v>346</v>
      </c>
      <c r="L464" s="110"/>
      <c r="M464" s="110">
        <v>27775268</v>
      </c>
      <c r="N464" s="112">
        <f>VLOOKUP(AB464,Tel!B:E,4,FALSE)</f>
        <v>27775168</v>
      </c>
      <c r="O464" s="110"/>
      <c r="P464" s="110" t="s">
        <v>1192</v>
      </c>
      <c r="Q464" s="110" t="s">
        <v>1411</v>
      </c>
      <c r="R464" s="133" t="s">
        <v>2860</v>
      </c>
      <c r="S464" s="110" t="s">
        <v>455</v>
      </c>
      <c r="T464" s="110"/>
      <c r="U464" s="110"/>
      <c r="V464" s="110"/>
      <c r="W464" s="110"/>
      <c r="X464" s="113" t="s">
        <v>2865</v>
      </c>
      <c r="Y464" s="110"/>
      <c r="Z464" s="110" t="e">
        <v>#N/A</v>
      </c>
      <c r="AA464" s="110">
        <f>SUBTOTAL(103, Table9[[#This Row],[ShopCodeNoZero]])</f>
        <v>1</v>
      </c>
      <c r="AB464" s="114" t="s">
        <v>2866</v>
      </c>
    </row>
    <row r="465" spans="1:28" ht="43.5">
      <c r="A465" s="144">
        <v>45764</v>
      </c>
      <c r="B465" s="144">
        <v>45764</v>
      </c>
      <c r="C465" s="110" t="s">
        <v>24</v>
      </c>
      <c r="D465" s="110"/>
      <c r="E465" s="111" t="s">
        <v>119</v>
      </c>
      <c r="F465" s="156">
        <v>2942</v>
      </c>
      <c r="G465" s="84"/>
      <c r="H465" s="111" t="s">
        <v>2867</v>
      </c>
      <c r="I465" s="110" t="s">
        <v>2868</v>
      </c>
      <c r="J465" s="110" t="s">
        <v>345</v>
      </c>
      <c r="K465" s="110" t="s">
        <v>346</v>
      </c>
      <c r="L465" s="110"/>
      <c r="M465" s="110">
        <v>23395159</v>
      </c>
      <c r="N465" s="112">
        <f>VLOOKUP(AB465,Tel!B:E,4,FALSE)</f>
        <v>23395159</v>
      </c>
      <c r="O465" s="110"/>
      <c r="P465" s="110" t="s">
        <v>128</v>
      </c>
      <c r="Q465" s="110" t="s">
        <v>2066</v>
      </c>
      <c r="R465" s="133" t="s">
        <v>2860</v>
      </c>
      <c r="S465" s="110" t="s">
        <v>455</v>
      </c>
      <c r="T465" s="110"/>
      <c r="U465" s="110"/>
      <c r="V465" s="110"/>
      <c r="W465" s="110"/>
      <c r="X465" s="113" t="s">
        <v>2869</v>
      </c>
      <c r="Y465" s="110"/>
      <c r="Z465" s="110" t="e">
        <v>#N/A</v>
      </c>
      <c r="AA465" s="110">
        <f>SUBTOTAL(103, Table9[[#This Row],[ShopCodeNoZero]])</f>
        <v>1</v>
      </c>
      <c r="AB465" s="114" t="s">
        <v>2870</v>
      </c>
    </row>
    <row r="466" spans="1:28" ht="43.5">
      <c r="A466" s="144">
        <v>45764</v>
      </c>
      <c r="B466" s="144">
        <v>45764</v>
      </c>
      <c r="C466" s="110" t="s">
        <v>24</v>
      </c>
      <c r="D466" s="110"/>
      <c r="E466" s="111" t="s">
        <v>119</v>
      </c>
      <c r="F466" s="156">
        <v>2946</v>
      </c>
      <c r="G466" s="84"/>
      <c r="H466" s="111" t="s">
        <v>2871</v>
      </c>
      <c r="I466" s="110" t="s">
        <v>2868</v>
      </c>
      <c r="J466" s="110" t="s">
        <v>345</v>
      </c>
      <c r="K466" s="110" t="s">
        <v>346</v>
      </c>
      <c r="L466" s="110"/>
      <c r="M466" s="110">
        <v>23395158</v>
      </c>
      <c r="N466" s="112">
        <f>VLOOKUP(AB466,Tel!B:E,4,FALSE)</f>
        <v>23395158</v>
      </c>
      <c r="O466" s="110"/>
      <c r="P466" s="110" t="s">
        <v>128</v>
      </c>
      <c r="Q466" s="110" t="s">
        <v>2066</v>
      </c>
      <c r="R466" s="133" t="s">
        <v>2860</v>
      </c>
      <c r="S466" s="110" t="s">
        <v>455</v>
      </c>
      <c r="T466" s="110"/>
      <c r="U466" s="110"/>
      <c r="V466" s="110"/>
      <c r="W466" s="110"/>
      <c r="X466" s="113" t="s">
        <v>2872</v>
      </c>
      <c r="Y466" s="110"/>
      <c r="Z466" s="110" t="e">
        <v>#N/A</v>
      </c>
      <c r="AA466" s="110">
        <f>SUBTOTAL(103, Table9[[#This Row],[ShopCodeNoZero]])</f>
        <v>1</v>
      </c>
      <c r="AB466" s="114" t="s">
        <v>2873</v>
      </c>
    </row>
    <row r="467" spans="1:28" ht="29.25">
      <c r="A467" s="144">
        <v>45764</v>
      </c>
      <c r="B467" s="144">
        <v>45764</v>
      </c>
      <c r="C467" s="110" t="s">
        <v>24</v>
      </c>
      <c r="D467" s="110"/>
      <c r="E467" s="111" t="s">
        <v>119</v>
      </c>
      <c r="F467" s="156">
        <v>3015</v>
      </c>
      <c r="G467" s="84"/>
      <c r="H467" s="111" t="s">
        <v>2874</v>
      </c>
      <c r="I467" s="110" t="s">
        <v>2875</v>
      </c>
      <c r="J467" s="110" t="s">
        <v>345</v>
      </c>
      <c r="K467" s="110" t="s">
        <v>346</v>
      </c>
      <c r="L467" s="110"/>
      <c r="M467" s="110">
        <v>22658678</v>
      </c>
      <c r="N467" s="112">
        <f>VLOOKUP(AB467,Tel!B:E,4,FALSE)</f>
        <v>22658678</v>
      </c>
      <c r="O467" s="110"/>
      <c r="P467" s="110" t="s">
        <v>135</v>
      </c>
      <c r="Q467" s="110" t="s">
        <v>1876</v>
      </c>
      <c r="R467" s="133" t="s">
        <v>2860</v>
      </c>
      <c r="S467" s="110" t="s">
        <v>455</v>
      </c>
      <c r="T467" s="110"/>
      <c r="U467" s="110"/>
      <c r="V467" s="110"/>
      <c r="W467" s="110"/>
      <c r="X467" s="113" t="s">
        <v>2876</v>
      </c>
      <c r="Y467" s="110"/>
      <c r="Z467" s="110" t="e">
        <v>#N/A</v>
      </c>
      <c r="AA467" s="110">
        <f>SUBTOTAL(103, Table9[[#This Row],[ShopCodeNoZero]])</f>
        <v>1</v>
      </c>
      <c r="AB467" s="114" t="s">
        <v>2877</v>
      </c>
    </row>
    <row r="468" spans="1:28" ht="29.25">
      <c r="A468" s="144">
        <v>45764</v>
      </c>
      <c r="B468" s="144">
        <v>45764</v>
      </c>
      <c r="C468" s="110" t="s">
        <v>24</v>
      </c>
      <c r="D468" s="110"/>
      <c r="E468" s="111" t="s">
        <v>119</v>
      </c>
      <c r="F468" s="156">
        <v>3016</v>
      </c>
      <c r="G468" s="84"/>
      <c r="H468" s="111" t="s">
        <v>2878</v>
      </c>
      <c r="I468" s="110" t="s">
        <v>2875</v>
      </c>
      <c r="J468" s="110" t="s">
        <v>345</v>
      </c>
      <c r="K468" s="110" t="s">
        <v>346</v>
      </c>
      <c r="L468" s="110"/>
      <c r="M468" s="110">
        <v>22658688</v>
      </c>
      <c r="N468" s="112">
        <f>VLOOKUP(AB468,Tel!B:E,4,FALSE)</f>
        <v>22658688</v>
      </c>
      <c r="O468" s="110"/>
      <c r="P468" s="110" t="s">
        <v>135</v>
      </c>
      <c r="Q468" s="110" t="s">
        <v>1876</v>
      </c>
      <c r="R468" s="133" t="s">
        <v>2860</v>
      </c>
      <c r="S468" s="110" t="s">
        <v>455</v>
      </c>
      <c r="T468" s="110"/>
      <c r="U468" s="110"/>
      <c r="V468" s="110"/>
      <c r="W468" s="110"/>
      <c r="X468" s="113" t="s">
        <v>2879</v>
      </c>
      <c r="Y468" s="110"/>
      <c r="Z468" s="110" t="e">
        <v>#N/A</v>
      </c>
      <c r="AA468" s="110">
        <f>SUBTOTAL(103, Table9[[#This Row],[ShopCodeNoZero]])</f>
        <v>1</v>
      </c>
      <c r="AB468" s="114" t="s">
        <v>2880</v>
      </c>
    </row>
    <row r="469" spans="1:28" ht="43.5">
      <c r="A469" s="144">
        <v>45764</v>
      </c>
      <c r="B469" s="144">
        <v>45764</v>
      </c>
      <c r="C469" s="110" t="s">
        <v>24</v>
      </c>
      <c r="D469" s="110"/>
      <c r="E469" s="111" t="s">
        <v>119</v>
      </c>
      <c r="F469" s="156">
        <v>3410</v>
      </c>
      <c r="G469" s="84"/>
      <c r="H469" s="111" t="s">
        <v>2881</v>
      </c>
      <c r="I469" s="110" t="s">
        <v>2882</v>
      </c>
      <c r="J469" s="110" t="s">
        <v>345</v>
      </c>
      <c r="K469" s="110" t="s">
        <v>346</v>
      </c>
      <c r="L469" s="110"/>
      <c r="M469" s="110" t="s">
        <v>2883</v>
      </c>
      <c r="N469" s="112">
        <f>VLOOKUP(AB469,Tel!B:E,4,FALSE)</f>
        <v>23368407</v>
      </c>
      <c r="O469" s="110"/>
      <c r="P469" s="110" t="s">
        <v>1192</v>
      </c>
      <c r="Q469" s="110" t="s">
        <v>1411</v>
      </c>
      <c r="R469" s="133" t="s">
        <v>2860</v>
      </c>
      <c r="S469" s="110" t="s">
        <v>455</v>
      </c>
      <c r="T469" s="110"/>
      <c r="U469" s="110"/>
      <c r="V469" s="110"/>
      <c r="W469" s="110"/>
      <c r="X469" s="113" t="s">
        <v>2884</v>
      </c>
      <c r="Y469" s="110"/>
      <c r="Z469" s="110" t="e">
        <v>#N/A</v>
      </c>
      <c r="AA469" s="110">
        <f>SUBTOTAL(103, Table9[[#This Row],[ShopCodeNoZero]])</f>
        <v>1</v>
      </c>
      <c r="AB469" s="114" t="s">
        <v>2885</v>
      </c>
    </row>
    <row r="470" spans="1:28" ht="43.5">
      <c r="A470" s="144">
        <v>45764</v>
      </c>
      <c r="B470" s="144">
        <v>45764</v>
      </c>
      <c r="C470" s="110" t="s">
        <v>65</v>
      </c>
      <c r="D470" s="110"/>
      <c r="E470" s="111" t="s">
        <v>119</v>
      </c>
      <c r="F470" s="156">
        <v>5154</v>
      </c>
      <c r="G470" s="84"/>
      <c r="H470" s="111" t="s">
        <v>2886</v>
      </c>
      <c r="I470" s="110" t="s">
        <v>2887</v>
      </c>
      <c r="J470" s="110" t="s">
        <v>345</v>
      </c>
      <c r="K470" s="110" t="s">
        <v>438</v>
      </c>
      <c r="L470" s="110"/>
      <c r="M470" s="110">
        <v>28563677</v>
      </c>
      <c r="N470" s="112">
        <f>VLOOKUP(AB470,Tel!B:E,4,FALSE)</f>
        <v>28563677</v>
      </c>
      <c r="O470" s="110"/>
      <c r="P470" s="110" t="s">
        <v>1192</v>
      </c>
      <c r="Q470" s="110" t="s">
        <v>1411</v>
      </c>
      <c r="R470" s="133" t="s">
        <v>2860</v>
      </c>
      <c r="S470" s="110" t="s">
        <v>455</v>
      </c>
      <c r="T470" s="110"/>
      <c r="U470" s="110"/>
      <c r="V470" s="110"/>
      <c r="W470" s="110"/>
      <c r="X470" s="113" t="s">
        <v>2888</v>
      </c>
      <c r="Y470" s="110"/>
      <c r="Z470" s="110" t="e">
        <v>#N/A</v>
      </c>
      <c r="AA470" s="110">
        <f>SUBTOTAL(103, Table9[[#This Row],[ShopCodeNoZero]])</f>
        <v>1</v>
      </c>
      <c r="AB470" s="114" t="s">
        <v>2889</v>
      </c>
    </row>
    <row r="471" spans="1:28" ht="29.25">
      <c r="A471" s="144">
        <v>45764</v>
      </c>
      <c r="B471" s="144">
        <v>45764</v>
      </c>
      <c r="C471" s="110" t="s">
        <v>65</v>
      </c>
      <c r="D471" s="110"/>
      <c r="E471" s="111" t="s">
        <v>119</v>
      </c>
      <c r="F471" s="156">
        <v>5160</v>
      </c>
      <c r="G471" s="84"/>
      <c r="H471" s="111" t="s">
        <v>2890</v>
      </c>
      <c r="I471" s="110" t="s">
        <v>2891</v>
      </c>
      <c r="J471" s="110" t="s">
        <v>345</v>
      </c>
      <c r="K471" s="110" t="s">
        <v>445</v>
      </c>
      <c r="L471" s="110"/>
      <c r="M471" s="110">
        <v>25683851</v>
      </c>
      <c r="N471" s="112">
        <f>VLOOKUP(AB471,Tel!B:E,4,FALSE)</f>
        <v>25683851</v>
      </c>
      <c r="O471" s="110"/>
      <c r="P471" s="110" t="s">
        <v>135</v>
      </c>
      <c r="Q471" s="110" t="s">
        <v>1876</v>
      </c>
      <c r="R471" s="134" t="s">
        <v>2860</v>
      </c>
      <c r="S471" s="110" t="s">
        <v>455</v>
      </c>
      <c r="T471" s="110"/>
      <c r="U471" s="110"/>
      <c r="V471" s="110"/>
      <c r="W471" s="110"/>
      <c r="X471" s="113" t="s">
        <v>2892</v>
      </c>
      <c r="Y471" s="110"/>
      <c r="Z471" s="110" t="e">
        <v>#N/A</v>
      </c>
      <c r="AA471" s="110">
        <f>SUBTOTAL(103, Table9[[#This Row],[ShopCodeNoZero]])</f>
        <v>1</v>
      </c>
      <c r="AB471" s="114" t="s">
        <v>2893</v>
      </c>
    </row>
    <row r="472" spans="1:28" ht="29.25">
      <c r="A472" s="144">
        <v>45764</v>
      </c>
      <c r="B472" s="144">
        <v>45764</v>
      </c>
      <c r="C472" s="110" t="s">
        <v>24</v>
      </c>
      <c r="D472" s="110"/>
      <c r="E472" s="111" t="s">
        <v>119</v>
      </c>
      <c r="F472" s="156">
        <v>5646</v>
      </c>
      <c r="G472" s="84"/>
      <c r="H472" s="111" t="s">
        <v>2894</v>
      </c>
      <c r="I472" s="110" t="s">
        <v>2895</v>
      </c>
      <c r="J472" s="110" t="s">
        <v>345</v>
      </c>
      <c r="K472" s="110" t="s">
        <v>2827</v>
      </c>
      <c r="L472" s="110"/>
      <c r="M472" s="110" t="s">
        <v>2896</v>
      </c>
      <c r="N472" s="112">
        <f>VLOOKUP(AB472,Tel!B:E,4,FALSE)</f>
        <v>23205238</v>
      </c>
      <c r="O472" s="110"/>
      <c r="P472" s="110" t="s">
        <v>1192</v>
      </c>
      <c r="Q472" s="110" t="s">
        <v>1411</v>
      </c>
      <c r="R472" s="133" t="s">
        <v>2860</v>
      </c>
      <c r="S472" s="110" t="s">
        <v>455</v>
      </c>
      <c r="T472" s="110"/>
      <c r="U472" s="110"/>
      <c r="V472" s="110"/>
      <c r="W472" s="110"/>
      <c r="X472" s="113" t="s">
        <v>2897</v>
      </c>
      <c r="Y472" s="110"/>
      <c r="Z472" s="110" t="s">
        <v>119</v>
      </c>
      <c r="AA472" s="110">
        <f>SUBTOTAL(103, Table9[[#This Row],[ShopCodeNoZero]])</f>
        <v>1</v>
      </c>
      <c r="AB472" s="114" t="s">
        <v>2898</v>
      </c>
    </row>
    <row r="473" spans="1:28" ht="29.25">
      <c r="A473" s="144">
        <v>45769</v>
      </c>
      <c r="B473" s="144">
        <v>45769</v>
      </c>
      <c r="C473" s="110" t="s">
        <v>24</v>
      </c>
      <c r="D473" s="110"/>
      <c r="E473" s="111" t="s">
        <v>119</v>
      </c>
      <c r="F473" s="156">
        <v>3466</v>
      </c>
      <c r="G473" s="84"/>
      <c r="H473" s="111" t="s">
        <v>2899</v>
      </c>
      <c r="I473" s="110" t="s">
        <v>2900</v>
      </c>
      <c r="J473" s="110" t="s">
        <v>345</v>
      </c>
      <c r="K473" s="110" t="s">
        <v>463</v>
      </c>
      <c r="L473" s="110"/>
      <c r="M473" s="110" t="s">
        <v>2901</v>
      </c>
      <c r="N473" s="112">
        <f>VLOOKUP(AB473,Tel!B:E,4,FALSE)</f>
        <v>27891518</v>
      </c>
      <c r="O473" s="110"/>
      <c r="P473" s="110" t="s">
        <v>1078</v>
      </c>
      <c r="Q473" s="110" t="s">
        <v>1876</v>
      </c>
      <c r="R473" s="133" t="s">
        <v>2902</v>
      </c>
      <c r="S473" s="110" t="s">
        <v>455</v>
      </c>
      <c r="T473" s="110"/>
      <c r="U473" s="110"/>
      <c r="V473" s="110"/>
      <c r="W473" s="110"/>
      <c r="X473" s="113" t="s">
        <v>2903</v>
      </c>
      <c r="Y473" s="110"/>
      <c r="Z473" s="110" t="e">
        <v>#N/A</v>
      </c>
      <c r="AA473" s="110">
        <f>SUBTOTAL(103, Table9[[#This Row],[ShopCodeNoZero]])</f>
        <v>1</v>
      </c>
      <c r="AB473" s="114" t="s">
        <v>2904</v>
      </c>
    </row>
    <row r="474" spans="1:28" ht="43.5">
      <c r="A474" s="144">
        <v>45769</v>
      </c>
      <c r="B474" s="144">
        <v>45769</v>
      </c>
      <c r="C474" s="110" t="s">
        <v>24</v>
      </c>
      <c r="D474" s="110"/>
      <c r="E474" s="111" t="s">
        <v>119</v>
      </c>
      <c r="F474" s="156">
        <v>4373</v>
      </c>
      <c r="G474" s="84"/>
      <c r="H474" s="111" t="s">
        <v>2905</v>
      </c>
      <c r="I474" s="110" t="s">
        <v>2906</v>
      </c>
      <c r="J474" s="110" t="s">
        <v>345</v>
      </c>
      <c r="K474" s="110" t="s">
        <v>463</v>
      </c>
      <c r="L474" s="110" t="s">
        <v>151</v>
      </c>
      <c r="M474" s="110">
        <v>26259172</v>
      </c>
      <c r="N474" s="112">
        <f>VLOOKUP(AB474,Tel!B:E,4,FALSE)</f>
        <v>26259172</v>
      </c>
      <c r="O474" s="110"/>
      <c r="P474" s="110" t="s">
        <v>128</v>
      </c>
      <c r="Q474" s="110" t="s">
        <v>2066</v>
      </c>
      <c r="R474" s="133" t="s">
        <v>2902</v>
      </c>
      <c r="S474" s="110" t="s">
        <v>455</v>
      </c>
      <c r="T474" s="110"/>
      <c r="U474" s="110"/>
      <c r="V474" s="110"/>
      <c r="W474" s="110"/>
      <c r="X474" s="113" t="s">
        <v>2907</v>
      </c>
      <c r="Y474" s="110"/>
      <c r="Z474" s="110" t="e">
        <v>#N/A</v>
      </c>
      <c r="AA474" s="110">
        <f>SUBTOTAL(103, Table9[[#This Row],[ShopCodeNoZero]])</f>
        <v>1</v>
      </c>
      <c r="AB474" s="114" t="s">
        <v>2908</v>
      </c>
    </row>
    <row r="475" spans="1:28" ht="29.25">
      <c r="A475" s="144">
        <v>45769</v>
      </c>
      <c r="B475" s="144">
        <v>45769</v>
      </c>
      <c r="C475" s="110" t="s">
        <v>24</v>
      </c>
      <c r="D475" s="110"/>
      <c r="E475" s="111" t="s">
        <v>119</v>
      </c>
      <c r="F475" s="156">
        <v>4674</v>
      </c>
      <c r="G475" s="84"/>
      <c r="H475" s="111" t="s">
        <v>2909</v>
      </c>
      <c r="I475" s="110" t="s">
        <v>2910</v>
      </c>
      <c r="J475" s="110" t="s">
        <v>345</v>
      </c>
      <c r="K475" s="110" t="s">
        <v>346</v>
      </c>
      <c r="L475" s="110" t="s">
        <v>151</v>
      </c>
      <c r="M475" s="110">
        <v>22658589</v>
      </c>
      <c r="N475" s="112">
        <f>VLOOKUP(AB475,Tel!B:E,4,FALSE)</f>
        <v>22658589</v>
      </c>
      <c r="O475" s="110"/>
      <c r="P475" s="110" t="s">
        <v>1192</v>
      </c>
      <c r="Q475" s="110" t="s">
        <v>1411</v>
      </c>
      <c r="R475" s="133" t="s">
        <v>2902</v>
      </c>
      <c r="S475" s="110" t="s">
        <v>455</v>
      </c>
      <c r="T475" s="110"/>
      <c r="U475" s="110"/>
      <c r="V475" s="110"/>
      <c r="W475" s="110"/>
      <c r="X475" s="113" t="s">
        <v>2911</v>
      </c>
      <c r="Y475" s="110"/>
      <c r="Z475" s="110" t="s">
        <v>119</v>
      </c>
      <c r="AA475" s="110">
        <f>SUBTOTAL(103, Table9[[#This Row],[ShopCodeNoZero]])</f>
        <v>1</v>
      </c>
      <c r="AB475" s="114" t="s">
        <v>2912</v>
      </c>
    </row>
    <row r="476" spans="1:28" ht="43.5">
      <c r="A476" s="144">
        <v>45769</v>
      </c>
      <c r="B476" s="144">
        <v>45769</v>
      </c>
      <c r="C476" s="110" t="s">
        <v>65</v>
      </c>
      <c r="D476" s="110"/>
      <c r="E476" s="111" t="s">
        <v>119</v>
      </c>
      <c r="F476" s="156">
        <v>5085</v>
      </c>
      <c r="G476" s="84"/>
      <c r="H476" s="111" t="s">
        <v>2913</v>
      </c>
      <c r="I476" s="110" t="s">
        <v>2914</v>
      </c>
      <c r="J476" s="110" t="s">
        <v>345</v>
      </c>
      <c r="K476" s="110" t="s">
        <v>463</v>
      </c>
      <c r="L476" s="110"/>
      <c r="M476" s="110">
        <v>23997178</v>
      </c>
      <c r="N476" s="112">
        <f>VLOOKUP(AB476,Tel!B:E,4,FALSE)</f>
        <v>23997178</v>
      </c>
      <c r="O476" s="110"/>
      <c r="P476" s="110" t="s">
        <v>128</v>
      </c>
      <c r="Q476" s="110" t="s">
        <v>2066</v>
      </c>
      <c r="R476" s="133" t="s">
        <v>2902</v>
      </c>
      <c r="S476" s="110" t="s">
        <v>455</v>
      </c>
      <c r="T476" s="110"/>
      <c r="U476" s="110"/>
      <c r="V476" s="110"/>
      <c r="W476" s="110"/>
      <c r="X476" s="113" t="s">
        <v>2915</v>
      </c>
      <c r="Y476" s="110"/>
      <c r="Z476" s="110" t="e">
        <v>#N/A</v>
      </c>
      <c r="AA476" s="110">
        <f>SUBTOTAL(103, Table9[[#This Row],[ShopCodeNoZero]])</f>
        <v>1</v>
      </c>
      <c r="AB476" s="114" t="s">
        <v>2916</v>
      </c>
    </row>
    <row r="477" spans="1:28" ht="29.25">
      <c r="A477" s="144">
        <v>45769</v>
      </c>
      <c r="B477" s="144">
        <v>45769</v>
      </c>
      <c r="C477" s="110" t="s">
        <v>65</v>
      </c>
      <c r="D477" s="110"/>
      <c r="E477" s="111" t="s">
        <v>119</v>
      </c>
      <c r="F477" s="156">
        <v>5156</v>
      </c>
      <c r="G477" s="84"/>
      <c r="H477" s="111" t="s">
        <v>2917</v>
      </c>
      <c r="I477" s="110" t="s">
        <v>2918</v>
      </c>
      <c r="J477" s="110" t="s">
        <v>345</v>
      </c>
      <c r="K477" s="110" t="s">
        <v>346</v>
      </c>
      <c r="L477" s="110"/>
      <c r="M477" s="110">
        <v>28132891</v>
      </c>
      <c r="N477" s="112">
        <f>VLOOKUP(AB477,Tel!B:E,4,FALSE)</f>
        <v>28132891</v>
      </c>
      <c r="O477" s="110"/>
      <c r="P477" s="110" t="s">
        <v>1192</v>
      </c>
      <c r="Q477" s="110" t="s">
        <v>1411</v>
      </c>
      <c r="R477" s="133" t="s">
        <v>2902</v>
      </c>
      <c r="S477" s="110" t="s">
        <v>455</v>
      </c>
      <c r="T477" s="110"/>
      <c r="U477" s="110"/>
      <c r="V477" s="110"/>
      <c r="W477" s="110"/>
      <c r="X477" s="113" t="s">
        <v>2919</v>
      </c>
      <c r="Y477" s="110"/>
      <c r="Z477" s="110" t="e">
        <v>#N/A</v>
      </c>
      <c r="AA477" s="110">
        <f>SUBTOTAL(103, Table9[[#This Row],[ShopCodeNoZero]])</f>
        <v>1</v>
      </c>
      <c r="AB477" s="114" t="s">
        <v>2920</v>
      </c>
    </row>
    <row r="478" spans="1:28" ht="29.25">
      <c r="A478" s="144">
        <v>45769</v>
      </c>
      <c r="B478" s="144">
        <v>45769</v>
      </c>
      <c r="C478" s="110" t="s">
        <v>24</v>
      </c>
      <c r="D478" s="110"/>
      <c r="E478" s="111" t="s">
        <v>119</v>
      </c>
      <c r="F478" s="156">
        <v>5665</v>
      </c>
      <c r="G478" s="84"/>
      <c r="H478" s="111" t="s">
        <v>2921</v>
      </c>
      <c r="I478" s="110" t="s">
        <v>2922</v>
      </c>
      <c r="J478" s="110" t="s">
        <v>345</v>
      </c>
      <c r="K478" s="110" t="s">
        <v>463</v>
      </c>
      <c r="L478" s="110"/>
      <c r="M478" s="110" t="s">
        <v>2923</v>
      </c>
      <c r="N478" s="112">
        <f>VLOOKUP(AB478,Tel!B:E,4,FALSE)</f>
        <v>21015025</v>
      </c>
      <c r="O478" s="110"/>
      <c r="P478" s="110" t="s">
        <v>1078</v>
      </c>
      <c r="Q478" s="110" t="s">
        <v>1876</v>
      </c>
      <c r="R478" s="133" t="s">
        <v>2902</v>
      </c>
      <c r="S478" s="110" t="s">
        <v>455</v>
      </c>
      <c r="T478" s="110"/>
      <c r="U478" s="110"/>
      <c r="V478" s="110"/>
      <c r="W478" s="110"/>
      <c r="X478" s="113" t="s">
        <v>2924</v>
      </c>
      <c r="Y478" s="110"/>
      <c r="Z478" s="110" t="e">
        <v>#N/A</v>
      </c>
      <c r="AA478" s="110">
        <f>SUBTOTAL(103, Table9[[#This Row],[ShopCodeNoZero]])</f>
        <v>1</v>
      </c>
      <c r="AB478" s="114" t="s">
        <v>2925</v>
      </c>
    </row>
    <row r="479" spans="1:28" ht="43.5">
      <c r="A479" s="144">
        <v>45769</v>
      </c>
      <c r="B479" s="144">
        <v>45769</v>
      </c>
      <c r="C479" s="110" t="s">
        <v>137</v>
      </c>
      <c r="D479" s="110"/>
      <c r="E479" s="111" t="s">
        <v>119</v>
      </c>
      <c r="F479" s="156">
        <v>6520</v>
      </c>
      <c r="G479" s="84"/>
      <c r="H479" s="111" t="s">
        <v>2926</v>
      </c>
      <c r="I479" s="110" t="s">
        <v>2927</v>
      </c>
      <c r="J479" s="110" t="s">
        <v>345</v>
      </c>
      <c r="K479" s="110" t="s">
        <v>346</v>
      </c>
      <c r="L479" s="110"/>
      <c r="M479" s="110" t="s">
        <v>2928</v>
      </c>
      <c r="N479" s="112">
        <f>VLOOKUP(AB479,Tel!B:E,4,FALSE)</f>
        <v>21625010</v>
      </c>
      <c r="O479" s="110"/>
      <c r="P479" s="110" t="s">
        <v>1078</v>
      </c>
      <c r="Q479" s="110" t="s">
        <v>1876</v>
      </c>
      <c r="R479" s="134" t="s">
        <v>2902</v>
      </c>
      <c r="S479" s="110" t="s">
        <v>455</v>
      </c>
      <c r="T479" s="110"/>
      <c r="U479" s="110"/>
      <c r="V479" s="110"/>
      <c r="W479" s="110"/>
      <c r="X479" s="113" t="s">
        <v>2929</v>
      </c>
      <c r="Y479" s="110"/>
      <c r="Z479" s="110" t="e">
        <v>#N/A</v>
      </c>
      <c r="AA479" s="110">
        <f>SUBTOTAL(103, Table9[[#This Row],[ShopCodeNoZero]])</f>
        <v>1</v>
      </c>
      <c r="AB479" s="114" t="s">
        <v>2930</v>
      </c>
    </row>
    <row r="480" spans="1:28" ht="29.25">
      <c r="A480" s="144">
        <v>45769</v>
      </c>
      <c r="B480" s="144">
        <v>45769</v>
      </c>
      <c r="C480" s="110" t="s">
        <v>24</v>
      </c>
      <c r="D480" s="110"/>
      <c r="E480" s="111" t="s">
        <v>119</v>
      </c>
      <c r="F480" s="156">
        <v>12870</v>
      </c>
      <c r="G480" s="84"/>
      <c r="H480" s="111" t="s">
        <v>2931</v>
      </c>
      <c r="I480" s="110" t="s">
        <v>410</v>
      </c>
      <c r="J480" s="110" t="s">
        <v>345</v>
      </c>
      <c r="K480" s="110" t="s">
        <v>346</v>
      </c>
      <c r="L480" s="110"/>
      <c r="M480" s="110" t="s">
        <v>2932</v>
      </c>
      <c r="N480" s="112" t="str">
        <f>VLOOKUP(AB480,Tel!B:E,4,FALSE)</f>
        <v>no record</v>
      </c>
      <c r="O480" s="110"/>
      <c r="P480" s="110" t="s">
        <v>1192</v>
      </c>
      <c r="Q480" s="110" t="s">
        <v>1411</v>
      </c>
      <c r="R480" s="133" t="s">
        <v>2902</v>
      </c>
      <c r="S480" s="110" t="s">
        <v>455</v>
      </c>
      <c r="T480" s="110"/>
      <c r="U480" s="110"/>
      <c r="V480" s="110"/>
      <c r="W480" s="110"/>
      <c r="X480" s="113" t="s">
        <v>2933</v>
      </c>
      <c r="Y480" s="110"/>
      <c r="Z480" s="110" t="e">
        <v>#N/A</v>
      </c>
      <c r="AA480" s="110">
        <f>SUBTOTAL(103, Table9[[#This Row],[ShopCodeNoZero]])</f>
        <v>1</v>
      </c>
      <c r="AB480" s="114" t="s">
        <v>2934</v>
      </c>
    </row>
    <row r="481" spans="1:28" ht="29.25">
      <c r="A481" s="144">
        <v>45770</v>
      </c>
      <c r="B481" s="144">
        <v>45770</v>
      </c>
      <c r="C481" s="110" t="s">
        <v>24</v>
      </c>
      <c r="D481" s="110"/>
      <c r="E481" s="111" t="s">
        <v>119</v>
      </c>
      <c r="F481" s="156">
        <v>3234</v>
      </c>
      <c r="G481" s="84"/>
      <c r="H481" s="111" t="s">
        <v>2935</v>
      </c>
      <c r="I481" s="110" t="s">
        <v>2936</v>
      </c>
      <c r="J481" s="110" t="s">
        <v>345</v>
      </c>
      <c r="K481" s="110" t="s">
        <v>2362</v>
      </c>
      <c r="L481" s="110"/>
      <c r="M481" s="110" t="s">
        <v>2937</v>
      </c>
      <c r="N481" s="112">
        <f>VLOOKUP(AB481,Tel!B:E,4,FALSE)</f>
        <v>22420417</v>
      </c>
      <c r="O481" s="110"/>
      <c r="P481" s="110" t="s">
        <v>1078</v>
      </c>
      <c r="Q481" s="110" t="s">
        <v>1876</v>
      </c>
      <c r="R481" s="133" t="s">
        <v>2938</v>
      </c>
      <c r="S481" s="110" t="s">
        <v>455</v>
      </c>
      <c r="T481" s="110"/>
      <c r="U481" s="110"/>
      <c r="V481" s="110"/>
      <c r="W481" s="110"/>
      <c r="X481" s="113" t="s">
        <v>2939</v>
      </c>
      <c r="Y481" s="110"/>
      <c r="Z481" s="110" t="e">
        <v>#N/A</v>
      </c>
      <c r="AA481" s="110">
        <f>SUBTOTAL(103, Table9[[#This Row],[ShopCodeNoZero]])</f>
        <v>1</v>
      </c>
      <c r="AB481" s="114" t="s">
        <v>2940</v>
      </c>
    </row>
    <row r="482" spans="1:28" ht="29.25">
      <c r="A482" s="144">
        <v>45770</v>
      </c>
      <c r="B482" s="144">
        <v>45770</v>
      </c>
      <c r="C482" s="110" t="s">
        <v>24</v>
      </c>
      <c r="D482" s="110"/>
      <c r="E482" s="111" t="s">
        <v>119</v>
      </c>
      <c r="F482" s="156">
        <v>4462</v>
      </c>
      <c r="G482" s="84"/>
      <c r="H482" s="111" t="s">
        <v>2941</v>
      </c>
      <c r="I482" s="110" t="s">
        <v>2942</v>
      </c>
      <c r="J482" s="110" t="s">
        <v>345</v>
      </c>
      <c r="K482" s="110" t="s">
        <v>451</v>
      </c>
      <c r="L482" s="110" t="s">
        <v>151</v>
      </c>
      <c r="M482" s="110">
        <v>26629023</v>
      </c>
      <c r="N482" s="112">
        <f>VLOOKUP(AB482,Tel!B:E,4,FALSE)</f>
        <v>26629023</v>
      </c>
      <c r="O482" s="110"/>
      <c r="P482" s="110" t="s">
        <v>128</v>
      </c>
      <c r="Q482" s="110" t="s">
        <v>2066</v>
      </c>
      <c r="R482" s="133" t="s">
        <v>2938</v>
      </c>
      <c r="S482" s="110" t="s">
        <v>455</v>
      </c>
      <c r="T482" s="110"/>
      <c r="U482" s="110"/>
      <c r="V482" s="110"/>
      <c r="W482" s="110"/>
      <c r="X482" s="113" t="s">
        <v>2943</v>
      </c>
      <c r="Y482" s="110"/>
      <c r="Z482" s="110" t="s">
        <v>119</v>
      </c>
      <c r="AA482" s="110">
        <f>SUBTOTAL(103, Table9[[#This Row],[ShopCodeNoZero]])</f>
        <v>1</v>
      </c>
      <c r="AB482" s="114" t="s">
        <v>2944</v>
      </c>
    </row>
    <row r="483" spans="1:28" ht="29.25">
      <c r="A483" s="144">
        <v>45770</v>
      </c>
      <c r="B483" s="144">
        <v>45770</v>
      </c>
      <c r="C483" s="110" t="s">
        <v>24</v>
      </c>
      <c r="D483" s="110"/>
      <c r="E483" s="111" t="s">
        <v>119</v>
      </c>
      <c r="F483" s="156">
        <v>4480</v>
      </c>
      <c r="G483" s="84"/>
      <c r="H483" s="111" t="s">
        <v>2945</v>
      </c>
      <c r="I483" s="110" t="s">
        <v>2946</v>
      </c>
      <c r="J483" s="110" t="s">
        <v>345</v>
      </c>
      <c r="K483" s="110" t="s">
        <v>509</v>
      </c>
      <c r="L483" s="110" t="s">
        <v>151</v>
      </c>
      <c r="M483" s="110">
        <v>29504413</v>
      </c>
      <c r="N483" s="112">
        <f>VLOOKUP(AB483,Tel!B:E,4,FALSE)</f>
        <v>29504413</v>
      </c>
      <c r="O483" s="110"/>
      <c r="P483" s="110" t="s">
        <v>1078</v>
      </c>
      <c r="Q483" s="110" t="s">
        <v>1876</v>
      </c>
      <c r="R483" s="133" t="s">
        <v>2938</v>
      </c>
      <c r="S483" s="110" t="s">
        <v>455</v>
      </c>
      <c r="T483" s="110"/>
      <c r="U483" s="110"/>
      <c r="V483" s="110"/>
      <c r="W483" s="110"/>
      <c r="X483" s="113" t="s">
        <v>2947</v>
      </c>
      <c r="Y483" s="110"/>
      <c r="Z483" s="110" t="e">
        <v>#N/A</v>
      </c>
      <c r="AA483" s="110">
        <f>SUBTOTAL(103, Table9[[#This Row],[ShopCodeNoZero]])</f>
        <v>1</v>
      </c>
      <c r="AB483" s="114" t="s">
        <v>2948</v>
      </c>
    </row>
    <row r="484" spans="1:28" ht="29.25">
      <c r="A484" s="144">
        <v>45770</v>
      </c>
      <c r="B484" s="144">
        <v>45770</v>
      </c>
      <c r="C484" s="110" t="s">
        <v>65</v>
      </c>
      <c r="D484" s="110"/>
      <c r="E484" s="111" t="s">
        <v>119</v>
      </c>
      <c r="F484" s="156">
        <v>5168</v>
      </c>
      <c r="G484" s="84"/>
      <c r="H484" s="111" t="s">
        <v>2949</v>
      </c>
      <c r="I484" s="110" t="s">
        <v>2950</v>
      </c>
      <c r="J484" s="110" t="s">
        <v>345</v>
      </c>
      <c r="K484" s="110" t="s">
        <v>451</v>
      </c>
      <c r="L484" s="110"/>
      <c r="M484" s="110" t="s">
        <v>2951</v>
      </c>
      <c r="N484" s="112" t="str">
        <f>VLOOKUP(AB484,Tel!B:E,4,FALSE)</f>
        <v>2702 4288</v>
      </c>
      <c r="O484" s="110"/>
      <c r="P484" s="110" t="s">
        <v>128</v>
      </c>
      <c r="Q484" s="110" t="s">
        <v>2066</v>
      </c>
      <c r="R484" s="133" t="s">
        <v>2938</v>
      </c>
      <c r="S484" s="110" t="s">
        <v>455</v>
      </c>
      <c r="T484" s="110"/>
      <c r="U484" s="110"/>
      <c r="V484" s="110"/>
      <c r="W484" s="110"/>
      <c r="X484" s="113" t="s">
        <v>2952</v>
      </c>
      <c r="Y484" s="110"/>
      <c r="Z484" s="110" t="e">
        <v>#N/A</v>
      </c>
      <c r="AA484" s="110">
        <f>SUBTOTAL(103, Table9[[#This Row],[ShopCodeNoZero]])</f>
        <v>1</v>
      </c>
      <c r="AB484" s="114" t="s">
        <v>2953</v>
      </c>
    </row>
    <row r="485" spans="1:28" ht="29.25">
      <c r="A485" s="144">
        <v>45770</v>
      </c>
      <c r="B485" s="144">
        <v>45770</v>
      </c>
      <c r="C485" s="110" t="s">
        <v>65</v>
      </c>
      <c r="D485" s="110"/>
      <c r="E485" s="111" t="s">
        <v>119</v>
      </c>
      <c r="F485" s="156">
        <v>5231</v>
      </c>
      <c r="G485" s="84"/>
      <c r="H485" s="111" t="s">
        <v>2954</v>
      </c>
      <c r="I485" s="110" t="s">
        <v>2955</v>
      </c>
      <c r="J485" s="110" t="s">
        <v>345</v>
      </c>
      <c r="K485" s="110" t="s">
        <v>451</v>
      </c>
      <c r="L485" s="110"/>
      <c r="M485" s="110">
        <v>21529431</v>
      </c>
      <c r="N485" s="112">
        <f>VLOOKUP(AB485,Tel!B:E,4,FALSE)</f>
        <v>21529431</v>
      </c>
      <c r="O485" s="110"/>
      <c r="P485" s="110" t="s">
        <v>1192</v>
      </c>
      <c r="Q485" s="110" t="s">
        <v>1411</v>
      </c>
      <c r="R485" s="133" t="s">
        <v>2938</v>
      </c>
      <c r="S485" s="110" t="s">
        <v>455</v>
      </c>
      <c r="T485" s="110"/>
      <c r="U485" s="110"/>
      <c r="V485" s="110"/>
      <c r="W485" s="110"/>
      <c r="X485" s="113" t="s">
        <v>2956</v>
      </c>
      <c r="Y485" s="110"/>
      <c r="Z485" s="110" t="e">
        <v>#N/A</v>
      </c>
      <c r="AA485" s="110">
        <f>SUBTOTAL(103, Table9[[#This Row],[ShopCodeNoZero]])</f>
        <v>1</v>
      </c>
      <c r="AB485" s="114" t="s">
        <v>2957</v>
      </c>
    </row>
    <row r="486" spans="1:28" ht="43.5">
      <c r="A486" s="144">
        <v>45770</v>
      </c>
      <c r="B486" s="144">
        <v>45770</v>
      </c>
      <c r="C486" s="110" t="s">
        <v>24</v>
      </c>
      <c r="D486" s="110"/>
      <c r="E486" s="111" t="s">
        <v>119</v>
      </c>
      <c r="F486" s="156">
        <v>5677</v>
      </c>
      <c r="G486" s="84"/>
      <c r="H486" s="111" t="s">
        <v>2958</v>
      </c>
      <c r="I486" s="110" t="s">
        <v>2959</v>
      </c>
      <c r="J486" s="110" t="s">
        <v>345</v>
      </c>
      <c r="K486" s="110" t="s">
        <v>451</v>
      </c>
      <c r="L486" s="110"/>
      <c r="M486" s="110" t="s">
        <v>2960</v>
      </c>
      <c r="N486" s="112" t="str">
        <f>VLOOKUP(AB486,Tel!B:E,4,FALSE)</f>
        <v>2398 9833</v>
      </c>
      <c r="O486" s="110"/>
      <c r="P486" s="110" t="s">
        <v>128</v>
      </c>
      <c r="Q486" s="110" t="s">
        <v>2066</v>
      </c>
      <c r="R486" s="133" t="s">
        <v>2938</v>
      </c>
      <c r="S486" s="110" t="s">
        <v>455</v>
      </c>
      <c r="T486" s="110"/>
      <c r="U486" s="110"/>
      <c r="V486" s="110"/>
      <c r="W486" s="110"/>
      <c r="X486" s="115" t="s">
        <v>2961</v>
      </c>
      <c r="Y486" s="110"/>
      <c r="Z486" s="110" t="e">
        <v>#N/A</v>
      </c>
      <c r="AA486" s="110">
        <f>SUBTOTAL(103, Table9[[#This Row],[ShopCodeNoZero]])</f>
        <v>1</v>
      </c>
      <c r="AB486" s="114" t="s">
        <v>2962</v>
      </c>
    </row>
    <row r="487" spans="1:28" ht="29.25">
      <c r="A487" s="144">
        <v>45770</v>
      </c>
      <c r="B487" s="144">
        <v>45770</v>
      </c>
      <c r="C487" s="110" t="s">
        <v>65</v>
      </c>
      <c r="D487" s="110"/>
      <c r="E487" s="111" t="s">
        <v>119</v>
      </c>
      <c r="F487" s="156">
        <v>5993</v>
      </c>
      <c r="G487" s="84"/>
      <c r="H487" s="111" t="s">
        <v>2963</v>
      </c>
      <c r="I487" s="110" t="s">
        <v>2964</v>
      </c>
      <c r="J487" s="110" t="s">
        <v>345</v>
      </c>
      <c r="K487" s="110" t="s">
        <v>451</v>
      </c>
      <c r="L487" s="110"/>
      <c r="M487" s="110">
        <v>27848068</v>
      </c>
      <c r="N487" s="112">
        <f>VLOOKUP(AB487,Tel!B:E,4,FALSE)</f>
        <v>27848068</v>
      </c>
      <c r="O487" s="110"/>
      <c r="P487" s="110" t="s">
        <v>1192</v>
      </c>
      <c r="Q487" s="110" t="s">
        <v>1411</v>
      </c>
      <c r="R487" s="133" t="s">
        <v>2938</v>
      </c>
      <c r="S487" s="110" t="s">
        <v>455</v>
      </c>
      <c r="T487" s="110"/>
      <c r="U487" s="110"/>
      <c r="V487" s="110"/>
      <c r="W487" s="110"/>
      <c r="X487" s="113" t="s">
        <v>2965</v>
      </c>
      <c r="Y487" s="110"/>
      <c r="Z487" s="110" t="e">
        <v>#N/A</v>
      </c>
      <c r="AA487" s="110">
        <f>SUBTOTAL(103, Table9[[#This Row],[ShopCodeNoZero]])</f>
        <v>1</v>
      </c>
      <c r="AB487" s="114" t="s">
        <v>2966</v>
      </c>
    </row>
    <row r="488" spans="1:28" ht="43.5">
      <c r="A488" s="144">
        <v>45770</v>
      </c>
      <c r="B488" s="144">
        <v>45770</v>
      </c>
      <c r="C488" s="110" t="s">
        <v>137</v>
      </c>
      <c r="D488" s="110"/>
      <c r="E488" s="111" t="s">
        <v>119</v>
      </c>
      <c r="F488" s="156">
        <v>6301</v>
      </c>
      <c r="G488" s="84"/>
      <c r="H488" s="111" t="s">
        <v>2967</v>
      </c>
      <c r="I488" s="110" t="s">
        <v>2968</v>
      </c>
      <c r="J488" s="110" t="s">
        <v>345</v>
      </c>
      <c r="K488" s="110" t="s">
        <v>451</v>
      </c>
      <c r="L488" s="110"/>
      <c r="M488" s="110" t="s">
        <v>2969</v>
      </c>
      <c r="N488" s="112">
        <f>VLOOKUP(AB488,Tel!B:E,4,FALSE)</f>
        <v>23983228</v>
      </c>
      <c r="O488" s="110"/>
      <c r="P488" s="110" t="s">
        <v>1192</v>
      </c>
      <c r="Q488" s="110" t="s">
        <v>1411</v>
      </c>
      <c r="R488" s="133" t="s">
        <v>2938</v>
      </c>
      <c r="S488" s="110" t="s">
        <v>455</v>
      </c>
      <c r="T488" s="110"/>
      <c r="U488" s="110"/>
      <c r="V488" s="110"/>
      <c r="W488" s="110"/>
      <c r="X488" s="113" t="s">
        <v>2970</v>
      </c>
      <c r="Y488" s="110"/>
      <c r="Z488" s="110" t="e">
        <v>#N/A</v>
      </c>
      <c r="AA488" s="110">
        <f>SUBTOTAL(103, Table9[[#This Row],[ShopCodeNoZero]])</f>
        <v>1</v>
      </c>
      <c r="AB488" s="114" t="s">
        <v>2971</v>
      </c>
    </row>
    <row r="489" spans="1:28" ht="29.25">
      <c r="A489" s="144">
        <v>45770</v>
      </c>
      <c r="B489" s="144">
        <v>45770</v>
      </c>
      <c r="C489" s="110" t="s">
        <v>24</v>
      </c>
      <c r="D489" s="110"/>
      <c r="E489" s="111" t="s">
        <v>119</v>
      </c>
      <c r="F489" s="156">
        <v>8609</v>
      </c>
      <c r="G489" s="84"/>
      <c r="H489" s="111" t="s">
        <v>2972</v>
      </c>
      <c r="I489" s="110" t="s">
        <v>2973</v>
      </c>
      <c r="J489" s="110" t="s">
        <v>345</v>
      </c>
      <c r="K489" s="110" t="s">
        <v>451</v>
      </c>
      <c r="L489" s="110"/>
      <c r="M489" s="110" t="s">
        <v>2974</v>
      </c>
      <c r="N489" s="112">
        <f>VLOOKUP(AB489,Tel!B:E,4,FALSE)</f>
        <v>23465828</v>
      </c>
      <c r="O489" s="110"/>
      <c r="P489" s="110" t="s">
        <v>1192</v>
      </c>
      <c r="Q489" s="110" t="s">
        <v>1411</v>
      </c>
      <c r="R489" s="133" t="s">
        <v>2938</v>
      </c>
      <c r="S489" s="110" t="s">
        <v>455</v>
      </c>
      <c r="T489" s="110"/>
      <c r="U489" s="110"/>
      <c r="V489" s="110"/>
      <c r="W489" s="110"/>
      <c r="X489" s="113" t="s">
        <v>2975</v>
      </c>
      <c r="Y489" s="110"/>
      <c r="Z489" s="110" t="e">
        <v>#N/A</v>
      </c>
      <c r="AA489" s="110">
        <f>SUBTOTAL(103, Table9[[#This Row],[ShopCodeNoZero]])</f>
        <v>1</v>
      </c>
      <c r="AB489" s="114" t="s">
        <v>2976</v>
      </c>
    </row>
    <row r="490" spans="1:28" ht="29.25">
      <c r="A490" s="144">
        <v>45770</v>
      </c>
      <c r="B490" s="144">
        <v>45770</v>
      </c>
      <c r="C490" s="110" t="s">
        <v>24</v>
      </c>
      <c r="D490" s="110"/>
      <c r="E490" s="111" t="s">
        <v>119</v>
      </c>
      <c r="F490" s="156">
        <v>8724</v>
      </c>
      <c r="G490" s="84"/>
      <c r="H490" s="111" t="s">
        <v>2977</v>
      </c>
      <c r="I490" s="110" t="s">
        <v>2978</v>
      </c>
      <c r="J490" s="110" t="s">
        <v>345</v>
      </c>
      <c r="K490" s="110" t="s">
        <v>2362</v>
      </c>
      <c r="L490" s="110"/>
      <c r="M490" s="110" t="s">
        <v>2979</v>
      </c>
      <c r="N490" s="112">
        <f>VLOOKUP(AB490,Tel!B:E,4,FALSE)</f>
        <v>28562390</v>
      </c>
      <c r="O490" s="110"/>
      <c r="P490" s="110" t="s">
        <v>1078</v>
      </c>
      <c r="Q490" s="110" t="s">
        <v>1876</v>
      </c>
      <c r="R490" s="133" t="s">
        <v>2938</v>
      </c>
      <c r="S490" s="110" t="s">
        <v>455</v>
      </c>
      <c r="T490" s="110"/>
      <c r="U490" s="110"/>
      <c r="V490" s="110"/>
      <c r="W490" s="110"/>
      <c r="X490" s="113" t="s">
        <v>2980</v>
      </c>
      <c r="Y490" s="110"/>
      <c r="Z490" s="110" t="e">
        <v>#N/A</v>
      </c>
      <c r="AA490" s="110">
        <f>SUBTOTAL(103, Table9[[#This Row],[ShopCodeNoZero]])</f>
        <v>1</v>
      </c>
      <c r="AB490" s="114" t="s">
        <v>2981</v>
      </c>
    </row>
    <row r="491" spans="1:28" ht="43.5">
      <c r="A491" s="144">
        <v>45770</v>
      </c>
      <c r="B491" s="144">
        <v>45770</v>
      </c>
      <c r="C491" s="110" t="s">
        <v>24</v>
      </c>
      <c r="D491" s="110"/>
      <c r="E491" s="111" t="s">
        <v>119</v>
      </c>
      <c r="F491" s="156">
        <v>8730</v>
      </c>
      <c r="G491" s="84"/>
      <c r="H491" s="111" t="s">
        <v>2982</v>
      </c>
      <c r="I491" s="110" t="s">
        <v>2983</v>
      </c>
      <c r="J491" s="110" t="s">
        <v>345</v>
      </c>
      <c r="K491" s="110" t="s">
        <v>2362</v>
      </c>
      <c r="L491" s="110"/>
      <c r="M491" s="110" t="s">
        <v>2984</v>
      </c>
      <c r="N491" s="112">
        <f>VLOOKUP(AB491,Tel!B:E,4,FALSE)</f>
        <v>35807941</v>
      </c>
      <c r="O491" s="110"/>
      <c r="P491" s="110" t="s">
        <v>1078</v>
      </c>
      <c r="Q491" s="110" t="s">
        <v>1876</v>
      </c>
      <c r="R491" s="134" t="s">
        <v>2938</v>
      </c>
      <c r="S491" s="110" t="s">
        <v>455</v>
      </c>
      <c r="T491" s="110"/>
      <c r="U491" s="110"/>
      <c r="V491" s="110"/>
      <c r="W491" s="110"/>
      <c r="X491" s="113" t="s">
        <v>2985</v>
      </c>
      <c r="Y491" s="110"/>
      <c r="Z491" s="110" t="e">
        <v>#N/A</v>
      </c>
      <c r="AA491" s="110">
        <f>SUBTOTAL(103, Table9[[#This Row],[ShopCodeNoZero]])</f>
        <v>1</v>
      </c>
      <c r="AB491" s="114" t="s">
        <v>2986</v>
      </c>
    </row>
    <row r="492" spans="1:28" ht="29.25">
      <c r="A492" s="144">
        <v>45770</v>
      </c>
      <c r="B492" s="144">
        <v>45770</v>
      </c>
      <c r="C492" s="110" t="s">
        <v>24</v>
      </c>
      <c r="D492" s="110"/>
      <c r="E492" s="111" t="s">
        <v>119</v>
      </c>
      <c r="F492" s="156">
        <v>11033</v>
      </c>
      <c r="G492" s="84"/>
      <c r="H492" s="111" t="s">
        <v>2987</v>
      </c>
      <c r="I492" s="110" t="s">
        <v>2988</v>
      </c>
      <c r="J492" s="110" t="s">
        <v>345</v>
      </c>
      <c r="K492" s="110" t="s">
        <v>2362</v>
      </c>
      <c r="L492" s="110" t="s">
        <v>151</v>
      </c>
      <c r="M492" s="110">
        <v>27811786</v>
      </c>
      <c r="N492" s="112" t="str">
        <f>VLOOKUP(AB492,Tel!B:E,4,FALSE)</f>
        <v>no record</v>
      </c>
      <c r="O492" s="110"/>
      <c r="P492" s="110" t="s">
        <v>1078</v>
      </c>
      <c r="Q492" s="110" t="s">
        <v>1876</v>
      </c>
      <c r="R492" s="133" t="s">
        <v>2938</v>
      </c>
      <c r="S492" s="110" t="s">
        <v>455</v>
      </c>
      <c r="T492" s="110"/>
      <c r="U492" s="110"/>
      <c r="V492" s="110"/>
      <c r="W492" s="110"/>
      <c r="X492" s="113" t="s">
        <v>2989</v>
      </c>
      <c r="Y492" s="110"/>
      <c r="Z492" s="110" t="e">
        <v>#N/A</v>
      </c>
      <c r="AA492" s="110">
        <f>SUBTOTAL(103, Table9[[#This Row],[ShopCodeNoZero]])</f>
        <v>1</v>
      </c>
      <c r="AB492" s="114" t="s">
        <v>2990</v>
      </c>
    </row>
    <row r="493" spans="1:28" ht="29.25">
      <c r="A493" s="144">
        <v>45771</v>
      </c>
      <c r="B493" s="144">
        <v>45771</v>
      </c>
      <c r="C493" s="110" t="s">
        <v>24</v>
      </c>
      <c r="D493" s="110"/>
      <c r="E493" s="111" t="s">
        <v>119</v>
      </c>
      <c r="F493" s="156">
        <v>3552</v>
      </c>
      <c r="G493" s="84"/>
      <c r="H493" s="111" t="s">
        <v>2991</v>
      </c>
      <c r="I493" s="110" t="s">
        <v>2992</v>
      </c>
      <c r="J493" s="110" t="s">
        <v>345</v>
      </c>
      <c r="K493" s="110" t="s">
        <v>2427</v>
      </c>
      <c r="L493" s="110"/>
      <c r="M493" s="110" t="s">
        <v>2993</v>
      </c>
      <c r="N493" s="112" t="e">
        <f>VLOOKUP(AB493,Tel!B:E,4,FALSE)</f>
        <v>#N/A</v>
      </c>
      <c r="O493" s="110"/>
      <c r="P493" s="110" t="s">
        <v>135</v>
      </c>
      <c r="Q493" s="110" t="s">
        <v>2066</v>
      </c>
      <c r="R493" s="133" t="s">
        <v>2994</v>
      </c>
      <c r="S493" s="110" t="s">
        <v>455</v>
      </c>
      <c r="T493" s="110"/>
      <c r="U493" s="110"/>
      <c r="V493" s="110"/>
      <c r="W493" s="110"/>
      <c r="X493" s="113" t="s">
        <v>2995</v>
      </c>
      <c r="Y493" s="110"/>
      <c r="Z493" s="110" t="e">
        <v>#N/A</v>
      </c>
      <c r="AA493" s="110">
        <f>SUBTOTAL(103, Table9[[#This Row],[ShopCodeNoZero]])</f>
        <v>0</v>
      </c>
      <c r="AB493" s="114"/>
    </row>
    <row r="494" spans="1:28" ht="29.25">
      <c r="A494" s="144">
        <v>45771</v>
      </c>
      <c r="B494" s="144">
        <v>45771</v>
      </c>
      <c r="C494" s="110" t="s">
        <v>24</v>
      </c>
      <c r="D494" s="110"/>
      <c r="E494" s="111" t="s">
        <v>119</v>
      </c>
      <c r="F494" s="156">
        <v>12814</v>
      </c>
      <c r="G494" s="84"/>
      <c r="H494" s="111" t="s">
        <v>2996</v>
      </c>
      <c r="I494" s="110" t="s">
        <v>2997</v>
      </c>
      <c r="J494" s="110" t="s">
        <v>345</v>
      </c>
      <c r="K494" s="110" t="s">
        <v>509</v>
      </c>
      <c r="L494" s="110"/>
      <c r="M494" s="110">
        <v>27689838</v>
      </c>
      <c r="N494" s="112">
        <f>VLOOKUP(AB494,Tel!B:E,4,FALSE)</f>
        <v>27689838</v>
      </c>
      <c r="O494" s="110"/>
      <c r="P494" s="110" t="s">
        <v>135</v>
      </c>
      <c r="Q494" s="110" t="s">
        <v>2066</v>
      </c>
      <c r="R494" s="133" t="s">
        <v>2994</v>
      </c>
      <c r="S494" s="110" t="s">
        <v>455</v>
      </c>
      <c r="T494" s="110"/>
      <c r="U494" s="110"/>
      <c r="V494" s="110"/>
      <c r="W494" s="110"/>
      <c r="X494" s="113" t="s">
        <v>2998</v>
      </c>
      <c r="Y494" s="110"/>
      <c r="Z494" s="110" t="e">
        <v>#N/A</v>
      </c>
      <c r="AA494" s="110">
        <f>SUBTOTAL(103, Table9[[#This Row],[ShopCodeNoZero]])</f>
        <v>1</v>
      </c>
      <c r="AB494" s="114" t="s">
        <v>2999</v>
      </c>
    </row>
    <row r="495" spans="1:28" ht="43.5">
      <c r="A495" s="144">
        <v>45771</v>
      </c>
      <c r="B495" s="144">
        <v>45771</v>
      </c>
      <c r="C495" s="110" t="s">
        <v>65</v>
      </c>
      <c r="D495" s="110"/>
      <c r="E495" s="111" t="s">
        <v>119</v>
      </c>
      <c r="F495" s="156">
        <v>15132</v>
      </c>
      <c r="G495" s="84"/>
      <c r="H495" s="111" t="s">
        <v>3000</v>
      </c>
      <c r="I495" s="110" t="s">
        <v>3001</v>
      </c>
      <c r="J495" s="110" t="s">
        <v>345</v>
      </c>
      <c r="K495" s="110" t="s">
        <v>2362</v>
      </c>
      <c r="L495" s="110"/>
      <c r="M495" s="110" t="s">
        <v>3002</v>
      </c>
      <c r="N495" s="112" t="str">
        <f>VLOOKUP(AB495,Tel!B:E,4,FALSE)</f>
        <v>no record</v>
      </c>
      <c r="O495" s="110"/>
      <c r="P495" s="110" t="s">
        <v>135</v>
      </c>
      <c r="Q495" s="110" t="s">
        <v>2066</v>
      </c>
      <c r="R495" s="133" t="s">
        <v>2994</v>
      </c>
      <c r="S495" s="110" t="s">
        <v>455</v>
      </c>
      <c r="T495" s="110"/>
      <c r="U495" s="110"/>
      <c r="V495" s="110"/>
      <c r="W495" s="110"/>
      <c r="X495" s="113" t="s">
        <v>3003</v>
      </c>
      <c r="Y495" s="110"/>
      <c r="Z495" s="110" t="e">
        <v>#N/A</v>
      </c>
      <c r="AA495" s="110">
        <f>SUBTOTAL(103, Table9[[#This Row],[ShopCodeNoZero]])</f>
        <v>1</v>
      </c>
      <c r="AB495" s="114" t="s">
        <v>3004</v>
      </c>
    </row>
    <row r="496" spans="1:28" s="9" customFormat="1" ht="29.25">
      <c r="A496" s="109">
        <v>45771</v>
      </c>
      <c r="B496" s="109">
        <v>45771</v>
      </c>
      <c r="C496" s="110" t="s">
        <v>65</v>
      </c>
      <c r="D496" s="110"/>
      <c r="E496" s="111" t="s">
        <v>119</v>
      </c>
      <c r="F496" s="160">
        <v>15265</v>
      </c>
      <c r="G496" s="84"/>
      <c r="H496" s="111" t="s">
        <v>3005</v>
      </c>
      <c r="I496" s="110" t="s">
        <v>3006</v>
      </c>
      <c r="J496" s="110" t="s">
        <v>345</v>
      </c>
      <c r="K496" s="110" t="s">
        <v>451</v>
      </c>
      <c r="L496" s="110"/>
      <c r="M496" s="110">
        <v>21529433</v>
      </c>
      <c r="N496" s="112">
        <f>VLOOKUP(AB496,Tel!B:E,4,FALSE)</f>
        <v>21529433</v>
      </c>
      <c r="O496" s="110"/>
      <c r="P496" s="110" t="s">
        <v>135</v>
      </c>
      <c r="Q496" s="110" t="s">
        <v>2066</v>
      </c>
      <c r="R496" s="159" t="s">
        <v>2994</v>
      </c>
      <c r="S496" s="110" t="s">
        <v>455</v>
      </c>
      <c r="T496" s="110"/>
      <c r="U496" s="110"/>
      <c r="V496" s="110"/>
      <c r="W496" s="162"/>
      <c r="X496" s="115" t="s">
        <v>3007</v>
      </c>
      <c r="Y496" s="110"/>
      <c r="Z496" s="110" t="e">
        <v>#N/A</v>
      </c>
      <c r="AA496" s="110">
        <f>SUBTOTAL(103, Table9[[#This Row],[ShopCodeNoZero]])</f>
        <v>1</v>
      </c>
      <c r="AB496" s="114" t="s">
        <v>3008</v>
      </c>
    </row>
    <row r="497" spans="1:28" s="9" customFormat="1">
      <c r="A497" s="128">
        <v>45771</v>
      </c>
      <c r="B497" s="128">
        <v>45771</v>
      </c>
      <c r="C497" s="97" t="s">
        <v>24</v>
      </c>
      <c r="D497" s="97"/>
      <c r="E497" s="129" t="s">
        <v>119</v>
      </c>
      <c r="F497" s="158">
        <v>11053</v>
      </c>
      <c r="G497" s="97"/>
      <c r="H497" s="129" t="s">
        <v>3009</v>
      </c>
      <c r="I497" s="97" t="s">
        <v>3010</v>
      </c>
      <c r="J497" s="97" t="s">
        <v>277</v>
      </c>
      <c r="K497" s="97" t="s">
        <v>60</v>
      </c>
      <c r="L497" s="97"/>
      <c r="M497" s="97">
        <v>97703163</v>
      </c>
      <c r="N497" s="130" t="str">
        <f>VLOOKUP(AB497,Tel!B:E,4,FALSE)</f>
        <v>no record</v>
      </c>
      <c r="O497" s="97" t="s">
        <v>3011</v>
      </c>
      <c r="P497" s="97" t="s">
        <v>128</v>
      </c>
      <c r="Q497" s="97" t="s">
        <v>1876</v>
      </c>
      <c r="R497" s="97" t="s">
        <v>2994</v>
      </c>
      <c r="S497" s="97" t="s">
        <v>455</v>
      </c>
      <c r="T497" s="97"/>
      <c r="U497" s="97"/>
      <c r="V497" s="97"/>
      <c r="W497" s="148"/>
      <c r="X497" s="149"/>
      <c r="Y497" s="97"/>
      <c r="Z497" s="97" t="e">
        <f>VLOOKUP(#REF!,Unavailable_Shops!C:E,3,FALSE)</f>
        <v>#REF!</v>
      </c>
      <c r="AA497" s="97">
        <f>SUBTOTAL(103, Table9[[#This Row],[ShopCodeNoZero]])</f>
        <v>1</v>
      </c>
      <c r="AB497" s="132" t="s">
        <v>3012</v>
      </c>
    </row>
    <row r="498" spans="1:28">
      <c r="A498" s="140">
        <v>45772</v>
      </c>
      <c r="B498" s="140">
        <v>45772</v>
      </c>
      <c r="C498" s="84" t="s">
        <v>24</v>
      </c>
      <c r="D498" s="84"/>
      <c r="E498" s="85" t="s">
        <v>119</v>
      </c>
      <c r="F498" s="152">
        <v>2264</v>
      </c>
      <c r="G498" s="84"/>
      <c r="H498" s="85" t="s">
        <v>3013</v>
      </c>
      <c r="I498" s="84" t="s">
        <v>3014</v>
      </c>
      <c r="J498" s="84" t="str">
        <f>VLOOKUP(H498,'Shop Info'!C:I,7,FALSE)</f>
        <v>NT</v>
      </c>
      <c r="K498" s="84" t="s">
        <v>1045</v>
      </c>
      <c r="L498" s="84" t="s">
        <v>3015</v>
      </c>
      <c r="M498" s="84">
        <v>22760045</v>
      </c>
      <c r="N498" s="90">
        <f>VLOOKUP(Table9[[#This Row],[Shop.Name]],'From MX (NT &amp; Islands) '!D:E,2,FALSE)</f>
        <v>0</v>
      </c>
      <c r="O498" s="84"/>
      <c r="P498" s="84" t="s">
        <v>3016</v>
      </c>
      <c r="Q498" s="84" t="s">
        <v>3017</v>
      </c>
      <c r="R498" s="135" t="s">
        <v>3018</v>
      </c>
      <c r="S498" s="84" t="s">
        <v>455</v>
      </c>
      <c r="T498" s="84"/>
      <c r="U498" s="84"/>
      <c r="V498" s="84"/>
      <c r="W498" s="84"/>
      <c r="X498" s="84" t="s">
        <v>3019</v>
      </c>
      <c r="Y498" s="84"/>
      <c r="Z498" s="84" t="e">
        <f>VLOOKUP(#REF!,Unavailable_Shops!C:E,3,FALSE)</f>
        <v>#REF!</v>
      </c>
      <c r="AA498" s="84">
        <f>SUBTOTAL(103, Table9[[#This Row],[ShopCodeNoZero]])</f>
        <v>1</v>
      </c>
      <c r="AB498" s="88" t="s">
        <v>3020</v>
      </c>
    </row>
    <row r="499" spans="1:28">
      <c r="A499" s="140">
        <v>45772</v>
      </c>
      <c r="B499" s="140">
        <v>45772</v>
      </c>
      <c r="C499" s="84" t="s">
        <v>24</v>
      </c>
      <c r="D499" s="84"/>
      <c r="E499" s="85" t="s">
        <v>119</v>
      </c>
      <c r="F499" s="152">
        <v>3537</v>
      </c>
      <c r="G499" s="84"/>
      <c r="H499" s="85" t="s">
        <v>3021</v>
      </c>
      <c r="I499" s="84" t="s">
        <v>3022</v>
      </c>
      <c r="J499" s="84" t="str">
        <f>VLOOKUP(H499,'Shop Info'!C:I,7,FALSE)</f>
        <v>NT</v>
      </c>
      <c r="K499" s="84" t="s">
        <v>3023</v>
      </c>
      <c r="L499" s="84"/>
      <c r="M499" s="84">
        <v>26339983</v>
      </c>
      <c r="N499" s="90" t="str">
        <f>VLOOKUP(Table9[[#This Row],[Shop.Name]],'From MX (NT &amp; Islands) '!D:E,2,FALSE)</f>
        <v>2633 9983</v>
      </c>
      <c r="O499" s="84"/>
      <c r="P499" s="84" t="s">
        <v>3024</v>
      </c>
      <c r="Q499" s="84" t="s">
        <v>3025</v>
      </c>
      <c r="R499" s="135" t="s">
        <v>3018</v>
      </c>
      <c r="S499" s="84" t="s">
        <v>455</v>
      </c>
      <c r="T499" s="84"/>
      <c r="U499" s="84"/>
      <c r="V499" s="84"/>
      <c r="W499" s="84"/>
      <c r="X499" s="84" t="s">
        <v>3026</v>
      </c>
      <c r="Y499" s="84"/>
      <c r="Z499" s="84" t="e">
        <f>VLOOKUP(#REF!,Unavailable_Shops!C:E,3,FALSE)</f>
        <v>#REF!</v>
      </c>
      <c r="AA499" s="84">
        <f>SUBTOTAL(103, Table9[[#This Row],[ShopCodeNoZero]])</f>
        <v>1</v>
      </c>
      <c r="AB499" s="88" t="s">
        <v>3027</v>
      </c>
    </row>
    <row r="500" spans="1:28">
      <c r="A500" s="140">
        <v>45772</v>
      </c>
      <c r="B500" s="140">
        <v>45772</v>
      </c>
      <c r="C500" s="84" t="s">
        <v>24</v>
      </c>
      <c r="D500" s="84"/>
      <c r="E500" s="85" t="s">
        <v>119</v>
      </c>
      <c r="F500" s="152">
        <v>3541</v>
      </c>
      <c r="G500" s="84"/>
      <c r="H500" s="85" t="s">
        <v>3028</v>
      </c>
      <c r="I500" s="84" t="s">
        <v>3029</v>
      </c>
      <c r="J500" s="84" t="str">
        <f>VLOOKUP(H500,'Shop Info'!C:I,7,FALSE)</f>
        <v>NT</v>
      </c>
      <c r="K500" s="84" t="s">
        <v>1151</v>
      </c>
      <c r="L500" s="84"/>
      <c r="M500" s="84">
        <v>35847892</v>
      </c>
      <c r="N500" s="90" t="str">
        <f>VLOOKUP(Table9[[#This Row],[Shop.Name]],'From MX (NT &amp; Islands) '!D:E,2,FALSE)</f>
        <v>3584 7892</v>
      </c>
      <c r="O500" s="84"/>
      <c r="P500" s="84" t="s">
        <v>3030</v>
      </c>
      <c r="Q500" s="84" t="s">
        <v>3031</v>
      </c>
      <c r="R500" s="135" t="s">
        <v>3018</v>
      </c>
      <c r="S500" s="84" t="s">
        <v>455</v>
      </c>
      <c r="T500" s="84"/>
      <c r="U500" s="84"/>
      <c r="V500" s="84"/>
      <c r="W500" s="84"/>
      <c r="X500" s="84" t="s">
        <v>3032</v>
      </c>
      <c r="Y500" s="84"/>
      <c r="Z500" s="84" t="e">
        <f>VLOOKUP(#REF!,Unavailable_Shops!C:E,3,FALSE)</f>
        <v>#REF!</v>
      </c>
      <c r="AA500" s="84">
        <f>SUBTOTAL(103, Table9[[#This Row],[ShopCodeNoZero]])</f>
        <v>1</v>
      </c>
      <c r="AB500" s="88" t="s">
        <v>3033</v>
      </c>
    </row>
    <row r="501" spans="1:28">
      <c r="A501" s="140">
        <v>45772</v>
      </c>
      <c r="B501" s="140">
        <v>45772</v>
      </c>
      <c r="C501" s="84" t="s">
        <v>24</v>
      </c>
      <c r="D501" s="84"/>
      <c r="E501" s="85" t="s">
        <v>119</v>
      </c>
      <c r="F501" s="152">
        <v>5704</v>
      </c>
      <c r="G501" s="84"/>
      <c r="H501" s="85" t="s">
        <v>169</v>
      </c>
      <c r="I501" s="84" t="s">
        <v>170</v>
      </c>
      <c r="J501" s="84" t="str">
        <f>VLOOKUP(H501,'Shop Info'!C:I,7,FALSE)</f>
        <v>NT</v>
      </c>
      <c r="K501" s="84" t="s">
        <v>164</v>
      </c>
      <c r="L501" s="84"/>
      <c r="M501" s="84" t="s">
        <v>171</v>
      </c>
      <c r="N501" s="90" t="str">
        <f>VLOOKUP(Table9[[#This Row],[Shop.Name]],'From MX (NT &amp; Islands) '!D:E,2,FALSE)</f>
        <v>2981 3828</v>
      </c>
      <c r="O501" s="84"/>
      <c r="P501" s="84" t="s">
        <v>3024</v>
      </c>
      <c r="Q501" s="84" t="s">
        <v>3025</v>
      </c>
      <c r="R501" s="135" t="s">
        <v>3018</v>
      </c>
      <c r="S501" s="84" t="s">
        <v>455</v>
      </c>
      <c r="T501" s="84"/>
      <c r="U501" s="84"/>
      <c r="V501" s="84"/>
      <c r="W501" s="84"/>
      <c r="X501" s="84" t="s">
        <v>3034</v>
      </c>
      <c r="Y501" s="84"/>
      <c r="Z501" s="84" t="e">
        <f>VLOOKUP(#REF!,Unavailable_Shops!C:E,3,FALSE)</f>
        <v>#REF!</v>
      </c>
      <c r="AA501" s="84">
        <f>SUBTOTAL(103, Table9[[#This Row],[ShopCodeNoZero]])</f>
        <v>1</v>
      </c>
      <c r="AB501" s="88" t="s">
        <v>3035</v>
      </c>
    </row>
    <row r="502" spans="1:28">
      <c r="A502" s="140">
        <v>45772</v>
      </c>
      <c r="B502" s="140">
        <v>45772</v>
      </c>
      <c r="C502" s="84" t="s">
        <v>137</v>
      </c>
      <c r="D502" s="84"/>
      <c r="E502" s="85" t="s">
        <v>119</v>
      </c>
      <c r="F502" s="152">
        <v>6506</v>
      </c>
      <c r="G502" s="84"/>
      <c r="H502" s="85" t="s">
        <v>139</v>
      </c>
      <c r="I502" s="84" t="s">
        <v>140</v>
      </c>
      <c r="J502" s="84" t="str">
        <f>VLOOKUP(H502,'Shop Info'!C:I,7,FALSE)</f>
        <v>NT</v>
      </c>
      <c r="K502" s="84" t="s">
        <v>55</v>
      </c>
      <c r="L502" s="84"/>
      <c r="M502" s="84">
        <v>26739328</v>
      </c>
      <c r="N502" s="90">
        <f>VLOOKUP(Table9[[#This Row],[Shop.Name]],'From MX (NT &amp; Islands) '!D:E,2,FALSE)</f>
        <v>0</v>
      </c>
      <c r="O502" s="84"/>
      <c r="P502" s="84" t="s">
        <v>3030</v>
      </c>
      <c r="Q502" s="84" t="s">
        <v>3031</v>
      </c>
      <c r="R502" s="135" t="s">
        <v>3018</v>
      </c>
      <c r="S502" s="84" t="s">
        <v>455</v>
      </c>
      <c r="T502" s="84"/>
      <c r="U502" s="84"/>
      <c r="V502" s="84"/>
      <c r="W502" s="84"/>
      <c r="X502" s="84" t="s">
        <v>3036</v>
      </c>
      <c r="Y502" s="84"/>
      <c r="Z502" s="84" t="e">
        <f>VLOOKUP(#REF!,Unavailable_Shops!C:E,3,FALSE)</f>
        <v>#REF!</v>
      </c>
      <c r="AA502" s="84">
        <f>SUBTOTAL(103, Table9[[#This Row],[ShopCodeNoZero]])</f>
        <v>1</v>
      </c>
      <c r="AB502" s="88" t="s">
        <v>3037</v>
      </c>
    </row>
    <row r="503" spans="1:28">
      <c r="A503" s="140">
        <v>45772</v>
      </c>
      <c r="B503" s="140">
        <v>45772</v>
      </c>
      <c r="C503" s="84" t="s">
        <v>24</v>
      </c>
      <c r="D503" s="84"/>
      <c r="E503" s="85" t="s">
        <v>119</v>
      </c>
      <c r="F503" s="152">
        <v>8624</v>
      </c>
      <c r="G503" s="84"/>
      <c r="H503" s="85" t="s">
        <v>3038</v>
      </c>
      <c r="I503" s="84" t="s">
        <v>3039</v>
      </c>
      <c r="J503" s="84" t="str">
        <f>VLOOKUP(H503,'Shop Info'!C:I,7,FALSE)</f>
        <v>NT</v>
      </c>
      <c r="K503" s="84" t="s">
        <v>3040</v>
      </c>
      <c r="L503" s="84"/>
      <c r="M503" s="84">
        <v>26708912</v>
      </c>
      <c r="N503" s="90" t="str">
        <f>VLOOKUP(Table9[[#This Row],[Shop.Name]],'From MX (NT &amp; Islands) '!D:E,2,FALSE)</f>
        <v>2670 8912</v>
      </c>
      <c r="O503" s="84"/>
      <c r="P503" s="84" t="s">
        <v>3016</v>
      </c>
      <c r="Q503" s="84" t="s">
        <v>3017</v>
      </c>
      <c r="R503" s="135" t="s">
        <v>3018</v>
      </c>
      <c r="S503" s="84" t="s">
        <v>455</v>
      </c>
      <c r="T503" s="84"/>
      <c r="U503" s="84"/>
      <c r="V503" s="84"/>
      <c r="W503" s="84"/>
      <c r="X503" s="84" t="s">
        <v>3041</v>
      </c>
      <c r="Y503" s="84"/>
      <c r="Z503" s="84" t="e">
        <f>VLOOKUP(#REF!,Unavailable_Shops!C:E,3,FALSE)</f>
        <v>#REF!</v>
      </c>
      <c r="AA503" s="84">
        <f>SUBTOTAL(103, Table9[[#This Row],[ShopCodeNoZero]])</f>
        <v>1</v>
      </c>
      <c r="AB503" s="88" t="s">
        <v>3042</v>
      </c>
    </row>
    <row r="504" spans="1:28">
      <c r="A504" s="140">
        <v>45772</v>
      </c>
      <c r="B504" s="140">
        <v>45772</v>
      </c>
      <c r="C504" s="84" t="s">
        <v>24</v>
      </c>
      <c r="D504" s="84"/>
      <c r="E504" s="85" t="s">
        <v>119</v>
      </c>
      <c r="F504" s="152">
        <v>8751</v>
      </c>
      <c r="G504" s="84"/>
      <c r="H504" s="85" t="s">
        <v>3043</v>
      </c>
      <c r="I504" s="84" t="s">
        <v>3044</v>
      </c>
      <c r="J504" s="84" t="str">
        <f>VLOOKUP(H504,'Shop Info'!C:I,7,FALSE)</f>
        <v>NT</v>
      </c>
      <c r="K504" s="84" t="s">
        <v>3045</v>
      </c>
      <c r="L504" s="84"/>
      <c r="M504" s="84">
        <v>23629118</v>
      </c>
      <c r="N504" s="90" t="str">
        <f>VLOOKUP(Table9[[#This Row],[Shop.Name]],'From MX (NT &amp; Islands) '!D:E,2,FALSE)</f>
        <v>2362 9118</v>
      </c>
      <c r="O504" s="84"/>
      <c r="P504" s="84" t="s">
        <v>3030</v>
      </c>
      <c r="Q504" s="84" t="s">
        <v>3031</v>
      </c>
      <c r="R504" s="135" t="s">
        <v>3018</v>
      </c>
      <c r="S504" s="84" t="s">
        <v>455</v>
      </c>
      <c r="T504" s="84"/>
      <c r="U504" s="84"/>
      <c r="V504" s="84"/>
      <c r="W504" s="84"/>
      <c r="X504" s="84" t="s">
        <v>3046</v>
      </c>
      <c r="Y504" s="84"/>
      <c r="Z504" s="84" t="e">
        <f>VLOOKUP(#REF!,Unavailable_Shops!C:E,3,FALSE)</f>
        <v>#REF!</v>
      </c>
      <c r="AA504" s="84">
        <f>SUBTOTAL(103, Table9[[#This Row],[ShopCodeNoZero]])</f>
        <v>1</v>
      </c>
      <c r="AB504" s="88" t="s">
        <v>3047</v>
      </c>
    </row>
    <row r="505" spans="1:28">
      <c r="A505" s="140">
        <v>45772</v>
      </c>
      <c r="B505" s="140">
        <v>45772</v>
      </c>
      <c r="C505" s="84" t="s">
        <v>24</v>
      </c>
      <c r="D505" s="84"/>
      <c r="E505" s="85" t="s">
        <v>119</v>
      </c>
      <c r="F505" s="152">
        <v>11048</v>
      </c>
      <c r="G505" s="84"/>
      <c r="H505" s="85" t="s">
        <v>162</v>
      </c>
      <c r="I505" s="84" t="s">
        <v>163</v>
      </c>
      <c r="J505" s="84" t="str">
        <f>VLOOKUP(H505,'Shop Info'!C:I,7,FALSE)</f>
        <v>NT</v>
      </c>
      <c r="K505" s="84" t="s">
        <v>164</v>
      </c>
      <c r="L505" s="84" t="s">
        <v>664</v>
      </c>
      <c r="M505" s="84">
        <v>29813363</v>
      </c>
      <c r="N505" s="90">
        <f>VLOOKUP(Table9[[#This Row],[Shop.Name]],'From MX (NT &amp; Islands) '!D:E,2,FALSE)</f>
        <v>29813363</v>
      </c>
      <c r="O505" s="84"/>
      <c r="P505" s="84" t="s">
        <v>3024</v>
      </c>
      <c r="Q505" s="84" t="s">
        <v>3025</v>
      </c>
      <c r="R505" s="135" t="s">
        <v>3018</v>
      </c>
      <c r="S505" s="84" t="s">
        <v>455</v>
      </c>
      <c r="T505" s="84"/>
      <c r="U505" s="84"/>
      <c r="V505" s="84"/>
      <c r="W505" s="84"/>
      <c r="X505" s="84" t="s">
        <v>3048</v>
      </c>
      <c r="Y505" s="84"/>
      <c r="Z505" s="84" t="e">
        <f>VLOOKUP(#REF!,Unavailable_Shops!C:E,3,FALSE)</f>
        <v>#REF!</v>
      </c>
      <c r="AA505" s="84">
        <f>SUBTOTAL(103, Table9[[#This Row],[ShopCodeNoZero]])</f>
        <v>1</v>
      </c>
      <c r="AB505" s="88" t="s">
        <v>161</v>
      </c>
    </row>
    <row r="506" spans="1:28">
      <c r="A506" s="140">
        <v>45772</v>
      </c>
      <c r="B506" s="140">
        <v>45772</v>
      </c>
      <c r="C506" s="84" t="s">
        <v>65</v>
      </c>
      <c r="D506" s="84"/>
      <c r="E506" s="85" t="s">
        <v>119</v>
      </c>
      <c r="F506" s="152">
        <v>15129</v>
      </c>
      <c r="G506" s="84"/>
      <c r="H506" s="85" t="s">
        <v>3049</v>
      </c>
      <c r="I506" s="84" t="s">
        <v>3050</v>
      </c>
      <c r="J506" s="84" t="str">
        <f>VLOOKUP(H506,'Shop Info'!C:I,7,FALSE)</f>
        <v>NT</v>
      </c>
      <c r="K506" s="84" t="s">
        <v>1045</v>
      </c>
      <c r="L506" s="84"/>
      <c r="M506" s="84" t="s">
        <v>3051</v>
      </c>
      <c r="N506" s="90">
        <f>VLOOKUP(Table9[[#This Row],[Shop.Name]],'From MX (NT &amp; Islands) '!D:E,2,FALSE)</f>
        <v>0</v>
      </c>
      <c r="O506" s="87"/>
      <c r="P506" s="84" t="s">
        <v>3016</v>
      </c>
      <c r="Q506" s="84" t="s">
        <v>3017</v>
      </c>
      <c r="R506" s="135" t="s">
        <v>3018</v>
      </c>
      <c r="S506" s="84" t="s">
        <v>455</v>
      </c>
      <c r="T506" s="84"/>
      <c r="U506" s="84"/>
      <c r="V506" s="84"/>
      <c r="W506" s="84"/>
      <c r="X506" s="84" t="s">
        <v>3052</v>
      </c>
      <c r="Y506" s="84"/>
      <c r="Z506" s="84" t="e">
        <f>VLOOKUP(#REF!,Unavailable_Shops!C:E,3,FALSE)</f>
        <v>#REF!</v>
      </c>
      <c r="AA506" s="84">
        <f>SUBTOTAL(103, Table9[[#This Row],[ShopCodeNoZero]])</f>
        <v>1</v>
      </c>
      <c r="AB506" s="88" t="s">
        <v>3053</v>
      </c>
    </row>
    <row r="507" spans="1:28">
      <c r="A507" s="140">
        <v>45772</v>
      </c>
      <c r="B507" s="140">
        <v>45772</v>
      </c>
      <c r="C507" s="84" t="s">
        <v>65</v>
      </c>
      <c r="D507" s="84"/>
      <c r="E507" s="85" t="s">
        <v>119</v>
      </c>
      <c r="F507" s="152">
        <v>15130</v>
      </c>
      <c r="G507" s="84"/>
      <c r="H507" s="85" t="s">
        <v>166</v>
      </c>
      <c r="I507" s="84" t="s">
        <v>167</v>
      </c>
      <c r="J507" s="84" t="str">
        <f>VLOOKUP(H507,'Shop Info'!C:I,7,FALSE)</f>
        <v>NT</v>
      </c>
      <c r="K507" s="84" t="s">
        <v>164</v>
      </c>
      <c r="L507" s="84"/>
      <c r="M507" s="84" t="s">
        <v>3051</v>
      </c>
      <c r="N507" s="90">
        <f>VLOOKUP(Table9[[#This Row],[Shop.Name]],'From MX (NT &amp; Islands) '!D:E,2,FALSE)</f>
        <v>0</v>
      </c>
      <c r="O507" s="84"/>
      <c r="P507" s="84" t="s">
        <v>3024</v>
      </c>
      <c r="Q507" s="84" t="s">
        <v>3025</v>
      </c>
      <c r="R507" s="135" t="s">
        <v>3018</v>
      </c>
      <c r="S507" s="84" t="s">
        <v>455</v>
      </c>
      <c r="T507" s="84"/>
      <c r="U507" s="84"/>
      <c r="V507" s="84"/>
      <c r="W507" s="84"/>
      <c r="X507" s="84" t="s">
        <v>3054</v>
      </c>
      <c r="Y507" s="84"/>
      <c r="Z507" s="84" t="e">
        <f>VLOOKUP(#REF!,Unavailable_Shops!C:E,3,FALSE)</f>
        <v>#REF!</v>
      </c>
      <c r="AA507" s="84">
        <f>SUBTOTAL(103, Table9[[#This Row],[ShopCodeNoZero]])</f>
        <v>1</v>
      </c>
      <c r="AB507" s="88" t="s">
        <v>165</v>
      </c>
    </row>
    <row r="508" spans="1:28">
      <c r="A508" s="140">
        <v>45772</v>
      </c>
      <c r="B508" s="140">
        <v>45772</v>
      </c>
      <c r="C508" s="84" t="s">
        <v>65</v>
      </c>
      <c r="D508" s="84"/>
      <c r="E508" s="85" t="s">
        <v>119</v>
      </c>
      <c r="F508" s="152">
        <v>15270</v>
      </c>
      <c r="G508" s="84"/>
      <c r="H508" s="85" t="s">
        <v>3055</v>
      </c>
      <c r="I508" s="84" t="s">
        <v>3056</v>
      </c>
      <c r="J508" s="84" t="str">
        <f>VLOOKUP(H508,'Shop Info'!C:I,7,FALSE)</f>
        <v>NT</v>
      </c>
      <c r="K508" s="84" t="s">
        <v>1091</v>
      </c>
      <c r="L508" s="84"/>
      <c r="M508" s="84">
        <v>60126681</v>
      </c>
      <c r="N508" s="90">
        <f>VLOOKUP(Table9[[#This Row],[Shop.Name]],'From MX (NT &amp; Islands) '!D:E,2,FALSE)</f>
        <v>0</v>
      </c>
      <c r="O508" s="87"/>
      <c r="P508" s="84" t="s">
        <v>3030</v>
      </c>
      <c r="Q508" s="84" t="s">
        <v>3031</v>
      </c>
      <c r="R508" s="135" t="s">
        <v>3018</v>
      </c>
      <c r="S508" s="84" t="s">
        <v>455</v>
      </c>
      <c r="T508" s="84"/>
      <c r="U508" s="84"/>
      <c r="V508" s="84"/>
      <c r="W508" s="84"/>
      <c r="X508" s="84" t="s">
        <v>3057</v>
      </c>
      <c r="Y508" s="84"/>
      <c r="Z508" s="84" t="e">
        <f>VLOOKUP(#REF!,Unavailable_Shops!C:E,3,FALSE)</f>
        <v>#REF!</v>
      </c>
      <c r="AA508" s="84">
        <f>SUBTOTAL(103, Table9[[#This Row],[ShopCodeNoZero]])</f>
        <v>1</v>
      </c>
      <c r="AB508" s="88" t="s">
        <v>3058</v>
      </c>
    </row>
    <row r="509" spans="1:28">
      <c r="A509" s="140">
        <v>45775</v>
      </c>
      <c r="B509" s="140">
        <v>45775</v>
      </c>
      <c r="C509" s="84" t="s">
        <v>24</v>
      </c>
      <c r="D509" s="84"/>
      <c r="E509" s="85" t="s">
        <v>119</v>
      </c>
      <c r="F509" s="152">
        <v>3030</v>
      </c>
      <c r="G509" s="84"/>
      <c r="H509" s="85" t="s">
        <v>3059</v>
      </c>
      <c r="I509" s="84" t="s">
        <v>3060</v>
      </c>
      <c r="J509" s="84" t="str">
        <f>VLOOKUP(H509,'Shop Info'!C:I,7,FALSE)</f>
        <v>NT</v>
      </c>
      <c r="K509" s="84" t="s">
        <v>3061</v>
      </c>
      <c r="L509" s="84"/>
      <c r="M509" s="84" t="s">
        <v>3051</v>
      </c>
      <c r="N509" s="90">
        <f>VLOOKUP(Table9[[#This Row],[Shop.Name]],'From MX (NT &amp; Islands) '!D:E,2,FALSE)</f>
        <v>0</v>
      </c>
      <c r="O509" s="87"/>
      <c r="P509" s="84" t="s">
        <v>3030</v>
      </c>
      <c r="Q509" s="84" t="s">
        <v>3017</v>
      </c>
      <c r="R509" s="135" t="s">
        <v>3062</v>
      </c>
      <c r="S509" s="84" t="s">
        <v>455</v>
      </c>
      <c r="T509" s="84"/>
      <c r="U509" s="84"/>
      <c r="V509" s="84"/>
      <c r="W509" s="84"/>
      <c r="X509" s="84" t="s">
        <v>3063</v>
      </c>
      <c r="Y509" s="84"/>
      <c r="Z509" s="84" t="e">
        <f>VLOOKUP(#REF!,Unavailable_Shops!C:E,3,FALSE)</f>
        <v>#REF!</v>
      </c>
      <c r="AA509" s="84">
        <f>SUBTOTAL(103, Table9[[#This Row],[ShopCodeNoZero]])</f>
        <v>1</v>
      </c>
      <c r="AB509" s="88" t="s">
        <v>3064</v>
      </c>
    </row>
    <row r="510" spans="1:28">
      <c r="A510" s="140">
        <v>45775</v>
      </c>
      <c r="B510" s="140">
        <v>45775</v>
      </c>
      <c r="C510" s="84" t="s">
        <v>24</v>
      </c>
      <c r="D510" s="84"/>
      <c r="E510" s="85" t="s">
        <v>119</v>
      </c>
      <c r="F510" s="152">
        <v>3103</v>
      </c>
      <c r="G510" s="84"/>
      <c r="H510" s="85" t="s">
        <v>3065</v>
      </c>
      <c r="I510" s="84" t="s">
        <v>3066</v>
      </c>
      <c r="J510" s="84" t="str">
        <f>VLOOKUP(H510,'Shop Info'!C:I,7,FALSE)</f>
        <v>NT</v>
      </c>
      <c r="K510" s="84" t="s">
        <v>3061</v>
      </c>
      <c r="L510" s="84"/>
      <c r="M510" s="84">
        <v>24756488</v>
      </c>
      <c r="N510" s="90" t="str">
        <f>VLOOKUP(Table9[[#This Row],[Shop.Name]],'From MX (NT &amp; Islands) '!D:E,2,FALSE)</f>
        <v>2475 6488</v>
      </c>
      <c r="O510" s="84"/>
      <c r="P510" s="84" t="s">
        <v>3016</v>
      </c>
      <c r="Q510" s="84" t="s">
        <v>3031</v>
      </c>
      <c r="R510" s="135" t="s">
        <v>3062</v>
      </c>
      <c r="S510" s="84" t="s">
        <v>455</v>
      </c>
      <c r="T510" s="84"/>
      <c r="U510" s="84"/>
      <c r="V510" s="84"/>
      <c r="W510" s="84"/>
      <c r="X510" s="84" t="s">
        <v>3067</v>
      </c>
      <c r="Y510" s="84"/>
      <c r="Z510" s="84" t="e">
        <f>VLOOKUP(#REF!,Unavailable_Shops!C:E,3,FALSE)</f>
        <v>#REF!</v>
      </c>
      <c r="AA510" s="84">
        <f>SUBTOTAL(103, Table9[[#This Row],[ShopCodeNoZero]])</f>
        <v>1</v>
      </c>
      <c r="AB510" s="88" t="s">
        <v>3068</v>
      </c>
    </row>
    <row r="511" spans="1:28">
      <c r="A511" s="140">
        <v>45775</v>
      </c>
      <c r="B511" s="140">
        <v>45775</v>
      </c>
      <c r="C511" s="84" t="s">
        <v>24</v>
      </c>
      <c r="D511" s="84"/>
      <c r="E511" s="85" t="s">
        <v>119</v>
      </c>
      <c r="F511" s="152">
        <v>3258</v>
      </c>
      <c r="G511" s="84"/>
      <c r="H511" s="85" t="s">
        <v>3069</v>
      </c>
      <c r="I511" s="84" t="s">
        <v>3070</v>
      </c>
      <c r="J511" s="84" t="str">
        <f>VLOOKUP(H511,'Shop Info'!C:I,7,FALSE)</f>
        <v>NT</v>
      </c>
      <c r="K511" s="84" t="s">
        <v>3061</v>
      </c>
      <c r="L511" s="84"/>
      <c r="M511" s="84">
        <v>24772985</v>
      </c>
      <c r="N511" s="90" t="str">
        <f>VLOOKUP(Table9[[#This Row],[Shop.Name]],'From MX (NT &amp; Islands) '!D:E,2,FALSE)</f>
        <v>2477 2985</v>
      </c>
      <c r="O511" s="84"/>
      <c r="P511" s="84" t="s">
        <v>3071</v>
      </c>
      <c r="Q511" s="84" t="s">
        <v>3025</v>
      </c>
      <c r="R511" s="135" t="s">
        <v>3062</v>
      </c>
      <c r="S511" s="84" t="s">
        <v>455</v>
      </c>
      <c r="T511" s="84"/>
      <c r="U511" s="84"/>
      <c r="V511" s="84"/>
      <c r="W511" s="84"/>
      <c r="X511" s="84" t="s">
        <v>3072</v>
      </c>
      <c r="Y511" s="84"/>
      <c r="Z511" s="84" t="e">
        <f>VLOOKUP(#REF!,Unavailable_Shops!C:E,3,FALSE)</f>
        <v>#REF!</v>
      </c>
      <c r="AA511" s="84">
        <f>SUBTOTAL(103, Table9[[#This Row],[ShopCodeNoZero]])</f>
        <v>1</v>
      </c>
      <c r="AB511" s="88" t="s">
        <v>3073</v>
      </c>
    </row>
    <row r="512" spans="1:28">
      <c r="A512" s="140">
        <v>45775</v>
      </c>
      <c r="B512" s="140">
        <v>45775</v>
      </c>
      <c r="C512" s="84" t="s">
        <v>24</v>
      </c>
      <c r="D512" s="84"/>
      <c r="E512" s="85" t="s">
        <v>119</v>
      </c>
      <c r="F512" s="152">
        <v>3323</v>
      </c>
      <c r="G512" s="84"/>
      <c r="H512" s="85" t="s">
        <v>3074</v>
      </c>
      <c r="I512" s="84" t="s">
        <v>3075</v>
      </c>
      <c r="J512" s="84" t="str">
        <f>VLOOKUP(H512,'Shop Info'!C:I,7,FALSE)</f>
        <v>NT</v>
      </c>
      <c r="K512" s="84" t="s">
        <v>3076</v>
      </c>
      <c r="L512" s="84"/>
      <c r="M512" s="84">
        <v>24782612</v>
      </c>
      <c r="N512" s="90" t="str">
        <f>VLOOKUP(Table9[[#This Row],[Shop.Name]],'From MX (NT &amp; Islands) '!D:E,2,FALSE)</f>
        <v>2478 2612</v>
      </c>
      <c r="O512" s="84"/>
      <c r="P512" s="84" t="s">
        <v>3071</v>
      </c>
      <c r="Q512" s="84" t="s">
        <v>3025</v>
      </c>
      <c r="R512" s="135" t="s">
        <v>3062</v>
      </c>
      <c r="S512" s="84" t="s">
        <v>455</v>
      </c>
      <c r="T512" s="84"/>
      <c r="U512" s="84"/>
      <c r="V512" s="84"/>
      <c r="W512" s="84"/>
      <c r="X512" s="84" t="s">
        <v>3077</v>
      </c>
      <c r="Y512" s="84"/>
      <c r="Z512" s="84" t="e">
        <f>VLOOKUP(#REF!,Unavailable_Shops!C:E,3,FALSE)</f>
        <v>#REF!</v>
      </c>
      <c r="AA512" s="84">
        <f>SUBTOTAL(103, Table9[[#This Row],[ShopCodeNoZero]])</f>
        <v>1</v>
      </c>
      <c r="AB512" s="88" t="s">
        <v>3078</v>
      </c>
    </row>
    <row r="513" spans="1:28">
      <c r="A513" s="140">
        <v>45775</v>
      </c>
      <c r="B513" s="140">
        <v>45775</v>
      </c>
      <c r="C513" s="84" t="s">
        <v>24</v>
      </c>
      <c r="D513" s="84"/>
      <c r="E513" s="85" t="s">
        <v>119</v>
      </c>
      <c r="F513" s="152">
        <v>3325</v>
      </c>
      <c r="G513" s="84"/>
      <c r="H513" s="85" t="s">
        <v>3079</v>
      </c>
      <c r="I513" s="84" t="s">
        <v>3080</v>
      </c>
      <c r="J513" s="84" t="str">
        <f>VLOOKUP(H513,'Shop Info'!C:I,7,FALSE)</f>
        <v>NT</v>
      </c>
      <c r="K513" s="84" t="s">
        <v>3023</v>
      </c>
      <c r="L513" s="84"/>
      <c r="M513" s="84" t="s">
        <v>3081</v>
      </c>
      <c r="N513" s="90" t="str">
        <f>VLOOKUP(Table9[[#This Row],[Shop.Name]],'From MX (NT &amp; Islands) '!D:E,2,FALSE)</f>
        <v>2467 2035</v>
      </c>
      <c r="O513" s="84"/>
      <c r="P513" s="84" t="s">
        <v>3024</v>
      </c>
      <c r="Q513" s="84" t="s">
        <v>3025</v>
      </c>
      <c r="R513" s="135" t="s">
        <v>3018</v>
      </c>
      <c r="S513" s="84" t="s">
        <v>455</v>
      </c>
      <c r="T513" s="84"/>
      <c r="U513" s="84"/>
      <c r="V513" s="84"/>
      <c r="W513" s="84"/>
      <c r="X513" s="84" t="s">
        <v>3082</v>
      </c>
      <c r="Y513" s="84"/>
      <c r="Z513" s="84" t="e">
        <f>VLOOKUP(#REF!,Unavailable_Shops!C:E,3,FALSE)</f>
        <v>#REF!</v>
      </c>
      <c r="AA513" s="84">
        <f>SUBTOTAL(103, Table9[[#This Row],[ShopCodeNoZero]])</f>
        <v>1</v>
      </c>
      <c r="AB513" s="88" t="s">
        <v>3083</v>
      </c>
    </row>
    <row r="514" spans="1:28">
      <c r="A514" s="140">
        <v>45775</v>
      </c>
      <c r="B514" s="140">
        <v>45775</v>
      </c>
      <c r="C514" s="84" t="s">
        <v>24</v>
      </c>
      <c r="D514" s="84"/>
      <c r="E514" s="85" t="s">
        <v>119</v>
      </c>
      <c r="F514" s="152">
        <v>3533</v>
      </c>
      <c r="G514" s="84"/>
      <c r="H514" s="85" t="s">
        <v>3084</v>
      </c>
      <c r="I514" s="84" t="s">
        <v>3085</v>
      </c>
      <c r="J514" s="84" t="str">
        <f>VLOOKUP(H514,'Shop Info'!C:I,7,FALSE)</f>
        <v>NT</v>
      </c>
      <c r="K514" s="84" t="s">
        <v>3061</v>
      </c>
      <c r="L514" s="84"/>
      <c r="M514" s="84">
        <v>22677768</v>
      </c>
      <c r="N514" s="90" t="str">
        <f>VLOOKUP(Table9[[#This Row],[Shop.Name]],'From MX (NT &amp; Islands) '!D:E,2,FALSE)</f>
        <v>2267 7768</v>
      </c>
      <c r="O514" s="84"/>
      <c r="P514" s="84" t="s">
        <v>3016</v>
      </c>
      <c r="Q514" s="84" t="s">
        <v>3031</v>
      </c>
      <c r="R514" s="135" t="s">
        <v>3062</v>
      </c>
      <c r="S514" s="84" t="s">
        <v>455</v>
      </c>
      <c r="T514" s="84"/>
      <c r="U514" s="84"/>
      <c r="V514" s="84"/>
      <c r="W514" s="84"/>
      <c r="X514" s="84" t="s">
        <v>3086</v>
      </c>
      <c r="Y514" s="84"/>
      <c r="Z514" s="84" t="e">
        <f>VLOOKUP(#REF!,Unavailable_Shops!C:E,3,FALSE)</f>
        <v>#REF!</v>
      </c>
      <c r="AA514" s="84">
        <f>SUBTOTAL(103, Table9[[#This Row],[ShopCodeNoZero]])</f>
        <v>1</v>
      </c>
      <c r="AB514" s="88" t="s">
        <v>3087</v>
      </c>
    </row>
    <row r="515" spans="1:28">
      <c r="A515" s="140">
        <v>45775</v>
      </c>
      <c r="B515" s="140">
        <v>45775</v>
      </c>
      <c r="C515" s="84" t="s">
        <v>24</v>
      </c>
      <c r="D515" s="84"/>
      <c r="E515" s="85" t="s">
        <v>119</v>
      </c>
      <c r="F515" s="152">
        <v>4421</v>
      </c>
      <c r="G515" s="84"/>
      <c r="H515" s="85" t="s">
        <v>3088</v>
      </c>
      <c r="I515" s="84" t="s">
        <v>3089</v>
      </c>
      <c r="J515" s="84" t="str">
        <f>VLOOKUP(H515,'Shop Info'!C:I,7,FALSE)</f>
        <v>NT</v>
      </c>
      <c r="K515" s="84" t="s">
        <v>3061</v>
      </c>
      <c r="L515" s="84" t="s">
        <v>664</v>
      </c>
      <c r="M515" s="84">
        <v>29760893</v>
      </c>
      <c r="N515" s="90">
        <f>VLOOKUP(Table9[[#This Row],[Shop.Name]],'From MX (NT &amp; Islands) '!D:E,2,FALSE)</f>
        <v>29760893</v>
      </c>
      <c r="O515" s="84"/>
      <c r="P515" s="84" t="s">
        <v>3030</v>
      </c>
      <c r="Q515" s="84" t="s">
        <v>3017</v>
      </c>
      <c r="R515" s="135" t="s">
        <v>3062</v>
      </c>
      <c r="S515" s="84" t="s">
        <v>455</v>
      </c>
      <c r="T515" s="84"/>
      <c r="U515" s="84"/>
      <c r="V515" s="84"/>
      <c r="W515" s="84"/>
      <c r="X515" s="84" t="s">
        <v>3090</v>
      </c>
      <c r="Y515" s="84"/>
      <c r="Z515" s="84" t="e">
        <f>VLOOKUP(#REF!,Unavailable_Shops!C:E,3,FALSE)</f>
        <v>#REF!</v>
      </c>
      <c r="AA515" s="84">
        <f>SUBTOTAL(103, Table9[[#This Row],[ShopCodeNoZero]])</f>
        <v>1</v>
      </c>
      <c r="AB515" s="88" t="s">
        <v>3091</v>
      </c>
    </row>
    <row r="516" spans="1:28">
      <c r="A516" s="140">
        <v>45775</v>
      </c>
      <c r="B516" s="140">
        <v>45775</v>
      </c>
      <c r="C516" s="84" t="s">
        <v>24</v>
      </c>
      <c r="D516" s="84"/>
      <c r="E516" s="85" t="s">
        <v>119</v>
      </c>
      <c r="F516" s="152">
        <v>4470</v>
      </c>
      <c r="G516" s="84"/>
      <c r="H516" s="85" t="s">
        <v>3092</v>
      </c>
      <c r="I516" s="84" t="s">
        <v>3093</v>
      </c>
      <c r="J516" s="84" t="str">
        <f>VLOOKUP(H516,'Shop Info'!C:I,7,FALSE)</f>
        <v>NT</v>
      </c>
      <c r="K516" s="84" t="s">
        <v>3061</v>
      </c>
      <c r="L516" s="84" t="s">
        <v>664</v>
      </c>
      <c r="M516" s="84">
        <v>26708091</v>
      </c>
      <c r="N516" s="90">
        <f>VLOOKUP(Table9[[#This Row],[Shop.Name]],'From MX (NT &amp; Islands) '!D:E,2,FALSE)</f>
        <v>26708091</v>
      </c>
      <c r="O516" s="84"/>
      <c r="P516" s="84" t="s">
        <v>3071</v>
      </c>
      <c r="Q516" s="84" t="s">
        <v>3025</v>
      </c>
      <c r="R516" s="135" t="s">
        <v>3062</v>
      </c>
      <c r="S516" s="84" t="s">
        <v>455</v>
      </c>
      <c r="T516" s="84"/>
      <c r="U516" s="84"/>
      <c r="V516" s="84"/>
      <c r="W516" s="84"/>
      <c r="X516" s="84" t="s">
        <v>3094</v>
      </c>
      <c r="Y516" s="84"/>
      <c r="Z516" s="84" t="e">
        <f>VLOOKUP(#REF!,Unavailable_Shops!C:E,3,FALSE)</f>
        <v>#REF!</v>
      </c>
      <c r="AA516" s="84">
        <f>SUBTOTAL(103, Table9[[#This Row],[ShopCodeNoZero]])</f>
        <v>1</v>
      </c>
      <c r="AB516" s="88" t="s">
        <v>3095</v>
      </c>
    </row>
    <row r="517" spans="1:28">
      <c r="A517" s="140">
        <v>45775</v>
      </c>
      <c r="B517" s="140">
        <v>45775</v>
      </c>
      <c r="C517" s="84" t="s">
        <v>65</v>
      </c>
      <c r="D517" s="84"/>
      <c r="E517" s="85" t="s">
        <v>119</v>
      </c>
      <c r="F517" s="152">
        <v>5152</v>
      </c>
      <c r="G517" s="84"/>
      <c r="H517" s="85" t="s">
        <v>3096</v>
      </c>
      <c r="I517" s="84" t="s">
        <v>3097</v>
      </c>
      <c r="J517" s="84" t="str">
        <f>VLOOKUP(H517,'Shop Info'!C:I,7,FALSE)</f>
        <v>NT</v>
      </c>
      <c r="K517" s="84" t="s">
        <v>3061</v>
      </c>
      <c r="L517" s="84"/>
      <c r="M517" s="84">
        <v>24766233</v>
      </c>
      <c r="N517" s="90">
        <f>VLOOKUP(Table9[[#This Row],[Shop.Name]],'From MX (NT &amp; Islands) '!D:E,2,FALSE)</f>
        <v>0</v>
      </c>
      <c r="O517" s="84"/>
      <c r="P517" s="84" t="s">
        <v>3071</v>
      </c>
      <c r="Q517" s="84" t="s">
        <v>3025</v>
      </c>
      <c r="R517" s="135" t="s">
        <v>3062</v>
      </c>
      <c r="S517" s="84" t="s">
        <v>455</v>
      </c>
      <c r="T517" s="84"/>
      <c r="U517" s="84"/>
      <c r="V517" s="84"/>
      <c r="W517" s="84"/>
      <c r="X517" s="84" t="s">
        <v>3098</v>
      </c>
      <c r="Y517" s="84"/>
      <c r="Z517" s="84" t="e">
        <f>VLOOKUP(#REF!,Unavailable_Shops!C:E,3,FALSE)</f>
        <v>#REF!</v>
      </c>
      <c r="AA517" s="84">
        <f>SUBTOTAL(103, Table9[[#This Row],[ShopCodeNoZero]])</f>
        <v>1</v>
      </c>
      <c r="AB517" s="88" t="s">
        <v>3099</v>
      </c>
    </row>
    <row r="518" spans="1:28">
      <c r="A518" s="140">
        <v>45775</v>
      </c>
      <c r="B518" s="140">
        <v>45775</v>
      </c>
      <c r="C518" s="84" t="s">
        <v>24</v>
      </c>
      <c r="D518" s="84"/>
      <c r="E518" s="85" t="s">
        <v>119</v>
      </c>
      <c r="F518" s="152">
        <v>5566</v>
      </c>
      <c r="G518" s="84"/>
      <c r="H518" s="85" t="s">
        <v>3100</v>
      </c>
      <c r="I518" s="84" t="s">
        <v>3101</v>
      </c>
      <c r="J518" s="84" t="str">
        <f>VLOOKUP(H518,'Shop Info'!C:I,7,FALSE)</f>
        <v>NT</v>
      </c>
      <c r="K518" s="84" t="s">
        <v>3061</v>
      </c>
      <c r="L518" s="84"/>
      <c r="M518" s="84">
        <v>31265979</v>
      </c>
      <c r="N518" s="90">
        <f>VLOOKUP(Table9[[#This Row],[Shop.Name]],'From MX (NT &amp; Islands) '!D:E,2,FALSE)</f>
        <v>0</v>
      </c>
      <c r="O518" s="84"/>
      <c r="P518" s="84" t="s">
        <v>3071</v>
      </c>
      <c r="Q518" s="84" t="s">
        <v>3025</v>
      </c>
      <c r="R518" s="135" t="s">
        <v>3062</v>
      </c>
      <c r="S518" s="84" t="s">
        <v>455</v>
      </c>
      <c r="T518" s="84"/>
      <c r="U518" s="84"/>
      <c r="V518" s="84"/>
      <c r="W518" s="84"/>
      <c r="X518" s="84" t="s">
        <v>3102</v>
      </c>
      <c r="Y518" s="84"/>
      <c r="Z518" s="84" t="e">
        <f>VLOOKUP(#REF!,Unavailable_Shops!C:E,3,FALSE)</f>
        <v>#REF!</v>
      </c>
      <c r="AA518" s="84">
        <f>SUBTOTAL(103, Table9[[#This Row],[ShopCodeNoZero]])</f>
        <v>1</v>
      </c>
      <c r="AB518" s="88" t="s">
        <v>3103</v>
      </c>
    </row>
    <row r="519" spans="1:28">
      <c r="A519" s="140">
        <v>45775</v>
      </c>
      <c r="B519" s="140">
        <v>45775</v>
      </c>
      <c r="C519" s="84" t="s">
        <v>24</v>
      </c>
      <c r="D519" s="84"/>
      <c r="E519" s="85" t="s">
        <v>119</v>
      </c>
      <c r="F519" s="152">
        <v>5639</v>
      </c>
      <c r="G519" s="84"/>
      <c r="H519" s="85" t="s">
        <v>3104</v>
      </c>
      <c r="I519" s="84" t="s">
        <v>3105</v>
      </c>
      <c r="J519" s="84" t="str">
        <f>VLOOKUP(H519,'Shop Info'!C:I,7,FALSE)</f>
        <v>NT</v>
      </c>
      <c r="K519" s="84" t="s">
        <v>3061</v>
      </c>
      <c r="L519" s="84"/>
      <c r="M519" s="84">
        <v>26500382</v>
      </c>
      <c r="N519" s="90" t="str">
        <f>VLOOKUP(Table9[[#This Row],[Shop.Name]],'From MX (NT &amp; Islands) '!D:E,2,FALSE)</f>
        <v>2650 0382</v>
      </c>
      <c r="O519" s="84"/>
      <c r="P519" s="84" t="s">
        <v>3016</v>
      </c>
      <c r="Q519" s="84" t="s">
        <v>3031</v>
      </c>
      <c r="R519" s="135" t="s">
        <v>3062</v>
      </c>
      <c r="S519" s="84" t="s">
        <v>455</v>
      </c>
      <c r="T519" s="84"/>
      <c r="U519" s="84"/>
      <c r="V519" s="84"/>
      <c r="W519" s="84"/>
      <c r="X519" s="84" t="s">
        <v>3106</v>
      </c>
      <c r="Y519" s="84"/>
      <c r="Z519" s="84" t="e">
        <f>VLOOKUP(#REF!,Unavailable_Shops!C:E,3,FALSE)</f>
        <v>#REF!</v>
      </c>
      <c r="AA519" s="84">
        <f>SUBTOTAL(103, Table9[[#This Row],[ShopCodeNoZero]])</f>
        <v>1</v>
      </c>
      <c r="AB519" s="88" t="s">
        <v>3107</v>
      </c>
    </row>
    <row r="520" spans="1:28">
      <c r="A520" s="140">
        <v>45775</v>
      </c>
      <c r="B520" s="140">
        <v>45775</v>
      </c>
      <c r="C520" s="84" t="s">
        <v>24</v>
      </c>
      <c r="D520" s="84"/>
      <c r="E520" s="85" t="s">
        <v>119</v>
      </c>
      <c r="F520" s="152">
        <v>5658</v>
      </c>
      <c r="G520" s="84"/>
      <c r="H520" s="85" t="s">
        <v>3108</v>
      </c>
      <c r="I520" s="84" t="s">
        <v>3109</v>
      </c>
      <c r="J520" s="84" t="str">
        <f>VLOOKUP(H520,'Shop Info'!C:I,7,FALSE)</f>
        <v>NT</v>
      </c>
      <c r="K520" s="84" t="s">
        <v>3061</v>
      </c>
      <c r="L520" s="84"/>
      <c r="M520" s="84">
        <v>25603900</v>
      </c>
      <c r="N520" s="90">
        <f>VLOOKUP(Table9[[#This Row],[Shop.Name]],'From MX (NT &amp; Islands) '!D:E,2,FALSE)</f>
        <v>0</v>
      </c>
      <c r="O520" s="84"/>
      <c r="P520" s="84" t="s">
        <v>3016</v>
      </c>
      <c r="Q520" s="84" t="s">
        <v>3031</v>
      </c>
      <c r="R520" s="135" t="s">
        <v>3062</v>
      </c>
      <c r="S520" s="84" t="s">
        <v>455</v>
      </c>
      <c r="T520" s="84"/>
      <c r="U520" s="84"/>
      <c r="V520" s="84"/>
      <c r="W520" s="84"/>
      <c r="X520" s="84" t="s">
        <v>3110</v>
      </c>
      <c r="Y520" s="84"/>
      <c r="Z520" s="84" t="e">
        <f>VLOOKUP(#REF!,Unavailable_Shops!C:E,3,FALSE)</f>
        <v>#REF!</v>
      </c>
      <c r="AA520" s="84">
        <f>SUBTOTAL(103, Table9[[#This Row],[ShopCodeNoZero]])</f>
        <v>1</v>
      </c>
      <c r="AB520" s="88" t="s">
        <v>3111</v>
      </c>
    </row>
    <row r="521" spans="1:28">
      <c r="A521" s="140">
        <v>45775</v>
      </c>
      <c r="B521" s="140">
        <v>45775</v>
      </c>
      <c r="C521" s="84" t="s">
        <v>137</v>
      </c>
      <c r="D521" s="84"/>
      <c r="E521" s="85" t="s">
        <v>119</v>
      </c>
      <c r="F521" s="152">
        <v>6231</v>
      </c>
      <c r="G521" s="84"/>
      <c r="H521" s="85" t="s">
        <v>3112</v>
      </c>
      <c r="I521" s="84" t="s">
        <v>3113</v>
      </c>
      <c r="J521" s="84" t="e">
        <f>VLOOKUP(H521,'Shop Info'!C:I,7,FALSE)</f>
        <v>#N/A</v>
      </c>
      <c r="K521" s="84" t="s">
        <v>3061</v>
      </c>
      <c r="L521" s="84"/>
      <c r="M521" s="84" t="s">
        <v>3051</v>
      </c>
      <c r="N521" s="90" t="e">
        <f>VLOOKUP(Table9[[#This Row],[Shop.Name]],'From MX (NT &amp; Islands) '!D:E,2,FALSE)</f>
        <v>#N/A</v>
      </c>
      <c r="O521" s="84"/>
      <c r="P521" s="84" t="s">
        <v>3071</v>
      </c>
      <c r="Q521" s="84" t="s">
        <v>3025</v>
      </c>
      <c r="R521" s="135" t="s">
        <v>3062</v>
      </c>
      <c r="S521" s="84" t="s">
        <v>455</v>
      </c>
      <c r="T521" s="84"/>
      <c r="U521" s="84"/>
      <c r="V521" s="84"/>
      <c r="W521" s="84"/>
      <c r="X521" s="84" t="s">
        <v>3114</v>
      </c>
      <c r="Y521" s="84"/>
      <c r="Z521" s="84" t="e">
        <f>VLOOKUP(#REF!,Unavailable_Shops!C:E,3,FALSE)</f>
        <v>#REF!</v>
      </c>
      <c r="AA521" s="84">
        <f>SUBTOTAL(103, Table9[[#This Row],[ShopCodeNoZero]])</f>
        <v>1</v>
      </c>
      <c r="AB521" s="88" t="s">
        <v>3115</v>
      </c>
    </row>
    <row r="522" spans="1:28">
      <c r="A522" s="140">
        <v>45775</v>
      </c>
      <c r="B522" s="140">
        <v>45775</v>
      </c>
      <c r="C522" s="84" t="s">
        <v>137</v>
      </c>
      <c r="D522" s="84"/>
      <c r="E522" s="85" t="s">
        <v>119</v>
      </c>
      <c r="F522" s="152">
        <v>6515</v>
      </c>
      <c r="G522" s="84"/>
      <c r="H522" s="85" t="s">
        <v>3116</v>
      </c>
      <c r="I522" s="84" t="s">
        <v>3117</v>
      </c>
      <c r="J522" s="84" t="str">
        <f>VLOOKUP(H522,'Shop Info'!C:I,7,FALSE)</f>
        <v>NT</v>
      </c>
      <c r="K522" s="84" t="s">
        <v>3061</v>
      </c>
      <c r="L522" s="84"/>
      <c r="M522" s="84">
        <v>22593538</v>
      </c>
      <c r="N522" s="90">
        <f>VLOOKUP(Table9[[#This Row],[Shop.Name]],'From MX (NT &amp; Islands) '!D:E,2,FALSE)</f>
        <v>0</v>
      </c>
      <c r="O522" s="84"/>
      <c r="P522" s="84" t="s">
        <v>3030</v>
      </c>
      <c r="Q522" s="84" t="s">
        <v>3017</v>
      </c>
      <c r="R522" s="135" t="s">
        <v>3062</v>
      </c>
      <c r="S522" s="84" t="s">
        <v>455</v>
      </c>
      <c r="T522" s="84"/>
      <c r="U522" s="84"/>
      <c r="V522" s="84"/>
      <c r="W522" s="84"/>
      <c r="X522" s="84" t="s">
        <v>3118</v>
      </c>
      <c r="Y522" s="84"/>
      <c r="Z522" s="84" t="e">
        <f>VLOOKUP(#REF!,Unavailable_Shops!C:E,3,FALSE)</f>
        <v>#REF!</v>
      </c>
      <c r="AA522" s="84">
        <f>SUBTOTAL(103, Table9[[#This Row],[ShopCodeNoZero]])</f>
        <v>1</v>
      </c>
      <c r="AB522" s="88" t="s">
        <v>3119</v>
      </c>
    </row>
    <row r="523" spans="1:28">
      <c r="A523" s="140">
        <v>45776</v>
      </c>
      <c r="B523" s="140">
        <v>45776</v>
      </c>
      <c r="C523" s="84" t="s">
        <v>24</v>
      </c>
      <c r="D523" s="84"/>
      <c r="E523" s="85" t="s">
        <v>119</v>
      </c>
      <c r="F523" s="152">
        <v>2123</v>
      </c>
      <c r="G523" s="84"/>
      <c r="H523" s="85" t="s">
        <v>3120</v>
      </c>
      <c r="I523" s="84" t="s">
        <v>3121</v>
      </c>
      <c r="J523" s="84" t="str">
        <f>VLOOKUP(H523,'Shop Info'!C:I,7,FALSE)</f>
        <v>NT</v>
      </c>
      <c r="K523" s="84" t="s">
        <v>3061</v>
      </c>
      <c r="L523" s="84" t="s">
        <v>3015</v>
      </c>
      <c r="M523" s="84" t="s">
        <v>3122</v>
      </c>
      <c r="N523" s="90">
        <f>VLOOKUP(Table9[[#This Row],[Shop.Name]],'From MX (NT &amp; Islands) '!D:E,2,FALSE)</f>
        <v>0</v>
      </c>
      <c r="O523" s="84"/>
      <c r="P523" s="84" t="s">
        <v>3016</v>
      </c>
      <c r="Q523" s="84" t="s">
        <v>3017</v>
      </c>
      <c r="R523" s="135" t="s">
        <v>3123</v>
      </c>
      <c r="S523" s="84" t="s">
        <v>455</v>
      </c>
      <c r="T523" s="84"/>
      <c r="U523" s="84"/>
      <c r="V523" s="84"/>
      <c r="W523" s="84"/>
      <c r="X523" s="84" t="s">
        <v>3124</v>
      </c>
      <c r="Y523" s="84"/>
      <c r="Z523" s="84" t="e">
        <f>VLOOKUP(#REF!,Unavailable_Shops!C:E,3,FALSE)</f>
        <v>#REF!</v>
      </c>
      <c r="AA523" s="84">
        <f>SUBTOTAL(103, Table9[[#This Row],[ShopCodeNoZero]])</f>
        <v>1</v>
      </c>
      <c r="AB523" s="88" t="s">
        <v>3125</v>
      </c>
    </row>
    <row r="524" spans="1:28">
      <c r="A524" s="140">
        <v>45776</v>
      </c>
      <c r="B524" s="140">
        <v>45776</v>
      </c>
      <c r="C524" s="84" t="s">
        <v>24</v>
      </c>
      <c r="D524" s="84"/>
      <c r="E524" s="85" t="s">
        <v>119</v>
      </c>
      <c r="F524" s="152">
        <v>3216</v>
      </c>
      <c r="G524" s="84"/>
      <c r="H524" s="85" t="s">
        <v>3126</v>
      </c>
      <c r="I524" s="84" t="s">
        <v>3127</v>
      </c>
      <c r="J524" s="84" t="str">
        <f>VLOOKUP(H524,'Shop Info'!C:I,7,FALSE)</f>
        <v>NT</v>
      </c>
      <c r="K524" s="84" t="s">
        <v>3128</v>
      </c>
      <c r="L524" s="84"/>
      <c r="M524" s="84">
        <v>26769005</v>
      </c>
      <c r="N524" s="90" t="str">
        <f>VLOOKUP(Table9[[#This Row],[Shop.Name]],'From MX (NT &amp; Islands) '!D:E,2,FALSE)</f>
        <v>2676 9005</v>
      </c>
      <c r="O524" s="84"/>
      <c r="P524" s="84" t="s">
        <v>3129</v>
      </c>
      <c r="Q524" s="84" t="s">
        <v>3031</v>
      </c>
      <c r="R524" s="135" t="s">
        <v>3123</v>
      </c>
      <c r="S524" s="84" t="s">
        <v>455</v>
      </c>
      <c r="T524" s="84"/>
      <c r="U524" s="84"/>
      <c r="V524" s="84"/>
      <c r="W524" s="84"/>
      <c r="X524" s="84" t="s">
        <v>3130</v>
      </c>
      <c r="Y524" s="84"/>
      <c r="Z524" s="84" t="e">
        <f>VLOOKUP(#REF!,Unavailable_Shops!C:E,3,FALSE)</f>
        <v>#REF!</v>
      </c>
      <c r="AA524" s="84">
        <f>SUBTOTAL(103, Table9[[#This Row],[ShopCodeNoZero]])</f>
        <v>1</v>
      </c>
      <c r="AB524" s="88" t="s">
        <v>3131</v>
      </c>
    </row>
    <row r="525" spans="1:28">
      <c r="A525" s="140">
        <v>45776</v>
      </c>
      <c r="B525" s="140">
        <v>45776</v>
      </c>
      <c r="C525" s="84" t="s">
        <v>24</v>
      </c>
      <c r="D525" s="84"/>
      <c r="E525" s="85" t="s">
        <v>119</v>
      </c>
      <c r="F525" s="152">
        <v>3249</v>
      </c>
      <c r="G525" s="84"/>
      <c r="H525" s="85" t="s">
        <v>3132</v>
      </c>
      <c r="I525" s="84" t="s">
        <v>3133</v>
      </c>
      <c r="J525" s="84" t="str">
        <f>VLOOKUP(H525,'Shop Info'!C:I,7,FALSE)</f>
        <v>NT</v>
      </c>
      <c r="K525" s="84" t="s">
        <v>3128</v>
      </c>
      <c r="L525" s="84"/>
      <c r="M525" s="84">
        <v>26757221</v>
      </c>
      <c r="N525" s="90" t="str">
        <f>VLOOKUP(Table9[[#This Row],[Shop.Name]],'From MX (NT &amp; Islands) '!D:E,2,FALSE)</f>
        <v>2675 7221</v>
      </c>
      <c r="O525" s="84"/>
      <c r="P525" s="84" t="s">
        <v>3025</v>
      </c>
      <c r="Q525" s="84" t="s">
        <v>3134</v>
      </c>
      <c r="R525" s="135" t="s">
        <v>3123</v>
      </c>
      <c r="S525" s="84" t="s">
        <v>455</v>
      </c>
      <c r="T525" s="84"/>
      <c r="U525" s="84"/>
      <c r="V525" s="84"/>
      <c r="W525" s="84"/>
      <c r="X525" s="84" t="s">
        <v>3135</v>
      </c>
      <c r="Y525" s="84"/>
      <c r="Z525" s="84" t="e">
        <f>VLOOKUP(#REF!,Unavailable_Shops!C:E,3,FALSE)</f>
        <v>#REF!</v>
      </c>
      <c r="AA525" s="84">
        <f>SUBTOTAL(103, Table9[[#This Row],[ShopCodeNoZero]])</f>
        <v>1</v>
      </c>
      <c r="AB525" s="88" t="s">
        <v>3136</v>
      </c>
    </row>
    <row r="526" spans="1:28">
      <c r="A526" s="140">
        <v>45776</v>
      </c>
      <c r="B526" s="140">
        <v>45776</v>
      </c>
      <c r="C526" s="84" t="s">
        <v>24</v>
      </c>
      <c r="D526" s="84"/>
      <c r="E526" s="85" t="s">
        <v>119</v>
      </c>
      <c r="F526" s="152">
        <v>3314</v>
      </c>
      <c r="G526" s="84"/>
      <c r="H526" s="85" t="s">
        <v>3137</v>
      </c>
      <c r="I526" s="84" t="s">
        <v>3138</v>
      </c>
      <c r="J526" s="84" t="str">
        <f>VLOOKUP(H526,'Shop Info'!C:I,7,FALSE)</f>
        <v>NT</v>
      </c>
      <c r="K526" s="84" t="s">
        <v>3128</v>
      </c>
      <c r="L526" s="84"/>
      <c r="M526" s="84" t="s">
        <v>547</v>
      </c>
      <c r="N526" s="90" t="str">
        <f>VLOOKUP(Table9[[#This Row],[Shop.Name]],'From MX (NT &amp; Islands) '!D:E,2,FALSE)</f>
        <v>2677 5020</v>
      </c>
      <c r="O526" s="84"/>
      <c r="P526" s="84" t="s">
        <v>3129</v>
      </c>
      <c r="Q526" s="84" t="s">
        <v>3031</v>
      </c>
      <c r="R526" s="135" t="s">
        <v>3123</v>
      </c>
      <c r="S526" s="84" t="s">
        <v>455</v>
      </c>
      <c r="T526" s="84"/>
      <c r="U526" s="84"/>
      <c r="V526" s="84"/>
      <c r="W526" s="84"/>
      <c r="X526" s="84" t="s">
        <v>3139</v>
      </c>
      <c r="Y526" s="84"/>
      <c r="Z526" s="84" t="e">
        <f>VLOOKUP(#REF!,Unavailable_Shops!C:E,3,FALSE)</f>
        <v>#REF!</v>
      </c>
      <c r="AA526" s="84">
        <f>SUBTOTAL(103, Table9[[#This Row],[ShopCodeNoZero]])</f>
        <v>1</v>
      </c>
      <c r="AB526" s="88" t="s">
        <v>3140</v>
      </c>
    </row>
    <row r="527" spans="1:28">
      <c r="A527" s="140">
        <v>45776</v>
      </c>
      <c r="B527" s="140">
        <v>45776</v>
      </c>
      <c r="C527" s="84" t="s">
        <v>24</v>
      </c>
      <c r="D527" s="84"/>
      <c r="E527" s="85" t="s">
        <v>119</v>
      </c>
      <c r="F527" s="152">
        <v>3315</v>
      </c>
      <c r="G527" s="84"/>
      <c r="H527" s="85" t="s">
        <v>3141</v>
      </c>
      <c r="I527" s="84" t="s">
        <v>3142</v>
      </c>
      <c r="J527" s="84" t="str">
        <f>VLOOKUP(H527,'Shop Info'!C:I,7,FALSE)</f>
        <v>NT</v>
      </c>
      <c r="K527" s="84" t="s">
        <v>3143</v>
      </c>
      <c r="L527" s="84"/>
      <c r="M527" s="84">
        <v>26392710</v>
      </c>
      <c r="N527" s="90" t="str">
        <f>VLOOKUP(Table9[[#This Row],[Shop.Name]],'From MX (NT &amp; Islands) '!D:E,2,FALSE)</f>
        <v>2639 2710</v>
      </c>
      <c r="O527" s="84"/>
      <c r="P527" s="84" t="s">
        <v>3025</v>
      </c>
      <c r="Q527" s="84" t="s">
        <v>3134</v>
      </c>
      <c r="R527" s="135" t="s">
        <v>3123</v>
      </c>
      <c r="S527" s="84" t="s">
        <v>455</v>
      </c>
      <c r="T527" s="84"/>
      <c r="U527" s="84"/>
      <c r="V527" s="84"/>
      <c r="W527" s="84"/>
      <c r="X527" s="84" t="s">
        <v>3144</v>
      </c>
      <c r="Y527" s="84"/>
      <c r="Z527" s="84" t="e">
        <f>VLOOKUP(#REF!,Unavailable_Shops!C:E,3,FALSE)</f>
        <v>#REF!</v>
      </c>
      <c r="AA527" s="84">
        <f>SUBTOTAL(103, Table9[[#This Row],[ShopCodeNoZero]])</f>
        <v>1</v>
      </c>
      <c r="AB527" s="88" t="s">
        <v>3145</v>
      </c>
    </row>
    <row r="528" spans="1:28">
      <c r="A528" s="140">
        <v>45776</v>
      </c>
      <c r="B528" s="140">
        <v>45776</v>
      </c>
      <c r="C528" s="84" t="s">
        <v>24</v>
      </c>
      <c r="D528" s="84"/>
      <c r="E528" s="85" t="s">
        <v>119</v>
      </c>
      <c r="F528" s="152">
        <v>3551</v>
      </c>
      <c r="G528" s="84"/>
      <c r="H528" s="85" t="s">
        <v>3146</v>
      </c>
      <c r="I528" s="84" t="s">
        <v>3147</v>
      </c>
      <c r="J528" s="84" t="str">
        <f>VLOOKUP(H528,'Shop Info'!C:I,7,FALSE)</f>
        <v>NT</v>
      </c>
      <c r="K528" s="84" t="s">
        <v>3148</v>
      </c>
      <c r="L528" s="84"/>
      <c r="M528" s="84" t="s">
        <v>3149</v>
      </c>
      <c r="N528" s="90" t="str">
        <f>VLOOKUP(Table9[[#This Row],[Shop.Name]],'From MX (NT &amp; Islands) '!D:E,2,FALSE)</f>
        <v>2621 6368</v>
      </c>
      <c r="O528" s="84"/>
      <c r="P528" s="84" t="s">
        <v>3025</v>
      </c>
      <c r="Q528" s="84" t="s">
        <v>3134</v>
      </c>
      <c r="R528" s="135" t="s">
        <v>3123</v>
      </c>
      <c r="S528" s="84" t="s">
        <v>455</v>
      </c>
      <c r="T528" s="84"/>
      <c r="U528" s="84"/>
      <c r="V528" s="84"/>
      <c r="W528" s="84"/>
      <c r="X528" s="84" t="s">
        <v>3150</v>
      </c>
      <c r="Y528" s="84"/>
      <c r="Z528" s="84" t="e">
        <f>VLOOKUP(#REF!,Unavailable_Shops!C:E,3,FALSE)</f>
        <v>#REF!</v>
      </c>
      <c r="AA528" s="84">
        <f>SUBTOTAL(103, Table9[[#This Row],[ShopCodeNoZero]])</f>
        <v>1</v>
      </c>
      <c r="AB528" s="88" t="s">
        <v>3151</v>
      </c>
    </row>
    <row r="529" spans="1:28">
      <c r="A529" s="140">
        <v>45776</v>
      </c>
      <c r="B529" s="140">
        <v>45776</v>
      </c>
      <c r="C529" s="84" t="s">
        <v>24</v>
      </c>
      <c r="D529" s="84"/>
      <c r="E529" s="85" t="s">
        <v>119</v>
      </c>
      <c r="F529" s="152">
        <v>4495</v>
      </c>
      <c r="G529" s="84"/>
      <c r="H529" s="85" t="s">
        <v>3152</v>
      </c>
      <c r="I529" s="84" t="s">
        <v>3153</v>
      </c>
      <c r="J529" s="84" t="str">
        <f>VLOOKUP(H529,'Shop Info'!C:I,7,FALSE)</f>
        <v>NT</v>
      </c>
      <c r="K529" s="84" t="s">
        <v>3128</v>
      </c>
      <c r="L529" s="84" t="s">
        <v>664</v>
      </c>
      <c r="M529" s="84">
        <v>29671711</v>
      </c>
      <c r="N529" s="90">
        <f>VLOOKUP(Table9[[#This Row],[Shop.Name]],'From MX (NT &amp; Islands) '!D:E,2,FALSE)</f>
        <v>29671711</v>
      </c>
      <c r="O529" s="84"/>
      <c r="P529" s="84" t="s">
        <v>3025</v>
      </c>
      <c r="Q529" s="84" t="s">
        <v>3134</v>
      </c>
      <c r="R529" s="135" t="s">
        <v>3123</v>
      </c>
      <c r="S529" s="84" t="s">
        <v>455</v>
      </c>
      <c r="T529" s="84"/>
      <c r="U529" s="84"/>
      <c r="V529" s="84"/>
      <c r="W529" s="84"/>
      <c r="X529" s="84" t="s">
        <v>3154</v>
      </c>
      <c r="Y529" s="84"/>
      <c r="Z529" s="84" t="e">
        <f>VLOOKUP(#REF!,Unavailable_Shops!C:E,3,FALSE)</f>
        <v>#REF!</v>
      </c>
      <c r="AA529" s="84">
        <f>SUBTOTAL(103, Table9[[#This Row],[ShopCodeNoZero]])</f>
        <v>1</v>
      </c>
      <c r="AB529" s="88" t="s">
        <v>3155</v>
      </c>
    </row>
    <row r="530" spans="1:28">
      <c r="A530" s="140">
        <v>45776</v>
      </c>
      <c r="B530" s="140">
        <v>45776</v>
      </c>
      <c r="C530" s="84" t="s">
        <v>65</v>
      </c>
      <c r="D530" s="84"/>
      <c r="E530" s="85" t="s">
        <v>119</v>
      </c>
      <c r="F530" s="152">
        <v>5138</v>
      </c>
      <c r="G530" s="84"/>
      <c r="H530" s="85" t="s">
        <v>3156</v>
      </c>
      <c r="I530" s="84" t="s">
        <v>3157</v>
      </c>
      <c r="J530" s="84" t="str">
        <f>VLOOKUP(H530,'Shop Info'!C:I,7,FALSE)</f>
        <v>NT</v>
      </c>
      <c r="K530" s="84" t="s">
        <v>3128</v>
      </c>
      <c r="L530" s="84"/>
      <c r="M530" s="84">
        <v>26764316</v>
      </c>
      <c r="N530" s="90">
        <f>VLOOKUP(Table9[[#This Row],[Shop.Name]],'From MX (NT &amp; Islands) '!D:E,2,FALSE)</f>
        <v>0</v>
      </c>
      <c r="O530" s="84"/>
      <c r="P530" s="84" t="s">
        <v>3129</v>
      </c>
      <c r="Q530" s="84" t="s">
        <v>3031</v>
      </c>
      <c r="R530" s="135" t="s">
        <v>3123</v>
      </c>
      <c r="S530" s="84" t="s">
        <v>455</v>
      </c>
      <c r="T530" s="84"/>
      <c r="U530" s="84"/>
      <c r="V530" s="84"/>
      <c r="W530" s="84"/>
      <c r="X530" s="84" t="s">
        <v>3158</v>
      </c>
      <c r="Y530" s="84"/>
      <c r="Z530" s="84" t="e">
        <f>VLOOKUP(#REF!,Unavailable_Shops!C:E,3,FALSE)</f>
        <v>#REF!</v>
      </c>
      <c r="AA530" s="84">
        <f>SUBTOTAL(103, Table9[[#This Row],[ShopCodeNoZero]])</f>
        <v>1</v>
      </c>
      <c r="AB530" s="88" t="s">
        <v>3159</v>
      </c>
    </row>
    <row r="531" spans="1:28">
      <c r="A531" s="140">
        <v>45776</v>
      </c>
      <c r="B531" s="140">
        <v>45776</v>
      </c>
      <c r="C531" s="84" t="s">
        <v>24</v>
      </c>
      <c r="D531" s="84"/>
      <c r="E531" s="85" t="s">
        <v>119</v>
      </c>
      <c r="F531" s="152">
        <v>5513</v>
      </c>
      <c r="G531" s="84"/>
      <c r="H531" s="85" t="s">
        <v>3160</v>
      </c>
      <c r="I531" s="84" t="s">
        <v>3161</v>
      </c>
      <c r="J531" s="84" t="str">
        <f>VLOOKUP(H531,'Shop Info'!C:I,7,FALSE)</f>
        <v>NT</v>
      </c>
      <c r="K531" s="84" t="s">
        <v>3128</v>
      </c>
      <c r="L531" s="84"/>
      <c r="M531" s="84">
        <v>26832928</v>
      </c>
      <c r="N531" s="90" t="str">
        <f>VLOOKUP(Table9[[#This Row],[Shop.Name]],'From MX (NT &amp; Islands) '!D:E,2,FALSE)</f>
        <v>2683 2928</v>
      </c>
      <c r="O531" s="84"/>
      <c r="P531" s="84" t="s">
        <v>3129</v>
      </c>
      <c r="Q531" s="84" t="s">
        <v>3031</v>
      </c>
      <c r="R531" s="135" t="s">
        <v>3123</v>
      </c>
      <c r="S531" s="84" t="s">
        <v>455</v>
      </c>
      <c r="T531" s="84"/>
      <c r="U531" s="84"/>
      <c r="V531" s="84"/>
      <c r="W531" s="84"/>
      <c r="X531" s="84" t="s">
        <v>3162</v>
      </c>
      <c r="Y531" s="84"/>
      <c r="Z531" s="84" t="e">
        <f>VLOOKUP(#REF!,Unavailable_Shops!C:E,3,FALSE)</f>
        <v>#REF!</v>
      </c>
      <c r="AA531" s="84">
        <f>SUBTOTAL(103, Table9[[#This Row],[ShopCodeNoZero]])</f>
        <v>1</v>
      </c>
      <c r="AB531" s="88" t="s">
        <v>3163</v>
      </c>
    </row>
    <row r="532" spans="1:28">
      <c r="A532" s="140">
        <v>45776</v>
      </c>
      <c r="B532" s="140">
        <v>45776</v>
      </c>
      <c r="C532" s="84" t="s">
        <v>65</v>
      </c>
      <c r="D532" s="84"/>
      <c r="E532" s="85" t="s">
        <v>119</v>
      </c>
      <c r="F532" s="152">
        <v>5986</v>
      </c>
      <c r="G532" s="84"/>
      <c r="H532" s="85" t="s">
        <v>3164</v>
      </c>
      <c r="I532" s="84" t="s">
        <v>3165</v>
      </c>
      <c r="J532" s="84" t="str">
        <f>VLOOKUP(H532,'Shop Info'!C:I,7,FALSE)</f>
        <v>NT</v>
      </c>
      <c r="K532" s="84" t="s">
        <v>3061</v>
      </c>
      <c r="L532" s="84"/>
      <c r="M532" s="84">
        <v>25601268</v>
      </c>
      <c r="N532" s="90">
        <f>VLOOKUP(Table9[[#This Row],[Shop.Name]],'From MX (NT &amp; Islands) '!D:E,2,FALSE)</f>
        <v>0</v>
      </c>
      <c r="O532" s="84"/>
      <c r="P532" s="84" t="s">
        <v>3016</v>
      </c>
      <c r="Q532" s="84" t="s">
        <v>3017</v>
      </c>
      <c r="R532" s="135" t="s">
        <v>3123</v>
      </c>
      <c r="S532" s="84" t="s">
        <v>455</v>
      </c>
      <c r="T532" s="84"/>
      <c r="U532" s="84"/>
      <c r="V532" s="84"/>
      <c r="W532" s="84"/>
      <c r="X532" s="84" t="s">
        <v>3166</v>
      </c>
      <c r="Y532" s="84"/>
      <c r="Z532" s="84" t="e">
        <f>VLOOKUP(#REF!,Unavailable_Shops!C:E,3,FALSE)</f>
        <v>#REF!</v>
      </c>
      <c r="AA532" s="84">
        <f>SUBTOTAL(103, Table9[[#This Row],[ShopCodeNoZero]])</f>
        <v>1</v>
      </c>
      <c r="AB532" s="88" t="s">
        <v>3167</v>
      </c>
    </row>
    <row r="533" spans="1:28">
      <c r="A533" s="140">
        <v>45776</v>
      </c>
      <c r="B533" s="140">
        <v>45776</v>
      </c>
      <c r="C533" s="84" t="s">
        <v>137</v>
      </c>
      <c r="D533" s="84"/>
      <c r="E533" s="85" t="s">
        <v>119</v>
      </c>
      <c r="F533" s="152">
        <v>6321</v>
      </c>
      <c r="G533" s="84"/>
      <c r="H533" s="85" t="s">
        <v>3168</v>
      </c>
      <c r="I533" s="84" t="s">
        <v>3169</v>
      </c>
      <c r="J533" s="84" t="str">
        <f>VLOOKUP(H533,'Shop Info'!C:I,7,FALSE)</f>
        <v>NT</v>
      </c>
      <c r="K533" s="84" t="s">
        <v>3061</v>
      </c>
      <c r="L533" s="84"/>
      <c r="M533" s="84" t="s">
        <v>3170</v>
      </c>
      <c r="N533" s="90">
        <f>VLOOKUP(Table9[[#This Row],[Shop.Name]],'From MX (NT &amp; Islands) '!D:E,2,FALSE)</f>
        <v>0</v>
      </c>
      <c r="O533" s="84"/>
      <c r="P533" s="84" t="s">
        <v>3016</v>
      </c>
      <c r="Q533" s="84" t="s">
        <v>3017</v>
      </c>
      <c r="R533" s="135" t="s">
        <v>3123</v>
      </c>
      <c r="S533" s="84" t="s">
        <v>455</v>
      </c>
      <c r="T533" s="84"/>
      <c r="U533" s="84"/>
      <c r="V533" s="84"/>
      <c r="W533" s="84"/>
      <c r="X533" s="84" t="s">
        <v>3171</v>
      </c>
      <c r="Y533" s="84"/>
      <c r="Z533" s="84" t="e">
        <f>VLOOKUP(#REF!,Unavailable_Shops!C:E,3,FALSE)</f>
        <v>#REF!</v>
      </c>
      <c r="AA533" s="84">
        <f>SUBTOTAL(103, Table9[[#This Row],[ShopCodeNoZero]])</f>
        <v>1</v>
      </c>
      <c r="AB533" s="88" t="s">
        <v>3172</v>
      </c>
    </row>
    <row r="534" spans="1:28">
      <c r="A534" s="140">
        <v>45776</v>
      </c>
      <c r="B534" s="140">
        <v>45776</v>
      </c>
      <c r="C534" s="84" t="s">
        <v>24</v>
      </c>
      <c r="D534" s="84"/>
      <c r="E534" s="85" t="s">
        <v>119</v>
      </c>
      <c r="F534" s="152">
        <v>8515</v>
      </c>
      <c r="G534" s="84"/>
      <c r="H534" s="85" t="s">
        <v>3173</v>
      </c>
      <c r="I534" s="84" t="s">
        <v>3174</v>
      </c>
      <c r="J534" s="84" t="str">
        <f>VLOOKUP(H534,'Shop Info'!C:I,7,FALSE)</f>
        <v>NT</v>
      </c>
      <c r="K534" s="84" t="s">
        <v>3061</v>
      </c>
      <c r="L534" s="84"/>
      <c r="M534" s="84" t="s">
        <v>579</v>
      </c>
      <c r="N534" s="90" t="str">
        <f>VLOOKUP(Table9[[#This Row],[Shop.Name]],'From MX (NT &amp; Islands) '!D:E,2,FALSE)</f>
        <v>2253 1330</v>
      </c>
      <c r="O534" s="84"/>
      <c r="P534" s="84" t="s">
        <v>3016</v>
      </c>
      <c r="Q534" s="84" t="s">
        <v>3017</v>
      </c>
      <c r="R534" s="135" t="s">
        <v>3123</v>
      </c>
      <c r="S534" s="84" t="s">
        <v>455</v>
      </c>
      <c r="T534" s="84"/>
      <c r="U534" s="84"/>
      <c r="V534" s="84"/>
      <c r="W534" s="84"/>
      <c r="X534" s="84" t="s">
        <v>3175</v>
      </c>
      <c r="Y534" s="84"/>
      <c r="Z534" s="84" t="e">
        <f>VLOOKUP(#REF!,Unavailable_Shops!C:E,3,FALSE)</f>
        <v>#REF!</v>
      </c>
      <c r="AA534" s="84">
        <f>SUBTOTAL(103, Table9[[#This Row],[ShopCodeNoZero]])</f>
        <v>1</v>
      </c>
      <c r="AB534" s="88" t="s">
        <v>3176</v>
      </c>
    </row>
    <row r="535" spans="1:28">
      <c r="A535" s="140">
        <v>45777</v>
      </c>
      <c r="B535" s="140">
        <v>45777</v>
      </c>
      <c r="C535" s="84" t="s">
        <v>24</v>
      </c>
      <c r="D535" s="84"/>
      <c r="E535" s="85" t="s">
        <v>119</v>
      </c>
      <c r="F535" s="152">
        <v>3293</v>
      </c>
      <c r="G535" s="84"/>
      <c r="H535" s="85" t="s">
        <v>3177</v>
      </c>
      <c r="I535" s="84" t="s">
        <v>3178</v>
      </c>
      <c r="J535" s="84" t="str">
        <f>VLOOKUP(H535,'Shop Info'!C:I,7,FALSE)</f>
        <v>NT</v>
      </c>
      <c r="K535" s="84" t="s">
        <v>3179</v>
      </c>
      <c r="L535" s="84"/>
      <c r="M535" s="84">
        <v>26790432</v>
      </c>
      <c r="N535" s="90" t="str">
        <f>VLOOKUP(Table9[[#This Row],[Shop.Name]],'From MX (NT &amp; Islands) '!D:E,2,FALSE)</f>
        <v>2679 0432</v>
      </c>
      <c r="O535" s="84"/>
      <c r="P535" s="84" t="s">
        <v>3030</v>
      </c>
      <c r="Q535" s="84" t="s">
        <v>3025</v>
      </c>
      <c r="R535" s="135" t="s">
        <v>3180</v>
      </c>
      <c r="S535" s="84" t="s">
        <v>455</v>
      </c>
      <c r="T535" s="84"/>
      <c r="U535" s="84"/>
      <c r="V535" s="84"/>
      <c r="W535" s="84"/>
      <c r="X535" s="84" t="s">
        <v>3181</v>
      </c>
      <c r="Y535" s="84"/>
      <c r="Z535" s="84" t="e">
        <f>VLOOKUP(#REF!,Unavailable_Shops!C:E,3,FALSE)</f>
        <v>#REF!</v>
      </c>
      <c r="AA535" s="84">
        <f>SUBTOTAL(103, Table9[[#This Row],[ShopCodeNoZero]])</f>
        <v>1</v>
      </c>
      <c r="AB535" s="88" t="s">
        <v>3182</v>
      </c>
    </row>
    <row r="536" spans="1:28">
      <c r="A536" s="140">
        <v>45777</v>
      </c>
      <c r="B536" s="140">
        <v>45777</v>
      </c>
      <c r="C536" s="84" t="s">
        <v>24</v>
      </c>
      <c r="D536" s="84"/>
      <c r="E536" s="85" t="s">
        <v>119</v>
      </c>
      <c r="F536" s="152">
        <v>3373</v>
      </c>
      <c r="G536" s="84"/>
      <c r="H536" s="85" t="s">
        <v>3183</v>
      </c>
      <c r="I536" s="84" t="s">
        <v>3184</v>
      </c>
      <c r="J536" s="84" t="str">
        <f>VLOOKUP(H536,'Shop Info'!C:I,7,FALSE)</f>
        <v>NT</v>
      </c>
      <c r="K536" s="84" t="s">
        <v>3179</v>
      </c>
      <c r="L536" s="84"/>
      <c r="M536" s="84">
        <v>26716837</v>
      </c>
      <c r="N536" s="90" t="str">
        <f>VLOOKUP(Table9[[#This Row],[Shop.Name]],'From MX (NT &amp; Islands) '!D:E,2,FALSE)</f>
        <v>2671 6837</v>
      </c>
      <c r="O536" s="84"/>
      <c r="P536" s="84" t="s">
        <v>3129</v>
      </c>
      <c r="Q536" s="84" t="s">
        <v>3031</v>
      </c>
      <c r="R536" s="135" t="s">
        <v>3180</v>
      </c>
      <c r="S536" s="84" t="s">
        <v>455</v>
      </c>
      <c r="T536" s="84"/>
      <c r="U536" s="84"/>
      <c r="V536" s="84"/>
      <c r="W536" s="84"/>
      <c r="X536" s="84" t="s">
        <v>3185</v>
      </c>
      <c r="Y536" s="84"/>
      <c r="Z536" s="84" t="e">
        <f>VLOOKUP(#REF!,Unavailable_Shops!C:E,3,FALSE)</f>
        <v>#REF!</v>
      </c>
      <c r="AA536" s="84">
        <f>SUBTOTAL(103, Table9[[#This Row],[ShopCodeNoZero]])</f>
        <v>1</v>
      </c>
      <c r="AB536" s="88" t="s">
        <v>3186</v>
      </c>
    </row>
    <row r="537" spans="1:28">
      <c r="A537" s="140">
        <v>45777</v>
      </c>
      <c r="B537" s="140">
        <v>45777</v>
      </c>
      <c r="C537" s="84" t="s">
        <v>24</v>
      </c>
      <c r="D537" s="84"/>
      <c r="E537" s="85" t="s">
        <v>119</v>
      </c>
      <c r="F537" s="152">
        <v>4489</v>
      </c>
      <c r="G537" s="84"/>
      <c r="H537" s="85" t="s">
        <v>3187</v>
      </c>
      <c r="I537" s="84" t="s">
        <v>3188</v>
      </c>
      <c r="J537" s="84" t="str">
        <f>VLOOKUP(H537,'Shop Info'!C:I,7,FALSE)</f>
        <v>NT</v>
      </c>
      <c r="K537" s="84" t="s">
        <v>3189</v>
      </c>
      <c r="L537" s="84" t="s">
        <v>664</v>
      </c>
      <c r="M537" s="84">
        <v>26701207</v>
      </c>
      <c r="N537" s="90">
        <f>VLOOKUP(Table9[[#This Row],[Shop.Name]],'From MX (NT &amp; Islands) '!D:E,2,FALSE)</f>
        <v>26701207</v>
      </c>
      <c r="O537" s="84"/>
      <c r="P537" s="84" t="s">
        <v>3016</v>
      </c>
      <c r="Q537" s="84" t="s">
        <v>3017</v>
      </c>
      <c r="R537" s="135" t="s">
        <v>3180</v>
      </c>
      <c r="S537" s="84" t="s">
        <v>455</v>
      </c>
      <c r="T537" s="84"/>
      <c r="U537" s="84"/>
      <c r="V537" s="84"/>
      <c r="W537" s="84"/>
      <c r="X537" s="84" t="s">
        <v>3190</v>
      </c>
      <c r="Y537" s="84"/>
      <c r="Z537" s="84" t="e">
        <f>VLOOKUP(#REF!,Unavailable_Shops!C:E,3,FALSE)</f>
        <v>#REF!</v>
      </c>
      <c r="AA537" s="84">
        <f>SUBTOTAL(103, Table9[[#This Row],[ShopCodeNoZero]])</f>
        <v>1</v>
      </c>
      <c r="AB537" s="88" t="s">
        <v>3191</v>
      </c>
    </row>
    <row r="538" spans="1:28">
      <c r="A538" s="140">
        <v>45777</v>
      </c>
      <c r="B538" s="140">
        <v>45777</v>
      </c>
      <c r="C538" s="84" t="s">
        <v>65</v>
      </c>
      <c r="D538" s="84"/>
      <c r="E538" s="85" t="s">
        <v>119</v>
      </c>
      <c r="F538" s="152">
        <v>5021</v>
      </c>
      <c r="G538" s="84"/>
      <c r="H538" s="85" t="s">
        <v>3192</v>
      </c>
      <c r="I538" s="84" t="s">
        <v>3193</v>
      </c>
      <c r="J538" s="84" t="str">
        <f>VLOOKUP(H538,'Shop Info'!C:I,7,FALSE)</f>
        <v>NT</v>
      </c>
      <c r="K538" s="84" t="s">
        <v>3189</v>
      </c>
      <c r="L538" s="84"/>
      <c r="M538" s="84">
        <v>26981178</v>
      </c>
      <c r="N538" s="90">
        <f>VLOOKUP(Table9[[#This Row],[Shop.Name]],'From MX (NT &amp; Islands) '!D:E,2,FALSE)</f>
        <v>0</v>
      </c>
      <c r="O538" s="84"/>
      <c r="P538" s="84" t="s">
        <v>3016</v>
      </c>
      <c r="Q538" s="84" t="s">
        <v>3017</v>
      </c>
      <c r="R538" s="135" t="s">
        <v>3180</v>
      </c>
      <c r="S538" s="84" t="s">
        <v>455</v>
      </c>
      <c r="T538" s="84"/>
      <c r="U538" s="84"/>
      <c r="V538" s="84"/>
      <c r="W538" s="84"/>
      <c r="X538" s="84" t="s">
        <v>3194</v>
      </c>
      <c r="Y538" s="84"/>
      <c r="Z538" s="84" t="e">
        <f>VLOOKUP(#REF!,Unavailable_Shops!C:E,3,FALSE)</f>
        <v>#REF!</v>
      </c>
      <c r="AA538" s="84">
        <f>SUBTOTAL(103, Table9[[#This Row],[ShopCodeNoZero]])</f>
        <v>1</v>
      </c>
      <c r="AB538" s="88" t="s">
        <v>3195</v>
      </c>
    </row>
    <row r="539" spans="1:28">
      <c r="A539" s="140">
        <v>45777</v>
      </c>
      <c r="B539" s="140">
        <v>45777</v>
      </c>
      <c r="C539" s="84" t="s">
        <v>65</v>
      </c>
      <c r="D539" s="84"/>
      <c r="E539" s="85" t="s">
        <v>119</v>
      </c>
      <c r="F539" s="152">
        <v>5142</v>
      </c>
      <c r="G539" s="84"/>
      <c r="H539" s="85" t="s">
        <v>3196</v>
      </c>
      <c r="I539" s="84" t="s">
        <v>3197</v>
      </c>
      <c r="J539" s="84" t="str">
        <f>VLOOKUP(H539,'Shop Info'!C:I,7,FALSE)</f>
        <v>NT</v>
      </c>
      <c r="K539" s="84" t="s">
        <v>3189</v>
      </c>
      <c r="L539" s="84"/>
      <c r="M539" s="84">
        <v>26531157</v>
      </c>
      <c r="N539" s="90">
        <f>VLOOKUP(Table9[[#This Row],[Shop.Name]],'From MX (NT &amp; Islands) '!D:E,2,FALSE)</f>
        <v>0</v>
      </c>
      <c r="O539" s="84"/>
      <c r="P539" s="84" t="s">
        <v>3016</v>
      </c>
      <c r="Q539" s="84" t="s">
        <v>3017</v>
      </c>
      <c r="R539" s="135" t="s">
        <v>3180</v>
      </c>
      <c r="S539" s="84" t="s">
        <v>455</v>
      </c>
      <c r="T539" s="84"/>
      <c r="U539" s="84"/>
      <c r="V539" s="84"/>
      <c r="W539" s="84"/>
      <c r="X539" s="96" t="s">
        <v>3198</v>
      </c>
      <c r="Y539" s="84"/>
      <c r="Z539" s="84" t="e">
        <f>VLOOKUP(#REF!,Unavailable_Shops!C:E,3,FALSE)</f>
        <v>#REF!</v>
      </c>
      <c r="AA539" s="84">
        <f>SUBTOTAL(103, Table9[[#This Row],[ShopCodeNoZero]])</f>
        <v>1</v>
      </c>
      <c r="AB539" s="88" t="s">
        <v>3199</v>
      </c>
    </row>
    <row r="540" spans="1:28">
      <c r="A540" s="140">
        <v>45777</v>
      </c>
      <c r="B540" s="140">
        <v>45777</v>
      </c>
      <c r="C540" s="84" t="s">
        <v>24</v>
      </c>
      <c r="D540" s="84"/>
      <c r="E540" s="85" t="s">
        <v>119</v>
      </c>
      <c r="F540" s="152">
        <v>5640</v>
      </c>
      <c r="G540" s="84"/>
      <c r="H540" s="85" t="s">
        <v>3200</v>
      </c>
      <c r="I540" s="84" t="s">
        <v>3201</v>
      </c>
      <c r="J540" s="84" t="str">
        <f>VLOOKUP(H540,'Shop Info'!C:I,7,FALSE)</f>
        <v>NT</v>
      </c>
      <c r="K540" s="84" t="s">
        <v>3179</v>
      </c>
      <c r="L540" s="84"/>
      <c r="M540" s="84">
        <v>27257911</v>
      </c>
      <c r="N540" s="90" t="str">
        <f>VLOOKUP(Table9[[#This Row],[Shop.Name]],'From MX (NT &amp; Islands) '!D:E,2,FALSE)</f>
        <v>2725 7911</v>
      </c>
      <c r="O540" s="84"/>
      <c r="P540" s="84" t="s">
        <v>3030</v>
      </c>
      <c r="Q540" s="84" t="s">
        <v>3025</v>
      </c>
      <c r="R540" s="135" t="s">
        <v>3180</v>
      </c>
      <c r="S540" s="84" t="s">
        <v>455</v>
      </c>
      <c r="T540" s="84"/>
      <c r="U540" s="84"/>
      <c r="V540" s="84"/>
      <c r="W540" s="84"/>
      <c r="X540" s="84" t="s">
        <v>3202</v>
      </c>
      <c r="Y540" s="84"/>
      <c r="Z540" s="84" t="e">
        <f>VLOOKUP(#REF!,Unavailable_Shops!C:E,3,FALSE)</f>
        <v>#REF!</v>
      </c>
      <c r="AA540" s="84">
        <f>SUBTOTAL(103, Table9[[#This Row],[ShopCodeNoZero]])</f>
        <v>1</v>
      </c>
      <c r="AB540" s="88" t="s">
        <v>3203</v>
      </c>
    </row>
    <row r="541" spans="1:28">
      <c r="A541" s="140">
        <v>45777</v>
      </c>
      <c r="B541" s="140">
        <v>45777</v>
      </c>
      <c r="C541" s="84" t="s">
        <v>65</v>
      </c>
      <c r="D541" s="84"/>
      <c r="E541" s="85" t="s">
        <v>119</v>
      </c>
      <c r="F541" s="152">
        <v>5989</v>
      </c>
      <c r="G541" s="84"/>
      <c r="H541" s="85" t="s">
        <v>3204</v>
      </c>
      <c r="I541" s="84" t="s">
        <v>3205</v>
      </c>
      <c r="J541" s="84" t="str">
        <f>VLOOKUP(H541,'Shop Info'!C:I,7,FALSE)</f>
        <v>NT</v>
      </c>
      <c r="K541" s="84" t="s">
        <v>3179</v>
      </c>
      <c r="L541" s="84"/>
      <c r="M541" s="84">
        <v>26513918</v>
      </c>
      <c r="N541" s="90">
        <f>VLOOKUP(Table9[[#This Row],[Shop.Name]],'From MX (NT &amp; Islands) '!D:E,2,FALSE)</f>
        <v>0</v>
      </c>
      <c r="O541" s="84"/>
      <c r="P541" s="84" t="s">
        <v>3030</v>
      </c>
      <c r="Q541" s="84" t="s">
        <v>3025</v>
      </c>
      <c r="R541" s="135" t="s">
        <v>3180</v>
      </c>
      <c r="S541" s="84" t="s">
        <v>455</v>
      </c>
      <c r="T541" s="84"/>
      <c r="U541" s="84"/>
      <c r="V541" s="84"/>
      <c r="W541" s="84"/>
      <c r="X541" s="84" t="s">
        <v>3206</v>
      </c>
      <c r="Y541" s="84"/>
      <c r="Z541" s="84" t="e">
        <f>VLOOKUP(#REF!,Unavailable_Shops!C:E,3,FALSE)</f>
        <v>#REF!</v>
      </c>
      <c r="AA541" s="84">
        <f>SUBTOTAL(103, Table9[[#This Row],[ShopCodeNoZero]])</f>
        <v>1</v>
      </c>
      <c r="AB541" s="88" t="s">
        <v>3207</v>
      </c>
    </row>
    <row r="542" spans="1:28">
      <c r="A542" s="140">
        <v>45777</v>
      </c>
      <c r="B542" s="140">
        <v>45777</v>
      </c>
      <c r="C542" s="84" t="s">
        <v>137</v>
      </c>
      <c r="D542" s="84"/>
      <c r="E542" s="85" t="s">
        <v>119</v>
      </c>
      <c r="F542" s="152">
        <v>6256</v>
      </c>
      <c r="G542" s="84"/>
      <c r="H542" s="85" t="s">
        <v>3208</v>
      </c>
      <c r="I542" s="84" t="s">
        <v>3209</v>
      </c>
      <c r="J542" s="84" t="str">
        <f>VLOOKUP(H542,'Shop Info'!C:I,7,FALSE)</f>
        <v>NT</v>
      </c>
      <c r="K542" s="84" t="s">
        <v>3179</v>
      </c>
      <c r="L542" s="84"/>
      <c r="M542" s="84">
        <v>27883889</v>
      </c>
      <c r="N542" s="90" t="str">
        <f>VLOOKUP(Table9[[#This Row],[Shop.Name]],'From MX (NT &amp; Islands) '!D:E,2,FALSE)</f>
        <v>2679 0432</v>
      </c>
      <c r="O542" s="84"/>
      <c r="P542" s="84" t="s">
        <v>3030</v>
      </c>
      <c r="Q542" s="84" t="s">
        <v>3025</v>
      </c>
      <c r="R542" s="135" t="s">
        <v>3180</v>
      </c>
      <c r="S542" s="84" t="s">
        <v>455</v>
      </c>
      <c r="T542" s="84"/>
      <c r="U542" s="84"/>
      <c r="V542" s="84"/>
      <c r="W542" s="84"/>
      <c r="X542" s="84" t="s">
        <v>3210</v>
      </c>
      <c r="Y542" s="84"/>
      <c r="Z542" s="84" t="e">
        <f>VLOOKUP(#REF!,Unavailable_Shops!C:E,3,FALSE)</f>
        <v>#REF!</v>
      </c>
      <c r="AA542" s="84">
        <f>SUBTOTAL(103, Table9[[#This Row],[ShopCodeNoZero]])</f>
        <v>1</v>
      </c>
      <c r="AB542" s="88" t="s">
        <v>3211</v>
      </c>
    </row>
    <row r="543" spans="1:28">
      <c r="A543" s="140">
        <v>45777</v>
      </c>
      <c r="B543" s="140">
        <v>45777</v>
      </c>
      <c r="C543" s="84" t="s">
        <v>24</v>
      </c>
      <c r="D543" s="84"/>
      <c r="E543" s="85" t="s">
        <v>119</v>
      </c>
      <c r="F543" s="152">
        <v>8733</v>
      </c>
      <c r="G543" s="84"/>
      <c r="H543" s="85" t="s">
        <v>3212</v>
      </c>
      <c r="I543" s="84" t="s">
        <v>3213</v>
      </c>
      <c r="J543" s="84" t="str">
        <f>VLOOKUP(H543,'Shop Info'!C:I,7,FALSE)</f>
        <v>NT</v>
      </c>
      <c r="K543" s="84" t="s">
        <v>3179</v>
      </c>
      <c r="L543" s="84"/>
      <c r="M543" s="84" t="s">
        <v>3214</v>
      </c>
      <c r="N543" s="90" t="str">
        <f>VLOOKUP(Table9[[#This Row],[Shop.Name]],'From MX (NT &amp; Islands) '!D:E,2,FALSE)</f>
        <v>2639 9324</v>
      </c>
      <c r="O543" s="84"/>
      <c r="P543" s="84" t="s">
        <v>3129</v>
      </c>
      <c r="Q543" s="84" t="s">
        <v>3031</v>
      </c>
      <c r="R543" s="135" t="s">
        <v>3180</v>
      </c>
      <c r="S543" s="84" t="s">
        <v>455</v>
      </c>
      <c r="T543" s="84"/>
      <c r="U543" s="84"/>
      <c r="V543" s="84"/>
      <c r="W543" s="84"/>
      <c r="X543" s="84" t="s">
        <v>3215</v>
      </c>
      <c r="Y543" s="84"/>
      <c r="Z543" s="84" t="e">
        <f>VLOOKUP(#REF!,Unavailable_Shops!C:E,3,FALSE)</f>
        <v>#REF!</v>
      </c>
      <c r="AA543" s="84">
        <f>SUBTOTAL(103, Table9[[#This Row],[ShopCodeNoZero]])</f>
        <v>1</v>
      </c>
      <c r="AB543" s="88" t="s">
        <v>3216</v>
      </c>
    </row>
    <row r="544" spans="1:28">
      <c r="A544" s="140">
        <v>45777</v>
      </c>
      <c r="B544" s="140">
        <v>45777</v>
      </c>
      <c r="C544" s="84" t="s">
        <v>24</v>
      </c>
      <c r="D544" s="84"/>
      <c r="E544" s="85" t="s">
        <v>119</v>
      </c>
      <c r="F544" s="152">
        <v>11040</v>
      </c>
      <c r="G544" s="84"/>
      <c r="H544" s="85" t="s">
        <v>3217</v>
      </c>
      <c r="I544" s="84" t="s">
        <v>3218</v>
      </c>
      <c r="J544" s="84" t="str">
        <f>VLOOKUP(H544,'Shop Info'!C:I,7,FALSE)</f>
        <v>NT</v>
      </c>
      <c r="K544" s="84" t="s">
        <v>3179</v>
      </c>
      <c r="L544" s="84" t="s">
        <v>664</v>
      </c>
      <c r="M544" s="84">
        <v>26237728</v>
      </c>
      <c r="N544" s="90">
        <f>VLOOKUP(Table9[[#This Row],[Shop.Name]],'From MX (NT &amp; Islands) '!D:E,2,FALSE)</f>
        <v>26237728</v>
      </c>
      <c r="O544" s="87"/>
      <c r="P544" s="84" t="s">
        <v>3129</v>
      </c>
      <c r="Q544" s="84" t="s">
        <v>3031</v>
      </c>
      <c r="R544" s="135" t="s">
        <v>3180</v>
      </c>
      <c r="S544" s="84" t="s">
        <v>455</v>
      </c>
      <c r="T544" s="84"/>
      <c r="U544" s="84"/>
      <c r="V544" s="84"/>
      <c r="W544" s="84"/>
      <c r="X544" s="84" t="s">
        <v>3219</v>
      </c>
      <c r="Y544" s="84"/>
      <c r="Z544" s="84" t="e">
        <f>VLOOKUP(#REF!,Unavailable_Shops!C:E,3,FALSE)</f>
        <v>#REF!</v>
      </c>
      <c r="AA544" s="84">
        <f>SUBTOTAL(103, Table9[[#This Row],[ShopCodeNoZero]])</f>
        <v>1</v>
      </c>
      <c r="AB544" s="88" t="s">
        <v>3220</v>
      </c>
    </row>
    <row r="545" spans="1:28">
      <c r="A545" s="140">
        <v>45777</v>
      </c>
      <c r="B545" s="140">
        <v>45777</v>
      </c>
      <c r="C545" s="84" t="s">
        <v>65</v>
      </c>
      <c r="D545" s="84"/>
      <c r="E545" s="85" t="s">
        <v>119</v>
      </c>
      <c r="F545" s="152">
        <v>15118</v>
      </c>
      <c r="G545" s="84"/>
      <c r="H545" s="85" t="s">
        <v>3221</v>
      </c>
      <c r="I545" s="84" t="s">
        <v>3222</v>
      </c>
      <c r="J545" s="84" t="str">
        <f>VLOOKUP(H545,'Shop Info'!C:I,7,FALSE)</f>
        <v>NT</v>
      </c>
      <c r="K545" s="84" t="s">
        <v>3179</v>
      </c>
      <c r="L545" s="84"/>
      <c r="M545" s="84">
        <v>26933668</v>
      </c>
      <c r="N545" s="90">
        <f>VLOOKUP(Table9[[#This Row],[Shop.Name]],'From MX (NT &amp; Islands) '!D:E,2,FALSE)</f>
        <v>0</v>
      </c>
      <c r="O545" s="84"/>
      <c r="P545" s="84" t="s">
        <v>3129</v>
      </c>
      <c r="Q545" s="84" t="s">
        <v>3031</v>
      </c>
      <c r="R545" s="135" t="s">
        <v>3180</v>
      </c>
      <c r="S545" s="84" t="s">
        <v>455</v>
      </c>
      <c r="T545" s="84"/>
      <c r="U545" s="84"/>
      <c r="V545" s="84"/>
      <c r="W545" s="84"/>
      <c r="X545" s="84" t="s">
        <v>3223</v>
      </c>
      <c r="Y545" s="84"/>
      <c r="Z545" s="84" t="e">
        <f>VLOOKUP(#REF!,Unavailable_Shops!C:E,3,FALSE)</f>
        <v>#REF!</v>
      </c>
      <c r="AA545" s="84">
        <f>SUBTOTAL(103, Table9[[#This Row],[ShopCodeNoZero]])</f>
        <v>1</v>
      </c>
      <c r="AB545" s="88" t="s">
        <v>3224</v>
      </c>
    </row>
    <row r="546" spans="1:28">
      <c r="A546" s="140">
        <v>45777</v>
      </c>
      <c r="B546" s="140">
        <v>45777</v>
      </c>
      <c r="C546" s="84" t="s">
        <v>65</v>
      </c>
      <c r="D546" s="84"/>
      <c r="E546" s="85" t="s">
        <v>119</v>
      </c>
      <c r="F546" s="152">
        <v>15256</v>
      </c>
      <c r="G546" s="84"/>
      <c r="H546" s="85" t="s">
        <v>3225</v>
      </c>
      <c r="I546" s="84" t="s">
        <v>3226</v>
      </c>
      <c r="J546" s="84" t="str">
        <f>VLOOKUP(H546,'Shop Info'!C:I,7,FALSE)</f>
        <v>NT</v>
      </c>
      <c r="K546" s="84" t="s">
        <v>3179</v>
      </c>
      <c r="L546" s="84" t="s">
        <v>3227</v>
      </c>
      <c r="M546" s="84">
        <v>26980987</v>
      </c>
      <c r="N546" s="90">
        <f>VLOOKUP(Table9[[#This Row],[Shop.Name]],'From MX (NT &amp; Islands) '!D:E,2,FALSE)</f>
        <v>26980987</v>
      </c>
      <c r="O546" s="84"/>
      <c r="P546" s="84" t="s">
        <v>3030</v>
      </c>
      <c r="Q546" s="84" t="s">
        <v>3025</v>
      </c>
      <c r="R546" s="135" t="s">
        <v>3180</v>
      </c>
      <c r="S546" s="84" t="s">
        <v>455</v>
      </c>
      <c r="T546" s="84"/>
      <c r="U546" s="84"/>
      <c r="V546" s="84"/>
      <c r="W546" s="84"/>
      <c r="X546" s="84" t="s">
        <v>3228</v>
      </c>
      <c r="Y546" s="84"/>
      <c r="Z546" s="84" t="e">
        <f>VLOOKUP(#REF!,Unavailable_Shops!C:E,3,FALSE)</f>
        <v>#REF!</v>
      </c>
      <c r="AA546" s="84">
        <f>SUBTOTAL(103, Table9[[#This Row],[ShopCodeNoZero]])</f>
        <v>1</v>
      </c>
      <c r="AB546" s="88" t="s">
        <v>3229</v>
      </c>
    </row>
    <row r="547" spans="1:28">
      <c r="A547" s="140">
        <v>45789</v>
      </c>
      <c r="B547" s="140">
        <v>45789</v>
      </c>
      <c r="C547" s="84" t="s">
        <v>137</v>
      </c>
      <c r="D547" s="84"/>
      <c r="E547" s="85" t="s">
        <v>119</v>
      </c>
      <c r="F547" s="152">
        <v>6230</v>
      </c>
      <c r="G547" s="84"/>
      <c r="H547" s="85" t="s">
        <v>3230</v>
      </c>
      <c r="I547" s="84" t="s">
        <v>3231</v>
      </c>
      <c r="J547" s="84" t="str">
        <f>VLOOKUP(H547,'Shop Info'!C:I,7,FALSE)</f>
        <v>NT</v>
      </c>
      <c r="K547" s="84" t="s">
        <v>555</v>
      </c>
      <c r="L547" s="84"/>
      <c r="M547" s="84" t="s">
        <v>3232</v>
      </c>
      <c r="N547" s="90">
        <f>VLOOKUP(Table9[[#This Row],[Shop.Name]],'From MX (NT &amp; Islands) '!D:E,2,FALSE)</f>
        <v>0</v>
      </c>
      <c r="O547" s="84"/>
      <c r="P547" s="84" t="s">
        <v>3233</v>
      </c>
      <c r="Q547" s="84" t="s">
        <v>3017</v>
      </c>
      <c r="R547" s="135" t="s">
        <v>3234</v>
      </c>
      <c r="S547" s="84" t="s">
        <v>455</v>
      </c>
      <c r="T547" s="84"/>
      <c r="U547" s="84"/>
      <c r="V547" s="84"/>
      <c r="W547" s="84"/>
      <c r="X547" s="84" t="s">
        <v>3235</v>
      </c>
      <c r="Y547" s="84"/>
      <c r="Z547" s="84" t="e">
        <f>VLOOKUP(#REF!,Unavailable_Shops!C:E,3,FALSE)</f>
        <v>#REF!</v>
      </c>
      <c r="AA547" s="84">
        <f>SUBTOTAL(103, Table9[[#This Row],[ShopCodeNoZero]])</f>
        <v>1</v>
      </c>
      <c r="AB547" s="88" t="s">
        <v>3236</v>
      </c>
    </row>
    <row r="548" spans="1:28">
      <c r="A548" s="140">
        <v>45789</v>
      </c>
      <c r="B548" s="140">
        <v>45789</v>
      </c>
      <c r="C548" s="84" t="s">
        <v>24</v>
      </c>
      <c r="D548" s="84"/>
      <c r="E548" s="85" t="s">
        <v>119</v>
      </c>
      <c r="F548" s="152">
        <v>8520</v>
      </c>
      <c r="G548" s="84"/>
      <c r="H548" s="85" t="s">
        <v>3237</v>
      </c>
      <c r="I548" s="84" t="s">
        <v>3238</v>
      </c>
      <c r="J548" s="84" t="str">
        <f>VLOOKUP(H548,'Shop Info'!C:I,7,FALSE)</f>
        <v>NT</v>
      </c>
      <c r="K548" s="84" t="s">
        <v>555</v>
      </c>
      <c r="L548" s="84"/>
      <c r="M548" s="84">
        <v>26798698</v>
      </c>
      <c r="N548" s="90" t="str">
        <f>VLOOKUP(Table9[[#This Row],[Shop.Name]],'From MX (NT &amp; Islands) '!D:E,2,FALSE)</f>
        <v>2679 8698</v>
      </c>
      <c r="O548" s="84"/>
      <c r="P548" s="84" t="s">
        <v>3233</v>
      </c>
      <c r="Q548" s="84" t="s">
        <v>3017</v>
      </c>
      <c r="R548" s="135" t="s">
        <v>3234</v>
      </c>
      <c r="S548" s="84" t="s">
        <v>455</v>
      </c>
      <c r="T548" s="84"/>
      <c r="U548" s="84"/>
      <c r="V548" s="84"/>
      <c r="W548" s="84"/>
      <c r="X548" s="84" t="s">
        <v>3239</v>
      </c>
      <c r="Y548" s="84"/>
      <c r="Z548" s="84" t="e">
        <f>VLOOKUP(#REF!,Unavailable_Shops!C:E,3,FALSE)</f>
        <v>#REF!</v>
      </c>
      <c r="AA548" s="84">
        <f>SUBTOTAL(103, Table9[[#This Row],[ShopCodeNoZero]])</f>
        <v>1</v>
      </c>
      <c r="AB548" s="88" t="s">
        <v>3240</v>
      </c>
    </row>
    <row r="549" spans="1:28">
      <c r="A549" s="140">
        <v>45789</v>
      </c>
      <c r="B549" s="140">
        <v>45789</v>
      </c>
      <c r="C549" s="84" t="s">
        <v>24</v>
      </c>
      <c r="D549" s="84"/>
      <c r="E549" s="85" t="s">
        <v>119</v>
      </c>
      <c r="F549" s="152">
        <v>8636</v>
      </c>
      <c r="G549" s="84"/>
      <c r="H549" s="85" t="s">
        <v>3241</v>
      </c>
      <c r="I549" s="84" t="s">
        <v>3242</v>
      </c>
      <c r="J549" s="84" t="str">
        <f>VLOOKUP(H549,'Shop Info'!C:I,7,FALSE)</f>
        <v>NT</v>
      </c>
      <c r="K549" s="84" t="s">
        <v>555</v>
      </c>
      <c r="L549" s="84"/>
      <c r="M549" s="84" t="s">
        <v>3243</v>
      </c>
      <c r="N549" s="90" t="str">
        <f>VLOOKUP(Table9[[#This Row],[Shop.Name]],'From MX (NT &amp; Islands) '!D:E,2,FALSE)</f>
        <v>2477 5839</v>
      </c>
      <c r="O549" s="84"/>
      <c r="P549" s="84" t="s">
        <v>3233</v>
      </c>
      <c r="Q549" s="84" t="s">
        <v>3017</v>
      </c>
      <c r="R549" s="135" t="s">
        <v>3234</v>
      </c>
      <c r="S549" s="84" t="s">
        <v>455</v>
      </c>
      <c r="T549" s="84"/>
      <c r="U549" s="84"/>
      <c r="V549" s="84"/>
      <c r="W549" s="84"/>
      <c r="X549" s="84" t="s">
        <v>3244</v>
      </c>
      <c r="Y549" s="84"/>
      <c r="Z549" s="84" t="e">
        <f>VLOOKUP(#REF!,Unavailable_Shops!C:E,3,FALSE)</f>
        <v>#REF!</v>
      </c>
      <c r="AA549" s="84">
        <f>SUBTOTAL(103, Table9[[#This Row],[ShopCodeNoZero]])</f>
        <v>1</v>
      </c>
      <c r="AB549" s="88" t="s">
        <v>3245</v>
      </c>
    </row>
    <row r="550" spans="1:28">
      <c r="A550" s="140">
        <v>45789</v>
      </c>
      <c r="B550" s="140">
        <v>45789</v>
      </c>
      <c r="C550" s="84" t="s">
        <v>24</v>
      </c>
      <c r="D550" s="84"/>
      <c r="E550" s="85" t="s">
        <v>119</v>
      </c>
      <c r="F550" s="152">
        <v>8637</v>
      </c>
      <c r="G550" s="84"/>
      <c r="H550" s="85" t="s">
        <v>3246</v>
      </c>
      <c r="I550" s="84" t="s">
        <v>3247</v>
      </c>
      <c r="J550" s="84" t="str">
        <f>VLOOKUP(H550,'Shop Info'!C:I,7,FALSE)</f>
        <v>NT</v>
      </c>
      <c r="K550" s="84" t="s">
        <v>555</v>
      </c>
      <c r="L550" s="84"/>
      <c r="M550" s="84" t="s">
        <v>3243</v>
      </c>
      <c r="N550" s="90" t="str">
        <f>VLOOKUP(Table9[[#This Row],[Shop.Name]],'From MX (NT &amp; Islands) '!D:E,2,FALSE)</f>
        <v>2477 5839</v>
      </c>
      <c r="O550" s="84"/>
      <c r="P550" s="84" t="s">
        <v>3233</v>
      </c>
      <c r="Q550" s="84" t="s">
        <v>3017</v>
      </c>
      <c r="R550" s="135" t="s">
        <v>3234</v>
      </c>
      <c r="S550" s="84" t="s">
        <v>455</v>
      </c>
      <c r="T550" s="84"/>
      <c r="U550" s="84"/>
      <c r="V550" s="84"/>
      <c r="W550" s="84"/>
      <c r="X550" s="84" t="s">
        <v>3248</v>
      </c>
      <c r="Y550" s="84"/>
      <c r="Z550" s="84" t="e">
        <f>VLOOKUP(#REF!,Unavailable_Shops!C:E,3,FALSE)</f>
        <v>#REF!</v>
      </c>
      <c r="AA550" s="84">
        <f>SUBTOTAL(103, Table9[[#This Row],[ShopCodeNoZero]])</f>
        <v>1</v>
      </c>
      <c r="AB550" s="88" t="s">
        <v>3249</v>
      </c>
    </row>
    <row r="551" spans="1:28">
      <c r="A551" s="140">
        <v>45790</v>
      </c>
      <c r="B551" s="140">
        <v>45790</v>
      </c>
      <c r="C551" s="84" t="s">
        <v>65</v>
      </c>
      <c r="D551" s="84"/>
      <c r="E551" s="85" t="s">
        <v>119</v>
      </c>
      <c r="F551" s="152">
        <v>5144</v>
      </c>
      <c r="G551" s="84"/>
      <c r="H551" s="85" t="s">
        <v>3250</v>
      </c>
      <c r="I551" s="84" t="s">
        <v>374</v>
      </c>
      <c r="J551" s="84" t="str">
        <f>VLOOKUP(H551,'Shop Info'!C:I,7,FALSE)</f>
        <v>NT</v>
      </c>
      <c r="K551" s="84" t="s">
        <v>375</v>
      </c>
      <c r="L551" s="97" t="s">
        <v>3251</v>
      </c>
      <c r="M551" s="84">
        <v>26315953</v>
      </c>
      <c r="N551" s="90">
        <f>VLOOKUP(Table9[[#This Row],[Shop.Name]],'From MX (NT &amp; Islands) '!D:E,2,FALSE)</f>
        <v>0</v>
      </c>
      <c r="O551" s="84"/>
      <c r="P551" s="84" t="s">
        <v>3233</v>
      </c>
      <c r="Q551" s="84" t="s">
        <v>3017</v>
      </c>
      <c r="R551" s="135" t="s">
        <v>3252</v>
      </c>
      <c r="S551" s="84" t="s">
        <v>455</v>
      </c>
      <c r="T551" s="84"/>
      <c r="U551" s="84"/>
      <c r="V551" s="84"/>
      <c r="W551" s="84"/>
      <c r="X551" s="84" t="s">
        <v>3253</v>
      </c>
      <c r="Y551" s="84"/>
      <c r="Z551" s="84" t="e">
        <f>VLOOKUP(#REF!,Unavailable_Shops!C:E,3,FALSE)</f>
        <v>#REF!</v>
      </c>
      <c r="AA551" s="84">
        <f>SUBTOTAL(103, Table9[[#This Row],[ShopCodeNoZero]])</f>
        <v>1</v>
      </c>
      <c r="AB551" s="88" t="s">
        <v>3254</v>
      </c>
    </row>
    <row r="552" spans="1:28">
      <c r="A552" s="140">
        <v>45790</v>
      </c>
      <c r="B552" s="140">
        <v>45790</v>
      </c>
      <c r="C552" s="84" t="s">
        <v>24</v>
      </c>
      <c r="D552" s="84"/>
      <c r="E552" s="85" t="s">
        <v>119</v>
      </c>
      <c r="F552" s="152">
        <v>3548</v>
      </c>
      <c r="G552" s="84"/>
      <c r="H552" s="85" t="s">
        <v>3255</v>
      </c>
      <c r="I552" s="84" t="s">
        <v>3256</v>
      </c>
      <c r="J552" s="84" t="str">
        <f>VLOOKUP(H552,'Shop Info'!C:I,7,FALSE)</f>
        <v>NT</v>
      </c>
      <c r="K552" s="84" t="s">
        <v>633</v>
      </c>
      <c r="L552" s="84"/>
      <c r="M552" s="84" t="s">
        <v>3257</v>
      </c>
      <c r="N552" s="90" t="str">
        <f>VLOOKUP(Table9[[#This Row],[Shop.Name]],'From MX (NT &amp; Islands) '!D:E,2,FALSE)</f>
        <v>2618 9683</v>
      </c>
      <c r="O552" s="84"/>
      <c r="P552" s="84" t="s">
        <v>3233</v>
      </c>
      <c r="Q552" s="84" t="s">
        <v>3017</v>
      </c>
      <c r="R552" s="135" t="s">
        <v>3252</v>
      </c>
      <c r="S552" s="84" t="s">
        <v>455</v>
      </c>
      <c r="T552" s="84"/>
      <c r="U552" s="84"/>
      <c r="V552" s="84"/>
      <c r="W552" s="84"/>
      <c r="X552" s="96" t="s">
        <v>3258</v>
      </c>
      <c r="Y552" s="84"/>
      <c r="Z552" s="84" t="e">
        <f>VLOOKUP(#REF!,Unavailable_Shops!C:E,3,FALSE)</f>
        <v>#REF!</v>
      </c>
      <c r="AA552" s="84">
        <f>SUBTOTAL(103, Table9[[#This Row],[ShopCodeNoZero]])</f>
        <v>1</v>
      </c>
      <c r="AB552" s="88" t="s">
        <v>3259</v>
      </c>
    </row>
    <row r="553" spans="1:28">
      <c r="A553" s="140">
        <v>45790</v>
      </c>
      <c r="B553" s="140">
        <v>45790</v>
      </c>
      <c r="C553" s="84" t="s">
        <v>24</v>
      </c>
      <c r="D553" s="84"/>
      <c r="E553" s="85" t="s">
        <v>119</v>
      </c>
      <c r="F553" s="152">
        <v>12868</v>
      </c>
      <c r="G553" s="84"/>
      <c r="H553" s="85" t="s">
        <v>3260</v>
      </c>
      <c r="I553" s="84" t="s">
        <v>3261</v>
      </c>
      <c r="J553" s="84" t="str">
        <f>VLOOKUP(H553,'Shop Info'!C:I,7,FALSE)</f>
        <v>NT</v>
      </c>
      <c r="K553" s="84" t="s">
        <v>633</v>
      </c>
      <c r="L553" s="84"/>
      <c r="M553" s="84" t="s">
        <v>3262</v>
      </c>
      <c r="N553" s="90">
        <f>VLOOKUP(Table9[[#This Row],[Shop.Name]],'From MX (NT &amp; Islands) '!D:E,2,FALSE)</f>
        <v>0</v>
      </c>
      <c r="O553" s="87"/>
      <c r="P553" s="84" t="s">
        <v>3233</v>
      </c>
      <c r="Q553" s="84" t="s">
        <v>3017</v>
      </c>
      <c r="R553" s="135" t="s">
        <v>356</v>
      </c>
      <c r="S553" s="84" t="s">
        <v>455</v>
      </c>
      <c r="T553" s="84"/>
      <c r="U553" s="84"/>
      <c r="V553" s="84"/>
      <c r="W553" s="84"/>
      <c r="X553" s="84" t="s">
        <v>3263</v>
      </c>
      <c r="Y553" s="84"/>
      <c r="Z553" s="84" t="e">
        <f>VLOOKUP(#REF!,Unavailable_Shops!C:E,3,FALSE)</f>
        <v>#REF!</v>
      </c>
      <c r="AA553" s="84">
        <f>SUBTOTAL(103, Table9[[#This Row],[ShopCodeNoZero]])</f>
        <v>1</v>
      </c>
      <c r="AB553" s="88" t="s">
        <v>3264</v>
      </c>
    </row>
    <row r="554" spans="1:28">
      <c r="A554" s="140">
        <v>45779</v>
      </c>
      <c r="B554" s="140">
        <v>45779</v>
      </c>
      <c r="C554" s="84" t="s">
        <v>24</v>
      </c>
      <c r="D554" s="84"/>
      <c r="E554" s="85" t="s">
        <v>119</v>
      </c>
      <c r="F554" s="152">
        <v>3181</v>
      </c>
      <c r="G554" s="84"/>
      <c r="H554" s="85" t="s">
        <v>3265</v>
      </c>
      <c r="I554" s="84" t="s">
        <v>3266</v>
      </c>
      <c r="J554" s="84" t="str">
        <f>VLOOKUP(H554,'Shop Info'!C:I,7,FALSE)</f>
        <v>NT</v>
      </c>
      <c r="K554" s="84" t="s">
        <v>529</v>
      </c>
      <c r="L554" s="84"/>
      <c r="M554" s="84">
        <v>26672448</v>
      </c>
      <c r="N554" s="90" t="str">
        <f>VLOOKUP(Table9[[#This Row],[Shop.Name]],'From MX (NT &amp; Islands) '!D:E,2,FALSE)</f>
        <v>2667 2448</v>
      </c>
      <c r="O554" s="84"/>
      <c r="P554" s="84" t="s">
        <v>3030</v>
      </c>
      <c r="Q554" s="84" t="s">
        <v>3025</v>
      </c>
      <c r="R554" s="135" t="s">
        <v>3267</v>
      </c>
      <c r="S554" s="84" t="s">
        <v>455</v>
      </c>
      <c r="T554" s="84"/>
      <c r="U554" s="84"/>
      <c r="V554" s="84"/>
      <c r="W554" s="84"/>
      <c r="X554" s="84" t="s">
        <v>3268</v>
      </c>
      <c r="Y554" s="84"/>
      <c r="Z554" s="84" t="e">
        <f>VLOOKUP(#REF!,Unavailable_Shops!C:E,3,FALSE)</f>
        <v>#REF!</v>
      </c>
      <c r="AA554" s="84">
        <f>SUBTOTAL(103, Table9[[#This Row],[ShopCodeNoZero]])</f>
        <v>1</v>
      </c>
      <c r="AB554" s="88" t="s">
        <v>3269</v>
      </c>
    </row>
    <row r="555" spans="1:28">
      <c r="A555" s="140">
        <v>45779</v>
      </c>
      <c r="B555" s="140">
        <v>45779</v>
      </c>
      <c r="C555" s="84" t="s">
        <v>24</v>
      </c>
      <c r="D555" s="84"/>
      <c r="E555" s="85" t="s">
        <v>119</v>
      </c>
      <c r="F555" s="152">
        <v>5522</v>
      </c>
      <c r="G555" s="84"/>
      <c r="H555" s="85" t="s">
        <v>3270</v>
      </c>
      <c r="I555" s="84" t="s">
        <v>3271</v>
      </c>
      <c r="J555" s="84" t="str">
        <f>VLOOKUP(H555,'Shop Info'!C:I,7,FALSE)</f>
        <v>NT</v>
      </c>
      <c r="K555" s="84" t="s">
        <v>529</v>
      </c>
      <c r="L555" s="84"/>
      <c r="M555" s="84">
        <v>26651955</v>
      </c>
      <c r="N555" s="90" t="str">
        <f>VLOOKUP(Table9[[#This Row],[Shop.Name]],'From MX (NT &amp; Islands) '!D:E,2,FALSE)</f>
        <v>2665 1955</v>
      </c>
      <c r="O555" s="84"/>
      <c r="P555" s="84" t="s">
        <v>3030</v>
      </c>
      <c r="Q555" s="84" t="s">
        <v>3025</v>
      </c>
      <c r="R555" s="135" t="s">
        <v>3267</v>
      </c>
      <c r="S555" s="84" t="s">
        <v>455</v>
      </c>
      <c r="T555" s="84"/>
      <c r="U555" s="84"/>
      <c r="V555" s="84"/>
      <c r="W555" s="84"/>
      <c r="X555" s="84" t="s">
        <v>3272</v>
      </c>
      <c r="Y555" s="84"/>
      <c r="Z555" s="84" t="e">
        <f>VLOOKUP(#REF!,Unavailable_Shops!C:E,3,FALSE)</f>
        <v>#REF!</v>
      </c>
      <c r="AA555" s="84">
        <f>SUBTOTAL(103, Table9[[#This Row],[ShopCodeNoZero]])</f>
        <v>1</v>
      </c>
      <c r="AB555" s="88" t="s">
        <v>3273</v>
      </c>
    </row>
    <row r="556" spans="1:28">
      <c r="A556" s="140">
        <v>45779</v>
      </c>
      <c r="B556" s="140">
        <v>45779</v>
      </c>
      <c r="C556" s="84" t="s">
        <v>137</v>
      </c>
      <c r="D556" s="84"/>
      <c r="E556" s="85" t="s">
        <v>119</v>
      </c>
      <c r="F556" s="152">
        <v>6516</v>
      </c>
      <c r="G556" s="84"/>
      <c r="H556" s="85" t="s">
        <v>3274</v>
      </c>
      <c r="I556" s="84" t="s">
        <v>3275</v>
      </c>
      <c r="J556" s="84" t="str">
        <f>VLOOKUP(H556,'Shop Info'!C:I,7,FALSE)</f>
        <v>NT</v>
      </c>
      <c r="K556" s="84" t="s">
        <v>529</v>
      </c>
      <c r="L556" s="84"/>
      <c r="M556" s="84">
        <v>22192028</v>
      </c>
      <c r="N556" s="90">
        <f>VLOOKUP(Table9[[#This Row],[Shop.Name]],'From MX (NT &amp; Islands) '!D:E,2,FALSE)</f>
        <v>0</v>
      </c>
      <c r="O556" s="84"/>
      <c r="P556" s="84" t="s">
        <v>3030</v>
      </c>
      <c r="Q556" s="84" t="s">
        <v>3025</v>
      </c>
      <c r="R556" s="135" t="s">
        <v>3267</v>
      </c>
      <c r="S556" s="84" t="s">
        <v>455</v>
      </c>
      <c r="T556" s="84"/>
      <c r="U556" s="84"/>
      <c r="V556" s="84"/>
      <c r="W556" s="84"/>
      <c r="X556" s="84" t="s">
        <v>3276</v>
      </c>
      <c r="Y556" s="84"/>
      <c r="Z556" s="84" t="e">
        <f>VLOOKUP(#REF!,Unavailable_Shops!C:E,3,FALSE)</f>
        <v>#REF!</v>
      </c>
      <c r="AA556" s="84">
        <f>SUBTOTAL(103, Table9[[#This Row],[ShopCodeNoZero]])</f>
        <v>1</v>
      </c>
      <c r="AB556" s="88" t="s">
        <v>3277</v>
      </c>
    </row>
    <row r="557" spans="1:28">
      <c r="A557" s="140">
        <v>45783</v>
      </c>
      <c r="B557" s="140">
        <v>45783</v>
      </c>
      <c r="C557" s="84" t="s">
        <v>24</v>
      </c>
      <c r="D557" s="84"/>
      <c r="E557" s="85" t="s">
        <v>119</v>
      </c>
      <c r="F557" s="152">
        <v>4429</v>
      </c>
      <c r="G557" s="84"/>
      <c r="H557" s="85" t="s">
        <v>3278</v>
      </c>
      <c r="I557" s="84" t="s">
        <v>3279</v>
      </c>
      <c r="J557" s="84" t="str">
        <f>VLOOKUP(H557,'Shop Info'!C:I,7,FALSE)</f>
        <v>NT</v>
      </c>
      <c r="K557" s="84" t="s">
        <v>3280</v>
      </c>
      <c r="L557" s="84" t="s">
        <v>664</v>
      </c>
      <c r="M557" s="84">
        <v>26901032</v>
      </c>
      <c r="N557" s="90">
        <f>VLOOKUP(Table9[[#This Row],[Shop.Name]],'From MX (NT &amp; Islands) '!D:E,2,FALSE)</f>
        <v>26901032</v>
      </c>
      <c r="O557" s="84"/>
      <c r="P557" s="84" t="s">
        <v>3030</v>
      </c>
      <c r="Q557" s="84" t="s">
        <v>3017</v>
      </c>
      <c r="R557" s="135" t="s">
        <v>3281</v>
      </c>
      <c r="S557" s="84" t="s">
        <v>455</v>
      </c>
      <c r="T557" s="84"/>
      <c r="U557" s="84"/>
      <c r="V557" s="84"/>
      <c r="W557" s="84"/>
      <c r="X557" s="84" t="s">
        <v>3282</v>
      </c>
      <c r="Y557" s="84"/>
      <c r="Z557" s="84" t="e">
        <f>VLOOKUP(#REF!,Unavailable_Shops!C:E,3,FALSE)</f>
        <v>#REF!</v>
      </c>
      <c r="AA557" s="84">
        <f>SUBTOTAL(103, Table9[[#This Row],[ShopCodeNoZero]])</f>
        <v>1</v>
      </c>
      <c r="AB557" s="88" t="s">
        <v>3283</v>
      </c>
    </row>
    <row r="558" spans="1:28">
      <c r="A558" s="140">
        <v>45783</v>
      </c>
      <c r="B558" s="140">
        <v>45783</v>
      </c>
      <c r="C558" s="84" t="s">
        <v>24</v>
      </c>
      <c r="D558" s="84"/>
      <c r="E558" s="85" t="s">
        <v>119</v>
      </c>
      <c r="F558" s="152">
        <v>8608</v>
      </c>
      <c r="G558" s="84"/>
      <c r="H558" s="85" t="s">
        <v>3284</v>
      </c>
      <c r="I558" s="84" t="s">
        <v>3285</v>
      </c>
      <c r="J558" s="84" t="str">
        <f>VLOOKUP(H558,'Shop Info'!C:I,7,FALSE)</f>
        <v>NT</v>
      </c>
      <c r="K558" s="84" t="s">
        <v>3280</v>
      </c>
      <c r="L558" s="84"/>
      <c r="M558" s="84">
        <v>34019433</v>
      </c>
      <c r="N558" s="90" t="str">
        <f>VLOOKUP(Table9[[#This Row],[Shop.Name]],'From MX (NT &amp; Islands) '!D:E,2,FALSE)</f>
        <v>3401 9433</v>
      </c>
      <c r="O558" s="84"/>
      <c r="P558" s="84" t="s">
        <v>3030</v>
      </c>
      <c r="Q558" s="84" t="s">
        <v>3017</v>
      </c>
      <c r="R558" s="135" t="s">
        <v>3281</v>
      </c>
      <c r="S558" s="84" t="s">
        <v>455</v>
      </c>
      <c r="T558" s="84"/>
      <c r="U558" s="84"/>
      <c r="V558" s="84"/>
      <c r="W558" s="84"/>
      <c r="X558" s="84" t="s">
        <v>3286</v>
      </c>
      <c r="Y558" s="84"/>
      <c r="Z558" s="84" t="e">
        <f>VLOOKUP(#REF!,Unavailable_Shops!C:E,3,FALSE)</f>
        <v>#REF!</v>
      </c>
      <c r="AA558" s="84">
        <f>SUBTOTAL(103, Table9[[#This Row],[ShopCodeNoZero]])</f>
        <v>1</v>
      </c>
      <c r="AB558" s="88" t="s">
        <v>3287</v>
      </c>
    </row>
    <row r="559" spans="1:28">
      <c r="A559" s="140">
        <v>45783</v>
      </c>
      <c r="B559" s="140">
        <v>45783</v>
      </c>
      <c r="C559" s="84" t="s">
        <v>65</v>
      </c>
      <c r="D559" s="84"/>
      <c r="E559" s="85" t="s">
        <v>119</v>
      </c>
      <c r="F559" s="152">
        <v>15121</v>
      </c>
      <c r="G559" s="84"/>
      <c r="H559" s="85" t="s">
        <v>3288</v>
      </c>
      <c r="I559" s="84" t="s">
        <v>3289</v>
      </c>
      <c r="J559" s="84" t="str">
        <f>VLOOKUP(H559,'Shop Info'!C:I,7,FALSE)</f>
        <v>NT</v>
      </c>
      <c r="K559" s="84" t="s">
        <v>3280</v>
      </c>
      <c r="L559" s="84"/>
      <c r="M559" s="84" t="s">
        <v>3051</v>
      </c>
      <c r="N559" s="90">
        <f>VLOOKUP(Table9[[#This Row],[Shop.Name]],'From MX (NT &amp; Islands) '!D:E,2,FALSE)</f>
        <v>0</v>
      </c>
      <c r="O559" s="87"/>
      <c r="P559" s="84" t="s">
        <v>3030</v>
      </c>
      <c r="Q559" s="84" t="s">
        <v>3017</v>
      </c>
      <c r="R559" s="135" t="s">
        <v>3281</v>
      </c>
      <c r="S559" s="84" t="s">
        <v>455</v>
      </c>
      <c r="T559" s="84"/>
      <c r="U559" s="84"/>
      <c r="V559" s="84"/>
      <c r="W559" s="84"/>
      <c r="X559" s="84" t="s">
        <v>3290</v>
      </c>
      <c r="Y559" s="84"/>
      <c r="Z559" s="84" t="e">
        <f>VLOOKUP(#REF!,Unavailable_Shops!C:E,3,FALSE)</f>
        <v>#REF!</v>
      </c>
      <c r="AA559" s="84">
        <f>SUBTOTAL(103, Table9[[#This Row],[ShopCodeNoZero]])</f>
        <v>1</v>
      </c>
      <c r="AB559" s="88" t="s">
        <v>3291</v>
      </c>
    </row>
    <row r="560" spans="1:28">
      <c r="A560" s="140">
        <v>45783</v>
      </c>
      <c r="B560" s="140">
        <v>45783</v>
      </c>
      <c r="C560" s="84" t="s">
        <v>24</v>
      </c>
      <c r="D560" s="84"/>
      <c r="E560" s="85" t="s">
        <v>119</v>
      </c>
      <c r="F560" s="152">
        <v>2376</v>
      </c>
      <c r="G560" s="84"/>
      <c r="H560" s="85" t="s">
        <v>3292</v>
      </c>
      <c r="I560" s="84" t="s">
        <v>3293</v>
      </c>
      <c r="J560" s="84" t="s">
        <v>353</v>
      </c>
      <c r="K560" s="84" t="s">
        <v>375</v>
      </c>
      <c r="L560" s="84"/>
      <c r="M560" s="84">
        <v>26237132</v>
      </c>
      <c r="N560" s="90">
        <f>VLOOKUP(AB560,Tel!B:E,4,FALSE)</f>
        <v>26237132</v>
      </c>
      <c r="O560" s="87"/>
      <c r="P560" s="84" t="s">
        <v>3030</v>
      </c>
      <c r="Q560" s="84" t="s">
        <v>3017</v>
      </c>
      <c r="R560" s="135" t="s">
        <v>3281</v>
      </c>
      <c r="S560" s="84" t="s">
        <v>455</v>
      </c>
      <c r="T560" s="84"/>
      <c r="U560" s="84"/>
      <c r="V560" s="84"/>
      <c r="W560" s="84"/>
      <c r="X560" s="84"/>
      <c r="Y560" s="84"/>
      <c r="Z560" s="84" t="e">
        <f>VLOOKUP(#REF!,Unavailable_Shops!C:E,3,FALSE)</f>
        <v>#REF!</v>
      </c>
      <c r="AA560" s="84">
        <f>SUBTOTAL(103, Table9[[#This Row],[ShopCodeNoZero]])</f>
        <v>1</v>
      </c>
      <c r="AB560" s="88" t="s">
        <v>3294</v>
      </c>
    </row>
    <row r="561" spans="1:28">
      <c r="A561" s="140">
        <v>45786</v>
      </c>
      <c r="B561" s="140">
        <v>45786</v>
      </c>
      <c r="C561" s="84" t="s">
        <v>24</v>
      </c>
      <c r="D561" s="84"/>
      <c r="E561" s="85" t="s">
        <v>119</v>
      </c>
      <c r="F561" s="152">
        <v>1623</v>
      </c>
      <c r="G561" s="84"/>
      <c r="H561" s="85" t="s">
        <v>3295</v>
      </c>
      <c r="I561" s="84" t="s">
        <v>3296</v>
      </c>
      <c r="J561" s="84" t="str">
        <f>VLOOKUP(H561,'Shop Info'!C:I,7,FALSE)</f>
        <v>NT</v>
      </c>
      <c r="K561" s="84" t="s">
        <v>551</v>
      </c>
      <c r="L561" s="84" t="s">
        <v>3297</v>
      </c>
      <c r="M561" s="84">
        <v>31126031</v>
      </c>
      <c r="N561" s="90">
        <f>VLOOKUP(Table9[[#This Row],[Shop.Name]],'From MX (NT &amp; Islands) '!D:E,2,FALSE)</f>
        <v>0</v>
      </c>
      <c r="O561" s="84"/>
      <c r="P561" s="84" t="s">
        <v>3030</v>
      </c>
      <c r="Q561" s="84" t="s">
        <v>3031</v>
      </c>
      <c r="R561" s="135" t="s">
        <v>3298</v>
      </c>
      <c r="S561" s="84" t="s">
        <v>455</v>
      </c>
      <c r="T561" s="84"/>
      <c r="U561" s="84"/>
      <c r="V561" s="84"/>
      <c r="W561" s="84"/>
      <c r="X561" s="84" t="s">
        <v>3299</v>
      </c>
      <c r="Y561" s="84"/>
      <c r="Z561" s="84" t="e">
        <f>VLOOKUP(#REF!,Unavailable_Shops!C:E,3,FALSE)</f>
        <v>#REF!</v>
      </c>
      <c r="AA561" s="84">
        <f>SUBTOTAL(103, Table9[[#This Row],[ShopCodeNoZero]])</f>
        <v>1</v>
      </c>
      <c r="AB561" s="88" t="s">
        <v>3300</v>
      </c>
    </row>
    <row r="562" spans="1:28">
      <c r="A562" s="140">
        <v>45786</v>
      </c>
      <c r="B562" s="140">
        <v>45786</v>
      </c>
      <c r="C562" s="84" t="s">
        <v>137</v>
      </c>
      <c r="D562" s="84"/>
      <c r="E562" s="85" t="s">
        <v>119</v>
      </c>
      <c r="F562" s="152">
        <v>6326</v>
      </c>
      <c r="G562" s="84"/>
      <c r="H562" s="85" t="s">
        <v>3301</v>
      </c>
      <c r="I562" s="84" t="s">
        <v>3302</v>
      </c>
      <c r="J562" s="84" t="str">
        <f>VLOOKUP(H562,'Shop Info'!C:I,7,FALSE)</f>
        <v>NT</v>
      </c>
      <c r="K562" s="84" t="s">
        <v>551</v>
      </c>
      <c r="L562" s="84"/>
      <c r="M562" s="84" t="s">
        <v>3051</v>
      </c>
      <c r="N562" s="90">
        <f>VLOOKUP(Table9[[#This Row],[Shop.Name]],'From MX (NT &amp; Islands) '!D:E,2,FALSE)</f>
        <v>0</v>
      </c>
      <c r="O562" s="87"/>
      <c r="P562" s="84" t="s">
        <v>3030</v>
      </c>
      <c r="Q562" s="84" t="s">
        <v>3031</v>
      </c>
      <c r="R562" s="135" t="s">
        <v>3298</v>
      </c>
      <c r="S562" s="84" t="s">
        <v>455</v>
      </c>
      <c r="T562" s="84"/>
      <c r="U562" s="84"/>
      <c r="V562" s="84"/>
      <c r="W562" s="84"/>
      <c r="X562" s="84" t="s">
        <v>3303</v>
      </c>
      <c r="Y562" s="84"/>
      <c r="Z562" s="84" t="e">
        <f>VLOOKUP(#REF!,Unavailable_Shops!C:E,3,FALSE)</f>
        <v>#REF!</v>
      </c>
      <c r="AA562" s="84">
        <f>SUBTOTAL(103, Table9[[#This Row],[ShopCodeNoZero]])</f>
        <v>1</v>
      </c>
      <c r="AB562" s="88" t="s">
        <v>3304</v>
      </c>
    </row>
    <row r="563" spans="1:28">
      <c r="A563" s="140">
        <v>45786</v>
      </c>
      <c r="B563" s="140">
        <v>45786</v>
      </c>
      <c r="C563" s="84" t="s">
        <v>24</v>
      </c>
      <c r="D563" s="84"/>
      <c r="E563" s="85" t="s">
        <v>119</v>
      </c>
      <c r="F563" s="152">
        <v>10003</v>
      </c>
      <c r="G563" s="84"/>
      <c r="H563" s="85" t="s">
        <v>3305</v>
      </c>
      <c r="I563" s="84" t="s">
        <v>3306</v>
      </c>
      <c r="J563" s="84" t="str">
        <f>VLOOKUP(H563,'Shop Info'!C:I,7,FALSE)</f>
        <v>NT</v>
      </c>
      <c r="K563" s="84" t="s">
        <v>551</v>
      </c>
      <c r="L563" s="84"/>
      <c r="M563" s="84">
        <v>26516828</v>
      </c>
      <c r="N563" s="90">
        <f>VLOOKUP(Table9[[#This Row],[Shop.Name]],'From MX (NT &amp; Islands) '!D:E,2,FALSE)</f>
        <v>0</v>
      </c>
      <c r="O563" s="84"/>
      <c r="P563" s="84" t="s">
        <v>3030</v>
      </c>
      <c r="Q563" s="84" t="s">
        <v>3031</v>
      </c>
      <c r="R563" s="135" t="s">
        <v>3298</v>
      </c>
      <c r="S563" s="84" t="s">
        <v>455</v>
      </c>
      <c r="T563" s="84"/>
      <c r="U563" s="84"/>
      <c r="V563" s="84"/>
      <c r="W563" s="84"/>
      <c r="X563" s="84" t="s">
        <v>3307</v>
      </c>
      <c r="Y563" s="84"/>
      <c r="Z563" s="84" t="e">
        <f>VLOOKUP(#REF!,Unavailable_Shops!C:E,3,FALSE)</f>
        <v>#REF!</v>
      </c>
      <c r="AA563" s="84">
        <f>SUBTOTAL(103, Table9[[#This Row],[ShopCodeNoZero]])</f>
        <v>1</v>
      </c>
      <c r="AB563" s="88" t="s">
        <v>3308</v>
      </c>
    </row>
    <row r="564" spans="1:28">
      <c r="A564" s="140">
        <v>45791</v>
      </c>
      <c r="B564" s="140">
        <v>45791</v>
      </c>
      <c r="C564" s="84" t="s">
        <v>24</v>
      </c>
      <c r="D564" s="84"/>
      <c r="E564" s="85" t="s">
        <v>119</v>
      </c>
      <c r="F564" s="152">
        <v>2108</v>
      </c>
      <c r="G564" s="84"/>
      <c r="H564" s="85" t="s">
        <v>3309</v>
      </c>
      <c r="I564" s="84" t="s">
        <v>3310</v>
      </c>
      <c r="J564" s="84" t="str">
        <f>VLOOKUP(H564,'Shop Info'!C:I,7,FALSE)</f>
        <v>NT</v>
      </c>
      <c r="K564" s="84" t="s">
        <v>555</v>
      </c>
      <c r="L564" s="84" t="s">
        <v>3015</v>
      </c>
      <c r="M564" s="84">
        <v>26820916</v>
      </c>
      <c r="N564" s="90">
        <f>VLOOKUP(Table9[[#This Row],[Shop.Name]],'From MX (NT &amp; Islands) '!D:E,2,FALSE)</f>
        <v>0</v>
      </c>
      <c r="O564" s="84"/>
      <c r="P564" s="84" t="s">
        <v>3030</v>
      </c>
      <c r="Q564" s="84" t="s">
        <v>3017</v>
      </c>
      <c r="R564" s="135" t="s">
        <v>3311</v>
      </c>
      <c r="S564" s="84" t="s">
        <v>455</v>
      </c>
      <c r="T564" s="84"/>
      <c r="U564" s="84"/>
      <c r="V564" s="84"/>
      <c r="W564" s="84"/>
      <c r="X564" s="84" t="s">
        <v>3312</v>
      </c>
      <c r="Y564" s="84"/>
      <c r="Z564" s="84" t="e">
        <f>VLOOKUP(#REF!,Unavailable_Shops!C:E,3,FALSE)</f>
        <v>#REF!</v>
      </c>
      <c r="AA564" s="84">
        <f>SUBTOTAL(103, Table9[[#This Row],[ShopCodeNoZero]])</f>
        <v>1</v>
      </c>
      <c r="AB564" s="88" t="s">
        <v>3313</v>
      </c>
    </row>
    <row r="565" spans="1:28">
      <c r="A565" s="140">
        <v>45791</v>
      </c>
      <c r="B565" s="140">
        <v>45791</v>
      </c>
      <c r="C565" s="84" t="s">
        <v>65</v>
      </c>
      <c r="D565" s="84"/>
      <c r="E565" s="85" t="s">
        <v>119</v>
      </c>
      <c r="F565" s="152">
        <v>15126</v>
      </c>
      <c r="G565" s="84"/>
      <c r="H565" s="85" t="s">
        <v>3314</v>
      </c>
      <c r="I565" s="84" t="s">
        <v>3315</v>
      </c>
      <c r="J565" s="84" t="str">
        <f>VLOOKUP(H565,'Shop Info'!C:I,7,FALSE)</f>
        <v>NT</v>
      </c>
      <c r="K565" s="84" t="s">
        <v>555</v>
      </c>
      <c r="L565" s="84"/>
      <c r="M565" s="84" t="s">
        <v>3051</v>
      </c>
      <c r="N565" s="90">
        <f>VLOOKUP(Table9[[#This Row],[Shop.Name]],'From MX (NT &amp; Islands) '!D:E,2,FALSE)</f>
        <v>0</v>
      </c>
      <c r="O565" s="87"/>
      <c r="P565" s="84" t="s">
        <v>3030</v>
      </c>
      <c r="Q565" s="84" t="s">
        <v>3017</v>
      </c>
      <c r="R565" s="135" t="s">
        <v>3311</v>
      </c>
      <c r="S565" s="84" t="s">
        <v>455</v>
      </c>
      <c r="T565" s="84"/>
      <c r="U565" s="84"/>
      <c r="V565" s="84"/>
      <c r="W565" s="84"/>
      <c r="X565" s="84" t="s">
        <v>3316</v>
      </c>
      <c r="Y565" s="84"/>
      <c r="Z565" s="84" t="e">
        <f>VLOOKUP(#REF!,Unavailable_Shops!C:E,3,FALSE)</f>
        <v>#REF!</v>
      </c>
      <c r="AA565" s="84">
        <f>SUBTOTAL(103, Table9[[#This Row],[ShopCodeNoZero]])</f>
        <v>1</v>
      </c>
      <c r="AB565" s="88" t="s">
        <v>3317</v>
      </c>
    </row>
    <row r="566" spans="1:28">
      <c r="A566" s="140">
        <v>45791</v>
      </c>
      <c r="B566" s="140">
        <v>45791</v>
      </c>
      <c r="C566" s="84" t="s">
        <v>65</v>
      </c>
      <c r="D566" s="84"/>
      <c r="E566" s="85" t="s">
        <v>119</v>
      </c>
      <c r="F566" s="152">
        <v>15261</v>
      </c>
      <c r="G566" s="84"/>
      <c r="H566" s="85" t="s">
        <v>3318</v>
      </c>
      <c r="I566" s="84" t="s">
        <v>3319</v>
      </c>
      <c r="J566" s="84" t="str">
        <f>VLOOKUP(H566,'Shop Info'!C:I,7,FALSE)</f>
        <v>NT</v>
      </c>
      <c r="K566" s="84" t="s">
        <v>555</v>
      </c>
      <c r="L566" s="84" t="s">
        <v>3227</v>
      </c>
      <c r="M566" s="84">
        <v>26708330</v>
      </c>
      <c r="N566" s="90">
        <f>VLOOKUP(Table9[[#This Row],[Shop.Name]],'From MX (NT &amp; Islands) '!D:E,2,FALSE)</f>
        <v>0</v>
      </c>
      <c r="O566" s="87"/>
      <c r="P566" s="84" t="s">
        <v>3030</v>
      </c>
      <c r="Q566" s="84" t="s">
        <v>3017</v>
      </c>
      <c r="R566" s="135" t="s">
        <v>3311</v>
      </c>
      <c r="S566" s="84" t="s">
        <v>455</v>
      </c>
      <c r="T566" s="84"/>
      <c r="U566" s="84"/>
      <c r="V566" s="84"/>
      <c r="W566" s="84"/>
      <c r="X566" s="84" t="s">
        <v>3320</v>
      </c>
      <c r="Y566" s="84"/>
      <c r="Z566" s="84" t="e">
        <f>VLOOKUP(#REF!,Unavailable_Shops!C:E,3,FALSE)</f>
        <v>#REF!</v>
      </c>
      <c r="AA566" s="84">
        <f>SUBTOTAL(103, Table9[[#This Row],[ShopCodeNoZero]])</f>
        <v>1</v>
      </c>
      <c r="AB566" s="88" t="s">
        <v>3321</v>
      </c>
    </row>
    <row r="567" spans="1:28">
      <c r="A567" s="140">
        <v>45792</v>
      </c>
      <c r="B567" s="140">
        <v>45792</v>
      </c>
      <c r="C567" s="84" t="s">
        <v>24</v>
      </c>
      <c r="D567" s="84"/>
      <c r="E567" s="85" t="s">
        <v>119</v>
      </c>
      <c r="F567" s="153">
        <v>2241</v>
      </c>
      <c r="G567" s="84"/>
      <c r="H567" s="85" t="s">
        <v>3322</v>
      </c>
      <c r="I567" s="84" t="s">
        <v>3323</v>
      </c>
      <c r="J567" s="84" t="str">
        <f>VLOOKUP(H567,'Shop Info'!C:I,7,FALSE)</f>
        <v>NT</v>
      </c>
      <c r="K567" s="84" t="s">
        <v>566</v>
      </c>
      <c r="L567" s="84" t="s">
        <v>3015</v>
      </c>
      <c r="M567" s="84">
        <v>24280636</v>
      </c>
      <c r="N567" s="90">
        <f>VLOOKUP(Table9[[#This Row],[Shop.Name]],'From MX (NT &amp; Islands) '!D:E,2,FALSE)</f>
        <v>0</v>
      </c>
      <c r="O567" s="84"/>
      <c r="P567" s="84" t="s">
        <v>3030</v>
      </c>
      <c r="Q567" s="84" t="s">
        <v>3017</v>
      </c>
      <c r="R567" s="135" t="s">
        <v>3324</v>
      </c>
      <c r="S567" s="84" t="s">
        <v>455</v>
      </c>
      <c r="T567" s="84"/>
      <c r="U567" s="84"/>
      <c r="V567" s="84"/>
      <c r="W567" s="106"/>
      <c r="X567" s="84" t="s">
        <v>3325</v>
      </c>
      <c r="Y567" s="84"/>
      <c r="Z567" s="84" t="e">
        <f>VLOOKUP(#REF!,Unavailable_Shops!C:E,3,FALSE)</f>
        <v>#REF!</v>
      </c>
      <c r="AA567" s="84">
        <f>SUBTOTAL(103, Table9[[#This Row],[ShopCodeNoZero]])</f>
        <v>1</v>
      </c>
      <c r="AB567" s="88" t="s">
        <v>3326</v>
      </c>
    </row>
    <row r="568" spans="1:28">
      <c r="A568" s="140">
        <v>45792</v>
      </c>
      <c r="B568" s="140">
        <v>45792</v>
      </c>
      <c r="C568" s="84" t="s">
        <v>24</v>
      </c>
      <c r="D568" s="84"/>
      <c r="E568" s="85" t="s">
        <v>119</v>
      </c>
      <c r="F568" s="152">
        <v>3143</v>
      </c>
      <c r="G568" s="84"/>
      <c r="H568" s="85" t="s">
        <v>3327</v>
      </c>
      <c r="I568" s="84" t="s">
        <v>3328</v>
      </c>
      <c r="J568" s="84" t="str">
        <f>VLOOKUP(H568,'Shop Info'!C:I,7,FALSE)</f>
        <v>NT</v>
      </c>
      <c r="K568" s="84" t="s">
        <v>566</v>
      </c>
      <c r="L568" s="84"/>
      <c r="M568" s="84">
        <v>24293251</v>
      </c>
      <c r="N568" s="90" t="str">
        <f>VLOOKUP(Table9[[#This Row],[Shop.Name]],'From MX (NT &amp; Islands) '!D:E,2,FALSE)</f>
        <v>2429 3251</v>
      </c>
      <c r="O568" s="84"/>
      <c r="P568" s="84" t="s">
        <v>3030</v>
      </c>
      <c r="Q568" s="84" t="s">
        <v>3017</v>
      </c>
      <c r="R568" s="24" t="s">
        <v>3324</v>
      </c>
      <c r="S568" s="84" t="s">
        <v>455</v>
      </c>
      <c r="T568" s="84"/>
      <c r="U568" s="84"/>
      <c r="V568" s="84"/>
      <c r="W568" s="84"/>
      <c r="X568" s="84" t="s">
        <v>3329</v>
      </c>
      <c r="Y568" s="84"/>
      <c r="Z568" s="84" t="e">
        <f>VLOOKUP(#REF!,Unavailable_Shops!C:E,3,FALSE)</f>
        <v>#REF!</v>
      </c>
      <c r="AA568" s="84">
        <f>SUBTOTAL(103, Table9[[#This Row],[ShopCodeNoZero]])</f>
        <v>1</v>
      </c>
      <c r="AB568" s="88" t="s">
        <v>3330</v>
      </c>
    </row>
    <row r="569" spans="1:28">
      <c r="A569" s="140">
        <v>45792</v>
      </c>
      <c r="B569" s="140">
        <v>45792</v>
      </c>
      <c r="C569" s="84" t="s">
        <v>24</v>
      </c>
      <c r="D569" s="84"/>
      <c r="E569" s="85" t="s">
        <v>119</v>
      </c>
      <c r="F569" s="152">
        <v>4486</v>
      </c>
      <c r="G569" s="84"/>
      <c r="H569" s="85" t="s">
        <v>3331</v>
      </c>
      <c r="I569" s="84" t="s">
        <v>3332</v>
      </c>
      <c r="J569" s="84" t="str">
        <f>VLOOKUP(H569,'Shop Info'!C:I,7,FALSE)</f>
        <v>NT</v>
      </c>
      <c r="K569" s="84" t="s">
        <v>566</v>
      </c>
      <c r="L569" s="17" t="s">
        <v>664</v>
      </c>
      <c r="M569" s="17">
        <v>25271115</v>
      </c>
      <c r="N569" s="90">
        <f>VLOOKUP(Table9[[#This Row],[Shop.Name]],'From MX (NT &amp; Islands) '!D:E,2,FALSE)</f>
        <v>25271115</v>
      </c>
      <c r="O569" s="71"/>
      <c r="P569" s="71" t="s">
        <v>3030</v>
      </c>
      <c r="Q569" s="84" t="s">
        <v>3017</v>
      </c>
      <c r="R569" s="24" t="s">
        <v>3324</v>
      </c>
      <c r="S569" s="84" t="s">
        <v>455</v>
      </c>
      <c r="T569" s="71"/>
      <c r="U569" s="71"/>
      <c r="V569" s="71"/>
      <c r="W569" s="74"/>
      <c r="X569" s="84" t="s">
        <v>3333</v>
      </c>
      <c r="Y569" s="84"/>
      <c r="Z569" s="84" t="e">
        <f>VLOOKUP(#REF!,Unavailable_Shops!C:E,3,FALSE)</f>
        <v>#REF!</v>
      </c>
      <c r="AA569" s="84">
        <f>SUBTOTAL(103, Table9[[#This Row],[ShopCodeNoZero]])</f>
        <v>1</v>
      </c>
      <c r="AB569" s="88" t="s">
        <v>3334</v>
      </c>
    </row>
    <row r="570" spans="1:28">
      <c r="A570" s="140">
        <v>45792</v>
      </c>
      <c r="B570" s="140">
        <v>45792</v>
      </c>
      <c r="C570" s="84" t="s">
        <v>24</v>
      </c>
      <c r="D570" s="84"/>
      <c r="E570" s="85" t="s">
        <v>119</v>
      </c>
      <c r="F570" s="152">
        <v>5661</v>
      </c>
      <c r="G570" s="84"/>
      <c r="H570" s="85" t="s">
        <v>3335</v>
      </c>
      <c r="I570" s="84" t="s">
        <v>3336</v>
      </c>
      <c r="J570" s="84" t="str">
        <f>VLOOKUP(H570,'Shop Info'!C:I,7,FALSE)</f>
        <v>NT</v>
      </c>
      <c r="K570" s="84" t="s">
        <v>566</v>
      </c>
      <c r="L570" s="17"/>
      <c r="M570" s="17">
        <v>22671981</v>
      </c>
      <c r="N570" s="90" t="str">
        <f>VLOOKUP(Table9[[#This Row],[Shop.Name]],'From MX (NT &amp; Islands) '!D:E,2,FALSE)</f>
        <v>2267 1981</v>
      </c>
      <c r="O570" s="71"/>
      <c r="P570" s="71" t="s">
        <v>3030</v>
      </c>
      <c r="Q570" s="84" t="s">
        <v>3017</v>
      </c>
      <c r="R570" s="24" t="s">
        <v>3324</v>
      </c>
      <c r="S570" s="84" t="s">
        <v>455</v>
      </c>
      <c r="T570" s="71"/>
      <c r="U570" s="71"/>
      <c r="V570" s="71"/>
      <c r="W570" s="74"/>
      <c r="X570" s="84" t="s">
        <v>3337</v>
      </c>
      <c r="Y570" s="84"/>
      <c r="Z570" s="84" t="e">
        <f>VLOOKUP(#REF!,Unavailable_Shops!C:E,3,FALSE)</f>
        <v>#REF!</v>
      </c>
      <c r="AA570" s="84">
        <f>SUBTOTAL(103, Table9[[#This Row],[ShopCodeNoZero]])</f>
        <v>1</v>
      </c>
      <c r="AB570" s="88" t="s">
        <v>3338</v>
      </c>
    </row>
    <row r="571" spans="1:28">
      <c r="A571" s="143">
        <v>45792</v>
      </c>
      <c r="B571" s="142">
        <v>45792</v>
      </c>
      <c r="C571" s="71" t="s">
        <v>24</v>
      </c>
      <c r="D571" s="84"/>
      <c r="E571" s="72" t="s">
        <v>119</v>
      </c>
      <c r="F571" s="153">
        <v>12822</v>
      </c>
      <c r="G571" s="84"/>
      <c r="H571" s="72" t="s">
        <v>3339</v>
      </c>
      <c r="I571" s="71" t="s">
        <v>3340</v>
      </c>
      <c r="J571" s="71" t="str">
        <f>VLOOKUP(H571,'Shop Info'!C:I,7,FALSE)</f>
        <v>NT</v>
      </c>
      <c r="K571" s="71" t="s">
        <v>566</v>
      </c>
      <c r="L571" s="17" t="s">
        <v>3015</v>
      </c>
      <c r="M571" s="17">
        <v>26316388</v>
      </c>
      <c r="N571" s="90">
        <f>VLOOKUP(Table9[[#This Row],[Shop.Name]],'From MX (NT &amp; Islands) '!D:E,2,FALSE)</f>
        <v>0</v>
      </c>
      <c r="O571" s="71"/>
      <c r="P571" s="84" t="s">
        <v>3030</v>
      </c>
      <c r="Q571" s="84" t="s">
        <v>3017</v>
      </c>
      <c r="R571" s="168" t="s">
        <v>3324</v>
      </c>
      <c r="S571" s="71" t="s">
        <v>455</v>
      </c>
      <c r="T571" s="71"/>
      <c r="U571" s="71"/>
      <c r="V571" s="71"/>
      <c r="W571" s="74"/>
      <c r="X571" s="84" t="s">
        <v>3341</v>
      </c>
      <c r="Y571" s="71"/>
      <c r="Z571" s="71" t="e">
        <f>VLOOKUP(#REF!,Unavailable_Shops!C:E,3,FALSE)</f>
        <v>#REF!</v>
      </c>
      <c r="AA571" s="17">
        <f>SUBTOTAL(103, Table9[[#This Row],[ShopCodeNoZero]])</f>
        <v>1</v>
      </c>
      <c r="AB571" s="88" t="s">
        <v>3342</v>
      </c>
    </row>
    <row r="572" spans="1:28">
      <c r="A572" s="143">
        <v>45798</v>
      </c>
      <c r="B572" s="142">
        <v>45798</v>
      </c>
      <c r="C572" s="71" t="s">
        <v>24</v>
      </c>
      <c r="D572" s="84"/>
      <c r="E572" s="72" t="s">
        <v>119</v>
      </c>
      <c r="F572" s="153">
        <v>5630</v>
      </c>
      <c r="G572" s="84"/>
      <c r="H572" s="72" t="s">
        <v>3343</v>
      </c>
      <c r="I572" s="71" t="s">
        <v>3344</v>
      </c>
      <c r="J572" s="71" t="str">
        <f>VLOOKUP(H572,'Shop Info'!C:I,7,FALSE)</f>
        <v>NT</v>
      </c>
      <c r="K572" s="71" t="s">
        <v>654</v>
      </c>
      <c r="L572" s="17"/>
      <c r="M572" s="17" t="s">
        <v>3345</v>
      </c>
      <c r="N572" s="90" t="str">
        <f>VLOOKUP(Table9[[#This Row],[Shop.Name]],'From MX (NT &amp; Islands) '!D:E,2,FALSE)</f>
        <v>2186 7103</v>
      </c>
      <c r="O572" s="71"/>
      <c r="P572" s="84" t="s">
        <v>3030</v>
      </c>
      <c r="Q572" s="84" t="s">
        <v>3346</v>
      </c>
      <c r="R572" s="168" t="s">
        <v>3347</v>
      </c>
      <c r="S572" s="71" t="s">
        <v>455</v>
      </c>
      <c r="T572" s="71"/>
      <c r="U572" s="71"/>
      <c r="V572" s="71"/>
      <c r="W572" s="74"/>
      <c r="X572" s="84" t="s">
        <v>3348</v>
      </c>
      <c r="Y572" s="71"/>
      <c r="Z572" s="71" t="e">
        <f>VLOOKUP(#REF!,Unavailable_Shops!C:E,3,FALSE)</f>
        <v>#REF!</v>
      </c>
      <c r="AA572" s="17">
        <f>SUBTOTAL(103, Table9[[#This Row],[ShopCodeNoZero]])</f>
        <v>1</v>
      </c>
      <c r="AB572" s="88" t="s">
        <v>3349</v>
      </c>
    </row>
    <row r="573" spans="1:28">
      <c r="A573" s="143">
        <v>45798</v>
      </c>
      <c r="B573" s="142">
        <v>45798</v>
      </c>
      <c r="C573" s="71" t="s">
        <v>137</v>
      </c>
      <c r="D573" s="84"/>
      <c r="E573" s="72" t="s">
        <v>119</v>
      </c>
      <c r="F573" s="153">
        <v>6523</v>
      </c>
      <c r="G573" s="84"/>
      <c r="H573" s="72" t="s">
        <v>3350</v>
      </c>
      <c r="I573" s="71" t="s">
        <v>3351</v>
      </c>
      <c r="J573" s="71" t="str">
        <f>VLOOKUP(H573,'Shop Info'!C:I,7,FALSE)</f>
        <v>NT</v>
      </c>
      <c r="K573" s="71" t="s">
        <v>654</v>
      </c>
      <c r="L573" s="17"/>
      <c r="M573" s="17" t="s">
        <v>3051</v>
      </c>
      <c r="N573" s="90">
        <f>VLOOKUP(Table9[[#This Row],[Shop.Name]],'From MX (NT &amp; Islands) '!D:E,2,FALSE)</f>
        <v>0</v>
      </c>
      <c r="O573" s="161"/>
      <c r="P573" s="84" t="s">
        <v>3030</v>
      </c>
      <c r="Q573" s="84" t="s">
        <v>3346</v>
      </c>
      <c r="R573" s="168" t="s">
        <v>3347</v>
      </c>
      <c r="S573" s="71" t="s">
        <v>455</v>
      </c>
      <c r="T573" s="71"/>
      <c r="U573" s="71"/>
      <c r="V573" s="71"/>
      <c r="W573" s="74"/>
      <c r="X573" s="84" t="s">
        <v>3352</v>
      </c>
      <c r="Y573" s="71"/>
      <c r="Z573" s="71" t="e">
        <f>VLOOKUP(#REF!,Unavailable_Shops!C:E,3,FALSE)</f>
        <v>#REF!</v>
      </c>
      <c r="AA573" s="17">
        <f>SUBTOTAL(103, Table9[[#This Row],[ShopCodeNoZero]])</f>
        <v>1</v>
      </c>
      <c r="AB573" s="88" t="s">
        <v>3353</v>
      </c>
    </row>
    <row r="574" spans="1:28">
      <c r="A574" s="140">
        <v>45798</v>
      </c>
      <c r="B574" s="140">
        <v>45798</v>
      </c>
      <c r="C574" s="84" t="s">
        <v>24</v>
      </c>
      <c r="D574" s="84"/>
      <c r="E574" s="85" t="s">
        <v>119</v>
      </c>
      <c r="F574" s="153">
        <v>8780</v>
      </c>
      <c r="G574" s="84"/>
      <c r="H574" s="85" t="s">
        <v>3354</v>
      </c>
      <c r="I574" s="84" t="s">
        <v>3355</v>
      </c>
      <c r="J574" s="84" t="str">
        <f>VLOOKUP(H574,'Shop Info'!C:I,7,FALSE)</f>
        <v>NT</v>
      </c>
      <c r="K574" s="84" t="s">
        <v>654</v>
      </c>
      <c r="L574" s="84"/>
      <c r="M574" s="84" t="s">
        <v>3356</v>
      </c>
      <c r="N574" s="90" t="str">
        <f>VLOOKUP(Table9[[#This Row],[Shop.Name]],'From MX (NT &amp; Islands) '!D:E,2,FALSE)</f>
        <v>2941 0053</v>
      </c>
      <c r="O574" s="84"/>
      <c r="P574" s="84" t="s">
        <v>3030</v>
      </c>
      <c r="Q574" s="84" t="s">
        <v>3346</v>
      </c>
      <c r="R574" s="168" t="s">
        <v>3347</v>
      </c>
      <c r="S574" s="84" t="s">
        <v>455</v>
      </c>
      <c r="T574" s="84"/>
      <c r="U574" s="84"/>
      <c r="V574" s="84"/>
      <c r="W574" s="106"/>
      <c r="X574" s="84" t="s">
        <v>3357</v>
      </c>
      <c r="Y574" s="84"/>
      <c r="Z574" s="84" t="e">
        <f>VLOOKUP(#REF!,Unavailable_Shops!C:E,3,FALSE)</f>
        <v>#REF!</v>
      </c>
      <c r="AA574" s="84">
        <f>SUBTOTAL(103, Table9[[#This Row],[ShopCodeNoZero]])</f>
        <v>1</v>
      </c>
      <c r="AB574" s="88" t="s">
        <v>3358</v>
      </c>
    </row>
    <row r="575" spans="1:28">
      <c r="A575" s="140">
        <v>45798</v>
      </c>
      <c r="B575" s="140">
        <v>45798</v>
      </c>
      <c r="C575" s="84" t="s">
        <v>24</v>
      </c>
      <c r="D575" s="84"/>
      <c r="E575" s="85" t="s">
        <v>119</v>
      </c>
      <c r="F575" s="153">
        <v>11001</v>
      </c>
      <c r="G575" s="84"/>
      <c r="H575" s="85" t="s">
        <v>3359</v>
      </c>
      <c r="I575" s="84" t="s">
        <v>3360</v>
      </c>
      <c r="J575" s="84" t="str">
        <f>VLOOKUP(H575,'Shop Info'!C:I,7,FALSE)</f>
        <v>NT</v>
      </c>
      <c r="K575" s="84" t="s">
        <v>654</v>
      </c>
      <c r="L575" s="84" t="s">
        <v>664</v>
      </c>
      <c r="M575" s="84">
        <v>28172628</v>
      </c>
      <c r="N575" s="90">
        <f>VLOOKUP(Table9[[#This Row],[Shop.Name]],'From MX (NT &amp; Islands) '!D:E,2,FALSE)</f>
        <v>26756388</v>
      </c>
      <c r="O575" s="84"/>
      <c r="P575" s="84" t="s">
        <v>3030</v>
      </c>
      <c r="Q575" s="84" t="s">
        <v>3346</v>
      </c>
      <c r="R575" s="168" t="s">
        <v>3347</v>
      </c>
      <c r="S575" s="84" t="s">
        <v>455</v>
      </c>
      <c r="T575" s="84"/>
      <c r="U575" s="84"/>
      <c r="V575" s="84"/>
      <c r="W575" s="106"/>
      <c r="X575" s="84" t="s">
        <v>3361</v>
      </c>
      <c r="Y575" s="84"/>
      <c r="Z575" s="84" t="e">
        <f>VLOOKUP(#REF!,Unavailable_Shops!C:E,3,FALSE)</f>
        <v>#REF!</v>
      </c>
      <c r="AA575" s="84">
        <f>SUBTOTAL(103, Table9[[#This Row],[ShopCodeNoZero]])</f>
        <v>1</v>
      </c>
      <c r="AB575" s="88" t="s">
        <v>3362</v>
      </c>
    </row>
    <row r="576" spans="1:28">
      <c r="A576" s="140">
        <v>45799</v>
      </c>
      <c r="B576" s="140">
        <v>45799</v>
      </c>
      <c r="C576" s="84" t="s">
        <v>24</v>
      </c>
      <c r="D576" s="84"/>
      <c r="E576" s="85" t="s">
        <v>119</v>
      </c>
      <c r="F576" s="153">
        <v>2368</v>
      </c>
      <c r="G576" s="84"/>
      <c r="H576" s="85" t="s">
        <v>3363</v>
      </c>
      <c r="I576" s="84" t="s">
        <v>3364</v>
      </c>
      <c r="J576" s="84" t="str">
        <f>VLOOKUP(H576,'Shop Info'!C:I,7,FALSE)</f>
        <v>NT</v>
      </c>
      <c r="K576" s="84" t="s">
        <v>596</v>
      </c>
      <c r="L576" s="84" t="s">
        <v>3015</v>
      </c>
      <c r="M576" s="84">
        <v>22536299</v>
      </c>
      <c r="N576" s="90">
        <f>VLOOKUP(Table9[[#This Row],[Shop.Name]],'From MX (NT &amp; Islands) '!D:E,2,FALSE)</f>
        <v>0</v>
      </c>
      <c r="O576" s="84"/>
      <c r="P576" s="84" t="s">
        <v>3030</v>
      </c>
      <c r="Q576" s="84" t="s">
        <v>3017</v>
      </c>
      <c r="R576" s="166" t="s">
        <v>3365</v>
      </c>
      <c r="S576" s="84" t="s">
        <v>455</v>
      </c>
      <c r="T576" s="84"/>
      <c r="U576" s="84"/>
      <c r="V576" s="84"/>
      <c r="W576" s="106"/>
      <c r="X576" s="84" t="s">
        <v>3366</v>
      </c>
      <c r="Y576" s="84"/>
      <c r="Z576" s="84" t="e">
        <f>VLOOKUP(#REF!,Unavailable_Shops!C:E,3,FALSE)</f>
        <v>#REF!</v>
      </c>
      <c r="AA576" s="84">
        <f>SUBTOTAL(103, Table9[[#This Row],[ShopCodeNoZero]])</f>
        <v>1</v>
      </c>
      <c r="AB576" s="88" t="s">
        <v>3367</v>
      </c>
    </row>
    <row r="577" spans="1:28">
      <c r="A577" s="140">
        <v>45799</v>
      </c>
      <c r="B577" s="140">
        <v>45799</v>
      </c>
      <c r="C577" s="84" t="s">
        <v>24</v>
      </c>
      <c r="D577" s="84"/>
      <c r="E577" s="85" t="s">
        <v>119</v>
      </c>
      <c r="F577" s="153">
        <v>3460</v>
      </c>
      <c r="G577" s="84"/>
      <c r="H577" s="85" t="s">
        <v>3368</v>
      </c>
      <c r="I577" s="84" t="s">
        <v>3369</v>
      </c>
      <c r="J577" s="84" t="str">
        <f>VLOOKUP(H577,'Shop Info'!C:I,7,FALSE)</f>
        <v>NT</v>
      </c>
      <c r="K577" s="84" t="s">
        <v>596</v>
      </c>
      <c r="L577" s="84"/>
      <c r="M577" s="84">
        <v>22744296</v>
      </c>
      <c r="N577" s="90" t="str">
        <f>VLOOKUP(Table9[[#This Row],[Shop.Name]],'From MX (NT &amp; Islands) '!D:E,2,FALSE)</f>
        <v>2274 4296</v>
      </c>
      <c r="O577" s="84"/>
      <c r="P577" s="84" t="s">
        <v>3030</v>
      </c>
      <c r="Q577" s="84" t="s">
        <v>3017</v>
      </c>
      <c r="R577" s="166" t="s">
        <v>3365</v>
      </c>
      <c r="S577" s="84" t="s">
        <v>455</v>
      </c>
      <c r="T577" s="84"/>
      <c r="U577" s="84"/>
      <c r="V577" s="84"/>
      <c r="W577" s="106"/>
      <c r="X577" s="84" t="s">
        <v>3370</v>
      </c>
      <c r="Y577" s="84"/>
      <c r="Z577" s="84" t="e">
        <f>VLOOKUP(#REF!,Unavailable_Shops!C:E,3,FALSE)</f>
        <v>#REF!</v>
      </c>
      <c r="AA577" s="84">
        <f>SUBTOTAL(103, Table9[[#This Row],[ShopCodeNoZero]])</f>
        <v>1</v>
      </c>
      <c r="AB577" s="88" t="s">
        <v>3371</v>
      </c>
    </row>
    <row r="578" spans="1:28">
      <c r="A578" s="140">
        <v>45799</v>
      </c>
      <c r="B578" s="140">
        <v>45799</v>
      </c>
      <c r="C578" s="84" t="s">
        <v>65</v>
      </c>
      <c r="D578" s="84"/>
      <c r="E578" s="85" t="s">
        <v>119</v>
      </c>
      <c r="F578" s="153">
        <v>5159</v>
      </c>
      <c r="G578" s="84"/>
      <c r="H578" s="85" t="s">
        <v>3372</v>
      </c>
      <c r="I578" s="84" t="s">
        <v>3373</v>
      </c>
      <c r="J578" s="84" t="str">
        <f>VLOOKUP(H578,'Shop Info'!C:I,7,FALSE)</f>
        <v>NT</v>
      </c>
      <c r="K578" s="84" t="s">
        <v>596</v>
      </c>
      <c r="L578" s="84"/>
      <c r="M578" s="84">
        <v>21777698</v>
      </c>
      <c r="N578" s="90">
        <f>VLOOKUP(Table9[[#This Row],[Shop.Name]],'From MX (NT &amp; Islands) '!D:E,2,FALSE)</f>
        <v>0</v>
      </c>
      <c r="O578" s="84"/>
      <c r="P578" s="84" t="s">
        <v>3030</v>
      </c>
      <c r="Q578" s="84" t="s">
        <v>3017</v>
      </c>
      <c r="R578" s="166" t="s">
        <v>3365</v>
      </c>
      <c r="S578" s="84" t="s">
        <v>455</v>
      </c>
      <c r="T578" s="84"/>
      <c r="U578" s="84"/>
      <c r="V578" s="84"/>
      <c r="W578" s="106"/>
      <c r="X578" s="84" t="s">
        <v>3374</v>
      </c>
      <c r="Y578" s="84"/>
      <c r="Z578" s="84" t="e">
        <f>VLOOKUP(#REF!,Unavailable_Shops!C:E,3,FALSE)</f>
        <v>#REF!</v>
      </c>
      <c r="AA578" s="84">
        <f>SUBTOTAL(103, Table9[[#This Row],[ShopCodeNoZero]])</f>
        <v>1</v>
      </c>
      <c r="AB578" s="88" t="s">
        <v>3375</v>
      </c>
    </row>
    <row r="579" spans="1:28">
      <c r="A579" s="140">
        <v>45799</v>
      </c>
      <c r="B579" s="140">
        <v>45799</v>
      </c>
      <c r="C579" s="84" t="s">
        <v>24</v>
      </c>
      <c r="D579" s="84"/>
      <c r="E579" s="85" t="s">
        <v>119</v>
      </c>
      <c r="F579" s="153">
        <v>11051</v>
      </c>
      <c r="G579" s="84"/>
      <c r="H579" s="85" t="s">
        <v>3376</v>
      </c>
      <c r="I579" s="84" t="s">
        <v>3377</v>
      </c>
      <c r="J579" s="84" t="str">
        <f>VLOOKUP(H579,'Shop Info'!C:I,7,FALSE)</f>
        <v>NT</v>
      </c>
      <c r="K579" s="84" t="s">
        <v>596</v>
      </c>
      <c r="L579" s="84" t="s">
        <v>664</v>
      </c>
      <c r="M579" s="84">
        <v>27116128</v>
      </c>
      <c r="N579" s="90">
        <f>VLOOKUP(Table9[[#This Row],[Shop.Name]],'From MX (NT &amp; Islands) '!D:E,2,FALSE)</f>
        <v>27116128</v>
      </c>
      <c r="O579" s="87"/>
      <c r="P579" s="84" t="s">
        <v>3030</v>
      </c>
      <c r="Q579" s="84" t="s">
        <v>3017</v>
      </c>
      <c r="R579" s="166" t="s">
        <v>3365</v>
      </c>
      <c r="S579" s="84" t="s">
        <v>455</v>
      </c>
      <c r="T579" s="84"/>
      <c r="U579" s="84"/>
      <c r="V579" s="84"/>
      <c r="W579" s="106"/>
      <c r="X579" s="84" t="s">
        <v>3378</v>
      </c>
      <c r="Y579" s="84"/>
      <c r="Z579" s="84" t="e">
        <f>VLOOKUP(#REF!,Unavailable_Shops!C:E,3,FALSE)</f>
        <v>#REF!</v>
      </c>
      <c r="AA579" s="84">
        <f>SUBTOTAL(103, Table9[[#This Row],[ShopCodeNoZero]])</f>
        <v>1</v>
      </c>
      <c r="AB579" s="88" t="s">
        <v>3379</v>
      </c>
    </row>
    <row r="580" spans="1:28">
      <c r="A580" s="140">
        <v>45805</v>
      </c>
      <c r="B580" s="140">
        <v>45805</v>
      </c>
      <c r="C580" s="84" t="s">
        <v>24</v>
      </c>
      <c r="D580" s="84"/>
      <c r="E580" s="85" t="s">
        <v>119</v>
      </c>
      <c r="F580" s="153">
        <v>2303</v>
      </c>
      <c r="G580" s="84"/>
      <c r="H580" s="85" t="s">
        <v>3380</v>
      </c>
      <c r="I580" s="84" t="s">
        <v>3381</v>
      </c>
      <c r="J580" s="84" t="str">
        <f>VLOOKUP(H580,'Shop Info'!C:I,7,FALSE)</f>
        <v>Islands</v>
      </c>
      <c r="K580" s="84" t="s">
        <v>525</v>
      </c>
      <c r="L580" s="84" t="s">
        <v>3297</v>
      </c>
      <c r="M580" s="84">
        <v>29819938</v>
      </c>
      <c r="N580" s="90">
        <f>VLOOKUP(Table9[[#This Row],[Shop.Name]],'From MX (NT &amp; Islands) '!D:E,2,FALSE)</f>
        <v>0</v>
      </c>
      <c r="O580" s="84"/>
      <c r="P580" s="84" t="s">
        <v>3030</v>
      </c>
      <c r="Q580" s="84" t="s">
        <v>3017</v>
      </c>
      <c r="R580" s="135" t="s">
        <v>3382</v>
      </c>
      <c r="S580" s="84" t="s">
        <v>455</v>
      </c>
      <c r="T580" s="84"/>
      <c r="U580" s="84"/>
      <c r="V580" s="84"/>
      <c r="W580" s="106"/>
      <c r="X580" s="84" t="s">
        <v>3383</v>
      </c>
      <c r="Y580" s="84"/>
      <c r="Z580" s="84" t="e">
        <f>VLOOKUP(#REF!,Unavailable_Shops!C:E,3,FALSE)</f>
        <v>#REF!</v>
      </c>
      <c r="AA580" s="84">
        <f>SUBTOTAL(103, Table9[[#This Row],[ShopCodeNoZero]])</f>
        <v>1</v>
      </c>
      <c r="AB580" s="88" t="s">
        <v>3384</v>
      </c>
    </row>
    <row r="581" spans="1:28">
      <c r="A581" s="140">
        <v>45805</v>
      </c>
      <c r="B581" s="140">
        <v>45805</v>
      </c>
      <c r="C581" s="84" t="s">
        <v>24</v>
      </c>
      <c r="D581" s="84" t="s">
        <v>3385</v>
      </c>
      <c r="E581" s="85" t="s">
        <v>119</v>
      </c>
      <c r="F581" s="153">
        <v>8734</v>
      </c>
      <c r="G581" s="84"/>
      <c r="H581" s="85" t="s">
        <v>3386</v>
      </c>
      <c r="I581" s="84" t="s">
        <v>3387</v>
      </c>
      <c r="J581" s="84" t="str">
        <f>VLOOKUP(H581,'Shop Info'!C:I,7,FALSE)</f>
        <v>Islands</v>
      </c>
      <c r="K581" s="84" t="s">
        <v>525</v>
      </c>
      <c r="L581" s="84"/>
      <c r="M581" s="84" t="s">
        <v>3388</v>
      </c>
      <c r="N581" s="90" t="str">
        <f>VLOOKUP(Table9[[#This Row],[Shop.Name]],'From MX (NT &amp; Islands) '!D:E,2,FALSE)</f>
        <v>2109 1548</v>
      </c>
      <c r="O581" s="84"/>
      <c r="P581" s="84" t="s">
        <v>3030</v>
      </c>
      <c r="Q581" s="84" t="s">
        <v>3017</v>
      </c>
      <c r="R581" s="77" t="s">
        <v>3389</v>
      </c>
      <c r="S581" s="84" t="s">
        <v>455</v>
      </c>
      <c r="T581" s="84"/>
      <c r="U581" s="84"/>
      <c r="V581" s="84"/>
      <c r="W581" s="106"/>
      <c r="X581" s="84" t="s">
        <v>3390</v>
      </c>
      <c r="Y581" s="84"/>
      <c r="Z581" s="84" t="e">
        <f>VLOOKUP(#REF!,Unavailable_Shops!C:E,3,FALSE)</f>
        <v>#REF!</v>
      </c>
      <c r="AA581" s="84">
        <f>SUBTOTAL(103, Table9[[#This Row],[ShopCodeNoZero]])</f>
        <v>1</v>
      </c>
      <c r="AB581" s="88" t="s">
        <v>3391</v>
      </c>
    </row>
    <row r="582" spans="1:28">
      <c r="A582" s="140">
        <v>45805</v>
      </c>
      <c r="B582" s="140">
        <v>45805</v>
      </c>
      <c r="C582" s="84" t="s">
        <v>24</v>
      </c>
      <c r="D582" s="84"/>
      <c r="E582" s="85" t="s">
        <v>119</v>
      </c>
      <c r="F582" s="153">
        <v>8778</v>
      </c>
      <c r="G582" s="84"/>
      <c r="H582" s="85" t="s">
        <v>3392</v>
      </c>
      <c r="I582" s="84" t="s">
        <v>3393</v>
      </c>
      <c r="J582" s="84" t="str">
        <f>VLOOKUP(H582,'Shop Info'!C:I,7,FALSE)</f>
        <v>Islands</v>
      </c>
      <c r="K582" s="84" t="s">
        <v>525</v>
      </c>
      <c r="L582" s="84"/>
      <c r="M582" s="84" t="s">
        <v>3394</v>
      </c>
      <c r="N582" s="90" t="str">
        <f>VLOOKUP(Table9[[#This Row],[Shop.Name]],'From MX (NT &amp; Islands) '!D:E,2,FALSE)</f>
        <v>2976 0988</v>
      </c>
      <c r="O582" s="84"/>
      <c r="P582" s="84" t="s">
        <v>3030</v>
      </c>
      <c r="Q582" s="84" t="s">
        <v>3017</v>
      </c>
      <c r="R582" s="135" t="s">
        <v>3382</v>
      </c>
      <c r="S582" s="84" t="s">
        <v>455</v>
      </c>
      <c r="T582" s="84"/>
      <c r="U582" s="84"/>
      <c r="V582" s="84"/>
      <c r="W582" s="106"/>
      <c r="X582" s="84" t="s">
        <v>3395</v>
      </c>
      <c r="Y582" s="84"/>
      <c r="Z582" s="84" t="e">
        <f>VLOOKUP(#REF!,Unavailable_Shops!C:E,3,FALSE)</f>
        <v>#REF!</v>
      </c>
      <c r="AA582" s="84">
        <f>SUBTOTAL(103, Table9[[#This Row],[ShopCodeNoZero]])</f>
        <v>1</v>
      </c>
      <c r="AB582" s="88" t="s">
        <v>3396</v>
      </c>
    </row>
    <row r="583" spans="1:28">
      <c r="A583" s="140">
        <v>45806</v>
      </c>
      <c r="B583" s="140">
        <v>45806</v>
      </c>
      <c r="C583" s="84" t="s">
        <v>24</v>
      </c>
      <c r="D583" s="84"/>
      <c r="E583" s="85" t="s">
        <v>119</v>
      </c>
      <c r="F583" s="153">
        <v>2980</v>
      </c>
      <c r="G583" s="84"/>
      <c r="H583" s="85" t="s">
        <v>3397</v>
      </c>
      <c r="I583" s="84" t="s">
        <v>3398</v>
      </c>
      <c r="J583" s="84" t="str">
        <f>VLOOKUP(H583,'Shop Info'!C:I,7,FALSE)</f>
        <v>Islands</v>
      </c>
      <c r="K583" s="84" t="s">
        <v>663</v>
      </c>
      <c r="L583" s="84" t="s">
        <v>3015</v>
      </c>
      <c r="M583" s="84">
        <v>28952038</v>
      </c>
      <c r="N583" s="90">
        <f>VLOOKUP(Table9[[#This Row],[Shop.Name]],'From MX (NT &amp; Islands) '!D:E,2,FALSE)</f>
        <v>0</v>
      </c>
      <c r="O583" s="84"/>
      <c r="P583" s="84" t="s">
        <v>3030</v>
      </c>
      <c r="Q583" s="84" t="s">
        <v>3025</v>
      </c>
      <c r="R583" s="77" t="s">
        <v>3399</v>
      </c>
      <c r="S583" s="84" t="s">
        <v>455</v>
      </c>
      <c r="T583" s="84"/>
      <c r="U583" s="84"/>
      <c r="V583" s="84"/>
      <c r="W583" s="106"/>
      <c r="X583" s="84" t="s">
        <v>3400</v>
      </c>
      <c r="Y583" s="84"/>
      <c r="Z583" s="84" t="e">
        <f>VLOOKUP(#REF!,Unavailable_Shops!C:E,3,FALSE)</f>
        <v>#REF!</v>
      </c>
      <c r="AA583" s="84">
        <f>SUBTOTAL(103, Table9[[#This Row],[ShopCodeNoZero]])</f>
        <v>1</v>
      </c>
      <c r="AB583" s="88" t="s">
        <v>3401</v>
      </c>
    </row>
    <row r="584" spans="1:28">
      <c r="A584" s="140">
        <v>45806</v>
      </c>
      <c r="B584" s="140">
        <v>45806</v>
      </c>
      <c r="C584" s="84" t="s">
        <v>24</v>
      </c>
      <c r="D584" s="84"/>
      <c r="E584" s="85" t="s">
        <v>119</v>
      </c>
      <c r="F584" s="153">
        <v>2981</v>
      </c>
      <c r="G584" s="84"/>
      <c r="H584" s="85" t="s">
        <v>3402</v>
      </c>
      <c r="I584" s="84" t="s">
        <v>3398</v>
      </c>
      <c r="J584" s="84" t="str">
        <f>VLOOKUP(H584,'Shop Info'!C:I,7,FALSE)</f>
        <v>Islands</v>
      </c>
      <c r="K584" s="84" t="s">
        <v>663</v>
      </c>
      <c r="L584" s="84" t="s">
        <v>3403</v>
      </c>
      <c r="M584" s="84">
        <v>28952039</v>
      </c>
      <c r="N584" s="90">
        <f>VLOOKUP(Table9[[#This Row],[Shop.Name]],'From MX (NT &amp; Islands) '!D:E,2,FALSE)</f>
        <v>0</v>
      </c>
      <c r="O584" s="84"/>
      <c r="P584" s="84" t="s">
        <v>3030</v>
      </c>
      <c r="Q584" s="84" t="s">
        <v>3025</v>
      </c>
      <c r="R584" s="77" t="s">
        <v>3399</v>
      </c>
      <c r="S584" s="84" t="s">
        <v>455</v>
      </c>
      <c r="T584" s="84"/>
      <c r="U584" s="84"/>
      <c r="V584" s="84"/>
      <c r="W584" s="106"/>
      <c r="X584" s="84" t="s">
        <v>3404</v>
      </c>
      <c r="Y584" s="84"/>
      <c r="Z584" s="84" t="e">
        <f>VLOOKUP(#REF!,Unavailable_Shops!C:E,3,FALSE)</f>
        <v>#REF!</v>
      </c>
      <c r="AA584" s="84">
        <f>SUBTOTAL(103, Table9[[#This Row],[ShopCodeNoZero]])</f>
        <v>1</v>
      </c>
      <c r="AB584" s="88" t="s">
        <v>3405</v>
      </c>
    </row>
    <row r="585" spans="1:28">
      <c r="A585" s="140">
        <v>45806</v>
      </c>
      <c r="B585" s="140">
        <v>45806</v>
      </c>
      <c r="C585" s="84" t="s">
        <v>24</v>
      </c>
      <c r="D585" s="84"/>
      <c r="E585" s="85" t="s">
        <v>119</v>
      </c>
      <c r="F585" s="153">
        <v>2837</v>
      </c>
      <c r="G585" s="84"/>
      <c r="H585" s="85" t="s">
        <v>3406</v>
      </c>
      <c r="I585" s="84" t="s">
        <v>3407</v>
      </c>
      <c r="J585" s="84" t="s">
        <v>524</v>
      </c>
      <c r="K585" s="84" t="s">
        <v>663</v>
      </c>
      <c r="L585" s="84"/>
      <c r="M585" s="84" t="s">
        <v>3408</v>
      </c>
      <c r="N585" s="90" t="e">
        <f>VLOOKUP(AB585,Tel!B:E,4,FALSE)</f>
        <v>#N/A</v>
      </c>
      <c r="O585" s="87"/>
      <c r="P585" s="84" t="s">
        <v>3030</v>
      </c>
      <c r="Q585" s="84" t="s">
        <v>3025</v>
      </c>
      <c r="R585" s="77" t="s">
        <v>3389</v>
      </c>
      <c r="S585" s="84"/>
      <c r="T585" s="84"/>
      <c r="U585" s="84"/>
      <c r="V585" s="84"/>
      <c r="W585" s="106"/>
      <c r="X585" s="84"/>
      <c r="Y585" s="84"/>
      <c r="Z585" s="84" t="e">
        <f>VLOOKUP(#REF!,Unavailable_Shops!C:E,3,FALSE)</f>
        <v>#REF!</v>
      </c>
      <c r="AA585" s="84">
        <f>SUBTOTAL(103, Table9[[#This Row],[ShopCodeNoZero]])</f>
        <v>0</v>
      </c>
      <c r="AB585" s="88"/>
    </row>
    <row r="586" spans="1:28">
      <c r="A586" s="140">
        <v>45806</v>
      </c>
      <c r="B586" s="140">
        <v>45806</v>
      </c>
      <c r="C586" s="84" t="s">
        <v>24</v>
      </c>
      <c r="D586" s="84"/>
      <c r="E586" s="85" t="s">
        <v>119</v>
      </c>
      <c r="F586" s="153">
        <v>2838</v>
      </c>
      <c r="G586" s="84"/>
      <c r="H586" s="85" t="s">
        <v>3409</v>
      </c>
      <c r="I586" s="84" t="s">
        <v>3410</v>
      </c>
      <c r="J586" s="84" t="s">
        <v>524</v>
      </c>
      <c r="K586" s="84" t="s">
        <v>663</v>
      </c>
      <c r="L586" s="84"/>
      <c r="M586" s="84" t="s">
        <v>3411</v>
      </c>
      <c r="N586" s="90" t="e">
        <f>VLOOKUP(AB586,Tel!B:E,4,FALSE)</f>
        <v>#N/A</v>
      </c>
      <c r="O586" s="87"/>
      <c r="P586" s="84" t="s">
        <v>3030</v>
      </c>
      <c r="Q586" s="84" t="s">
        <v>3025</v>
      </c>
      <c r="R586" s="77" t="s">
        <v>3399</v>
      </c>
      <c r="S586" s="84"/>
      <c r="T586" s="84"/>
      <c r="U586" s="84"/>
      <c r="V586" s="84"/>
      <c r="W586" s="106"/>
      <c r="X586" s="84"/>
      <c r="Y586" s="84"/>
      <c r="Z586" s="84" t="e">
        <f>VLOOKUP(#REF!,Unavailable_Shops!C:E,3,FALSE)</f>
        <v>#REF!</v>
      </c>
      <c r="AA586" s="84">
        <f>SUBTOTAL(103, Table9[[#This Row],[ShopCodeNoZero]])</f>
        <v>0</v>
      </c>
      <c r="AB586" s="88"/>
    </row>
    <row r="587" spans="1:28">
      <c r="A587" s="140">
        <v>45784</v>
      </c>
      <c r="B587" s="140">
        <v>45784</v>
      </c>
      <c r="C587" s="84" t="s">
        <v>24</v>
      </c>
      <c r="D587" s="84"/>
      <c r="E587" s="85" t="s">
        <v>119</v>
      </c>
      <c r="F587" s="153">
        <v>2112</v>
      </c>
      <c r="G587" s="84"/>
      <c r="H587" s="85" t="s">
        <v>3412</v>
      </c>
      <c r="I587" s="84" t="s">
        <v>3413</v>
      </c>
      <c r="J587" s="84" t="str">
        <f>VLOOKUP(H587,'Shop Info'!C:I,7,FALSE)</f>
        <v>NT</v>
      </c>
      <c r="K587" s="84" t="s">
        <v>375</v>
      </c>
      <c r="L587" s="84" t="s">
        <v>3015</v>
      </c>
      <c r="M587" s="84">
        <v>29830266</v>
      </c>
      <c r="N587" s="90">
        <f>VLOOKUP(Table9[[#This Row],[Shop.Name]],'From MX (NT &amp; Islands) '!D:E,2,FALSE)</f>
        <v>0</v>
      </c>
      <c r="O587" s="84"/>
      <c r="P587" s="84" t="s">
        <v>3025</v>
      </c>
      <c r="Q587" s="84" t="s">
        <v>3030</v>
      </c>
      <c r="R587" s="77" t="s">
        <v>3414</v>
      </c>
      <c r="S587" s="84" t="s">
        <v>455</v>
      </c>
      <c r="T587" s="84"/>
      <c r="U587" s="84"/>
      <c r="V587" s="84"/>
      <c r="W587" s="106"/>
      <c r="X587" s="84" t="s">
        <v>3415</v>
      </c>
      <c r="Y587" s="84"/>
      <c r="Z587" s="84" t="e">
        <f>VLOOKUP(#REF!,Unavailable_Shops!C:E,3,FALSE)</f>
        <v>#REF!</v>
      </c>
      <c r="AA587" s="84">
        <f>SUBTOTAL(103, Table9[[#This Row],[ShopCodeNoZero]])</f>
        <v>1</v>
      </c>
      <c r="AB587" s="88" t="s">
        <v>3416</v>
      </c>
    </row>
    <row r="588" spans="1:28">
      <c r="A588" s="140">
        <v>45784</v>
      </c>
      <c r="B588" s="140">
        <v>45784</v>
      </c>
      <c r="C588" s="84" t="s">
        <v>24</v>
      </c>
      <c r="D588" s="84"/>
      <c r="E588" s="85" t="s">
        <v>119</v>
      </c>
      <c r="F588" s="153">
        <v>3220</v>
      </c>
      <c r="G588" s="84"/>
      <c r="H588" s="85" t="s">
        <v>3417</v>
      </c>
      <c r="I588" s="84" t="s">
        <v>3418</v>
      </c>
      <c r="J588" s="84" t="str">
        <f>VLOOKUP(H588,'Shop Info'!C:I,7,FALSE)</f>
        <v>NT</v>
      </c>
      <c r="K588" s="84" t="s">
        <v>375</v>
      </c>
      <c r="L588" s="84"/>
      <c r="M588" s="84">
        <v>26339561</v>
      </c>
      <c r="N588" s="90" t="str">
        <f>VLOOKUP(Table9[[#This Row],[Shop.Name]],'From MX (NT &amp; Islands) '!D:E,2,FALSE)</f>
        <v>2633 9561</v>
      </c>
      <c r="O588" s="84"/>
      <c r="P588" s="84" t="s">
        <v>3025</v>
      </c>
      <c r="Q588" s="84" t="s">
        <v>3030</v>
      </c>
      <c r="R588" s="84" t="s">
        <v>3414</v>
      </c>
      <c r="S588" s="84" t="s">
        <v>455</v>
      </c>
      <c r="T588" s="84"/>
      <c r="U588" s="84"/>
      <c r="V588" s="84"/>
      <c r="W588" s="106"/>
      <c r="X588" s="84" t="s">
        <v>3419</v>
      </c>
      <c r="Y588" s="84"/>
      <c r="Z588" s="84" t="e">
        <f>VLOOKUP(#REF!,Unavailable_Shops!C:E,3,FALSE)</f>
        <v>#REF!</v>
      </c>
      <c r="AA588" s="84">
        <f>SUBTOTAL(103, Table9[[#This Row],[ShopCodeNoZero]])</f>
        <v>1</v>
      </c>
      <c r="AB588" s="88" t="s">
        <v>3420</v>
      </c>
    </row>
    <row r="589" spans="1:28">
      <c r="A589" s="140">
        <v>45784</v>
      </c>
      <c r="B589" s="140">
        <v>45784</v>
      </c>
      <c r="C589" s="84" t="s">
        <v>65</v>
      </c>
      <c r="D589" s="84"/>
      <c r="E589" s="85" t="s">
        <v>119</v>
      </c>
      <c r="F589" s="153">
        <v>5036</v>
      </c>
      <c r="G589" s="84"/>
      <c r="H589" s="85" t="s">
        <v>3421</v>
      </c>
      <c r="I589" s="84" t="s">
        <v>3422</v>
      </c>
      <c r="J589" s="84" t="str">
        <f>VLOOKUP(H589,'Shop Info'!C:I,7,FALSE)</f>
        <v>NT</v>
      </c>
      <c r="K589" s="84" t="s">
        <v>375</v>
      </c>
      <c r="L589" s="84" t="s">
        <v>3423</v>
      </c>
      <c r="M589" s="84">
        <v>26333682</v>
      </c>
      <c r="N589" s="90">
        <f>VLOOKUP(Table9[[#This Row],[Shop.Name]],'From MX (NT &amp; Islands) '!D:E,2,FALSE)</f>
        <v>0</v>
      </c>
      <c r="O589" s="87"/>
      <c r="P589" s="84" t="s">
        <v>3025</v>
      </c>
      <c r="Q589" s="84" t="s">
        <v>3030</v>
      </c>
      <c r="R589" s="77" t="s">
        <v>3414</v>
      </c>
      <c r="S589" s="84" t="s">
        <v>455</v>
      </c>
      <c r="T589" s="84"/>
      <c r="U589" s="84"/>
      <c r="V589" s="84"/>
      <c r="W589" s="106"/>
      <c r="X589" s="84" t="s">
        <v>3424</v>
      </c>
      <c r="Y589" s="84"/>
      <c r="Z589" s="84" t="e">
        <f>VLOOKUP(#REF!,Unavailable_Shops!C:E,3,FALSE)</f>
        <v>#REF!</v>
      </c>
      <c r="AA589" s="84">
        <f>SUBTOTAL(103, Table9[[#This Row],[ShopCodeNoZero]])</f>
        <v>1</v>
      </c>
      <c r="AB589" s="88" t="s">
        <v>3425</v>
      </c>
    </row>
    <row r="590" spans="1:28">
      <c r="A590" s="140">
        <v>45785</v>
      </c>
      <c r="B590" s="140">
        <v>45785</v>
      </c>
      <c r="C590" s="84" t="s">
        <v>24</v>
      </c>
      <c r="D590" s="84"/>
      <c r="E590" s="85" t="s">
        <v>119</v>
      </c>
      <c r="F590" s="153">
        <v>2100</v>
      </c>
      <c r="G590" s="84"/>
      <c r="H590" s="85" t="s">
        <v>3426</v>
      </c>
      <c r="I590" s="84" t="s">
        <v>3427</v>
      </c>
      <c r="J590" s="84" t="str">
        <f>VLOOKUP(H590,'Shop Info'!C:I,7,FALSE)</f>
        <v>NT</v>
      </c>
      <c r="K590" s="84" t="s">
        <v>3428</v>
      </c>
      <c r="L590" s="84" t="s">
        <v>3015</v>
      </c>
      <c r="M590" s="84">
        <v>25928055</v>
      </c>
      <c r="N590" s="90">
        <f>VLOOKUP(Table9[[#This Row],[Shop.Name]],'From MX (NT &amp; Islands) '!D:E,2,FALSE)</f>
        <v>0</v>
      </c>
      <c r="O590" s="84"/>
      <c r="P590" s="84" t="s">
        <v>3025</v>
      </c>
      <c r="Q590" s="84" t="s">
        <v>3030</v>
      </c>
      <c r="R590" s="135" t="s">
        <v>3429</v>
      </c>
      <c r="S590" s="84" t="s">
        <v>455</v>
      </c>
      <c r="T590" s="84"/>
      <c r="U590" s="84"/>
      <c r="V590" s="84"/>
      <c r="W590" s="106"/>
      <c r="X590" s="84" t="s">
        <v>3430</v>
      </c>
      <c r="Y590" s="84"/>
      <c r="Z590" s="84" t="e">
        <f>VLOOKUP(#REF!,Unavailable_Shops!C:E,3,FALSE)</f>
        <v>#REF!</v>
      </c>
      <c r="AA590" s="84">
        <f>SUBTOTAL(103, Table9[[#This Row],[ShopCodeNoZero]])</f>
        <v>1</v>
      </c>
      <c r="AB590" s="88" t="s">
        <v>3431</v>
      </c>
    </row>
    <row r="591" spans="1:28">
      <c r="A591" s="140">
        <v>45785</v>
      </c>
      <c r="B591" s="140">
        <v>45785</v>
      </c>
      <c r="C591" s="84" t="s">
        <v>24</v>
      </c>
      <c r="D591" s="84"/>
      <c r="E591" s="85" t="s">
        <v>119</v>
      </c>
      <c r="F591" s="153">
        <v>3523</v>
      </c>
      <c r="G591" s="84"/>
      <c r="H591" s="85" t="s">
        <v>3432</v>
      </c>
      <c r="I591" s="84" t="s">
        <v>3433</v>
      </c>
      <c r="J591" s="84" t="str">
        <f>VLOOKUP(H591,'Shop Info'!C:I,7,FALSE)</f>
        <v>NT</v>
      </c>
      <c r="K591" s="84" t="s">
        <v>3428</v>
      </c>
      <c r="L591" s="84"/>
      <c r="M591" s="84">
        <v>29817662</v>
      </c>
      <c r="N591" s="90" t="str">
        <f>VLOOKUP(Table9[[#This Row],[Shop.Name]],'From MX (NT &amp; Islands) '!D:E,2,FALSE)</f>
        <v>2981 7662</v>
      </c>
      <c r="O591" s="84"/>
      <c r="P591" s="84" t="s">
        <v>3025</v>
      </c>
      <c r="Q591" s="84" t="s">
        <v>3030</v>
      </c>
      <c r="R591" s="135" t="s">
        <v>3429</v>
      </c>
      <c r="S591" s="84" t="s">
        <v>455</v>
      </c>
      <c r="T591" s="84"/>
      <c r="U591" s="84"/>
      <c r="V591" s="84"/>
      <c r="W591" s="106"/>
      <c r="X591" s="84" t="s">
        <v>3434</v>
      </c>
      <c r="Y591" s="84"/>
      <c r="Z591" s="84" t="e">
        <f>VLOOKUP(#REF!,Unavailable_Shops!C:E,3,FALSE)</f>
        <v>#REF!</v>
      </c>
      <c r="AA591" s="84">
        <f>SUBTOTAL(103, Table9[[#This Row],[ShopCodeNoZero]])</f>
        <v>1</v>
      </c>
      <c r="AB591" s="88" t="s">
        <v>3435</v>
      </c>
    </row>
    <row r="592" spans="1:28">
      <c r="A592" s="140">
        <v>45785</v>
      </c>
      <c r="B592" s="140">
        <v>45785</v>
      </c>
      <c r="C592" s="84" t="s">
        <v>24</v>
      </c>
      <c r="D592" s="84"/>
      <c r="E592" s="85" t="s">
        <v>119</v>
      </c>
      <c r="F592" s="153">
        <v>4388</v>
      </c>
      <c r="G592" s="84"/>
      <c r="H592" s="85" t="s">
        <v>3436</v>
      </c>
      <c r="I592" s="84" t="s">
        <v>3437</v>
      </c>
      <c r="J592" s="84" t="str">
        <f>VLOOKUP(H592,'Shop Info'!C:I,7,FALSE)</f>
        <v>NT</v>
      </c>
      <c r="K592" s="84" t="s">
        <v>3428</v>
      </c>
      <c r="L592" s="84" t="s">
        <v>664</v>
      </c>
      <c r="M592" s="84">
        <v>29078568</v>
      </c>
      <c r="N592" s="90">
        <f>VLOOKUP(Table9[[#This Row],[Shop.Name]],'From MX (NT &amp; Islands) '!D:E,2,FALSE)</f>
        <v>29078568</v>
      </c>
      <c r="O592" s="84"/>
      <c r="P592" s="84" t="s">
        <v>3025</v>
      </c>
      <c r="Q592" s="84" t="s">
        <v>3030</v>
      </c>
      <c r="R592" s="135" t="s">
        <v>3429</v>
      </c>
      <c r="S592" s="84" t="s">
        <v>455</v>
      </c>
      <c r="T592" s="84"/>
      <c r="U592" s="84"/>
      <c r="V592" s="84"/>
      <c r="W592" s="106"/>
      <c r="X592" s="84" t="s">
        <v>3438</v>
      </c>
      <c r="Y592" s="84"/>
      <c r="Z592" s="84" t="e">
        <f>VLOOKUP(#REF!,Unavailable_Shops!C:E,3,FALSE)</f>
        <v>#REF!</v>
      </c>
      <c r="AA592" s="84">
        <f>SUBTOTAL(103, Table9[[#This Row],[ShopCodeNoZero]])</f>
        <v>1</v>
      </c>
      <c r="AB592" s="88" t="s">
        <v>3439</v>
      </c>
    </row>
    <row r="593" spans="1:28">
      <c r="A593" s="140">
        <v>45785</v>
      </c>
      <c r="B593" s="140">
        <v>45785</v>
      </c>
      <c r="C593" s="84" t="s">
        <v>24</v>
      </c>
      <c r="D593" s="84"/>
      <c r="E593" s="85" t="s">
        <v>119</v>
      </c>
      <c r="F593" s="153">
        <v>5514</v>
      </c>
      <c r="G593" s="84"/>
      <c r="H593" s="85" t="s">
        <v>3440</v>
      </c>
      <c r="I593" s="84" t="s">
        <v>3441</v>
      </c>
      <c r="J593" s="84" t="str">
        <f>VLOOKUP(H593,'Shop Info'!C:I,7,FALSE)</f>
        <v>NT</v>
      </c>
      <c r="K593" s="84" t="s">
        <v>3428</v>
      </c>
      <c r="L593" s="84"/>
      <c r="M593" s="84">
        <v>26876528</v>
      </c>
      <c r="N593" s="90" t="str">
        <f>VLOOKUP(Table9[[#This Row],[Shop.Name]],'From MX (NT &amp; Islands) '!D:E,2,FALSE)</f>
        <v>2687 6528</v>
      </c>
      <c r="O593" s="84"/>
      <c r="P593" s="84" t="s">
        <v>3025</v>
      </c>
      <c r="Q593" s="84" t="s">
        <v>3030</v>
      </c>
      <c r="R593" s="135" t="s">
        <v>3429</v>
      </c>
      <c r="S593" s="84" t="s">
        <v>455</v>
      </c>
      <c r="T593" s="84"/>
      <c r="U593" s="84"/>
      <c r="V593" s="84"/>
      <c r="W593" s="106"/>
      <c r="X593" s="84" t="s">
        <v>3442</v>
      </c>
      <c r="Y593" s="84"/>
      <c r="Z593" s="84" t="e">
        <f>VLOOKUP(#REF!,Unavailable_Shops!C:E,3,FALSE)</f>
        <v>#REF!</v>
      </c>
      <c r="AA593" s="84">
        <f>SUBTOTAL(103, Table9[[#This Row],[ShopCodeNoZero]])</f>
        <v>1</v>
      </c>
      <c r="AB593" s="88" t="s">
        <v>3443</v>
      </c>
    </row>
    <row r="594" spans="1:28">
      <c r="A594" s="140">
        <v>45789</v>
      </c>
      <c r="B594" s="140">
        <v>45789</v>
      </c>
      <c r="C594" s="84" t="s">
        <v>24</v>
      </c>
      <c r="D594" s="84"/>
      <c r="E594" s="85" t="s">
        <v>119</v>
      </c>
      <c r="F594" s="153">
        <v>3270</v>
      </c>
      <c r="G594" s="84"/>
      <c r="H594" s="85" t="s">
        <v>3444</v>
      </c>
      <c r="I594" s="84" t="s">
        <v>3445</v>
      </c>
      <c r="J594" s="84" t="str">
        <f>VLOOKUP(H594,'Shop Info'!C:I,7,FALSE)</f>
        <v>NT</v>
      </c>
      <c r="K594" s="84" t="s">
        <v>633</v>
      </c>
      <c r="L594" s="84"/>
      <c r="M594" s="84">
        <v>26375922</v>
      </c>
      <c r="N594" s="90" t="str">
        <f>VLOOKUP(Table9[[#This Row],[Shop.Name]],'From MX (NT &amp; Islands) '!D:E,2,FALSE)</f>
        <v>2637 5922</v>
      </c>
      <c r="O594" s="84"/>
      <c r="P594" s="84" t="s">
        <v>3025</v>
      </c>
      <c r="Q594" s="84" t="s">
        <v>3016</v>
      </c>
      <c r="R594" s="135" t="s">
        <v>3234</v>
      </c>
      <c r="S594" s="84" t="s">
        <v>455</v>
      </c>
      <c r="T594" s="84"/>
      <c r="U594" s="84"/>
      <c r="V594" s="84"/>
      <c r="W594" s="106"/>
      <c r="X594" s="84" t="s">
        <v>3446</v>
      </c>
      <c r="Y594" s="84"/>
      <c r="Z594" s="84" t="e">
        <f>VLOOKUP(#REF!,Unavailable_Shops!C:E,3,FALSE)</f>
        <v>#REF!</v>
      </c>
      <c r="AA594" s="84">
        <f>SUBTOTAL(103, Table9[[#This Row],[ShopCodeNoZero]])</f>
        <v>1</v>
      </c>
      <c r="AB594" s="88" t="s">
        <v>3447</v>
      </c>
    </row>
    <row r="595" spans="1:28">
      <c r="A595" s="140">
        <v>45789</v>
      </c>
      <c r="B595" s="140">
        <v>45789</v>
      </c>
      <c r="C595" s="84" t="s">
        <v>24</v>
      </c>
      <c r="D595" s="84"/>
      <c r="E595" s="85" t="s">
        <v>119</v>
      </c>
      <c r="F595" s="153">
        <v>3543</v>
      </c>
      <c r="G595" s="84"/>
      <c r="H595" s="85" t="s">
        <v>3448</v>
      </c>
      <c r="I595" s="84" t="s">
        <v>3449</v>
      </c>
      <c r="J595" s="84" t="str">
        <f>VLOOKUP(H595,'Shop Info'!C:I,7,FALSE)</f>
        <v>NT</v>
      </c>
      <c r="K595" s="84" t="s">
        <v>633</v>
      </c>
      <c r="L595" s="84"/>
      <c r="M595" s="84" t="s">
        <v>3450</v>
      </c>
      <c r="N595" s="90" t="str">
        <f>VLOOKUP(Table9[[#This Row],[Shop.Name]],'From MX (NT &amp; Islands) '!D:E,2,FALSE)</f>
        <v>3586 0021</v>
      </c>
      <c r="O595" s="84"/>
      <c r="P595" s="84" t="s">
        <v>3025</v>
      </c>
      <c r="Q595" s="84" t="s">
        <v>3016</v>
      </c>
      <c r="R595" s="135" t="s">
        <v>3234</v>
      </c>
      <c r="S595" s="84" t="s">
        <v>455</v>
      </c>
      <c r="T595" s="84"/>
      <c r="U595" s="84"/>
      <c r="V595" s="84"/>
      <c r="W595" s="106"/>
      <c r="X595" s="84" t="s">
        <v>3451</v>
      </c>
      <c r="Y595" s="84"/>
      <c r="Z595" s="84" t="e">
        <f>VLOOKUP(#REF!,Unavailable_Shops!C:E,3,FALSE)</f>
        <v>#REF!</v>
      </c>
      <c r="AA595" s="84">
        <f>SUBTOTAL(103, Table9[[#This Row],[ShopCodeNoZero]])</f>
        <v>1</v>
      </c>
      <c r="AB595" s="88" t="s">
        <v>3452</v>
      </c>
    </row>
    <row r="596" spans="1:28">
      <c r="A596" s="140">
        <v>45789</v>
      </c>
      <c r="B596" s="140">
        <v>45789</v>
      </c>
      <c r="C596" s="84" t="s">
        <v>24</v>
      </c>
      <c r="D596" s="84"/>
      <c r="E596" s="85" t="s">
        <v>119</v>
      </c>
      <c r="F596" s="153">
        <v>4415</v>
      </c>
      <c r="G596" s="84"/>
      <c r="H596" s="85" t="s">
        <v>3453</v>
      </c>
      <c r="I596" s="84" t="s">
        <v>3454</v>
      </c>
      <c r="J596" s="84" t="str">
        <f>VLOOKUP(H596,'Shop Info'!C:I,7,FALSE)</f>
        <v>NT</v>
      </c>
      <c r="K596" s="84" t="s">
        <v>633</v>
      </c>
      <c r="L596" s="84" t="s">
        <v>664</v>
      </c>
      <c r="M596" s="84">
        <v>28058813</v>
      </c>
      <c r="N596" s="90">
        <f>VLOOKUP(Table9[[#This Row],[Shop.Name]],'From MX (NT &amp; Islands) '!D:E,2,FALSE)</f>
        <v>28058813</v>
      </c>
      <c r="O596" s="84"/>
      <c r="P596" s="84" t="s">
        <v>3025</v>
      </c>
      <c r="Q596" s="84" t="s">
        <v>3016</v>
      </c>
      <c r="R596" s="135" t="s">
        <v>3234</v>
      </c>
      <c r="S596" s="84" t="s">
        <v>455</v>
      </c>
      <c r="T596" s="84"/>
      <c r="U596" s="84"/>
      <c r="V596" s="84"/>
      <c r="W596" s="106"/>
      <c r="X596" s="84" t="s">
        <v>3455</v>
      </c>
      <c r="Y596" s="84"/>
      <c r="Z596" s="84" t="e">
        <f>VLOOKUP(#REF!,Unavailable_Shops!C:E,3,FALSE)</f>
        <v>#REF!</v>
      </c>
      <c r="AA596" s="84">
        <f>SUBTOTAL(103, Table9[[#This Row],[ShopCodeNoZero]])</f>
        <v>1</v>
      </c>
      <c r="AB596" s="88" t="s">
        <v>3456</v>
      </c>
    </row>
    <row r="597" spans="1:28">
      <c r="A597" s="140">
        <v>45789</v>
      </c>
      <c r="B597" s="140">
        <v>45789</v>
      </c>
      <c r="C597" s="84" t="s">
        <v>65</v>
      </c>
      <c r="D597" s="84"/>
      <c r="E597" s="85" t="s">
        <v>119</v>
      </c>
      <c r="F597" s="153">
        <v>5027</v>
      </c>
      <c r="G597" s="84"/>
      <c r="H597" s="85" t="s">
        <v>3457</v>
      </c>
      <c r="I597" s="84" t="s">
        <v>3458</v>
      </c>
      <c r="J597" s="84" t="str">
        <f>VLOOKUP(H597,'Shop Info'!C:I,7,FALSE)</f>
        <v>NT</v>
      </c>
      <c r="K597" s="84" t="s">
        <v>633</v>
      </c>
      <c r="L597" s="84"/>
      <c r="M597" s="84">
        <v>26031878</v>
      </c>
      <c r="N597" s="90">
        <f>VLOOKUP(Table9[[#This Row],[Shop.Name]],'From MX (NT &amp; Islands) '!D:E,2,FALSE)</f>
        <v>0</v>
      </c>
      <c r="O597" s="84"/>
      <c r="P597" s="84" t="s">
        <v>3025</v>
      </c>
      <c r="Q597" s="84" t="s">
        <v>3016</v>
      </c>
      <c r="R597" s="135" t="s">
        <v>3234</v>
      </c>
      <c r="S597" s="84" t="s">
        <v>455</v>
      </c>
      <c r="T597" s="84"/>
      <c r="U597" s="84"/>
      <c r="V597" s="84"/>
      <c r="W597" s="106"/>
      <c r="X597" s="84" t="s">
        <v>3459</v>
      </c>
      <c r="Y597" s="84"/>
      <c r="Z597" s="84" t="e">
        <f>VLOOKUP(#REF!,Unavailable_Shops!C:E,3,FALSE)</f>
        <v>#REF!</v>
      </c>
      <c r="AA597" s="84">
        <f>SUBTOTAL(103, Table9[[#This Row],[ShopCodeNoZero]])</f>
        <v>1</v>
      </c>
      <c r="AB597" s="88" t="s">
        <v>3460</v>
      </c>
    </row>
    <row r="598" spans="1:28">
      <c r="A598" s="140">
        <v>45793</v>
      </c>
      <c r="B598" s="140">
        <v>45793</v>
      </c>
      <c r="C598" s="84" t="s">
        <v>24</v>
      </c>
      <c r="D598" s="84"/>
      <c r="E598" s="85" t="s">
        <v>119</v>
      </c>
      <c r="F598" s="153">
        <v>3405</v>
      </c>
      <c r="G598" s="84"/>
      <c r="H598" s="85" t="s">
        <v>3461</v>
      </c>
      <c r="I598" s="84" t="s">
        <v>3462</v>
      </c>
      <c r="J598" s="84" t="str">
        <f>VLOOKUP(H598,'Shop Info'!C:I,7,FALSE)</f>
        <v>NT</v>
      </c>
      <c r="K598" s="84" t="s">
        <v>566</v>
      </c>
      <c r="L598" s="84"/>
      <c r="M598" s="84">
        <v>24272937</v>
      </c>
      <c r="N598" s="90" t="str">
        <f>VLOOKUP(Table9[[#This Row],[Shop.Name]],'From MX (NT &amp; Islands) '!D:E,2,FALSE)</f>
        <v>2427 2937</v>
      </c>
      <c r="O598" s="84"/>
      <c r="P598" s="84" t="s">
        <v>3025</v>
      </c>
      <c r="Q598" s="84" t="s">
        <v>3030</v>
      </c>
      <c r="R598" s="135" t="s">
        <v>3463</v>
      </c>
      <c r="S598" s="84" t="s">
        <v>455</v>
      </c>
      <c r="T598" s="84"/>
      <c r="U598" s="84"/>
      <c r="V598" s="84"/>
      <c r="W598" s="106"/>
      <c r="X598" s="84" t="s">
        <v>3464</v>
      </c>
      <c r="Y598" s="84"/>
      <c r="Z598" s="84" t="e">
        <f>VLOOKUP(#REF!,Unavailable_Shops!C:E,3,FALSE)</f>
        <v>#REF!</v>
      </c>
      <c r="AA598" s="84">
        <f>SUBTOTAL(103, Table9[[#This Row],[ShopCodeNoZero]])</f>
        <v>1</v>
      </c>
      <c r="AB598" s="88" t="s">
        <v>3465</v>
      </c>
    </row>
    <row r="599" spans="1:28">
      <c r="A599" s="140">
        <v>45793</v>
      </c>
      <c r="B599" s="140">
        <v>45793</v>
      </c>
      <c r="C599" s="84" t="s">
        <v>24</v>
      </c>
      <c r="D599" s="84"/>
      <c r="E599" s="85" t="s">
        <v>119</v>
      </c>
      <c r="F599" s="153">
        <v>5531</v>
      </c>
      <c r="G599" s="84"/>
      <c r="H599" s="85" t="s">
        <v>3466</v>
      </c>
      <c r="I599" s="84" t="s">
        <v>3467</v>
      </c>
      <c r="J599" s="84" t="str">
        <f>VLOOKUP(H599,'Shop Info'!C:I,7,FALSE)</f>
        <v>NT</v>
      </c>
      <c r="K599" s="84" t="s">
        <v>566</v>
      </c>
      <c r="L599" s="84"/>
      <c r="M599" s="84" t="s">
        <v>3468</v>
      </c>
      <c r="N599" s="90" t="str">
        <f>VLOOKUP(Table9[[#This Row],[Shop.Name]],'From MX (NT &amp; Islands) '!D:E,2,FALSE)</f>
        <v>2610 0792</v>
      </c>
      <c r="O599" s="84"/>
      <c r="P599" s="84" t="s">
        <v>3025</v>
      </c>
      <c r="Q599" s="84" t="s">
        <v>3030</v>
      </c>
      <c r="R599" s="135" t="s">
        <v>3463</v>
      </c>
      <c r="S599" s="84" t="s">
        <v>455</v>
      </c>
      <c r="T599" s="84"/>
      <c r="U599" s="84"/>
      <c r="V599" s="84"/>
      <c r="W599" s="106"/>
      <c r="X599" s="84" t="s">
        <v>3469</v>
      </c>
      <c r="Y599" s="84"/>
      <c r="Z599" s="84" t="e">
        <f>VLOOKUP(#REF!,Unavailable_Shops!C:E,3,FALSE)</f>
        <v>#REF!</v>
      </c>
      <c r="AA599" s="84">
        <f>SUBTOTAL(103, Table9[[#This Row],[ShopCodeNoZero]])</f>
        <v>1</v>
      </c>
      <c r="AB599" s="88" t="s">
        <v>3470</v>
      </c>
    </row>
    <row r="600" spans="1:28">
      <c r="A600" s="140">
        <v>45793</v>
      </c>
      <c r="B600" s="140">
        <v>45793</v>
      </c>
      <c r="C600" s="84" t="s">
        <v>65</v>
      </c>
      <c r="D600" s="84"/>
      <c r="E600" s="85" t="s">
        <v>119</v>
      </c>
      <c r="F600" s="153">
        <v>15253</v>
      </c>
      <c r="G600" s="84"/>
      <c r="H600" s="85" t="s">
        <v>3471</v>
      </c>
      <c r="I600" s="84" t="s">
        <v>3472</v>
      </c>
      <c r="J600" s="84" t="str">
        <f>VLOOKUP(H600,'Shop Info'!C:I,7,FALSE)</f>
        <v>NT</v>
      </c>
      <c r="K600" s="84" t="s">
        <v>566</v>
      </c>
      <c r="L600" s="84"/>
      <c r="M600" s="84">
        <v>24711322</v>
      </c>
      <c r="N600" s="90">
        <f>VLOOKUP(Table9[[#This Row],[Shop.Name]],'From MX (NT &amp; Islands) '!D:E,2,FALSE)</f>
        <v>24711322</v>
      </c>
      <c r="O600" s="84"/>
      <c r="P600" s="84" t="s">
        <v>3025</v>
      </c>
      <c r="Q600" s="84" t="s">
        <v>3030</v>
      </c>
      <c r="R600" s="135" t="s">
        <v>3463</v>
      </c>
      <c r="S600" s="84" t="s">
        <v>455</v>
      </c>
      <c r="T600" s="84"/>
      <c r="U600" s="84"/>
      <c r="V600" s="84"/>
      <c r="W600" s="106"/>
      <c r="X600" s="84" t="s">
        <v>3473</v>
      </c>
      <c r="Y600" s="84"/>
      <c r="Z600" s="84" t="e">
        <f>VLOOKUP(#REF!,Unavailable_Shops!C:E,3,FALSE)</f>
        <v>#REF!</v>
      </c>
      <c r="AA600" s="84">
        <f>SUBTOTAL(103, Table9[[#This Row],[ShopCodeNoZero]])</f>
        <v>1</v>
      </c>
      <c r="AB600" s="88" t="s">
        <v>3474</v>
      </c>
    </row>
    <row r="601" spans="1:28">
      <c r="A601" s="140">
        <v>45796</v>
      </c>
      <c r="B601" s="140">
        <v>45796</v>
      </c>
      <c r="C601" s="84" t="s">
        <v>24</v>
      </c>
      <c r="D601" s="84"/>
      <c r="E601" s="85" t="s">
        <v>119</v>
      </c>
      <c r="F601" s="153">
        <v>3287</v>
      </c>
      <c r="G601" s="84"/>
      <c r="H601" s="85" t="s">
        <v>3475</v>
      </c>
      <c r="I601" s="84" t="s">
        <v>3476</v>
      </c>
      <c r="J601" s="84" t="str">
        <f>VLOOKUP(H601,'Shop Info'!C:I,7,FALSE)</f>
        <v>NT</v>
      </c>
      <c r="K601" s="84" t="s">
        <v>459</v>
      </c>
      <c r="L601" s="84"/>
      <c r="M601" s="84">
        <v>21496386</v>
      </c>
      <c r="N601" s="90" t="str">
        <f>VLOOKUP(Table9[[#This Row],[Shop.Name]],'From MX (NT &amp; Islands) '!D:E,2,FALSE)</f>
        <v>2149 6386</v>
      </c>
      <c r="O601" s="84"/>
      <c r="P601" s="84" t="s">
        <v>3025</v>
      </c>
      <c r="Q601" s="84" t="s">
        <v>3030</v>
      </c>
      <c r="R601" s="135" t="s">
        <v>3477</v>
      </c>
      <c r="S601" s="84" t="s">
        <v>455</v>
      </c>
      <c r="T601" s="84"/>
      <c r="U601" s="84"/>
      <c r="V601" s="84"/>
      <c r="W601" s="106"/>
      <c r="X601" s="84" t="s">
        <v>3478</v>
      </c>
      <c r="Y601" s="84"/>
      <c r="Z601" s="84" t="e">
        <f>VLOOKUP(#REF!,Unavailable_Shops!C:E,3,FALSE)</f>
        <v>#REF!</v>
      </c>
      <c r="AA601" s="84">
        <f>SUBTOTAL(103, Table9[[#This Row],[ShopCodeNoZero]])</f>
        <v>1</v>
      </c>
      <c r="AB601" s="88" t="s">
        <v>3479</v>
      </c>
    </row>
    <row r="602" spans="1:28">
      <c r="A602" s="140">
        <v>45796</v>
      </c>
      <c r="B602" s="140">
        <v>45796</v>
      </c>
      <c r="C602" s="84" t="s">
        <v>24</v>
      </c>
      <c r="D602" s="84"/>
      <c r="E602" s="85" t="s">
        <v>119</v>
      </c>
      <c r="F602" s="153">
        <v>3420</v>
      </c>
      <c r="G602" s="104"/>
      <c r="H602" s="85" t="s">
        <v>3480</v>
      </c>
      <c r="I602" s="84" t="s">
        <v>3481</v>
      </c>
      <c r="J602" s="84" t="str">
        <f>VLOOKUP(H602,'Shop Info'!C:I,7,FALSE)</f>
        <v>NT</v>
      </c>
      <c r="K602" s="84" t="s">
        <v>459</v>
      </c>
      <c r="L602" s="84"/>
      <c r="M602" s="84">
        <v>24980969</v>
      </c>
      <c r="N602" s="90" t="str">
        <f>VLOOKUP(Table9[[#This Row],[Shop.Name]],'From MX (NT &amp; Islands) '!D:E,2,FALSE)</f>
        <v>2498 0969</v>
      </c>
      <c r="O602" s="84"/>
      <c r="P602" s="84" t="s">
        <v>3025</v>
      </c>
      <c r="Q602" s="84" t="s">
        <v>3030</v>
      </c>
      <c r="R602" s="135" t="s">
        <v>3477</v>
      </c>
      <c r="S602" s="84" t="s">
        <v>455</v>
      </c>
      <c r="T602" s="84"/>
      <c r="U602" s="84"/>
      <c r="V602" s="84"/>
      <c r="W602" s="106"/>
      <c r="X602" s="84" t="s">
        <v>3482</v>
      </c>
      <c r="Y602" s="84"/>
      <c r="Z602" s="84" t="e">
        <f>VLOOKUP(#REF!,Unavailable_Shops!C:E,3,FALSE)</f>
        <v>#REF!</v>
      </c>
      <c r="AA602" s="84">
        <f>SUBTOTAL(103, Table9[[#This Row],[ShopCodeNoZero]])</f>
        <v>1</v>
      </c>
      <c r="AB602" s="88" t="s">
        <v>3483</v>
      </c>
    </row>
    <row r="603" spans="1:28">
      <c r="A603" s="140">
        <v>45796</v>
      </c>
      <c r="B603" s="140">
        <v>45796</v>
      </c>
      <c r="C603" s="84" t="s">
        <v>24</v>
      </c>
      <c r="D603" s="84"/>
      <c r="E603" s="85" t="s">
        <v>119</v>
      </c>
      <c r="F603" s="153">
        <v>5586</v>
      </c>
      <c r="G603" s="84"/>
      <c r="H603" s="85" t="s">
        <v>3484</v>
      </c>
      <c r="I603" s="84" t="s">
        <v>3485</v>
      </c>
      <c r="J603" s="84" t="str">
        <f>VLOOKUP(H603,'Shop Info'!C:I,7,FALSE)</f>
        <v>NT</v>
      </c>
      <c r="K603" s="84" t="s">
        <v>459</v>
      </c>
      <c r="L603" s="84"/>
      <c r="M603" s="84">
        <v>26706339</v>
      </c>
      <c r="N603" s="90" t="str">
        <f>VLOOKUP(Table9[[#This Row],[Shop.Name]],'From MX (NT &amp; Islands) '!D:E,2,FALSE)</f>
        <v>2670 6339</v>
      </c>
      <c r="O603" s="84"/>
      <c r="P603" s="84" t="s">
        <v>3025</v>
      </c>
      <c r="Q603" s="84" t="s">
        <v>3030</v>
      </c>
      <c r="R603" s="135" t="s">
        <v>3477</v>
      </c>
      <c r="S603" s="84" t="s">
        <v>455</v>
      </c>
      <c r="T603" s="84"/>
      <c r="U603" s="84"/>
      <c r="V603" s="84"/>
      <c r="W603" s="106"/>
      <c r="X603" s="84" t="s">
        <v>3486</v>
      </c>
      <c r="Y603" s="84"/>
      <c r="Z603" s="84" t="e">
        <f>VLOOKUP(#REF!,Unavailable_Shops!C:E,3,FALSE)</f>
        <v>#REF!</v>
      </c>
      <c r="AA603" s="84">
        <f>SUBTOTAL(103, Table9[[#This Row],[ShopCodeNoZero]])</f>
        <v>1</v>
      </c>
      <c r="AB603" s="88" t="s">
        <v>3487</v>
      </c>
    </row>
    <row r="604" spans="1:28">
      <c r="A604" s="140">
        <v>45796</v>
      </c>
      <c r="B604" s="140">
        <v>45796</v>
      </c>
      <c r="C604" s="84" t="s">
        <v>24</v>
      </c>
      <c r="D604" s="84"/>
      <c r="E604" s="85" t="s">
        <v>119</v>
      </c>
      <c r="F604" s="153">
        <v>5642</v>
      </c>
      <c r="G604" s="84"/>
      <c r="H604" s="85" t="s">
        <v>3488</v>
      </c>
      <c r="I604" s="84" t="s">
        <v>3489</v>
      </c>
      <c r="J604" s="84" t="str">
        <f>VLOOKUP(H604,'Shop Info'!C:I,7,FALSE)</f>
        <v>NT</v>
      </c>
      <c r="K604" s="84" t="s">
        <v>459</v>
      </c>
      <c r="L604" s="84"/>
      <c r="M604" s="84">
        <v>23956823</v>
      </c>
      <c r="N604" s="90" t="str">
        <f>VLOOKUP(Table9[[#This Row],[Shop.Name]],'From MX (NT &amp; Islands) '!D:E,2,FALSE)</f>
        <v>2395 6823</v>
      </c>
      <c r="O604" s="84"/>
      <c r="P604" s="84" t="s">
        <v>3025</v>
      </c>
      <c r="Q604" s="84" t="s">
        <v>3030</v>
      </c>
      <c r="R604" s="135" t="s">
        <v>3477</v>
      </c>
      <c r="S604" s="84" t="s">
        <v>455</v>
      </c>
      <c r="T604" s="84"/>
      <c r="U604" s="84"/>
      <c r="V604" s="84"/>
      <c r="W604" s="106"/>
      <c r="X604" s="84" t="s">
        <v>3490</v>
      </c>
      <c r="Y604" s="84"/>
      <c r="Z604" s="84" t="e">
        <f>VLOOKUP(#REF!,Unavailable_Shops!C:E,3,FALSE)</f>
        <v>#REF!</v>
      </c>
      <c r="AA604" s="84">
        <f>SUBTOTAL(103, Table9[[#This Row],[ShopCodeNoZero]])</f>
        <v>1</v>
      </c>
      <c r="AB604" s="88" t="s">
        <v>3491</v>
      </c>
    </row>
    <row r="605" spans="1:28">
      <c r="A605" s="140">
        <v>45798</v>
      </c>
      <c r="B605" s="140">
        <v>45798</v>
      </c>
      <c r="C605" s="84" t="s">
        <v>24</v>
      </c>
      <c r="D605" s="84"/>
      <c r="E605" s="85" t="s">
        <v>119</v>
      </c>
      <c r="F605" s="153">
        <v>3356</v>
      </c>
      <c r="G605" s="84"/>
      <c r="H605" s="85" t="s">
        <v>3492</v>
      </c>
      <c r="I605" s="84" t="s">
        <v>3493</v>
      </c>
      <c r="J605" s="84" t="str">
        <f>VLOOKUP(H605,'Shop Info'!C:I,7,FALSE)</f>
        <v>NT</v>
      </c>
      <c r="K605" s="84" t="s">
        <v>354</v>
      </c>
      <c r="L605" s="84"/>
      <c r="M605" s="84">
        <v>24956281</v>
      </c>
      <c r="N605" s="90" t="str">
        <f>VLOOKUP(Table9[[#This Row],[Shop.Name]],'From MX (NT &amp; Islands) '!D:E,2,FALSE)</f>
        <v>2495 6281</v>
      </c>
      <c r="O605" s="84"/>
      <c r="P605" s="84" t="s">
        <v>3025</v>
      </c>
      <c r="Q605" s="84" t="s">
        <v>3129</v>
      </c>
      <c r="R605" s="135" t="s">
        <v>3347</v>
      </c>
      <c r="S605" s="84" t="s">
        <v>455</v>
      </c>
      <c r="T605" s="84"/>
      <c r="U605" s="84"/>
      <c r="V605" s="84"/>
      <c r="W605" s="106"/>
      <c r="X605" s="84" t="s">
        <v>3494</v>
      </c>
      <c r="Y605" s="84"/>
      <c r="Z605" s="84" t="e">
        <f>VLOOKUP(#REF!,Unavailable_Shops!C:E,3,FALSE)</f>
        <v>#REF!</v>
      </c>
      <c r="AA605" s="84">
        <f>SUBTOTAL(103, Table9[[#This Row],[ShopCodeNoZero]])</f>
        <v>1</v>
      </c>
      <c r="AB605" s="88" t="s">
        <v>3495</v>
      </c>
    </row>
    <row r="606" spans="1:28">
      <c r="A606" s="140">
        <v>45798</v>
      </c>
      <c r="B606" s="140">
        <v>45798</v>
      </c>
      <c r="C606" s="84" t="s">
        <v>24</v>
      </c>
      <c r="D606" s="84"/>
      <c r="E606" s="85" t="s">
        <v>119</v>
      </c>
      <c r="F606" s="153">
        <v>4354</v>
      </c>
      <c r="G606" s="84"/>
      <c r="H606" s="85" t="s">
        <v>3496</v>
      </c>
      <c r="I606" s="84" t="s">
        <v>3497</v>
      </c>
      <c r="J606" s="84" t="str">
        <f>VLOOKUP(H606,'Shop Info'!C:I,7,FALSE)</f>
        <v>NT</v>
      </c>
      <c r="K606" s="84" t="s">
        <v>354</v>
      </c>
      <c r="L606" s="84" t="s">
        <v>664</v>
      </c>
      <c r="M606" s="84">
        <v>24360665</v>
      </c>
      <c r="N606" s="90">
        <f>VLOOKUP(Table9[[#This Row],[Shop.Name]],'From MX (NT &amp; Islands) '!D:E,2,FALSE)</f>
        <v>24360665</v>
      </c>
      <c r="O606" s="84"/>
      <c r="P606" s="84" t="s">
        <v>3025</v>
      </c>
      <c r="Q606" s="84" t="s">
        <v>3129</v>
      </c>
      <c r="R606" s="135" t="s">
        <v>3347</v>
      </c>
      <c r="S606" s="84" t="s">
        <v>455</v>
      </c>
      <c r="T606" s="84"/>
      <c r="U606" s="84"/>
      <c r="V606" s="84"/>
      <c r="W606" s="106"/>
      <c r="X606" s="84" t="s">
        <v>3498</v>
      </c>
      <c r="Y606" s="84"/>
      <c r="Z606" s="84" t="e">
        <f>VLOOKUP(#REF!,Unavailable_Shops!C:E,3,FALSE)</f>
        <v>#REF!</v>
      </c>
      <c r="AA606" s="84">
        <f>SUBTOTAL(103, Table9[[#This Row],[ShopCodeNoZero]])</f>
        <v>1</v>
      </c>
      <c r="AB606" s="88" t="s">
        <v>3499</v>
      </c>
    </row>
    <row r="607" spans="1:28">
      <c r="A607" s="140">
        <v>45798</v>
      </c>
      <c r="B607" s="140">
        <v>45798</v>
      </c>
      <c r="C607" s="84" t="s">
        <v>65</v>
      </c>
      <c r="D607" s="84"/>
      <c r="E607" s="85" t="s">
        <v>119</v>
      </c>
      <c r="F607" s="153">
        <v>5015</v>
      </c>
      <c r="G607" s="84"/>
      <c r="H607" s="85" t="s">
        <v>3500</v>
      </c>
      <c r="I607" s="84" t="s">
        <v>3501</v>
      </c>
      <c r="J607" s="84" t="str">
        <f>VLOOKUP(H607,'Shop Info'!C:I,7,FALSE)</f>
        <v>NT</v>
      </c>
      <c r="K607" s="84" t="s">
        <v>354</v>
      </c>
      <c r="L607" s="84"/>
      <c r="M607" s="84">
        <v>25559807</v>
      </c>
      <c r="N607" s="90">
        <f>VLOOKUP(Table9[[#This Row],[Shop.Name]],'From MX (NT &amp; Islands) '!D:E,2,FALSE)</f>
        <v>0</v>
      </c>
      <c r="O607" s="84"/>
      <c r="P607" s="84" t="s">
        <v>3025</v>
      </c>
      <c r="Q607" s="84" t="s">
        <v>3129</v>
      </c>
      <c r="R607" s="135" t="s">
        <v>3347</v>
      </c>
      <c r="S607" s="84" t="s">
        <v>455</v>
      </c>
      <c r="T607" s="84"/>
      <c r="U607" s="84"/>
      <c r="V607" s="84"/>
      <c r="W607" s="106"/>
      <c r="X607" s="84" t="s">
        <v>3502</v>
      </c>
      <c r="Y607" s="84"/>
      <c r="Z607" s="84" t="e">
        <f>VLOOKUP(#REF!,Unavailable_Shops!C:E,3,FALSE)</f>
        <v>#REF!</v>
      </c>
      <c r="AA607" s="84">
        <f>SUBTOTAL(103, Table9[[#This Row],[ShopCodeNoZero]])</f>
        <v>1</v>
      </c>
      <c r="AB607" s="88" t="s">
        <v>3503</v>
      </c>
    </row>
    <row r="608" spans="1:28">
      <c r="A608" s="140">
        <v>45798</v>
      </c>
      <c r="B608" s="140">
        <v>45798</v>
      </c>
      <c r="C608" s="84" t="s">
        <v>24</v>
      </c>
      <c r="D608" s="84"/>
      <c r="E608" s="85" t="s">
        <v>119</v>
      </c>
      <c r="F608" s="153">
        <v>5527</v>
      </c>
      <c r="G608" s="84"/>
      <c r="H608" s="85" t="s">
        <v>3504</v>
      </c>
      <c r="I608" s="84" t="s">
        <v>3505</v>
      </c>
      <c r="J608" s="84" t="str">
        <f>VLOOKUP(H608,'Shop Info'!C:I,7,FALSE)</f>
        <v>NT</v>
      </c>
      <c r="K608" s="84" t="s">
        <v>354</v>
      </c>
      <c r="L608" s="84"/>
      <c r="M608" s="84">
        <v>21868678</v>
      </c>
      <c r="N608" s="90" t="str">
        <f>VLOOKUP(Table9[[#This Row],[Shop.Name]],'From MX (NT &amp; Islands) '!D:E,2,FALSE)</f>
        <v>2186 8678</v>
      </c>
      <c r="O608" s="84"/>
      <c r="P608" s="84" t="s">
        <v>3025</v>
      </c>
      <c r="Q608" s="84" t="s">
        <v>3129</v>
      </c>
      <c r="R608" s="135" t="s">
        <v>3347</v>
      </c>
      <c r="S608" s="84" t="s">
        <v>455</v>
      </c>
      <c r="T608" s="84"/>
      <c r="U608" s="84"/>
      <c r="V608" s="84"/>
      <c r="W608" s="106"/>
      <c r="X608" s="84" t="s">
        <v>3506</v>
      </c>
      <c r="Y608" s="84"/>
      <c r="Z608" s="84" t="e">
        <f>VLOOKUP(#REF!,Unavailable_Shops!C:E,3,FALSE)</f>
        <v>#REF!</v>
      </c>
      <c r="AA608" s="84">
        <f>SUBTOTAL(103, Table9[[#This Row],[ShopCodeNoZero]])</f>
        <v>1</v>
      </c>
      <c r="AB608" s="88" t="s">
        <v>3507</v>
      </c>
    </row>
    <row r="609" spans="1:28">
      <c r="A609" s="140">
        <v>45803</v>
      </c>
      <c r="B609" s="140">
        <v>45803</v>
      </c>
      <c r="C609" s="84" t="s">
        <v>24</v>
      </c>
      <c r="D609" s="84"/>
      <c r="E609" s="85" t="s">
        <v>119</v>
      </c>
      <c r="F609" s="153">
        <v>3212</v>
      </c>
      <c r="G609" s="84"/>
      <c r="H609" s="85" t="s">
        <v>3508</v>
      </c>
      <c r="I609" s="84" t="s">
        <v>3509</v>
      </c>
      <c r="J609" s="84" t="str">
        <f>VLOOKUP(H609,'Shop Info'!C:I,7,FALSE)</f>
        <v>NT</v>
      </c>
      <c r="K609" s="84" t="s">
        <v>3510</v>
      </c>
      <c r="L609" s="84"/>
      <c r="M609" s="84">
        <v>22070452</v>
      </c>
      <c r="N609" s="90" t="str">
        <f>VLOOKUP(Table9[[#This Row],[Shop.Name]],'From MX (NT &amp; Islands) '!D:E,2,FALSE)</f>
        <v>2207 0452</v>
      </c>
      <c r="O609" s="84"/>
      <c r="P609" s="84" t="s">
        <v>3025</v>
      </c>
      <c r="Q609" s="84" t="s">
        <v>3030</v>
      </c>
      <c r="R609" s="135" t="s">
        <v>3511</v>
      </c>
      <c r="S609" s="84" t="s">
        <v>455</v>
      </c>
      <c r="T609" s="84"/>
      <c r="U609" s="84"/>
      <c r="V609" s="84"/>
      <c r="W609" s="106"/>
      <c r="X609" s="84" t="s">
        <v>3512</v>
      </c>
      <c r="Y609" s="84"/>
      <c r="Z609" s="84" t="e">
        <f>VLOOKUP(#REF!,Unavailable_Shops!C:E,3,FALSE)</f>
        <v>#REF!</v>
      </c>
      <c r="AA609" s="84">
        <f>SUBTOTAL(103, Table9[[#This Row],[ShopCodeNoZero]])</f>
        <v>1</v>
      </c>
      <c r="AB609" s="88" t="s">
        <v>3513</v>
      </c>
    </row>
    <row r="610" spans="1:28">
      <c r="A610" s="140">
        <v>45803</v>
      </c>
      <c r="B610" s="140">
        <v>45803</v>
      </c>
      <c r="C610" s="84" t="s">
        <v>24</v>
      </c>
      <c r="D610" s="84"/>
      <c r="E610" s="85" t="s">
        <v>119</v>
      </c>
      <c r="F610" s="153">
        <v>3456</v>
      </c>
      <c r="G610" s="84"/>
      <c r="H610" s="85" t="s">
        <v>3514</v>
      </c>
      <c r="I610" s="84" t="s">
        <v>3515</v>
      </c>
      <c r="J610" s="84" t="str">
        <f>VLOOKUP(H610,'Shop Info'!C:I,7,FALSE)</f>
        <v>NT</v>
      </c>
      <c r="K610" s="84" t="s">
        <v>3510</v>
      </c>
      <c r="L610" s="84"/>
      <c r="M610" s="84">
        <v>22744691</v>
      </c>
      <c r="N610" s="90" t="str">
        <f>VLOOKUP(Table9[[#This Row],[Shop.Name]],'From MX (NT &amp; Islands) '!D:E,2,FALSE)</f>
        <v>2706 1505</v>
      </c>
      <c r="O610" s="84"/>
      <c r="P610" s="84" t="s">
        <v>3025</v>
      </c>
      <c r="Q610" s="84" t="s">
        <v>3030</v>
      </c>
      <c r="R610" s="135" t="s">
        <v>3511</v>
      </c>
      <c r="S610" s="84" t="s">
        <v>455</v>
      </c>
      <c r="T610" s="84"/>
      <c r="U610" s="84"/>
      <c r="V610" s="84"/>
      <c r="W610" s="106"/>
      <c r="X610" s="84" t="s">
        <v>3516</v>
      </c>
      <c r="Y610" s="84"/>
      <c r="Z610" s="84" t="e">
        <f>VLOOKUP(#REF!,Unavailable_Shops!C:E,3,FALSE)</f>
        <v>#REF!</v>
      </c>
      <c r="AA610" s="84">
        <f>SUBTOTAL(103, Table9[[#This Row],[ShopCodeNoZero]])</f>
        <v>1</v>
      </c>
      <c r="AB610" s="88" t="s">
        <v>3517</v>
      </c>
    </row>
    <row r="611" spans="1:28">
      <c r="A611" s="140">
        <v>45803</v>
      </c>
      <c r="B611" s="140">
        <v>45803</v>
      </c>
      <c r="C611" s="84" t="s">
        <v>24</v>
      </c>
      <c r="D611" s="84"/>
      <c r="E611" s="85" t="s">
        <v>119</v>
      </c>
      <c r="F611" s="153">
        <v>4446</v>
      </c>
      <c r="G611" s="84"/>
      <c r="H611" s="85" t="s">
        <v>3518</v>
      </c>
      <c r="I611" s="84" t="s">
        <v>3519</v>
      </c>
      <c r="J611" s="84" t="str">
        <f>VLOOKUP(H611,'Shop Info'!C:I,7,FALSE)</f>
        <v>NT</v>
      </c>
      <c r="K611" s="84" t="s">
        <v>3510</v>
      </c>
      <c r="L611" s="84" t="s">
        <v>664</v>
      </c>
      <c r="M611" s="84">
        <v>27251533</v>
      </c>
      <c r="N611" s="90">
        <f>VLOOKUP(Table9[[#This Row],[Shop.Name]],'From MX (NT &amp; Islands) '!D:E,2,FALSE)</f>
        <v>27251533</v>
      </c>
      <c r="O611" s="84"/>
      <c r="P611" s="84" t="s">
        <v>3025</v>
      </c>
      <c r="Q611" s="84" t="s">
        <v>3030</v>
      </c>
      <c r="R611" s="135" t="s">
        <v>3511</v>
      </c>
      <c r="S611" s="84" t="s">
        <v>455</v>
      </c>
      <c r="T611" s="84"/>
      <c r="U611" s="84"/>
      <c r="V611" s="84"/>
      <c r="W611" s="106"/>
      <c r="X611" s="84" t="s">
        <v>3520</v>
      </c>
      <c r="Y611" s="84"/>
      <c r="Z611" s="84" t="e">
        <f>VLOOKUP(#REF!,Unavailable_Shops!C:E,3,FALSE)</f>
        <v>#REF!</v>
      </c>
      <c r="AA611" s="84">
        <f>SUBTOTAL(103, Table9[[#This Row],[ShopCodeNoZero]])</f>
        <v>1</v>
      </c>
      <c r="AB611" s="88" t="s">
        <v>3521</v>
      </c>
    </row>
    <row r="612" spans="1:28">
      <c r="A612" s="140">
        <v>45803</v>
      </c>
      <c r="B612" s="140">
        <v>45803</v>
      </c>
      <c r="C612" s="84" t="s">
        <v>24</v>
      </c>
      <c r="D612" s="84"/>
      <c r="E612" s="85" t="s">
        <v>119</v>
      </c>
      <c r="F612" s="153">
        <v>5655</v>
      </c>
      <c r="G612" s="84"/>
      <c r="H612" s="85" t="s">
        <v>3522</v>
      </c>
      <c r="I612" s="84" t="s">
        <v>3523</v>
      </c>
      <c r="J612" s="84" t="str">
        <f>VLOOKUP(H612,'Shop Info'!C:I,7,FALSE)</f>
        <v>NT</v>
      </c>
      <c r="K612" s="84" t="s">
        <v>3510</v>
      </c>
      <c r="L612" s="84"/>
      <c r="M612" s="84">
        <v>26502528</v>
      </c>
      <c r="N612" s="90" t="str">
        <f>VLOOKUP(Table9[[#This Row],[Shop.Name]],'From MX (NT &amp; Islands) '!D:E,2,FALSE)</f>
        <v>2650 2528</v>
      </c>
      <c r="O612" s="84"/>
      <c r="P612" s="84" t="s">
        <v>3025</v>
      </c>
      <c r="Q612" s="84" t="s">
        <v>3030</v>
      </c>
      <c r="R612" s="135" t="s">
        <v>3511</v>
      </c>
      <c r="S612" s="84" t="s">
        <v>455</v>
      </c>
      <c r="T612" s="84"/>
      <c r="U612" s="84"/>
      <c r="V612" s="84"/>
      <c r="W612" s="106"/>
      <c r="X612" s="84" t="s">
        <v>3524</v>
      </c>
      <c r="Y612" s="84"/>
      <c r="Z612" s="84" t="e">
        <f>VLOOKUP(#REF!,Unavailable_Shops!C:E,3,FALSE)</f>
        <v>#REF!</v>
      </c>
      <c r="AA612" s="84">
        <f>SUBTOTAL(103, Table9[[#This Row],[ShopCodeNoZero]])</f>
        <v>1</v>
      </c>
      <c r="AB612" s="88" t="s">
        <v>3525</v>
      </c>
    </row>
    <row r="613" spans="1:28">
      <c r="A613" s="140">
        <v>45804</v>
      </c>
      <c r="B613" s="140">
        <v>45804</v>
      </c>
      <c r="C613" s="84" t="s">
        <v>24</v>
      </c>
      <c r="D613" s="84"/>
      <c r="E613" s="85" t="s">
        <v>119</v>
      </c>
      <c r="F613" s="153">
        <v>3549</v>
      </c>
      <c r="G613" s="84"/>
      <c r="H613" s="85" t="s">
        <v>3526</v>
      </c>
      <c r="I613" s="84" t="s">
        <v>3527</v>
      </c>
      <c r="J613" s="84" t="str">
        <f>VLOOKUP(H613,'Shop Info'!C:I,7,FALSE)</f>
        <v>NT</v>
      </c>
      <c r="K613" s="84" t="s">
        <v>3528</v>
      </c>
      <c r="L613" s="84"/>
      <c r="M613" s="84">
        <v>27912593</v>
      </c>
      <c r="N613" s="90" t="str">
        <f>VLOOKUP(Table9[[#This Row],[Shop.Name]],'From MX (NT &amp; Islands) '!D:E,2,FALSE)</f>
        <v>2791 2593</v>
      </c>
      <c r="O613" s="84"/>
      <c r="P613" s="84" t="s">
        <v>3025</v>
      </c>
      <c r="Q613" s="84" t="s">
        <v>3030</v>
      </c>
      <c r="R613" s="135" t="s">
        <v>3399</v>
      </c>
      <c r="S613" s="84" t="s">
        <v>455</v>
      </c>
      <c r="T613" s="84"/>
      <c r="U613" s="84"/>
      <c r="V613" s="84"/>
      <c r="W613" s="106"/>
      <c r="X613" s="84" t="s">
        <v>3529</v>
      </c>
      <c r="Y613" s="84"/>
      <c r="Z613" s="84" t="e">
        <f>VLOOKUP(#REF!,Unavailable_Shops!C:E,3,FALSE)</f>
        <v>#REF!</v>
      </c>
      <c r="AA613" s="84">
        <f>SUBTOTAL(103, Table9[[#This Row],[ShopCodeNoZero]])</f>
        <v>1</v>
      </c>
      <c r="AB613" s="88" t="s">
        <v>3530</v>
      </c>
    </row>
    <row r="614" spans="1:28">
      <c r="A614" s="140">
        <v>45804</v>
      </c>
      <c r="B614" s="140">
        <v>45804</v>
      </c>
      <c r="C614" s="84" t="s">
        <v>24</v>
      </c>
      <c r="D614" s="84"/>
      <c r="E614" s="85" t="s">
        <v>119</v>
      </c>
      <c r="F614" s="153">
        <v>4340</v>
      </c>
      <c r="G614" s="84"/>
      <c r="H614" s="85" t="s">
        <v>3531</v>
      </c>
      <c r="I614" s="84" t="s">
        <v>3532</v>
      </c>
      <c r="J614" s="84" t="str">
        <f>VLOOKUP(H614,'Shop Info'!C:I,7,FALSE)</f>
        <v>NT</v>
      </c>
      <c r="K614" s="84" t="s">
        <v>3528</v>
      </c>
      <c r="L614" s="84" t="s">
        <v>664</v>
      </c>
      <c r="M614" s="84">
        <v>27927725</v>
      </c>
      <c r="N614" s="90">
        <f>VLOOKUP(Table9[[#This Row],[Shop.Name]],'From MX (NT &amp; Islands) '!D:E,2,FALSE)</f>
        <v>27927725</v>
      </c>
      <c r="O614" s="84"/>
      <c r="P614" s="84" t="s">
        <v>3025</v>
      </c>
      <c r="Q614" s="84" t="s">
        <v>3030</v>
      </c>
      <c r="R614" s="135" t="s">
        <v>3399</v>
      </c>
      <c r="S614" s="84" t="s">
        <v>455</v>
      </c>
      <c r="T614" s="84"/>
      <c r="U614" s="84"/>
      <c r="V614" s="84"/>
      <c r="W614" s="106"/>
      <c r="X614" s="96" t="s">
        <v>3533</v>
      </c>
      <c r="Y614" s="84"/>
      <c r="Z614" s="84" t="e">
        <f>VLOOKUP(#REF!,Unavailable_Shops!C:E,3,FALSE)</f>
        <v>#REF!</v>
      </c>
      <c r="AA614" s="84">
        <f>SUBTOTAL(103, Table9[[#This Row],[ShopCodeNoZero]])</f>
        <v>1</v>
      </c>
      <c r="AB614" s="88" t="s">
        <v>3534</v>
      </c>
    </row>
    <row r="615" spans="1:28">
      <c r="A615" s="140">
        <v>45805</v>
      </c>
      <c r="B615" s="140">
        <v>45805</v>
      </c>
      <c r="C615" s="84" t="s">
        <v>24</v>
      </c>
      <c r="D615" s="84"/>
      <c r="E615" s="85" t="s">
        <v>119</v>
      </c>
      <c r="F615" s="153">
        <v>3357</v>
      </c>
      <c r="G615" s="84"/>
      <c r="H615" s="85" t="s">
        <v>3535</v>
      </c>
      <c r="I615" s="84" t="s">
        <v>3536</v>
      </c>
      <c r="J615" s="84" t="str">
        <f>VLOOKUP(H615,'Shop Info'!C:I,7,FALSE)</f>
        <v>Islands</v>
      </c>
      <c r="K615" s="84" t="s">
        <v>525</v>
      </c>
      <c r="L615" s="84"/>
      <c r="M615" s="84" t="s">
        <v>3537</v>
      </c>
      <c r="N615" s="90" t="str">
        <f>VLOOKUP(Table9[[#This Row],[Shop.Name]],'From MX (NT &amp; Islands) '!D:E,2,FALSE)</f>
        <v>2109 2416</v>
      </c>
      <c r="O615" s="84"/>
      <c r="P615" s="84" t="s">
        <v>3025</v>
      </c>
      <c r="Q615" s="84" t="s">
        <v>3016</v>
      </c>
      <c r="R615" s="135" t="s">
        <v>3382</v>
      </c>
      <c r="S615" s="84" t="s">
        <v>455</v>
      </c>
      <c r="T615" s="84"/>
      <c r="U615" s="84"/>
      <c r="V615" s="84"/>
      <c r="W615" s="106"/>
      <c r="X615" s="84" t="s">
        <v>3538</v>
      </c>
      <c r="Y615" s="84"/>
      <c r="Z615" s="84" t="e">
        <f>VLOOKUP(#REF!,Unavailable_Shops!C:E,3,FALSE)</f>
        <v>#REF!</v>
      </c>
      <c r="AA615" s="84">
        <f>SUBTOTAL(103, Table9[[#This Row],[ShopCodeNoZero]])</f>
        <v>1</v>
      </c>
      <c r="AB615" s="88" t="s">
        <v>3539</v>
      </c>
    </row>
    <row r="616" spans="1:28">
      <c r="A616" s="140">
        <v>45805</v>
      </c>
      <c r="B616" s="140">
        <v>45805</v>
      </c>
      <c r="C616" s="84" t="s">
        <v>24</v>
      </c>
      <c r="D616" s="84"/>
      <c r="E616" s="85" t="s">
        <v>119</v>
      </c>
      <c r="F616" s="153">
        <v>4670</v>
      </c>
      <c r="G616" s="84"/>
      <c r="H616" s="85" t="s">
        <v>3540</v>
      </c>
      <c r="I616" s="84" t="s">
        <v>3541</v>
      </c>
      <c r="J616" s="84" t="str">
        <f>VLOOKUP(H616,'Shop Info'!C:I,7,FALSE)</f>
        <v>Islands</v>
      </c>
      <c r="K616" s="84" t="s">
        <v>525</v>
      </c>
      <c r="L616" s="84" t="s">
        <v>664</v>
      </c>
      <c r="M616" s="84">
        <v>22593935</v>
      </c>
      <c r="N616" s="90">
        <f>VLOOKUP(Table9[[#This Row],[Shop.Name]],'From MX (NT &amp; Islands) '!D:E,2,FALSE)</f>
        <v>22593935</v>
      </c>
      <c r="O616" s="84"/>
      <c r="P616" s="84" t="s">
        <v>3025</v>
      </c>
      <c r="Q616" s="84" t="s">
        <v>3016</v>
      </c>
      <c r="R616" s="135" t="s">
        <v>3382</v>
      </c>
      <c r="S616" s="84" t="s">
        <v>455</v>
      </c>
      <c r="T616" s="84"/>
      <c r="U616" s="84"/>
      <c r="V616" s="84"/>
      <c r="W616" s="106"/>
      <c r="X616" s="84" t="s">
        <v>3542</v>
      </c>
      <c r="Y616" s="84"/>
      <c r="Z616" s="84" t="e">
        <f>VLOOKUP(#REF!,Unavailable_Shops!C:E,3,FALSE)</f>
        <v>#REF!</v>
      </c>
      <c r="AA616" s="84">
        <f>SUBTOTAL(103, Table9[[#This Row],[ShopCodeNoZero]])</f>
        <v>1</v>
      </c>
      <c r="AB616" s="88" t="s">
        <v>3543</v>
      </c>
    </row>
    <row r="617" spans="1:28">
      <c r="A617" s="140">
        <v>45805</v>
      </c>
      <c r="B617" s="140">
        <v>45805</v>
      </c>
      <c r="C617" s="84" t="s">
        <v>24</v>
      </c>
      <c r="D617" s="84"/>
      <c r="E617" s="85" t="s">
        <v>119</v>
      </c>
      <c r="F617" s="153">
        <v>5635</v>
      </c>
      <c r="G617" s="84"/>
      <c r="H617" s="85" t="s">
        <v>3544</v>
      </c>
      <c r="I617" s="84" t="s">
        <v>3545</v>
      </c>
      <c r="J617" s="84" t="str">
        <f>VLOOKUP(H617,'Shop Info'!C:I,7,FALSE)</f>
        <v>Islands</v>
      </c>
      <c r="K617" s="84" t="s">
        <v>525</v>
      </c>
      <c r="L617" s="84"/>
      <c r="M617" s="84">
        <v>25056762</v>
      </c>
      <c r="N617" s="90" t="str">
        <f>VLOOKUP(Table9[[#This Row],[Shop.Name]],'From MX (NT &amp; Islands) '!D:E,2,FALSE)</f>
        <v>2505 6762</v>
      </c>
      <c r="O617" s="84"/>
      <c r="P617" s="84" t="s">
        <v>3025</v>
      </c>
      <c r="Q617" s="84" t="s">
        <v>3016</v>
      </c>
      <c r="R617" s="135" t="s">
        <v>3382</v>
      </c>
      <c r="S617" s="84" t="s">
        <v>455</v>
      </c>
      <c r="T617" s="84"/>
      <c r="U617" s="84"/>
      <c r="V617" s="84"/>
      <c r="W617" s="106"/>
      <c r="X617" s="84" t="s">
        <v>3546</v>
      </c>
      <c r="Y617" s="84"/>
      <c r="Z617" s="84" t="e">
        <f>VLOOKUP(#REF!,Unavailable_Shops!C:E,3,FALSE)</f>
        <v>#REF!</v>
      </c>
      <c r="AA617" s="84">
        <f>SUBTOTAL(103, Table9[[#This Row],[ShopCodeNoZero]])</f>
        <v>1</v>
      </c>
      <c r="AB617" s="88" t="s">
        <v>3547</v>
      </c>
    </row>
    <row r="618" spans="1:28">
      <c r="A618" s="140">
        <v>45807</v>
      </c>
      <c r="B618" s="140">
        <v>45807</v>
      </c>
      <c r="C618" s="84" t="s">
        <v>24</v>
      </c>
      <c r="D618" s="169" t="s">
        <v>3548</v>
      </c>
      <c r="E618" s="85" t="s">
        <v>119</v>
      </c>
      <c r="F618" s="153">
        <v>2369</v>
      </c>
      <c r="G618" s="84"/>
      <c r="H618" s="85" t="s">
        <v>3549</v>
      </c>
      <c r="I618" s="84" t="s">
        <v>3550</v>
      </c>
      <c r="J618" s="84" t="s">
        <v>345</v>
      </c>
      <c r="K618" s="84" t="s">
        <v>388</v>
      </c>
      <c r="L618" s="84"/>
      <c r="M618" s="84" t="s">
        <v>3551</v>
      </c>
      <c r="N618" s="90" t="e">
        <f>VLOOKUP(AB618,Tel!B:E,4,FALSE)</f>
        <v>#N/A</v>
      </c>
      <c r="O618" s="87"/>
      <c r="P618" s="84" t="s">
        <v>3025</v>
      </c>
      <c r="Q618" s="84" t="s">
        <v>3346</v>
      </c>
      <c r="R618" s="135" t="s">
        <v>3552</v>
      </c>
      <c r="S618" s="84"/>
      <c r="T618" s="84"/>
      <c r="U618" s="84"/>
      <c r="V618" s="84"/>
      <c r="W618" s="106"/>
      <c r="X618" s="84"/>
      <c r="Y618" s="84"/>
      <c r="Z618" s="84" t="e">
        <f>VLOOKUP(#REF!,Unavailable_Shops!C:E,3,FALSE)</f>
        <v>#REF!</v>
      </c>
      <c r="AA618" s="84">
        <f>SUBTOTAL(103, Table9[[#This Row],[ShopCodeNoZero]])</f>
        <v>0</v>
      </c>
      <c r="AB618" s="88"/>
    </row>
    <row r="619" spans="1:28">
      <c r="A619" s="140">
        <v>45807</v>
      </c>
      <c r="B619" s="140">
        <v>45807</v>
      </c>
      <c r="C619" s="84" t="s">
        <v>24</v>
      </c>
      <c r="D619" s="169" t="s">
        <v>3548</v>
      </c>
      <c r="E619" s="85" t="s">
        <v>119</v>
      </c>
      <c r="F619" s="153">
        <v>2957</v>
      </c>
      <c r="G619" s="84"/>
      <c r="H619" s="85" t="s">
        <v>3553</v>
      </c>
      <c r="I619" s="84" t="s">
        <v>392</v>
      </c>
      <c r="J619" s="84" t="s">
        <v>345</v>
      </c>
      <c r="K619" s="84" t="s">
        <v>388</v>
      </c>
      <c r="L619" s="84"/>
      <c r="M619" s="84" t="s">
        <v>3554</v>
      </c>
      <c r="N619" s="90" t="e">
        <f>VLOOKUP(AB619,Tel!B:E,4,FALSE)</f>
        <v>#N/A</v>
      </c>
      <c r="O619" s="87"/>
      <c r="P619" s="84" t="s">
        <v>3025</v>
      </c>
      <c r="Q619" s="84" t="s">
        <v>3346</v>
      </c>
      <c r="R619" s="135" t="s">
        <v>3555</v>
      </c>
      <c r="S619" s="84"/>
      <c r="T619" s="84"/>
      <c r="U619" s="84"/>
      <c r="V619" s="84"/>
      <c r="W619" s="106"/>
      <c r="X619" s="84"/>
      <c r="Y619" s="84"/>
      <c r="Z619" s="84" t="e">
        <f>VLOOKUP(#REF!,Unavailable_Shops!C:E,3,FALSE)</f>
        <v>#REF!</v>
      </c>
      <c r="AA619" s="84">
        <f>SUBTOTAL(103, Table9[[#This Row],[ShopCodeNoZero]])</f>
        <v>0</v>
      </c>
      <c r="AB619" s="88"/>
    </row>
    <row r="620" spans="1:28">
      <c r="A620" s="140">
        <v>45807</v>
      </c>
      <c r="B620" s="140">
        <v>45807</v>
      </c>
      <c r="C620" s="84" t="s">
        <v>24</v>
      </c>
      <c r="D620" s="84" t="s">
        <v>3548</v>
      </c>
      <c r="E620" s="85" t="s">
        <v>119</v>
      </c>
      <c r="F620" s="153">
        <v>4397</v>
      </c>
      <c r="G620" s="84"/>
      <c r="H620" s="85" t="s">
        <v>3556</v>
      </c>
      <c r="I620" s="84" t="s">
        <v>3557</v>
      </c>
      <c r="J620" s="84" t="s">
        <v>345</v>
      </c>
      <c r="K620" s="84" t="s">
        <v>388</v>
      </c>
      <c r="L620" s="84"/>
      <c r="M620" s="84" t="s">
        <v>3558</v>
      </c>
      <c r="N620" s="90" t="e">
        <f>VLOOKUP(AB620,Tel!B:E,4,FALSE)</f>
        <v>#N/A</v>
      </c>
      <c r="O620" s="87"/>
      <c r="P620" s="84" t="s">
        <v>3025</v>
      </c>
      <c r="Q620" s="84" t="s">
        <v>3346</v>
      </c>
      <c r="R620" s="135" t="s">
        <v>3555</v>
      </c>
      <c r="S620" s="84"/>
      <c r="T620" s="84"/>
      <c r="U620" s="84"/>
      <c r="V620" s="84"/>
      <c r="W620" s="106"/>
      <c r="X620" s="84"/>
      <c r="Y620" s="84"/>
      <c r="Z620" s="84" t="e">
        <f>VLOOKUP(#REF!,Unavailable_Shops!C:E,3,FALSE)</f>
        <v>#REF!</v>
      </c>
      <c r="AA620" s="84">
        <f>SUBTOTAL(103, Table9[[#This Row],[ShopCodeNoZero]])</f>
        <v>0</v>
      </c>
      <c r="AB620" s="88"/>
    </row>
    <row r="621" spans="1:28">
      <c r="A621" s="140">
        <v>45807</v>
      </c>
      <c r="B621" s="140">
        <v>45807</v>
      </c>
      <c r="C621" s="84" t="s">
        <v>24</v>
      </c>
      <c r="D621" s="169" t="s">
        <v>3548</v>
      </c>
      <c r="E621" s="85" t="s">
        <v>119</v>
      </c>
      <c r="F621" s="153">
        <v>4459</v>
      </c>
      <c r="G621" s="84"/>
      <c r="H621" s="85" t="s">
        <v>3559</v>
      </c>
      <c r="I621" s="84" t="s">
        <v>3560</v>
      </c>
      <c r="J621" s="84" t="s">
        <v>345</v>
      </c>
      <c r="K621" s="84" t="s">
        <v>388</v>
      </c>
      <c r="L621" s="84"/>
      <c r="M621" s="84" t="s">
        <v>3561</v>
      </c>
      <c r="N621" s="90" t="e">
        <f>VLOOKUP(AB621,Tel!B:E,4,FALSE)</f>
        <v>#N/A</v>
      </c>
      <c r="O621" s="87"/>
      <c r="P621" s="84" t="s">
        <v>3025</v>
      </c>
      <c r="Q621" s="84" t="s">
        <v>3346</v>
      </c>
      <c r="R621" s="135" t="s">
        <v>3555</v>
      </c>
      <c r="S621" s="84"/>
      <c r="T621" s="84"/>
      <c r="U621" s="84"/>
      <c r="V621" s="84"/>
      <c r="W621" s="106"/>
      <c r="X621" s="84"/>
      <c r="Y621" s="84"/>
      <c r="Z621" s="84" t="e">
        <f>VLOOKUP(#REF!,Unavailable_Shops!C:E,3,FALSE)</f>
        <v>#REF!</v>
      </c>
      <c r="AA621" s="84">
        <f>SUBTOTAL(103, Table9[[#This Row],[ShopCodeNoZero]])</f>
        <v>0</v>
      </c>
      <c r="AB621" s="88"/>
    </row>
    <row r="622" spans="1:28">
      <c r="A622" s="140">
        <v>45779</v>
      </c>
      <c r="B622" s="140">
        <v>45779</v>
      </c>
      <c r="C622" s="84" t="s">
        <v>24</v>
      </c>
      <c r="D622" s="84"/>
      <c r="E622" s="85" t="s">
        <v>119</v>
      </c>
      <c r="F622" s="153">
        <v>2268</v>
      </c>
      <c r="G622" s="84"/>
      <c r="H622" s="85" t="s">
        <v>3562</v>
      </c>
      <c r="I622" s="84" t="s">
        <v>3563</v>
      </c>
      <c r="J622" s="84" t="str">
        <f>VLOOKUP(H622,'Shop Info'!C:I,7,FALSE)</f>
        <v>NT</v>
      </c>
      <c r="K622" s="84" t="s">
        <v>3564</v>
      </c>
      <c r="L622" s="84" t="s">
        <v>3015</v>
      </c>
      <c r="M622" s="84">
        <v>26388239</v>
      </c>
      <c r="N622" s="90">
        <f>VLOOKUP(Table9[[#This Row],[Shop.Name]],'From MX (NT &amp; Islands) '!D:E,2,FALSE)</f>
        <v>0</v>
      </c>
      <c r="O622" s="84"/>
      <c r="P622" s="84" t="s">
        <v>3129</v>
      </c>
      <c r="Q622" s="84" t="s">
        <v>3031</v>
      </c>
      <c r="R622" s="135" t="s">
        <v>3267</v>
      </c>
      <c r="S622" s="84" t="s">
        <v>455</v>
      </c>
      <c r="T622" s="84"/>
      <c r="U622" s="84"/>
      <c r="V622" s="84"/>
      <c r="W622" s="106"/>
      <c r="X622" s="84" t="s">
        <v>3565</v>
      </c>
      <c r="Y622" s="84"/>
      <c r="Z622" s="84" t="e">
        <f>VLOOKUP(#REF!,Unavailable_Shops!C:E,3,FALSE)</f>
        <v>#REF!</v>
      </c>
      <c r="AA622" s="84">
        <f>SUBTOTAL(103, Table9[[#This Row],[ShopCodeNoZero]])</f>
        <v>1</v>
      </c>
      <c r="AB622" s="88" t="s">
        <v>3566</v>
      </c>
    </row>
    <row r="623" spans="1:28">
      <c r="A623" s="140">
        <v>45779</v>
      </c>
      <c r="B623" s="140">
        <v>45779</v>
      </c>
      <c r="C623" s="84" t="s">
        <v>24</v>
      </c>
      <c r="D623" s="84"/>
      <c r="E623" s="85" t="s">
        <v>119</v>
      </c>
      <c r="F623" s="153">
        <v>3222</v>
      </c>
      <c r="G623" s="84"/>
      <c r="H623" s="85" t="s">
        <v>3567</v>
      </c>
      <c r="I623" s="84" t="s">
        <v>3568</v>
      </c>
      <c r="J623" s="84" t="str">
        <f>VLOOKUP(H623,'Shop Info'!C:I,7,FALSE)</f>
        <v>NT</v>
      </c>
      <c r="K623" s="84" t="s">
        <v>3564</v>
      </c>
      <c r="L623" s="84"/>
      <c r="M623" s="84">
        <v>26531981</v>
      </c>
      <c r="N623" s="90" t="str">
        <f>VLOOKUP(Table9[[#This Row],[Shop.Name]],'From MX (NT &amp; Islands) '!D:E,2,FALSE)</f>
        <v>2653 1981</v>
      </c>
      <c r="O623" s="84"/>
      <c r="P623" s="84" t="s">
        <v>3129</v>
      </c>
      <c r="Q623" s="84" t="s">
        <v>3031</v>
      </c>
      <c r="R623" s="135" t="s">
        <v>3267</v>
      </c>
      <c r="S623" s="84" t="s">
        <v>455</v>
      </c>
      <c r="T623" s="84"/>
      <c r="U623" s="84"/>
      <c r="V623" s="84"/>
      <c r="W623" s="106"/>
      <c r="X623" s="84" t="s">
        <v>3569</v>
      </c>
      <c r="Y623" s="84"/>
      <c r="Z623" s="84" t="e">
        <f>VLOOKUP(#REF!,Unavailable_Shops!C:E,3,FALSE)</f>
        <v>#REF!</v>
      </c>
      <c r="AA623" s="84">
        <f>SUBTOTAL(103, Table9[[#This Row],[ShopCodeNoZero]])</f>
        <v>1</v>
      </c>
      <c r="AB623" s="88" t="s">
        <v>3570</v>
      </c>
    </row>
    <row r="624" spans="1:28">
      <c r="A624" s="140">
        <v>45779</v>
      </c>
      <c r="B624" s="140">
        <v>45779</v>
      </c>
      <c r="C624" s="84" t="s">
        <v>24</v>
      </c>
      <c r="D624" s="84"/>
      <c r="E624" s="85" t="s">
        <v>119</v>
      </c>
      <c r="F624" s="153">
        <v>3531</v>
      </c>
      <c r="G624" s="84"/>
      <c r="H624" s="85" t="s">
        <v>3571</v>
      </c>
      <c r="I624" s="84" t="s">
        <v>3572</v>
      </c>
      <c r="J624" s="84" t="str">
        <f>VLOOKUP(H624,'Shop Info'!C:I,7,FALSE)</f>
        <v>NT</v>
      </c>
      <c r="K624" s="84" t="s">
        <v>529</v>
      </c>
      <c r="L624" s="84"/>
      <c r="M624" s="84">
        <v>23222860</v>
      </c>
      <c r="N624" s="90" t="str">
        <f>VLOOKUP(Table9[[#This Row],[Shop.Name]],'From MX (NT &amp; Islands) '!D:E,2,FALSE)</f>
        <v>2322 2860</v>
      </c>
      <c r="O624" s="84"/>
      <c r="P624" s="84" t="s">
        <v>3129</v>
      </c>
      <c r="Q624" s="84" t="s">
        <v>3031</v>
      </c>
      <c r="R624" s="135" t="s">
        <v>3267</v>
      </c>
      <c r="S624" s="84" t="s">
        <v>455</v>
      </c>
      <c r="T624" s="84"/>
      <c r="U624" s="84"/>
      <c r="V624" s="84"/>
      <c r="W624" s="106"/>
      <c r="X624" s="84" t="s">
        <v>3573</v>
      </c>
      <c r="Y624" s="84"/>
      <c r="Z624" s="84" t="e">
        <f>VLOOKUP(#REF!,Unavailable_Shops!C:E,3,FALSE)</f>
        <v>#REF!</v>
      </c>
      <c r="AA624" s="84">
        <f>SUBTOTAL(103, Table9[[#This Row],[ShopCodeNoZero]])</f>
        <v>1</v>
      </c>
      <c r="AB624" s="88" t="s">
        <v>3574</v>
      </c>
    </row>
    <row r="625" spans="1:28">
      <c r="A625" s="140">
        <v>45783</v>
      </c>
      <c r="B625" s="140">
        <v>45783</v>
      </c>
      <c r="C625" s="84" t="s">
        <v>24</v>
      </c>
      <c r="D625" s="84"/>
      <c r="E625" s="85" t="s">
        <v>119</v>
      </c>
      <c r="F625" s="153">
        <v>3304</v>
      </c>
      <c r="G625" s="84"/>
      <c r="H625" s="85" t="s">
        <v>3575</v>
      </c>
      <c r="I625" s="84" t="s">
        <v>3576</v>
      </c>
      <c r="J625" s="84" t="str">
        <f>VLOOKUP(H625,'Shop Info'!C:I,7,FALSE)</f>
        <v>NT</v>
      </c>
      <c r="K625" s="84" t="s">
        <v>3564</v>
      </c>
      <c r="L625" s="84"/>
      <c r="M625" s="84">
        <v>26381732</v>
      </c>
      <c r="N625" s="90" t="str">
        <f>VLOOKUP(Table9[[#This Row],[Shop.Name]],'From MX (NT &amp; Islands) '!D:E,2,FALSE)</f>
        <v>2653 8987</v>
      </c>
      <c r="O625" s="84"/>
      <c r="P625" s="84" t="s">
        <v>3129</v>
      </c>
      <c r="Q625" s="84" t="s">
        <v>3031</v>
      </c>
      <c r="R625" s="135" t="s">
        <v>3281</v>
      </c>
      <c r="S625" s="84" t="s">
        <v>455</v>
      </c>
      <c r="T625" s="84"/>
      <c r="U625" s="84"/>
      <c r="V625" s="84"/>
      <c r="W625" s="106"/>
      <c r="X625" s="84" t="s">
        <v>3577</v>
      </c>
      <c r="Y625" s="84"/>
      <c r="Z625" s="84" t="e">
        <f>VLOOKUP(#REF!,Unavailable_Shops!C:E,3,FALSE)</f>
        <v>#REF!</v>
      </c>
      <c r="AA625" s="84">
        <f>SUBTOTAL(103, Table9[[#This Row],[ShopCodeNoZero]])</f>
        <v>1</v>
      </c>
      <c r="AB625" s="88" t="s">
        <v>3578</v>
      </c>
    </row>
    <row r="626" spans="1:28">
      <c r="A626" s="140">
        <v>45783</v>
      </c>
      <c r="B626" s="140">
        <v>45783</v>
      </c>
      <c r="C626" s="84" t="s">
        <v>24</v>
      </c>
      <c r="D626" s="84"/>
      <c r="E626" s="85" t="s">
        <v>119</v>
      </c>
      <c r="F626" s="153">
        <v>4343</v>
      </c>
      <c r="G626" s="84"/>
      <c r="H626" s="85" t="s">
        <v>3579</v>
      </c>
      <c r="I626" s="84" t="s">
        <v>3580</v>
      </c>
      <c r="J626" s="84" t="str">
        <f>VLOOKUP(H626,'Shop Info'!C:I,7,FALSE)</f>
        <v>NT</v>
      </c>
      <c r="K626" s="84" t="s">
        <v>3564</v>
      </c>
      <c r="L626" s="84" t="s">
        <v>664</v>
      </c>
      <c r="M626" s="84">
        <v>26536955</v>
      </c>
      <c r="N626" s="90">
        <f>VLOOKUP(Table9[[#This Row],[Shop.Name]],'From MX (NT &amp; Islands) '!D:E,2,FALSE)</f>
        <v>26536955</v>
      </c>
      <c r="O626" s="84"/>
      <c r="P626" s="84" t="s">
        <v>3129</v>
      </c>
      <c r="Q626" s="84" t="s">
        <v>3031</v>
      </c>
      <c r="R626" s="135" t="s">
        <v>3281</v>
      </c>
      <c r="S626" s="84" t="s">
        <v>455</v>
      </c>
      <c r="T626" s="84"/>
      <c r="U626" s="84"/>
      <c r="V626" s="84"/>
      <c r="W626" s="106"/>
      <c r="X626" s="84" t="s">
        <v>3581</v>
      </c>
      <c r="Y626" s="84"/>
      <c r="Z626" s="84" t="e">
        <f>VLOOKUP(#REF!,Unavailable_Shops!C:E,3,FALSE)</f>
        <v>#REF!</v>
      </c>
      <c r="AA626" s="84">
        <f>SUBTOTAL(103, Table9[[#This Row],[ShopCodeNoZero]])</f>
        <v>1</v>
      </c>
      <c r="AB626" s="88" t="s">
        <v>3582</v>
      </c>
    </row>
    <row r="627" spans="1:28">
      <c r="A627" s="140">
        <v>45783</v>
      </c>
      <c r="B627" s="140">
        <v>45783</v>
      </c>
      <c r="C627" s="84" t="s">
        <v>65</v>
      </c>
      <c r="D627" s="84"/>
      <c r="E627" s="85" t="s">
        <v>119</v>
      </c>
      <c r="F627" s="153">
        <v>5009</v>
      </c>
      <c r="G627" s="84"/>
      <c r="H627" s="85" t="s">
        <v>3583</v>
      </c>
      <c r="I627" s="84" t="s">
        <v>3584</v>
      </c>
      <c r="J627" s="84" t="str">
        <f>VLOOKUP(H627,'Shop Info'!C:I,7,FALSE)</f>
        <v>NT</v>
      </c>
      <c r="K627" s="84" t="s">
        <v>3564</v>
      </c>
      <c r="L627" s="84"/>
      <c r="M627" s="84">
        <v>26537026</v>
      </c>
      <c r="N627" s="90">
        <f>VLOOKUP(Table9[[#This Row],[Shop.Name]],'From MX (NT &amp; Islands) '!D:E,2,FALSE)</f>
        <v>0</v>
      </c>
      <c r="O627" s="84"/>
      <c r="P627" s="84" t="s">
        <v>3129</v>
      </c>
      <c r="Q627" s="84" t="s">
        <v>3031</v>
      </c>
      <c r="R627" s="135" t="s">
        <v>3281</v>
      </c>
      <c r="S627" s="84" t="s">
        <v>455</v>
      </c>
      <c r="T627" s="84"/>
      <c r="U627" s="84"/>
      <c r="V627" s="84"/>
      <c r="W627" s="106"/>
      <c r="X627" s="84" t="s">
        <v>3585</v>
      </c>
      <c r="Y627" s="84"/>
      <c r="Z627" s="84" t="e">
        <f>VLOOKUP(#REF!,Unavailable_Shops!C:E,3,FALSE)</f>
        <v>#REF!</v>
      </c>
      <c r="AA627" s="84">
        <f>SUBTOTAL(103, Table9[[#This Row],[ShopCodeNoZero]])</f>
        <v>1</v>
      </c>
      <c r="AB627" s="88" t="s">
        <v>3586</v>
      </c>
    </row>
    <row r="628" spans="1:28">
      <c r="A628" s="140">
        <v>45783</v>
      </c>
      <c r="B628" s="140">
        <v>45783</v>
      </c>
      <c r="C628" s="84" t="s">
        <v>24</v>
      </c>
      <c r="D628" s="84"/>
      <c r="E628" s="85" t="s">
        <v>119</v>
      </c>
      <c r="F628" s="153">
        <v>5583</v>
      </c>
      <c r="G628" s="84"/>
      <c r="H628" s="85" t="s">
        <v>3587</v>
      </c>
      <c r="I628" s="84" t="s">
        <v>3588</v>
      </c>
      <c r="J628" s="84" t="str">
        <f>VLOOKUP(H628,'Shop Info'!C:I,7,FALSE)</f>
        <v>NT</v>
      </c>
      <c r="K628" s="84" t="s">
        <v>3564</v>
      </c>
      <c r="L628" s="84"/>
      <c r="M628" s="84">
        <v>26536272</v>
      </c>
      <c r="N628" s="90" t="str">
        <f>VLOOKUP(Table9[[#This Row],[Shop.Name]],'From MX (NT &amp; Islands) '!D:E,2,FALSE)</f>
        <v>2653 6272</v>
      </c>
      <c r="O628" s="84"/>
      <c r="P628" s="84" t="s">
        <v>3129</v>
      </c>
      <c r="Q628" s="84" t="s">
        <v>3031</v>
      </c>
      <c r="R628" s="135" t="s">
        <v>3281</v>
      </c>
      <c r="S628" s="84" t="s">
        <v>455</v>
      </c>
      <c r="T628" s="84"/>
      <c r="U628" s="84"/>
      <c r="V628" s="84"/>
      <c r="W628" s="106"/>
      <c r="X628" s="84" t="s">
        <v>3589</v>
      </c>
      <c r="Y628" s="84"/>
      <c r="Z628" s="84" t="e">
        <f>VLOOKUP(#REF!,Unavailable_Shops!C:E,3,FALSE)</f>
        <v>#REF!</v>
      </c>
      <c r="AA628" s="84">
        <f>SUBTOTAL(103, Table9[[#This Row],[ShopCodeNoZero]])</f>
        <v>1</v>
      </c>
      <c r="AB628" s="88" t="s">
        <v>3590</v>
      </c>
    </row>
    <row r="629" spans="1:28">
      <c r="A629" s="140">
        <v>45784</v>
      </c>
      <c r="B629" s="140">
        <v>45784</v>
      </c>
      <c r="C629" s="84" t="s">
        <v>24</v>
      </c>
      <c r="D629" s="84"/>
      <c r="E629" s="85" t="s">
        <v>119</v>
      </c>
      <c r="F629" s="153">
        <v>3197</v>
      </c>
      <c r="G629" s="84"/>
      <c r="H629" s="85" t="s">
        <v>3591</v>
      </c>
      <c r="I629" s="84" t="s">
        <v>3592</v>
      </c>
      <c r="J629" s="84" t="str">
        <f>VLOOKUP(H629,'Shop Info'!C:I,7,FALSE)</f>
        <v>NT</v>
      </c>
      <c r="K629" s="84" t="s">
        <v>375</v>
      </c>
      <c r="L629" s="84"/>
      <c r="M629" s="84">
        <v>26303805</v>
      </c>
      <c r="N629" s="90" t="str">
        <f>VLOOKUP(Table9[[#This Row],[Shop.Name]],'From MX (NT &amp; Islands) '!D:E,2,FALSE)</f>
        <v>2630 3805</v>
      </c>
      <c r="O629" s="84"/>
      <c r="P629" s="84" t="s">
        <v>3129</v>
      </c>
      <c r="Q629" s="84" t="s">
        <v>3031</v>
      </c>
      <c r="R629" s="77" t="s">
        <v>3414</v>
      </c>
      <c r="S629" s="84" t="s">
        <v>455</v>
      </c>
      <c r="T629" s="84"/>
      <c r="U629" s="84"/>
      <c r="V629" s="84"/>
      <c r="W629" s="106"/>
      <c r="X629" s="84" t="s">
        <v>3593</v>
      </c>
      <c r="Y629" s="84"/>
      <c r="Z629" s="84" t="e">
        <f>VLOOKUP(#REF!,Unavailable_Shops!C:E,3,FALSE)</f>
        <v>#REF!</v>
      </c>
      <c r="AA629" s="84">
        <f>SUBTOTAL(103, Table9[[#This Row],[ShopCodeNoZero]])</f>
        <v>1</v>
      </c>
      <c r="AB629" s="88" t="s">
        <v>3594</v>
      </c>
    </row>
    <row r="630" spans="1:28">
      <c r="A630" s="140">
        <v>45784</v>
      </c>
      <c r="B630" s="140">
        <v>45784</v>
      </c>
      <c r="C630" s="84" t="s">
        <v>24</v>
      </c>
      <c r="D630" s="84"/>
      <c r="E630" s="85" t="s">
        <v>119</v>
      </c>
      <c r="F630" s="153">
        <v>4410</v>
      </c>
      <c r="G630" s="84"/>
      <c r="H630" s="85" t="s">
        <v>3595</v>
      </c>
      <c r="I630" s="84" t="s">
        <v>3596</v>
      </c>
      <c r="J630" s="84" t="str">
        <f>VLOOKUP(H630,'Shop Info'!C:I,7,FALSE)</f>
        <v>NT</v>
      </c>
      <c r="K630" s="84" t="s">
        <v>375</v>
      </c>
      <c r="L630" s="84" t="s">
        <v>664</v>
      </c>
      <c r="M630" s="84">
        <v>26796876</v>
      </c>
      <c r="N630" s="90">
        <f>VLOOKUP(Table9[[#This Row],[Shop.Name]],'From MX (NT &amp; Islands) '!D:E,2,FALSE)</f>
        <v>26796876</v>
      </c>
      <c r="O630" s="84"/>
      <c r="P630" s="84" t="s">
        <v>3129</v>
      </c>
      <c r="Q630" s="84" t="s">
        <v>3031</v>
      </c>
      <c r="R630" s="77" t="s">
        <v>3414</v>
      </c>
      <c r="S630" s="84" t="s">
        <v>455</v>
      </c>
      <c r="T630" s="84"/>
      <c r="U630" s="84"/>
      <c r="V630" s="84"/>
      <c r="W630" s="106"/>
      <c r="X630" s="84" t="s">
        <v>3597</v>
      </c>
      <c r="Y630" s="84"/>
      <c r="Z630" s="84" t="e">
        <f>VLOOKUP(#REF!,Unavailable_Shops!C:E,3,FALSE)</f>
        <v>#REF!</v>
      </c>
      <c r="AA630" s="84">
        <f>SUBTOTAL(103, Table9[[#This Row],[ShopCodeNoZero]])</f>
        <v>1</v>
      </c>
      <c r="AB630" s="88" t="s">
        <v>3598</v>
      </c>
    </row>
    <row r="631" spans="1:28">
      <c r="A631" s="140">
        <v>45784</v>
      </c>
      <c r="B631" s="140">
        <v>45784</v>
      </c>
      <c r="C631" s="84" t="s">
        <v>65</v>
      </c>
      <c r="D631" s="84"/>
      <c r="E631" s="85" t="s">
        <v>119</v>
      </c>
      <c r="F631" s="153">
        <v>5024</v>
      </c>
      <c r="G631" s="84"/>
      <c r="H631" s="85" t="s">
        <v>3599</v>
      </c>
      <c r="I631" s="84" t="s">
        <v>3600</v>
      </c>
      <c r="J631" s="84" t="str">
        <f>VLOOKUP(H631,'Shop Info'!C:I,7,FALSE)</f>
        <v>NT</v>
      </c>
      <c r="K631" s="84" t="s">
        <v>375</v>
      </c>
      <c r="L631" s="84"/>
      <c r="M631" s="84">
        <v>26757883</v>
      </c>
      <c r="N631" s="90">
        <f>VLOOKUP(Table9[[#This Row],[Shop.Name]],'From MX (NT &amp; Islands) '!D:E,2,FALSE)</f>
        <v>0</v>
      </c>
      <c r="O631" s="84"/>
      <c r="P631" s="84" t="s">
        <v>3129</v>
      </c>
      <c r="Q631" s="84" t="s">
        <v>3031</v>
      </c>
      <c r="R631" s="77" t="s">
        <v>3414</v>
      </c>
      <c r="S631" s="84" t="s">
        <v>455</v>
      </c>
      <c r="T631" s="84"/>
      <c r="U631" s="84"/>
      <c r="V631" s="84"/>
      <c r="W631" s="106"/>
      <c r="X631" s="84" t="s">
        <v>3601</v>
      </c>
      <c r="Y631" s="84"/>
      <c r="Z631" s="84" t="e">
        <f>VLOOKUP(#REF!,Unavailable_Shops!C:E,3,FALSE)</f>
        <v>#REF!</v>
      </c>
      <c r="AA631" s="84">
        <f>SUBTOTAL(103, Table9[[#This Row],[ShopCodeNoZero]])</f>
        <v>1</v>
      </c>
      <c r="AB631" s="88" t="s">
        <v>3602</v>
      </c>
    </row>
    <row r="632" spans="1:28">
      <c r="A632" s="140">
        <v>45784</v>
      </c>
      <c r="B632" s="140">
        <v>45784</v>
      </c>
      <c r="C632" s="84" t="s">
        <v>24</v>
      </c>
      <c r="D632" s="84"/>
      <c r="E632" s="85" t="s">
        <v>119</v>
      </c>
      <c r="F632" s="153">
        <v>5637</v>
      </c>
      <c r="G632" s="84"/>
      <c r="H632" s="85" t="s">
        <v>3603</v>
      </c>
      <c r="I632" s="84" t="s">
        <v>3604</v>
      </c>
      <c r="J632" s="84" t="str">
        <f>VLOOKUP(H632,'Shop Info'!C:I,7,FALSE)</f>
        <v>NT</v>
      </c>
      <c r="K632" s="84" t="s">
        <v>375</v>
      </c>
      <c r="L632" s="84"/>
      <c r="M632" s="84">
        <v>29563099</v>
      </c>
      <c r="N632" s="90" t="str">
        <f>VLOOKUP(Table9[[#This Row],[Shop.Name]],'From MX (NT &amp; Islands) '!D:E,2,FALSE)</f>
        <v>2956 3099</v>
      </c>
      <c r="O632" s="84"/>
      <c r="P632" s="84" t="s">
        <v>3129</v>
      </c>
      <c r="Q632" s="84" t="s">
        <v>3031</v>
      </c>
      <c r="R632" s="77" t="s">
        <v>3414</v>
      </c>
      <c r="S632" s="84" t="s">
        <v>455</v>
      </c>
      <c r="T632" s="84"/>
      <c r="U632" s="84"/>
      <c r="V632" s="84"/>
      <c r="W632" s="106"/>
      <c r="X632" s="84" t="s">
        <v>3605</v>
      </c>
      <c r="Y632" s="84"/>
      <c r="Z632" s="84" t="e">
        <f>VLOOKUP(#REF!,Unavailable_Shops!C:E,3,FALSE)</f>
        <v>#REF!</v>
      </c>
      <c r="AA632" s="84">
        <f>SUBTOTAL(103, Table9[[#This Row],[ShopCodeNoZero]])</f>
        <v>1</v>
      </c>
      <c r="AB632" s="88" t="s">
        <v>3606</v>
      </c>
    </row>
    <row r="633" spans="1:28">
      <c r="A633" s="140">
        <v>45784</v>
      </c>
      <c r="B633" s="140">
        <v>45784</v>
      </c>
      <c r="C633" s="84" t="s">
        <v>24</v>
      </c>
      <c r="D633" s="84"/>
      <c r="E633" s="85" t="s">
        <v>119</v>
      </c>
      <c r="F633" s="153">
        <v>2358</v>
      </c>
      <c r="G633" s="84"/>
      <c r="H633" s="85" t="s">
        <v>3607</v>
      </c>
      <c r="I633" s="84" t="s">
        <v>3608</v>
      </c>
      <c r="J633" s="84" t="s">
        <v>353</v>
      </c>
      <c r="K633" s="84" t="s">
        <v>375</v>
      </c>
      <c r="L633" s="84"/>
      <c r="M633" s="84">
        <v>24343232</v>
      </c>
      <c r="N633" s="90">
        <f>VLOOKUP(AB633,Tel!B:E,4,FALSE)</f>
        <v>24343232</v>
      </c>
      <c r="O633" s="87"/>
      <c r="P633" s="84" t="s">
        <v>3129</v>
      </c>
      <c r="Q633" s="84" t="s">
        <v>3031</v>
      </c>
      <c r="R633" s="77" t="s">
        <v>3414</v>
      </c>
      <c r="S633" s="84" t="s">
        <v>455</v>
      </c>
      <c r="T633" s="84"/>
      <c r="U633" s="84"/>
      <c r="V633" s="84"/>
      <c r="W633" s="106"/>
      <c r="X633" s="84"/>
      <c r="Y633" s="84"/>
      <c r="Z633" s="84" t="e">
        <f>VLOOKUP(#REF!,Unavailable_Shops!C:E,3,FALSE)</f>
        <v>#REF!</v>
      </c>
      <c r="AA633" s="84">
        <f>SUBTOTAL(103, Table9[[#This Row],[ShopCodeNoZero]])</f>
        <v>1</v>
      </c>
      <c r="AB633" s="88" t="s">
        <v>3609</v>
      </c>
    </row>
    <row r="634" spans="1:28">
      <c r="A634" s="140">
        <v>45785</v>
      </c>
      <c r="B634" s="140">
        <v>45785</v>
      </c>
      <c r="C634" s="84" t="s">
        <v>24</v>
      </c>
      <c r="D634" s="84"/>
      <c r="E634" s="85" t="s">
        <v>119</v>
      </c>
      <c r="F634" s="153">
        <v>2224</v>
      </c>
      <c r="G634" s="84"/>
      <c r="H634" s="85" t="s">
        <v>3610</v>
      </c>
      <c r="I634" s="84" t="s">
        <v>3611</v>
      </c>
      <c r="J634" s="84" t="str">
        <f>VLOOKUP(H634,'Shop Info'!C:I,7,FALSE)</f>
        <v>NT</v>
      </c>
      <c r="K634" s="84" t="s">
        <v>551</v>
      </c>
      <c r="L634" s="84" t="s">
        <v>3015</v>
      </c>
      <c r="M634" s="84">
        <v>26947608</v>
      </c>
      <c r="N634" s="90">
        <f>VLOOKUP(Table9[[#This Row],[Shop.Name]],'From MX (NT &amp; Islands) '!D:E,2,FALSE)</f>
        <v>0</v>
      </c>
      <c r="O634" s="84"/>
      <c r="P634" s="84" t="s">
        <v>3129</v>
      </c>
      <c r="Q634" s="84" t="s">
        <v>3346</v>
      </c>
      <c r="R634" s="135" t="s">
        <v>3429</v>
      </c>
      <c r="S634" s="84" t="s">
        <v>455</v>
      </c>
      <c r="T634" s="84"/>
      <c r="U634" s="84"/>
      <c r="V634" s="84"/>
      <c r="W634" s="106"/>
      <c r="X634" s="84" t="s">
        <v>3612</v>
      </c>
      <c r="Y634" s="84"/>
      <c r="Z634" s="84" t="e">
        <f>VLOOKUP(#REF!,Unavailable_Shops!C:E,3,FALSE)</f>
        <v>#REF!</v>
      </c>
      <c r="AA634" s="84">
        <f>SUBTOTAL(103, Table9[[#This Row],[ShopCodeNoZero]])</f>
        <v>1</v>
      </c>
      <c r="AB634" s="88" t="s">
        <v>3613</v>
      </c>
    </row>
    <row r="635" spans="1:28">
      <c r="A635" s="140">
        <v>45785</v>
      </c>
      <c r="B635" s="140">
        <v>45785</v>
      </c>
      <c r="C635" s="84" t="s">
        <v>24</v>
      </c>
      <c r="D635" s="84"/>
      <c r="E635" s="85" t="s">
        <v>119</v>
      </c>
      <c r="F635" s="153">
        <v>3278</v>
      </c>
      <c r="G635" s="84"/>
      <c r="H635" s="85" t="s">
        <v>3614</v>
      </c>
      <c r="I635" s="84" t="s">
        <v>3615</v>
      </c>
      <c r="J635" s="84" t="str">
        <f>VLOOKUP(H635,'Shop Info'!C:I,7,FALSE)</f>
        <v>NT</v>
      </c>
      <c r="K635" s="84" t="s">
        <v>3616</v>
      </c>
      <c r="L635" s="84"/>
      <c r="M635" s="84">
        <v>27763978</v>
      </c>
      <c r="N635" s="90" t="str">
        <f>VLOOKUP(Table9[[#This Row],[Shop.Name]],'From MX (NT &amp; Islands) '!D:E,2,FALSE)</f>
        <v>2776 3978</v>
      </c>
      <c r="O635" s="84"/>
      <c r="P635" s="84" t="s">
        <v>3129</v>
      </c>
      <c r="Q635" s="84" t="s">
        <v>3346</v>
      </c>
      <c r="R635" s="135" t="s">
        <v>3429</v>
      </c>
      <c r="S635" s="84" t="s">
        <v>455</v>
      </c>
      <c r="T635" s="84"/>
      <c r="U635" s="84"/>
      <c r="V635" s="84"/>
      <c r="W635" s="106"/>
      <c r="X635" s="84" t="s">
        <v>3617</v>
      </c>
      <c r="Y635" s="84"/>
      <c r="Z635" s="84" t="e">
        <f>VLOOKUP(#REF!,Unavailable_Shops!C:E,3,FALSE)</f>
        <v>#REF!</v>
      </c>
      <c r="AA635" s="84">
        <f>SUBTOTAL(103, Table9[[#This Row],[ShopCodeNoZero]])</f>
        <v>1</v>
      </c>
      <c r="AB635" s="88" t="s">
        <v>3618</v>
      </c>
    </row>
    <row r="636" spans="1:28">
      <c r="A636" s="140">
        <v>45785</v>
      </c>
      <c r="B636" s="140">
        <v>45785</v>
      </c>
      <c r="C636" s="84" t="s">
        <v>24</v>
      </c>
      <c r="D636" s="84"/>
      <c r="E636" s="85" t="s">
        <v>119</v>
      </c>
      <c r="F636" s="153">
        <v>3525</v>
      </c>
      <c r="G636" s="84"/>
      <c r="H636" s="85" t="s">
        <v>3619</v>
      </c>
      <c r="I636" s="84" t="s">
        <v>3620</v>
      </c>
      <c r="J636" s="84" t="str">
        <f>VLOOKUP(H636,'Shop Info'!C:I,7,FALSE)</f>
        <v>NT</v>
      </c>
      <c r="K636" s="84" t="s">
        <v>551</v>
      </c>
      <c r="L636" s="84"/>
      <c r="M636" s="84">
        <v>26047382</v>
      </c>
      <c r="N636" s="90" t="str">
        <f>VLOOKUP(Table9[[#This Row],[Shop.Name]],'From MX (NT &amp; Islands) '!D:E,2,FALSE)</f>
        <v>2604 7382</v>
      </c>
      <c r="O636" s="84"/>
      <c r="P636" s="84" t="s">
        <v>3129</v>
      </c>
      <c r="Q636" s="84" t="s">
        <v>3346</v>
      </c>
      <c r="R636" s="135" t="s">
        <v>1902</v>
      </c>
      <c r="S636" s="84" t="s">
        <v>455</v>
      </c>
      <c r="T636" s="84"/>
      <c r="U636" s="84"/>
      <c r="V636" s="84"/>
      <c r="W636" s="106"/>
      <c r="X636" s="84" t="s">
        <v>3621</v>
      </c>
      <c r="Y636" s="84"/>
      <c r="Z636" s="84" t="e">
        <f>VLOOKUP(#REF!,Unavailable_Shops!C:E,3,FALSE)</f>
        <v>#REF!</v>
      </c>
      <c r="AA636" s="84">
        <f>SUBTOTAL(103, Table9[[#This Row],[ShopCodeNoZero]])</f>
        <v>1</v>
      </c>
      <c r="AB636" s="88" t="s">
        <v>3622</v>
      </c>
    </row>
    <row r="637" spans="1:28">
      <c r="A637" s="140">
        <v>45785</v>
      </c>
      <c r="B637" s="140">
        <v>45785</v>
      </c>
      <c r="C637" s="84" t="s">
        <v>65</v>
      </c>
      <c r="D637" s="84"/>
      <c r="E637" s="85" t="s">
        <v>119</v>
      </c>
      <c r="F637" s="153">
        <v>5167</v>
      </c>
      <c r="G637" s="84"/>
      <c r="H637" s="85" t="s">
        <v>3623</v>
      </c>
      <c r="I637" s="84" t="s">
        <v>3624</v>
      </c>
      <c r="J637" s="84" t="str">
        <f>VLOOKUP(H637,'Shop Info'!C:I,7,FALSE)</f>
        <v>NT</v>
      </c>
      <c r="K637" s="84" t="s">
        <v>551</v>
      </c>
      <c r="L637" s="84"/>
      <c r="M637" s="84">
        <v>26028963</v>
      </c>
      <c r="N637" s="90">
        <f>VLOOKUP(Table9[[#This Row],[Shop.Name]],'From MX (NT &amp; Islands) '!D:E,2,FALSE)</f>
        <v>0</v>
      </c>
      <c r="O637" s="84"/>
      <c r="P637" s="84" t="s">
        <v>3129</v>
      </c>
      <c r="Q637" s="84" t="s">
        <v>3346</v>
      </c>
      <c r="R637" s="135" t="s">
        <v>3429</v>
      </c>
      <c r="S637" s="84" t="s">
        <v>455</v>
      </c>
      <c r="T637" s="84"/>
      <c r="U637" s="84"/>
      <c r="V637" s="84"/>
      <c r="W637" s="106"/>
      <c r="X637" s="84" t="s">
        <v>3625</v>
      </c>
      <c r="Y637" s="84"/>
      <c r="Z637" s="84" t="e">
        <f>VLOOKUP(#REF!,Unavailable_Shops!C:E,3,FALSE)</f>
        <v>#REF!</v>
      </c>
      <c r="AA637" s="84">
        <f>SUBTOTAL(103, Table9[[#This Row],[ShopCodeNoZero]])</f>
        <v>1</v>
      </c>
      <c r="AB637" s="88" t="s">
        <v>3626</v>
      </c>
    </row>
    <row r="638" spans="1:28">
      <c r="A638" s="140">
        <v>45786</v>
      </c>
      <c r="B638" s="140">
        <v>45786</v>
      </c>
      <c r="C638" s="84" t="s">
        <v>24</v>
      </c>
      <c r="D638" s="84"/>
      <c r="E638" s="85" t="s">
        <v>119</v>
      </c>
      <c r="F638" s="153">
        <v>1348</v>
      </c>
      <c r="G638" s="84"/>
      <c r="H638" s="85" t="s">
        <v>3627</v>
      </c>
      <c r="I638" s="84" t="s">
        <v>3628</v>
      </c>
      <c r="J638" s="84" t="str">
        <f>VLOOKUP(H638,'Shop Info'!C:I,7,FALSE)</f>
        <v>NT</v>
      </c>
      <c r="K638" s="84" t="s">
        <v>551</v>
      </c>
      <c r="L638" s="84" t="s">
        <v>3297</v>
      </c>
      <c r="M638" s="84">
        <v>22070050</v>
      </c>
      <c r="N638" s="90">
        <f>VLOOKUP(Table9[[#This Row],[Shop.Name]],'From MX (NT &amp; Islands) '!D:E,2,FALSE)</f>
        <v>0</v>
      </c>
      <c r="O638" s="84"/>
      <c r="P638" s="84" t="s">
        <v>3129</v>
      </c>
      <c r="Q638" s="84" t="s">
        <v>3025</v>
      </c>
      <c r="R638" s="135" t="s">
        <v>3298</v>
      </c>
      <c r="S638" s="84" t="s">
        <v>455</v>
      </c>
      <c r="T638" s="84"/>
      <c r="U638" s="84"/>
      <c r="V638" s="84"/>
      <c r="W638" s="106"/>
      <c r="X638" s="84" t="s">
        <v>3629</v>
      </c>
      <c r="Y638" s="84"/>
      <c r="Z638" s="84" t="e">
        <f>VLOOKUP(#REF!,Unavailable_Shops!C:E,3,FALSE)</f>
        <v>#REF!</v>
      </c>
      <c r="AA638" s="84">
        <f>SUBTOTAL(103, Table9[[#This Row],[ShopCodeNoZero]])</f>
        <v>1</v>
      </c>
      <c r="AB638" s="88" t="s">
        <v>3630</v>
      </c>
    </row>
    <row r="639" spans="1:28">
      <c r="A639" s="140">
        <v>45786</v>
      </c>
      <c r="B639" s="140">
        <v>45786</v>
      </c>
      <c r="C639" s="84" t="s">
        <v>65</v>
      </c>
      <c r="D639" s="84"/>
      <c r="E639" s="85" t="s">
        <v>119</v>
      </c>
      <c r="F639" s="153">
        <v>5017</v>
      </c>
      <c r="G639" s="84"/>
      <c r="H639" s="85" t="s">
        <v>3631</v>
      </c>
      <c r="I639" s="84" t="s">
        <v>3632</v>
      </c>
      <c r="J639" s="84" t="str">
        <f>VLOOKUP(H639,'Shop Info'!C:I,7,FALSE)</f>
        <v>NT</v>
      </c>
      <c r="K639" s="84" t="s">
        <v>551</v>
      </c>
      <c r="L639" s="84"/>
      <c r="M639" s="84">
        <v>25235800</v>
      </c>
      <c r="N639" s="90">
        <f>VLOOKUP(Table9[[#This Row],[Shop.Name]],'From MX (NT &amp; Islands) '!D:E,2,FALSE)</f>
        <v>0</v>
      </c>
      <c r="O639" s="84"/>
      <c r="P639" s="84" t="s">
        <v>3129</v>
      </c>
      <c r="Q639" s="84" t="s">
        <v>3025</v>
      </c>
      <c r="R639" s="135" t="s">
        <v>3298</v>
      </c>
      <c r="S639" s="84" t="s">
        <v>455</v>
      </c>
      <c r="T639" s="84"/>
      <c r="U639" s="84"/>
      <c r="V639" s="84"/>
      <c r="W639" s="106"/>
      <c r="X639" s="84" t="s">
        <v>3633</v>
      </c>
      <c r="Y639" s="84"/>
      <c r="Z639" s="84" t="e">
        <f>VLOOKUP(#REF!,Unavailable_Shops!C:E,3,FALSE)</f>
        <v>#REF!</v>
      </c>
      <c r="AA639" s="84">
        <f>SUBTOTAL(103, Table9[[#This Row],[ShopCodeNoZero]])</f>
        <v>1</v>
      </c>
      <c r="AB639" s="88" t="s">
        <v>3634</v>
      </c>
    </row>
    <row r="640" spans="1:28">
      <c r="A640" s="140">
        <v>45786</v>
      </c>
      <c r="B640" s="140">
        <v>45786</v>
      </c>
      <c r="C640" s="84" t="s">
        <v>137</v>
      </c>
      <c r="D640" s="84"/>
      <c r="E640" s="85" t="s">
        <v>119</v>
      </c>
      <c r="F640" s="153">
        <v>6111</v>
      </c>
      <c r="G640" s="84"/>
      <c r="H640" s="85" t="s">
        <v>3635</v>
      </c>
      <c r="I640" s="84" t="s">
        <v>3636</v>
      </c>
      <c r="J640" s="84" t="str">
        <f>VLOOKUP(H640,'Shop Info'!C:I,7,FALSE)</f>
        <v>NT</v>
      </c>
      <c r="K640" s="84" t="s">
        <v>551</v>
      </c>
      <c r="L640" s="84"/>
      <c r="M640" s="84">
        <v>26936918</v>
      </c>
      <c r="N640" s="90">
        <f>VLOOKUP(Table9[[#This Row],[Shop.Name]],'From MX (NT &amp; Islands) '!D:E,2,FALSE)</f>
        <v>0</v>
      </c>
      <c r="O640" s="84"/>
      <c r="P640" s="84" t="s">
        <v>3129</v>
      </c>
      <c r="Q640" s="84" t="s">
        <v>3025</v>
      </c>
      <c r="R640" s="135" t="s">
        <v>3298</v>
      </c>
      <c r="S640" s="84" t="s">
        <v>455</v>
      </c>
      <c r="T640" s="84"/>
      <c r="U640" s="84"/>
      <c r="V640" s="84"/>
      <c r="W640" s="106"/>
      <c r="X640" s="84" t="s">
        <v>3637</v>
      </c>
      <c r="Y640" s="84"/>
      <c r="Z640" s="84" t="e">
        <f>VLOOKUP(#REF!,Unavailable_Shops!C:E,3,FALSE)</f>
        <v>#REF!</v>
      </c>
      <c r="AA640" s="84">
        <f>SUBTOTAL(103, Table9[[#This Row],[ShopCodeNoZero]])</f>
        <v>1</v>
      </c>
      <c r="AB640" s="88" t="s">
        <v>3638</v>
      </c>
    </row>
    <row r="641" spans="1:28">
      <c r="A641" s="140">
        <v>45789</v>
      </c>
      <c r="B641" s="140">
        <v>45789</v>
      </c>
      <c r="C641" s="84" t="s">
        <v>24</v>
      </c>
      <c r="D641" s="84"/>
      <c r="E641" s="85" t="s">
        <v>119</v>
      </c>
      <c r="F641" s="153">
        <v>4454</v>
      </c>
      <c r="G641" s="84"/>
      <c r="H641" s="85" t="s">
        <v>3639</v>
      </c>
      <c r="I641" s="84" t="s">
        <v>3640</v>
      </c>
      <c r="J641" s="84" t="str">
        <f>VLOOKUP(H641,'Shop Info'!C:I,7,FALSE)</f>
        <v>NT</v>
      </c>
      <c r="K641" s="84" t="s">
        <v>551</v>
      </c>
      <c r="L641" s="84" t="s">
        <v>664</v>
      </c>
      <c r="M641" s="84">
        <v>25513618</v>
      </c>
      <c r="N641" s="90">
        <f>VLOOKUP(Table9[[#This Row],[Shop.Name]],'From MX (NT &amp; Islands) '!D:E,2,FALSE)</f>
        <v>25513618</v>
      </c>
      <c r="O641" s="84"/>
      <c r="P641" s="84" t="s">
        <v>3129</v>
      </c>
      <c r="Q641" s="84" t="s">
        <v>3346</v>
      </c>
      <c r="R641" s="135" t="s">
        <v>3234</v>
      </c>
      <c r="S641" s="84" t="s">
        <v>455</v>
      </c>
      <c r="T641" s="84"/>
      <c r="U641" s="84"/>
      <c r="V641" s="84"/>
      <c r="W641" s="106"/>
      <c r="X641" s="84" t="s">
        <v>3641</v>
      </c>
      <c r="Y641" s="84"/>
      <c r="Z641" s="84" t="e">
        <f>VLOOKUP(#REF!,Unavailable_Shops!C:E,3,FALSE)</f>
        <v>#REF!</v>
      </c>
      <c r="AA641" s="84">
        <f>SUBTOTAL(103, Table9[[#This Row],[ShopCodeNoZero]])</f>
        <v>1</v>
      </c>
      <c r="AB641" s="88" t="s">
        <v>3642</v>
      </c>
    </row>
    <row r="642" spans="1:28">
      <c r="A642" s="140">
        <v>45789</v>
      </c>
      <c r="B642" s="140">
        <v>45789</v>
      </c>
      <c r="C642" s="84" t="s">
        <v>65</v>
      </c>
      <c r="D642" s="84"/>
      <c r="E642" s="85" t="s">
        <v>119</v>
      </c>
      <c r="F642" s="153">
        <v>5076</v>
      </c>
      <c r="G642" s="84"/>
      <c r="H642" s="85" t="s">
        <v>3643</v>
      </c>
      <c r="I642" s="84" t="s">
        <v>3644</v>
      </c>
      <c r="J642" s="84" t="str">
        <f>VLOOKUP(H642,'Shop Info'!C:I,7,FALSE)</f>
        <v>NT</v>
      </c>
      <c r="K642" s="84" t="s">
        <v>551</v>
      </c>
      <c r="L642" s="84"/>
      <c r="M642" s="84">
        <v>26080283</v>
      </c>
      <c r="N642" s="90">
        <f>VLOOKUP(Table9[[#This Row],[Shop.Name]],'From MX (NT &amp; Islands) '!D:E,2,FALSE)</f>
        <v>0</v>
      </c>
      <c r="O642" s="84"/>
      <c r="P642" s="84" t="s">
        <v>3129</v>
      </c>
      <c r="Q642" s="84" t="s">
        <v>3346</v>
      </c>
      <c r="R642" s="135" t="s">
        <v>3234</v>
      </c>
      <c r="S642" s="84" t="s">
        <v>455</v>
      </c>
      <c r="T642" s="84"/>
      <c r="U642" s="84"/>
      <c r="V642" s="84"/>
      <c r="W642" s="106"/>
      <c r="X642" s="84" t="s">
        <v>3645</v>
      </c>
      <c r="Y642" s="84"/>
      <c r="Z642" s="84" t="e">
        <f>VLOOKUP(#REF!,Unavailable_Shops!C:E,3,FALSE)</f>
        <v>#REF!</v>
      </c>
      <c r="AA642" s="84">
        <f>SUBTOTAL(103, Table9[[#This Row],[ShopCodeNoZero]])</f>
        <v>1</v>
      </c>
      <c r="AB642" s="88" t="s">
        <v>3646</v>
      </c>
    </row>
    <row r="643" spans="1:28">
      <c r="A643" s="140">
        <v>45789</v>
      </c>
      <c r="B643" s="140">
        <v>45789</v>
      </c>
      <c r="C643" s="84" t="s">
        <v>65</v>
      </c>
      <c r="D643" s="84"/>
      <c r="E643" s="85" t="s">
        <v>119</v>
      </c>
      <c r="F643" s="153">
        <v>5224</v>
      </c>
      <c r="G643" s="84"/>
      <c r="H643" s="85" t="s">
        <v>3647</v>
      </c>
      <c r="I643" s="84" t="s">
        <v>3644</v>
      </c>
      <c r="J643" s="84" t="str">
        <f>VLOOKUP(H643,'Shop Info'!C:I,7,FALSE)</f>
        <v>NT</v>
      </c>
      <c r="K643" s="84" t="s">
        <v>551</v>
      </c>
      <c r="L643" s="84" t="s">
        <v>3227</v>
      </c>
      <c r="M643" s="84">
        <v>26173882</v>
      </c>
      <c r="N643" s="90">
        <f>VLOOKUP(Table9[[#This Row],[Shop.Name]],'From MX (NT &amp; Islands) '!D:E,2,FALSE)</f>
        <v>0</v>
      </c>
      <c r="O643" s="84"/>
      <c r="P643" s="84" t="s">
        <v>3129</v>
      </c>
      <c r="Q643" s="84" t="s">
        <v>3346</v>
      </c>
      <c r="R643" s="135" t="s">
        <v>3234</v>
      </c>
      <c r="S643" s="84" t="s">
        <v>455</v>
      </c>
      <c r="T643" s="84"/>
      <c r="U643" s="84"/>
      <c r="V643" s="84"/>
      <c r="W643" s="106"/>
      <c r="X643" s="84" t="s">
        <v>3648</v>
      </c>
      <c r="Y643" s="84"/>
      <c r="Z643" s="84" t="e">
        <f>VLOOKUP(#REF!,Unavailable_Shops!C:E,3,FALSE)</f>
        <v>#REF!</v>
      </c>
      <c r="AA643" s="84">
        <f>SUBTOTAL(103, Table9[[#This Row],[ShopCodeNoZero]])</f>
        <v>1</v>
      </c>
      <c r="AB643" s="88" t="s">
        <v>3649</v>
      </c>
    </row>
    <row r="644" spans="1:28">
      <c r="A644" s="140">
        <v>45790</v>
      </c>
      <c r="B644" s="140">
        <v>45790</v>
      </c>
      <c r="C644" s="84" t="s">
        <v>24</v>
      </c>
      <c r="D644" s="84"/>
      <c r="E644" s="85" t="s">
        <v>119</v>
      </c>
      <c r="F644" s="153">
        <v>5685</v>
      </c>
      <c r="G644" s="84"/>
      <c r="H644" s="85" t="s">
        <v>3650</v>
      </c>
      <c r="I644" s="84" t="s">
        <v>3651</v>
      </c>
      <c r="J644" s="84" t="str">
        <f>VLOOKUP(H644,'Shop Info'!C:I,7,FALSE)</f>
        <v>NT</v>
      </c>
      <c r="K644" s="84" t="s">
        <v>633</v>
      </c>
      <c r="L644" s="84"/>
      <c r="M644" s="84" t="s">
        <v>3652</v>
      </c>
      <c r="N644" s="90" t="str">
        <f>VLOOKUP(Table9[[#This Row],[Shop.Name]],'From MX (NT &amp; Islands) '!D:E,2,FALSE)</f>
        <v>2682 9962</v>
      </c>
      <c r="O644" s="84"/>
      <c r="P644" s="84" t="s">
        <v>3129</v>
      </c>
      <c r="Q644" s="84" t="s">
        <v>3346</v>
      </c>
      <c r="R644" s="135" t="s">
        <v>3252</v>
      </c>
      <c r="S644" s="84" t="s">
        <v>455</v>
      </c>
      <c r="T644" s="84"/>
      <c r="U644" s="84"/>
      <c r="V644" s="84"/>
      <c r="W644" s="106"/>
      <c r="X644" s="84" t="s">
        <v>3653</v>
      </c>
      <c r="Y644" s="84"/>
      <c r="Z644" s="84" t="e">
        <f>VLOOKUP(#REF!,Unavailable_Shops!C:E,3,FALSE)</f>
        <v>#REF!</v>
      </c>
      <c r="AA644" s="84">
        <f>SUBTOTAL(103, Table9[[#This Row],[ShopCodeNoZero]])</f>
        <v>1</v>
      </c>
      <c r="AB644" s="88" t="s">
        <v>3654</v>
      </c>
    </row>
    <row r="645" spans="1:28">
      <c r="A645" s="140">
        <v>45790</v>
      </c>
      <c r="B645" s="140">
        <v>45790</v>
      </c>
      <c r="C645" s="84" t="s">
        <v>24</v>
      </c>
      <c r="D645" s="84"/>
      <c r="E645" s="85" t="s">
        <v>119</v>
      </c>
      <c r="F645" s="153">
        <v>11031</v>
      </c>
      <c r="G645" s="84"/>
      <c r="H645" s="85" t="s">
        <v>3655</v>
      </c>
      <c r="I645" s="84" t="s">
        <v>3656</v>
      </c>
      <c r="J645" s="84" t="str">
        <f>VLOOKUP(H645,'Shop Info'!C:I,7,FALSE)</f>
        <v>NT</v>
      </c>
      <c r="K645" s="84" t="s">
        <v>633</v>
      </c>
      <c r="L645" s="84" t="s">
        <v>664</v>
      </c>
      <c r="M645" s="84">
        <v>26392331</v>
      </c>
      <c r="N645" s="90">
        <f>VLOOKUP(Table9[[#This Row],[Shop.Name]],'From MX (NT &amp; Islands) '!D:E,2,FALSE)</f>
        <v>26392331</v>
      </c>
      <c r="O645" s="87"/>
      <c r="P645" s="84" t="s">
        <v>3129</v>
      </c>
      <c r="Q645" s="84" t="s">
        <v>3346</v>
      </c>
      <c r="R645" s="135" t="s">
        <v>3252</v>
      </c>
      <c r="S645" s="84" t="s">
        <v>455</v>
      </c>
      <c r="T645" s="84"/>
      <c r="U645" s="84"/>
      <c r="V645" s="84"/>
      <c r="W645" s="106"/>
      <c r="X645" s="96" t="s">
        <v>3657</v>
      </c>
      <c r="Y645" s="84"/>
      <c r="Z645" s="84" t="e">
        <f>VLOOKUP(#REF!,Unavailable_Shops!C:E,3,FALSE)</f>
        <v>#REF!</v>
      </c>
      <c r="AA645" s="84">
        <f>SUBTOTAL(103, Table9[[#This Row],[ShopCodeNoZero]])</f>
        <v>1</v>
      </c>
      <c r="AB645" s="88" t="s">
        <v>3658</v>
      </c>
    </row>
    <row r="646" spans="1:28">
      <c r="A646" s="140">
        <v>45790</v>
      </c>
      <c r="B646" s="140">
        <v>45790</v>
      </c>
      <c r="C646" s="84" t="s">
        <v>65</v>
      </c>
      <c r="D646" s="84"/>
      <c r="E646" s="85" t="s">
        <v>119</v>
      </c>
      <c r="F646" s="153">
        <v>15127</v>
      </c>
      <c r="G646" s="84"/>
      <c r="H646" s="85" t="s">
        <v>3659</v>
      </c>
      <c r="I646" s="84" t="s">
        <v>3660</v>
      </c>
      <c r="J646" s="84" t="str">
        <f>VLOOKUP(H646,'Shop Info'!C:I,7,FALSE)</f>
        <v>NT</v>
      </c>
      <c r="K646" s="84" t="s">
        <v>633</v>
      </c>
      <c r="L646" s="84"/>
      <c r="M646" s="84" t="s">
        <v>3051</v>
      </c>
      <c r="N646" s="90">
        <f>VLOOKUP(Table9[[#This Row],[Shop.Name]],'From MX (NT &amp; Islands) '!D:E,2,FALSE)</f>
        <v>0</v>
      </c>
      <c r="O646" s="87"/>
      <c r="P646" s="84" t="s">
        <v>3129</v>
      </c>
      <c r="Q646" s="84" t="s">
        <v>3346</v>
      </c>
      <c r="R646" s="135" t="s">
        <v>3252</v>
      </c>
      <c r="S646" s="84" t="s">
        <v>455</v>
      </c>
      <c r="T646" s="84"/>
      <c r="U646" s="84"/>
      <c r="V646" s="84"/>
      <c r="W646" s="106"/>
      <c r="X646" s="84" t="s">
        <v>3661</v>
      </c>
      <c r="Y646" s="84"/>
      <c r="Z646" s="84" t="e">
        <f>VLOOKUP(#REF!,Unavailable_Shops!C:E,3,FALSE)</f>
        <v>#REF!</v>
      </c>
      <c r="AA646" s="84">
        <f>SUBTOTAL(103, Table9[[#This Row],[ShopCodeNoZero]])</f>
        <v>1</v>
      </c>
      <c r="AB646" s="88" t="s">
        <v>3662</v>
      </c>
    </row>
    <row r="647" spans="1:28">
      <c r="A647" s="140">
        <v>45790</v>
      </c>
      <c r="B647" s="140">
        <v>45790</v>
      </c>
      <c r="C647" s="84" t="s">
        <v>65</v>
      </c>
      <c r="D647" s="84"/>
      <c r="E647" s="85" t="s">
        <v>119</v>
      </c>
      <c r="F647" s="153">
        <v>15262</v>
      </c>
      <c r="G647" s="84"/>
      <c r="H647" s="85" t="s">
        <v>3663</v>
      </c>
      <c r="I647" s="84" t="s">
        <v>3664</v>
      </c>
      <c r="J647" s="84" t="str">
        <f>VLOOKUP(H647,'Shop Info'!C:I,7,FALSE)</f>
        <v>NT</v>
      </c>
      <c r="K647" s="84" t="s">
        <v>555</v>
      </c>
      <c r="L647" s="84" t="s">
        <v>3227</v>
      </c>
      <c r="M647" s="84">
        <v>26829833</v>
      </c>
      <c r="N647" s="90">
        <f>VLOOKUP(Table9[[#This Row],[Shop.Name]],'From MX (NT &amp; Islands) '!D:E,2,FALSE)</f>
        <v>0</v>
      </c>
      <c r="O647" s="87"/>
      <c r="P647" s="84" t="s">
        <v>3129</v>
      </c>
      <c r="Q647" s="84" t="s">
        <v>3346</v>
      </c>
      <c r="R647" s="135" t="s">
        <v>3252</v>
      </c>
      <c r="S647" s="84" t="s">
        <v>455</v>
      </c>
      <c r="T647" s="84"/>
      <c r="U647" s="84"/>
      <c r="V647" s="84"/>
      <c r="W647" s="106"/>
      <c r="X647" s="84" t="s">
        <v>3665</v>
      </c>
      <c r="Y647" s="84"/>
      <c r="Z647" s="84" t="e">
        <f>VLOOKUP(#REF!,Unavailable_Shops!C:E,3,FALSE)</f>
        <v>#REF!</v>
      </c>
      <c r="AA647" s="84">
        <f>SUBTOTAL(103, Table9[[#This Row],[ShopCodeNoZero]])</f>
        <v>1</v>
      </c>
      <c r="AB647" s="88" t="s">
        <v>3666</v>
      </c>
    </row>
    <row r="648" spans="1:28">
      <c r="A648" s="140">
        <v>45791</v>
      </c>
      <c r="B648" s="140">
        <v>45791</v>
      </c>
      <c r="C648" s="84" t="s">
        <v>24</v>
      </c>
      <c r="D648" s="84"/>
      <c r="E648" s="85" t="s">
        <v>119</v>
      </c>
      <c r="F648" s="153">
        <v>3309</v>
      </c>
      <c r="G648" s="84"/>
      <c r="H648" s="85" t="s">
        <v>3667</v>
      </c>
      <c r="I648" s="84" t="s">
        <v>3668</v>
      </c>
      <c r="J648" s="84" t="str">
        <f>VLOOKUP(H648,'Shop Info'!C:I,7,FALSE)</f>
        <v>NT</v>
      </c>
      <c r="K648" s="84" t="s">
        <v>555</v>
      </c>
      <c r="L648" s="84"/>
      <c r="M648" s="84">
        <v>26987685</v>
      </c>
      <c r="N648" s="90" t="str">
        <f>VLOOKUP(Table9[[#This Row],[Shop.Name]],'From MX (NT &amp; Islands) '!D:E,2,FALSE)</f>
        <v>2698 7685</v>
      </c>
      <c r="O648" s="84"/>
      <c r="P648" s="84" t="s">
        <v>3129</v>
      </c>
      <c r="Q648" s="84" t="s">
        <v>3346</v>
      </c>
      <c r="R648" s="135" t="s">
        <v>3311</v>
      </c>
      <c r="S648" s="84" t="s">
        <v>455</v>
      </c>
      <c r="T648" s="84"/>
      <c r="U648" s="84"/>
      <c r="V648" s="84"/>
      <c r="W648" s="106"/>
      <c r="X648" s="84" t="s">
        <v>3669</v>
      </c>
      <c r="Y648" s="84"/>
      <c r="Z648" s="84" t="e">
        <f>VLOOKUP(#REF!,Unavailable_Shops!C:E,3,FALSE)</f>
        <v>#REF!</v>
      </c>
      <c r="AA648" s="84">
        <f>SUBTOTAL(103, Table9[[#This Row],[ShopCodeNoZero]])</f>
        <v>1</v>
      </c>
      <c r="AB648" s="88" t="s">
        <v>3670</v>
      </c>
    </row>
    <row r="649" spans="1:28">
      <c r="A649" s="140">
        <v>45791</v>
      </c>
      <c r="B649" s="140">
        <v>45791</v>
      </c>
      <c r="C649" s="84" t="s">
        <v>65</v>
      </c>
      <c r="D649" s="84"/>
      <c r="E649" s="85" t="s">
        <v>119</v>
      </c>
      <c r="F649" s="153">
        <v>5002</v>
      </c>
      <c r="G649" s="84"/>
      <c r="H649" s="85" t="s">
        <v>3671</v>
      </c>
      <c r="I649" s="84" t="s">
        <v>3672</v>
      </c>
      <c r="J649" s="84" t="str">
        <f>VLOOKUP(H649,'Shop Info'!C:I,7,FALSE)</f>
        <v>NT</v>
      </c>
      <c r="K649" s="84" t="s">
        <v>555</v>
      </c>
      <c r="L649" s="84"/>
      <c r="M649" s="84" t="s">
        <v>3673</v>
      </c>
      <c r="N649" s="90">
        <f>VLOOKUP(Table9[[#This Row],[Shop.Name]],'From MX (NT &amp; Islands) '!D:E,2,FALSE)</f>
        <v>0</v>
      </c>
      <c r="O649" s="84"/>
      <c r="P649" s="84" t="s">
        <v>3129</v>
      </c>
      <c r="Q649" s="84" t="s">
        <v>3346</v>
      </c>
      <c r="R649" s="135" t="s">
        <v>3311</v>
      </c>
      <c r="S649" s="84" t="s">
        <v>455</v>
      </c>
      <c r="T649" s="84"/>
      <c r="U649" s="84"/>
      <c r="V649" s="84"/>
      <c r="W649" s="106"/>
      <c r="X649" s="84" t="s">
        <v>3674</v>
      </c>
      <c r="Y649" s="84"/>
      <c r="Z649" s="84" t="e">
        <f>VLOOKUP(#REF!,Unavailable_Shops!C:E,3,FALSE)</f>
        <v>#REF!</v>
      </c>
      <c r="AA649" s="84">
        <f>SUBTOTAL(103, Table9[[#This Row],[ShopCodeNoZero]])</f>
        <v>1</v>
      </c>
      <c r="AB649" s="88" t="s">
        <v>3675</v>
      </c>
    </row>
    <row r="650" spans="1:28">
      <c r="A650" s="140">
        <v>45791</v>
      </c>
      <c r="B650" s="140">
        <v>45791</v>
      </c>
      <c r="C650" s="84" t="s">
        <v>24</v>
      </c>
      <c r="D650" s="84"/>
      <c r="E650" s="85" t="s">
        <v>119</v>
      </c>
      <c r="F650" s="153">
        <v>5636</v>
      </c>
      <c r="G650" s="84"/>
      <c r="H650" s="85" t="s">
        <v>3676</v>
      </c>
      <c r="I650" s="84" t="s">
        <v>3677</v>
      </c>
      <c r="J650" s="84" t="str">
        <f>VLOOKUP(H650,'Shop Info'!C:I,7,FALSE)</f>
        <v>NT</v>
      </c>
      <c r="K650" s="84" t="s">
        <v>555</v>
      </c>
      <c r="L650" s="84"/>
      <c r="M650" s="84">
        <v>21753755</v>
      </c>
      <c r="N650" s="90" t="str">
        <f>VLOOKUP(Table9[[#This Row],[Shop.Name]],'From MX (NT &amp; Islands) '!D:E,2,FALSE)</f>
        <v>2175 3755</v>
      </c>
      <c r="O650" s="84"/>
      <c r="P650" s="84" t="s">
        <v>3129</v>
      </c>
      <c r="Q650" s="84" t="s">
        <v>3346</v>
      </c>
      <c r="R650" s="135" t="s">
        <v>3311</v>
      </c>
      <c r="S650" s="84" t="s">
        <v>455</v>
      </c>
      <c r="T650" s="84"/>
      <c r="U650" s="84"/>
      <c r="V650" s="84"/>
      <c r="W650" s="106"/>
      <c r="X650" s="84" t="s">
        <v>3678</v>
      </c>
      <c r="Y650" s="84"/>
      <c r="Z650" s="84" t="e">
        <f>VLOOKUP(#REF!,Unavailable_Shops!C:E,3,FALSE)</f>
        <v>#REF!</v>
      </c>
      <c r="AA650" s="84">
        <f>SUBTOTAL(103, Table9[[#This Row],[ShopCodeNoZero]])</f>
        <v>1</v>
      </c>
      <c r="AB650" s="88" t="s">
        <v>3679</v>
      </c>
    </row>
    <row r="651" spans="1:28">
      <c r="A651" s="140">
        <v>45791</v>
      </c>
      <c r="B651" s="140">
        <v>45791</v>
      </c>
      <c r="C651" s="84" t="s">
        <v>24</v>
      </c>
      <c r="D651" s="84"/>
      <c r="E651" s="85" t="s">
        <v>119</v>
      </c>
      <c r="F651" s="153">
        <v>8779</v>
      </c>
      <c r="G651" s="84"/>
      <c r="H651" s="85" t="s">
        <v>3680</v>
      </c>
      <c r="I651" s="84" t="s">
        <v>3681</v>
      </c>
      <c r="J651" s="84" t="str">
        <f>VLOOKUP(H651,'Shop Info'!C:I,7,FALSE)</f>
        <v>NT</v>
      </c>
      <c r="K651" s="84" t="s">
        <v>555</v>
      </c>
      <c r="L651" s="84"/>
      <c r="M651" s="84" t="s">
        <v>3682</v>
      </c>
      <c r="N651" s="90" t="str">
        <f>VLOOKUP(Table9[[#This Row],[Shop.Name]],'From MX (NT &amp; Islands) '!D:E,2,FALSE)</f>
        <v>2693 6126</v>
      </c>
      <c r="O651" s="84"/>
      <c r="P651" s="84" t="s">
        <v>3129</v>
      </c>
      <c r="Q651" s="84" t="s">
        <v>3346</v>
      </c>
      <c r="R651" s="135" t="s">
        <v>3311</v>
      </c>
      <c r="S651" s="84" t="s">
        <v>455</v>
      </c>
      <c r="T651" s="84"/>
      <c r="U651" s="84"/>
      <c r="V651" s="84"/>
      <c r="W651" s="106"/>
      <c r="X651" s="84" t="s">
        <v>3683</v>
      </c>
      <c r="Y651" s="84"/>
      <c r="Z651" s="84" t="e">
        <f>VLOOKUP(#REF!,Unavailable_Shops!C:E,3,FALSE)</f>
        <v>#REF!</v>
      </c>
      <c r="AA651" s="84">
        <f>SUBTOTAL(103, Table9[[#This Row],[ShopCodeNoZero]])</f>
        <v>1</v>
      </c>
      <c r="AB651" s="88" t="s">
        <v>3684</v>
      </c>
    </row>
    <row r="652" spans="1:28">
      <c r="A652" s="140">
        <v>45792</v>
      </c>
      <c r="B652" s="140">
        <v>45792</v>
      </c>
      <c r="C652" s="84" t="s">
        <v>24</v>
      </c>
      <c r="D652" s="84"/>
      <c r="E652" s="85" t="s">
        <v>119</v>
      </c>
      <c r="F652" s="153">
        <v>3269</v>
      </c>
      <c r="G652" s="84"/>
      <c r="H652" s="85" t="s">
        <v>3685</v>
      </c>
      <c r="I652" s="84" t="s">
        <v>3686</v>
      </c>
      <c r="J652" s="84" t="str">
        <f>VLOOKUP(H652,'Shop Info'!C:I,7,FALSE)</f>
        <v>NT</v>
      </c>
      <c r="K652" s="84" t="s">
        <v>559</v>
      </c>
      <c r="L652" s="84"/>
      <c r="M652" s="84">
        <v>28879299</v>
      </c>
      <c r="N652" s="90" t="str">
        <f>VLOOKUP(Table9[[#This Row],[Shop.Name]],'From MX (NT &amp; Islands) '!D:E,2,FALSE)</f>
        <v>2887 9299</v>
      </c>
      <c r="O652" s="84"/>
      <c r="P652" s="84" t="s">
        <v>3129</v>
      </c>
      <c r="Q652" s="84" t="s">
        <v>3346</v>
      </c>
      <c r="R652" s="135" t="s">
        <v>3324</v>
      </c>
      <c r="S652" s="84" t="s">
        <v>455</v>
      </c>
      <c r="T652" s="84"/>
      <c r="U652" s="84"/>
      <c r="V652" s="84"/>
      <c r="W652" s="106"/>
      <c r="X652" s="84" t="s">
        <v>3687</v>
      </c>
      <c r="Y652" s="84"/>
      <c r="Z652" s="84" t="e">
        <f>VLOOKUP(#REF!,Unavailable_Shops!C:E,3,FALSE)</f>
        <v>#REF!</v>
      </c>
      <c r="AA652" s="84">
        <f>SUBTOTAL(103, Table9[[#This Row],[ShopCodeNoZero]])</f>
        <v>1</v>
      </c>
      <c r="AB652" s="88" t="s">
        <v>3688</v>
      </c>
    </row>
    <row r="653" spans="1:28">
      <c r="A653" s="140">
        <v>45792</v>
      </c>
      <c r="B653" s="140">
        <v>45792</v>
      </c>
      <c r="C653" s="84" t="s">
        <v>24</v>
      </c>
      <c r="D653" s="84"/>
      <c r="E653" s="85" t="s">
        <v>119</v>
      </c>
      <c r="F653" s="153">
        <v>3540</v>
      </c>
      <c r="G653" s="84"/>
      <c r="H653" s="85" t="s">
        <v>3689</v>
      </c>
      <c r="I653" s="84" t="s">
        <v>3690</v>
      </c>
      <c r="J653" s="84" t="str">
        <f>VLOOKUP(H653,'Shop Info'!C:I,7,FALSE)</f>
        <v>NT</v>
      </c>
      <c r="K653" s="84" t="s">
        <v>559</v>
      </c>
      <c r="L653" s="84"/>
      <c r="M653" s="84" t="s">
        <v>3691</v>
      </c>
      <c r="N653" s="90" t="str">
        <f>VLOOKUP(Table9[[#This Row],[Shop.Name]],'From MX (NT &amp; Islands) '!D:E,2,FALSE)</f>
        <v>2389 3761</v>
      </c>
      <c r="O653" s="84"/>
      <c r="P653" s="84" t="s">
        <v>3129</v>
      </c>
      <c r="Q653" s="84" t="s">
        <v>3346</v>
      </c>
      <c r="R653" s="135" t="s">
        <v>3324</v>
      </c>
      <c r="S653" s="84" t="s">
        <v>455</v>
      </c>
      <c r="T653" s="84"/>
      <c r="U653" s="84"/>
      <c r="V653" s="84"/>
      <c r="W653" s="106"/>
      <c r="X653" s="84" t="s">
        <v>3692</v>
      </c>
      <c r="Y653" s="84"/>
      <c r="Z653" s="84" t="e">
        <f>VLOOKUP(#REF!,Unavailable_Shops!C:E,3,FALSE)</f>
        <v>#REF!</v>
      </c>
      <c r="AA653" s="84">
        <f>SUBTOTAL(103, Table9[[#This Row],[ShopCodeNoZero]])</f>
        <v>1</v>
      </c>
      <c r="AB653" s="88" t="s">
        <v>3693</v>
      </c>
    </row>
    <row r="654" spans="1:28">
      <c r="A654" s="140">
        <v>45792</v>
      </c>
      <c r="B654" s="140">
        <v>45792</v>
      </c>
      <c r="C654" s="84" t="s">
        <v>65</v>
      </c>
      <c r="D654" s="84"/>
      <c r="E654" s="85" t="s">
        <v>119</v>
      </c>
      <c r="F654" s="153">
        <v>5031</v>
      </c>
      <c r="G654" s="84"/>
      <c r="H654" s="85" t="s">
        <v>3694</v>
      </c>
      <c r="I654" s="84" t="s">
        <v>3695</v>
      </c>
      <c r="J654" s="84" t="str">
        <f>VLOOKUP(H654,'Shop Info'!C:I,7,FALSE)</f>
        <v>NT</v>
      </c>
      <c r="K654" s="84" t="s">
        <v>559</v>
      </c>
      <c r="L654" s="84"/>
      <c r="M654" s="84" t="s">
        <v>3051</v>
      </c>
      <c r="N654" s="90">
        <f>VLOOKUP(Table9[[#This Row],[Shop.Name]],'From MX (NT &amp; Islands) '!D:E,2,FALSE)</f>
        <v>0</v>
      </c>
      <c r="O654" s="87"/>
      <c r="P654" s="84" t="s">
        <v>3129</v>
      </c>
      <c r="Q654" s="84" t="s">
        <v>3346</v>
      </c>
      <c r="R654" s="135" t="s">
        <v>1902</v>
      </c>
      <c r="S654" s="84" t="s">
        <v>455</v>
      </c>
      <c r="T654" s="84"/>
      <c r="U654" s="84"/>
      <c r="V654" s="84"/>
      <c r="W654" s="106"/>
      <c r="X654" s="84" t="s">
        <v>3696</v>
      </c>
      <c r="Y654" s="84"/>
      <c r="Z654" s="84" t="e">
        <f>VLOOKUP(#REF!,Unavailable_Shops!C:E,3,FALSE)</f>
        <v>#REF!</v>
      </c>
      <c r="AA654" s="84">
        <f>SUBTOTAL(103, Table9[[#This Row],[ShopCodeNoZero]])</f>
        <v>1</v>
      </c>
      <c r="AB654" s="88" t="s">
        <v>3697</v>
      </c>
    </row>
    <row r="655" spans="1:28">
      <c r="A655" s="140">
        <v>45792</v>
      </c>
      <c r="B655" s="140">
        <v>45792</v>
      </c>
      <c r="C655" s="84" t="s">
        <v>65</v>
      </c>
      <c r="D655" s="84"/>
      <c r="E655" s="85" t="s">
        <v>119</v>
      </c>
      <c r="F655" s="153">
        <v>5045</v>
      </c>
      <c r="G655" s="84"/>
      <c r="H655" s="85" t="s">
        <v>3698</v>
      </c>
      <c r="I655" s="84" t="s">
        <v>3699</v>
      </c>
      <c r="J655" s="84" t="str">
        <f>VLOOKUP(H655,'Shop Info'!C:I,7,FALSE)</f>
        <v>NT</v>
      </c>
      <c r="K655" s="84" t="s">
        <v>566</v>
      </c>
      <c r="L655" s="84"/>
      <c r="M655" s="84" t="s">
        <v>3051</v>
      </c>
      <c r="N655" s="90">
        <f>VLOOKUP(Table9[[#This Row],[Shop.Name]],'From MX (NT &amp; Islands) '!D:E,2,FALSE)</f>
        <v>0</v>
      </c>
      <c r="O655" s="87"/>
      <c r="P655" s="84" t="s">
        <v>3129</v>
      </c>
      <c r="Q655" s="84" t="s">
        <v>3346</v>
      </c>
      <c r="R655" s="135" t="s">
        <v>3324</v>
      </c>
      <c r="S655" s="84" t="s">
        <v>455</v>
      </c>
      <c r="T655" s="84"/>
      <c r="U655" s="84"/>
      <c r="V655" s="84"/>
      <c r="W655" s="106"/>
      <c r="X655" s="84" t="s">
        <v>3700</v>
      </c>
      <c r="Y655" s="84"/>
      <c r="Z655" s="84" t="e">
        <f>VLOOKUP(#REF!,Unavailable_Shops!C:E,3,FALSE)</f>
        <v>#REF!</v>
      </c>
      <c r="AA655" s="84">
        <f>SUBTOTAL(103, Table9[[#This Row],[ShopCodeNoZero]])</f>
        <v>1</v>
      </c>
      <c r="AB655" s="88" t="s">
        <v>3701</v>
      </c>
    </row>
    <row r="656" spans="1:28">
      <c r="A656" s="140">
        <v>45792</v>
      </c>
      <c r="B656" s="140">
        <v>45792</v>
      </c>
      <c r="C656" s="84" t="s">
        <v>137</v>
      </c>
      <c r="D656" s="84"/>
      <c r="E656" s="85" t="s">
        <v>119</v>
      </c>
      <c r="F656" s="153">
        <v>6513</v>
      </c>
      <c r="G656" s="84"/>
      <c r="H656" s="85" t="s">
        <v>3702</v>
      </c>
      <c r="I656" s="84" t="s">
        <v>3703</v>
      </c>
      <c r="J656" s="84" t="str">
        <f>VLOOKUP(H656,'Shop Info'!C:I,7,FALSE)</f>
        <v>NT</v>
      </c>
      <c r="K656" s="84" t="s">
        <v>566</v>
      </c>
      <c r="L656" s="84"/>
      <c r="M656" s="84">
        <v>21678818</v>
      </c>
      <c r="N656" s="90">
        <f>VLOOKUP(Table9[[#This Row],[Shop.Name]],'From MX (NT &amp; Islands) '!D:E,2,FALSE)</f>
        <v>0</v>
      </c>
      <c r="O656" s="84"/>
      <c r="P656" s="84" t="s">
        <v>3129</v>
      </c>
      <c r="Q656" s="84" t="s">
        <v>3346</v>
      </c>
      <c r="R656" s="135" t="s">
        <v>3463</v>
      </c>
      <c r="S656" s="84" t="s">
        <v>455</v>
      </c>
      <c r="T656" s="84"/>
      <c r="U656" s="84"/>
      <c r="V656" s="84"/>
      <c r="W656" s="106"/>
      <c r="X656" s="84" t="s">
        <v>3704</v>
      </c>
      <c r="Y656" s="84"/>
      <c r="Z656" s="84" t="e">
        <f>VLOOKUP(#REF!,Unavailable_Shops!C:E,3,FALSE)</f>
        <v>#REF!</v>
      </c>
      <c r="AA656" s="84">
        <f>SUBTOTAL(103, Table9[[#This Row],[ShopCodeNoZero]])</f>
        <v>1</v>
      </c>
      <c r="AB656" s="88" t="s">
        <v>3705</v>
      </c>
    </row>
    <row r="657" spans="1:28">
      <c r="A657" s="140">
        <v>45793</v>
      </c>
      <c r="B657" s="140">
        <v>45793</v>
      </c>
      <c r="C657" s="84" t="s">
        <v>24</v>
      </c>
      <c r="D657" s="84"/>
      <c r="E657" s="85" t="s">
        <v>119</v>
      </c>
      <c r="F657" s="153">
        <v>2381</v>
      </c>
      <c r="G657" s="84"/>
      <c r="H657" s="85" t="s">
        <v>3706</v>
      </c>
      <c r="I657" s="84" t="s">
        <v>3707</v>
      </c>
      <c r="J657" s="84" t="s">
        <v>345</v>
      </c>
      <c r="K657" s="84" t="s">
        <v>1537</v>
      </c>
      <c r="L657" s="84"/>
      <c r="M657" s="84" t="s">
        <v>3708</v>
      </c>
      <c r="N657" s="90" t="e">
        <f>VLOOKUP(AB657,Tel!B:E,4,FALSE)</f>
        <v>#N/A</v>
      </c>
      <c r="O657" s="87"/>
      <c r="P657" s="84" t="s">
        <v>3129</v>
      </c>
      <c r="Q657" s="84" t="s">
        <v>3346</v>
      </c>
      <c r="R657" s="135" t="s">
        <v>3463</v>
      </c>
      <c r="S657" s="84"/>
      <c r="T657" s="84"/>
      <c r="U657" s="84"/>
      <c r="V657" s="84"/>
      <c r="W657" s="106"/>
      <c r="X657" s="84"/>
      <c r="Y657" s="84"/>
      <c r="Z657" s="84" t="e">
        <f>VLOOKUP(#REF!,Unavailable_Shops!C:E,3,FALSE)</f>
        <v>#REF!</v>
      </c>
      <c r="AA657" s="84">
        <f>SUBTOTAL(103, Table9[[#This Row],[ShopCodeNoZero]])</f>
        <v>0</v>
      </c>
      <c r="AB657" s="88"/>
    </row>
    <row r="658" spans="1:28">
      <c r="A658" s="140">
        <v>45793</v>
      </c>
      <c r="B658" s="140">
        <v>45793</v>
      </c>
      <c r="C658" s="84" t="s">
        <v>24</v>
      </c>
      <c r="D658" s="84"/>
      <c r="E658" s="85" t="s">
        <v>119</v>
      </c>
      <c r="F658" s="153">
        <v>2382</v>
      </c>
      <c r="G658" s="84"/>
      <c r="H658" s="85" t="s">
        <v>3709</v>
      </c>
      <c r="I658" s="84" t="s">
        <v>3710</v>
      </c>
      <c r="J658" s="84" t="s">
        <v>345</v>
      </c>
      <c r="K658" s="84" t="s">
        <v>1537</v>
      </c>
      <c r="L658" s="84"/>
      <c r="M658" s="84" t="s">
        <v>3711</v>
      </c>
      <c r="N658" s="90" t="e">
        <f>VLOOKUP(AB658,Tel!B:E,4,FALSE)</f>
        <v>#N/A</v>
      </c>
      <c r="O658" s="87"/>
      <c r="P658" s="84" t="s">
        <v>3129</v>
      </c>
      <c r="Q658" s="84" t="s">
        <v>3346</v>
      </c>
      <c r="R658" s="135" t="s">
        <v>3463</v>
      </c>
      <c r="S658" s="84"/>
      <c r="T658" s="84"/>
      <c r="U658" s="84"/>
      <c r="V658" s="84"/>
      <c r="W658" s="106"/>
      <c r="X658" s="84"/>
      <c r="Y658" s="84"/>
      <c r="Z658" s="84" t="e">
        <f>VLOOKUP(#REF!,Unavailable_Shops!C:E,3,FALSE)</f>
        <v>#REF!</v>
      </c>
      <c r="AA658" s="84">
        <f>SUBTOTAL(103, Table9[[#This Row],[ShopCodeNoZero]])</f>
        <v>0</v>
      </c>
      <c r="AB658" s="88"/>
    </row>
    <row r="659" spans="1:28">
      <c r="A659" s="140">
        <v>45796</v>
      </c>
      <c r="B659" s="140">
        <v>45796</v>
      </c>
      <c r="C659" s="84" t="s">
        <v>24</v>
      </c>
      <c r="D659" s="84"/>
      <c r="E659" s="85" t="s">
        <v>119</v>
      </c>
      <c r="F659" s="153">
        <v>2109</v>
      </c>
      <c r="G659" s="84"/>
      <c r="H659" s="85" t="s">
        <v>3712</v>
      </c>
      <c r="I659" s="84" t="s">
        <v>3713</v>
      </c>
      <c r="J659" s="84" t="str">
        <f>VLOOKUP(H659,'Shop Info'!C:I,7,FALSE)</f>
        <v>NT</v>
      </c>
      <c r="K659" s="84" t="s">
        <v>459</v>
      </c>
      <c r="L659" s="84" t="s">
        <v>3015</v>
      </c>
      <c r="M659" s="84">
        <v>24989401</v>
      </c>
      <c r="N659" s="90">
        <f>VLOOKUP(Table9[[#This Row],[Shop.Name]],'From MX (NT &amp; Islands) '!D:E,2,FALSE)</f>
        <v>0</v>
      </c>
      <c r="O659" s="84"/>
      <c r="P659" s="84" t="s">
        <v>3129</v>
      </c>
      <c r="Q659" s="84" t="s">
        <v>3346</v>
      </c>
      <c r="R659" s="135" t="s">
        <v>3477</v>
      </c>
      <c r="S659" s="84" t="s">
        <v>455</v>
      </c>
      <c r="T659" s="84"/>
      <c r="U659" s="84"/>
      <c r="V659" s="84"/>
      <c r="W659" s="106"/>
      <c r="X659" s="84" t="s">
        <v>3714</v>
      </c>
      <c r="Y659" s="84"/>
      <c r="Z659" s="84" t="e">
        <f>VLOOKUP(#REF!,Unavailable_Shops!C:E,3,FALSE)</f>
        <v>#REF!</v>
      </c>
      <c r="AA659" s="84">
        <f>SUBTOTAL(103, Table9[[#This Row],[ShopCodeNoZero]])</f>
        <v>1</v>
      </c>
      <c r="AB659" s="88" t="s">
        <v>3715</v>
      </c>
    </row>
    <row r="660" spans="1:28">
      <c r="A660" s="140">
        <v>45796</v>
      </c>
      <c r="B660" s="140">
        <v>45796</v>
      </c>
      <c r="C660" s="84" t="s">
        <v>24</v>
      </c>
      <c r="D660" s="84"/>
      <c r="E660" s="85" t="s">
        <v>119</v>
      </c>
      <c r="F660" s="153">
        <v>3542</v>
      </c>
      <c r="G660" s="84"/>
      <c r="H660" s="85" t="s">
        <v>3716</v>
      </c>
      <c r="I660" s="84" t="s">
        <v>3717</v>
      </c>
      <c r="J660" s="84" t="str">
        <f>VLOOKUP(H660,'Shop Info'!C:I,7,FALSE)</f>
        <v>NT</v>
      </c>
      <c r="K660" s="84" t="s">
        <v>3718</v>
      </c>
      <c r="L660" s="84"/>
      <c r="M660" s="84">
        <v>37052515</v>
      </c>
      <c r="N660" s="90" t="str">
        <f>VLOOKUP(Table9[[#This Row],[Shop.Name]],'From MX (NT &amp; Islands) '!D:E,2,FALSE)</f>
        <v>3705 2515</v>
      </c>
      <c r="O660" s="84"/>
      <c r="P660" s="84" t="s">
        <v>3129</v>
      </c>
      <c r="Q660" s="84" t="s">
        <v>3346</v>
      </c>
      <c r="R660" s="135" t="s">
        <v>3477</v>
      </c>
      <c r="S660" s="84" t="s">
        <v>455</v>
      </c>
      <c r="T660" s="84"/>
      <c r="U660" s="84"/>
      <c r="V660" s="84"/>
      <c r="W660" s="106"/>
      <c r="X660" s="84" t="s">
        <v>3719</v>
      </c>
      <c r="Y660" s="84"/>
      <c r="Z660" s="84" t="e">
        <f>VLOOKUP(#REF!,Unavailable_Shops!C:E,3,FALSE)</f>
        <v>#REF!</v>
      </c>
      <c r="AA660" s="84">
        <f>SUBTOTAL(103, Table9[[#This Row],[ShopCodeNoZero]])</f>
        <v>1</v>
      </c>
      <c r="AB660" s="88" t="s">
        <v>3720</v>
      </c>
    </row>
    <row r="661" spans="1:28">
      <c r="A661" s="140">
        <v>45796</v>
      </c>
      <c r="B661" s="140">
        <v>45796</v>
      </c>
      <c r="C661" s="84" t="s">
        <v>24</v>
      </c>
      <c r="D661" s="84"/>
      <c r="E661" s="85" t="s">
        <v>119</v>
      </c>
      <c r="F661" s="153">
        <v>4477</v>
      </c>
      <c r="G661" s="84"/>
      <c r="H661" s="85" t="s">
        <v>3721</v>
      </c>
      <c r="I661" s="84" t="s">
        <v>3722</v>
      </c>
      <c r="J661" s="84" t="str">
        <f>VLOOKUP(H661,'Shop Info'!C:I,7,FALSE)</f>
        <v>NT</v>
      </c>
      <c r="K661" s="84" t="s">
        <v>3718</v>
      </c>
      <c r="L661" s="84" t="s">
        <v>664</v>
      </c>
      <c r="M661" s="84">
        <v>28903266</v>
      </c>
      <c r="N661" s="90">
        <f>VLOOKUP(Table9[[#This Row],[Shop.Name]],'From MX (NT &amp; Islands) '!D:E,2,FALSE)</f>
        <v>28903266</v>
      </c>
      <c r="O661" s="84"/>
      <c r="P661" s="84" t="s">
        <v>3129</v>
      </c>
      <c r="Q661" s="84" t="s">
        <v>3346</v>
      </c>
      <c r="R661" s="135" t="s">
        <v>3477</v>
      </c>
      <c r="S661" s="84" t="s">
        <v>455</v>
      </c>
      <c r="T661" s="84"/>
      <c r="U661" s="84"/>
      <c r="V661" s="84"/>
      <c r="W661" s="106"/>
      <c r="X661" s="84" t="s">
        <v>3723</v>
      </c>
      <c r="Y661" s="84"/>
      <c r="Z661" s="84" t="e">
        <f>VLOOKUP(#REF!,Unavailable_Shops!C:E,3,FALSE)</f>
        <v>#REF!</v>
      </c>
      <c r="AA661" s="84">
        <f>SUBTOTAL(103, Table9[[#This Row],[ShopCodeNoZero]])</f>
        <v>1</v>
      </c>
      <c r="AB661" s="88" t="s">
        <v>3724</v>
      </c>
    </row>
    <row r="662" spans="1:28">
      <c r="A662" s="140">
        <v>45796</v>
      </c>
      <c r="B662" s="140">
        <v>45796</v>
      </c>
      <c r="C662" s="84" t="s">
        <v>65</v>
      </c>
      <c r="D662" s="84"/>
      <c r="E662" s="85" t="s">
        <v>119</v>
      </c>
      <c r="F662" s="153">
        <v>5175</v>
      </c>
      <c r="G662" s="84"/>
      <c r="H662" s="85" t="s">
        <v>3725</v>
      </c>
      <c r="I662" s="84" t="s">
        <v>3726</v>
      </c>
      <c r="J662" s="84" t="str">
        <f>VLOOKUP(H662,'Shop Info'!C:I,7,FALSE)</f>
        <v>NT</v>
      </c>
      <c r="K662" s="84" t="s">
        <v>3718</v>
      </c>
      <c r="L662" s="84"/>
      <c r="M662" s="84" t="s">
        <v>3727</v>
      </c>
      <c r="N662" s="90">
        <f>VLOOKUP(Table9[[#This Row],[Shop.Name]],'From MX (NT &amp; Islands) '!D:E,2,FALSE)</f>
        <v>0</v>
      </c>
      <c r="O662" s="84"/>
      <c r="P662" s="84" t="s">
        <v>3129</v>
      </c>
      <c r="Q662" s="84" t="s">
        <v>3346</v>
      </c>
      <c r="R662" s="135" t="s">
        <v>3477</v>
      </c>
      <c r="S662" s="84" t="s">
        <v>455</v>
      </c>
      <c r="T662" s="84"/>
      <c r="U662" s="84"/>
      <c r="V662" s="84"/>
      <c r="W662" s="106"/>
      <c r="X662" s="84" t="s">
        <v>3728</v>
      </c>
      <c r="Y662" s="84"/>
      <c r="Z662" s="84" t="e">
        <f>VLOOKUP(#REF!,Unavailable_Shops!C:E,3,FALSE)</f>
        <v>#REF!</v>
      </c>
      <c r="AA662" s="84">
        <f>SUBTOTAL(103, Table9[[#This Row],[ShopCodeNoZero]])</f>
        <v>1</v>
      </c>
      <c r="AB662" s="88" t="s">
        <v>3729</v>
      </c>
    </row>
    <row r="663" spans="1:28">
      <c r="A663" s="140">
        <v>45799</v>
      </c>
      <c r="B663" s="140">
        <v>45799</v>
      </c>
      <c r="C663" s="84" t="s">
        <v>24</v>
      </c>
      <c r="D663" s="84"/>
      <c r="E663" s="85" t="s">
        <v>119</v>
      </c>
      <c r="F663" s="153">
        <v>3461</v>
      </c>
      <c r="G663" s="84"/>
      <c r="H663" s="85" t="s">
        <v>3730</v>
      </c>
      <c r="I663" s="84" t="s">
        <v>3731</v>
      </c>
      <c r="J663" s="84" t="str">
        <f>VLOOKUP(H663,'Shop Info'!C:I,7,FALSE)</f>
        <v>NT</v>
      </c>
      <c r="K663" s="84" t="s">
        <v>603</v>
      </c>
      <c r="L663" s="84"/>
      <c r="M663" s="84">
        <v>21770940</v>
      </c>
      <c r="N663" s="90" t="str">
        <f>VLOOKUP(Table9[[#This Row],[Shop.Name]],'From MX (NT &amp; Islands) '!D:E,2,FALSE)</f>
        <v>2177 0940</v>
      </c>
      <c r="O663" s="84"/>
      <c r="P663" s="84" t="s">
        <v>3129</v>
      </c>
      <c r="Q663" s="84" t="s">
        <v>3346</v>
      </c>
      <c r="R663" s="135" t="s">
        <v>3365</v>
      </c>
      <c r="S663" s="84" t="s">
        <v>455</v>
      </c>
      <c r="T663" s="84"/>
      <c r="U663" s="84"/>
      <c r="V663" s="84"/>
      <c r="W663" s="106"/>
      <c r="X663" s="84" t="s">
        <v>3732</v>
      </c>
      <c r="Y663" s="84"/>
      <c r="Z663" s="84" t="e">
        <f>VLOOKUP(#REF!,Unavailable_Shops!C:E,3,FALSE)</f>
        <v>#REF!</v>
      </c>
      <c r="AA663" s="84">
        <f>SUBTOTAL(103, Table9[[#This Row],[ShopCodeNoZero]])</f>
        <v>1</v>
      </c>
      <c r="AB663" s="88" t="s">
        <v>3733</v>
      </c>
    </row>
    <row r="664" spans="1:28">
      <c r="A664" s="140">
        <v>45799</v>
      </c>
      <c r="B664" s="140">
        <v>45799</v>
      </c>
      <c r="C664" s="84" t="s">
        <v>24</v>
      </c>
      <c r="D664" s="84"/>
      <c r="E664" s="85" t="s">
        <v>119</v>
      </c>
      <c r="F664" s="153">
        <v>5544</v>
      </c>
      <c r="G664" s="84"/>
      <c r="H664" s="85" t="s">
        <v>3734</v>
      </c>
      <c r="I664" s="84" t="s">
        <v>3735</v>
      </c>
      <c r="J664" s="84" t="str">
        <f>VLOOKUP(H664,'Shop Info'!C:I,7,FALSE)</f>
        <v>NT</v>
      </c>
      <c r="K664" s="84" t="s">
        <v>596</v>
      </c>
      <c r="L664" s="84"/>
      <c r="M664" s="84">
        <v>31522136</v>
      </c>
      <c r="N664" s="90" t="str">
        <f>VLOOKUP(Table9[[#This Row],[Shop.Name]],'From MX (NT &amp; Islands) '!D:E,2,FALSE)</f>
        <v>3152 2136</v>
      </c>
      <c r="O664" s="84"/>
      <c r="P664" s="84" t="s">
        <v>3129</v>
      </c>
      <c r="Q664" s="84" t="s">
        <v>3346</v>
      </c>
      <c r="R664" s="135" t="s">
        <v>3365</v>
      </c>
      <c r="S664" s="84" t="s">
        <v>455</v>
      </c>
      <c r="T664" s="84"/>
      <c r="U664" s="84"/>
      <c r="V664" s="84"/>
      <c r="W664" s="106"/>
      <c r="X664" s="84" t="s">
        <v>3736</v>
      </c>
      <c r="Y664" s="84"/>
      <c r="Z664" s="84" t="e">
        <f>VLOOKUP(#REF!,Unavailable_Shops!C:E,3,FALSE)</f>
        <v>#REF!</v>
      </c>
      <c r="AA664" s="84">
        <f>SUBTOTAL(103, Table9[[#This Row],[ShopCodeNoZero]])</f>
        <v>1</v>
      </c>
      <c r="AB664" s="88" t="s">
        <v>3737</v>
      </c>
    </row>
    <row r="665" spans="1:28">
      <c r="A665" s="140">
        <v>45799</v>
      </c>
      <c r="B665" s="140">
        <v>45799</v>
      </c>
      <c r="C665" s="84" t="s">
        <v>24</v>
      </c>
      <c r="D665" s="84"/>
      <c r="E665" s="85" t="s">
        <v>119</v>
      </c>
      <c r="F665" s="153">
        <v>5569</v>
      </c>
      <c r="G665" s="84"/>
      <c r="H665" s="85" t="s">
        <v>3738</v>
      </c>
      <c r="I665" s="84" t="s">
        <v>3739</v>
      </c>
      <c r="J665" s="84" t="str">
        <f>VLOOKUP(H665,'Shop Info'!C:I,7,FALSE)</f>
        <v>NT</v>
      </c>
      <c r="K665" s="84" t="s">
        <v>603</v>
      </c>
      <c r="L665" s="84"/>
      <c r="M665" s="84" t="s">
        <v>3740</v>
      </c>
      <c r="N665" s="90" t="str">
        <f>VLOOKUP(Table9[[#This Row],[Shop.Name]],'From MX (NT &amp; Islands) '!D:E,2,FALSE)</f>
        <v>2242 9138</v>
      </c>
      <c r="O665" s="84"/>
      <c r="P665" s="84" t="s">
        <v>3129</v>
      </c>
      <c r="Q665" s="84" t="s">
        <v>3346</v>
      </c>
      <c r="R665" s="135" t="s">
        <v>3365</v>
      </c>
      <c r="S665" s="84" t="s">
        <v>455</v>
      </c>
      <c r="T665" s="84"/>
      <c r="U665" s="84"/>
      <c r="V665" s="84"/>
      <c r="W665" s="106"/>
      <c r="X665" s="84" t="s">
        <v>3741</v>
      </c>
      <c r="Y665" s="84"/>
      <c r="Z665" s="84" t="e">
        <f>VLOOKUP(#REF!,Unavailable_Shops!C:E,3,FALSE)</f>
        <v>#REF!</v>
      </c>
      <c r="AA665" s="84">
        <f>SUBTOTAL(103, Table9[[#This Row],[ShopCodeNoZero]])</f>
        <v>1</v>
      </c>
      <c r="AB665" s="88" t="s">
        <v>3742</v>
      </c>
    </row>
    <row r="666" spans="1:28">
      <c r="A666" s="140">
        <v>45799</v>
      </c>
      <c r="B666" s="140">
        <v>45799</v>
      </c>
      <c r="C666" s="84" t="s">
        <v>137</v>
      </c>
      <c r="D666" s="84"/>
      <c r="E666" s="85" t="s">
        <v>119</v>
      </c>
      <c r="F666" s="153">
        <v>6517</v>
      </c>
      <c r="G666" s="84"/>
      <c r="H666" s="85" t="s">
        <v>3743</v>
      </c>
      <c r="I666" s="84" t="s">
        <v>3744</v>
      </c>
      <c r="J666" s="84" t="str">
        <f>VLOOKUP(H666,'Shop Info'!C:I,7,FALSE)</f>
        <v>NT</v>
      </c>
      <c r="K666" s="84" t="s">
        <v>596</v>
      </c>
      <c r="L666" s="84"/>
      <c r="M666" s="84">
        <v>26132883</v>
      </c>
      <c r="N666" s="90">
        <f>VLOOKUP(Table9[[#This Row],[Shop.Name]],'From MX (NT &amp; Islands) '!D:E,2,FALSE)</f>
        <v>0</v>
      </c>
      <c r="O666" s="84"/>
      <c r="P666" s="84" t="s">
        <v>3129</v>
      </c>
      <c r="Q666" s="84" t="s">
        <v>3346</v>
      </c>
      <c r="R666" s="135" t="s">
        <v>3365</v>
      </c>
      <c r="S666" s="84" t="s">
        <v>455</v>
      </c>
      <c r="T666" s="84"/>
      <c r="U666" s="84"/>
      <c r="V666" s="84"/>
      <c r="W666" s="106"/>
      <c r="X666" s="84" t="s">
        <v>3745</v>
      </c>
      <c r="Y666" s="84"/>
      <c r="Z666" s="84" t="e">
        <f>VLOOKUP(#REF!,Unavailable_Shops!C:E,3,FALSE)</f>
        <v>#REF!</v>
      </c>
      <c r="AA666" s="84">
        <f>SUBTOTAL(103, Table9[[#This Row],[ShopCodeNoZero]])</f>
        <v>1</v>
      </c>
      <c r="AB666" s="88" t="s">
        <v>3746</v>
      </c>
    </row>
    <row r="667" spans="1:28">
      <c r="A667" s="140">
        <v>45803</v>
      </c>
      <c r="B667" s="140">
        <v>45803</v>
      </c>
      <c r="C667" s="84" t="s">
        <v>65</v>
      </c>
      <c r="D667" s="84"/>
      <c r="E667" s="85" t="s">
        <v>119</v>
      </c>
      <c r="F667" s="153">
        <v>5025</v>
      </c>
      <c r="G667" s="84"/>
      <c r="H667" s="85" t="s">
        <v>3747</v>
      </c>
      <c r="I667" s="84" t="s">
        <v>3748</v>
      </c>
      <c r="J667" s="84" t="str">
        <f>VLOOKUP(H667,'Shop Info'!C:I,7,FALSE)</f>
        <v>NT</v>
      </c>
      <c r="K667" s="84" t="s">
        <v>3510</v>
      </c>
      <c r="L667" s="84"/>
      <c r="M667" s="84">
        <v>27081318</v>
      </c>
      <c r="N667" s="90">
        <f>VLOOKUP(Table9[[#This Row],[Shop.Name]],'From MX (NT &amp; Islands) '!D:E,2,FALSE)</f>
        <v>0</v>
      </c>
      <c r="O667" s="84"/>
      <c r="P667" s="84" t="s">
        <v>3129</v>
      </c>
      <c r="Q667" s="84" t="s">
        <v>3346</v>
      </c>
      <c r="R667" s="135" t="s">
        <v>3511</v>
      </c>
      <c r="S667" s="84" t="s">
        <v>455</v>
      </c>
      <c r="T667" s="84"/>
      <c r="U667" s="84"/>
      <c r="V667" s="84"/>
      <c r="W667" s="106"/>
      <c r="X667" s="84" t="s">
        <v>3749</v>
      </c>
      <c r="Y667" s="84"/>
      <c r="Z667" s="84" t="e">
        <f>VLOOKUP(#REF!,Unavailable_Shops!C:E,3,FALSE)</f>
        <v>#REF!</v>
      </c>
      <c r="AA667" s="84">
        <f>SUBTOTAL(103, Table9[[#This Row],[ShopCodeNoZero]])</f>
        <v>1</v>
      </c>
      <c r="AB667" s="88" t="s">
        <v>3750</v>
      </c>
    </row>
    <row r="668" spans="1:28">
      <c r="A668" s="140">
        <v>45803</v>
      </c>
      <c r="B668" s="140">
        <v>45803</v>
      </c>
      <c r="C668" s="84" t="s">
        <v>65</v>
      </c>
      <c r="D668" s="84"/>
      <c r="E668" s="85" t="s">
        <v>119</v>
      </c>
      <c r="F668" s="153">
        <v>5994</v>
      </c>
      <c r="G668" s="84"/>
      <c r="H668" s="85" t="s">
        <v>3751</v>
      </c>
      <c r="I668" s="84" t="s">
        <v>3752</v>
      </c>
      <c r="J668" s="84" t="str">
        <f>VLOOKUP(H668,'Shop Info'!C:I,7,FALSE)</f>
        <v>NT</v>
      </c>
      <c r="K668" s="84" t="s">
        <v>3510</v>
      </c>
      <c r="L668" s="84"/>
      <c r="M668" s="84">
        <v>29076308</v>
      </c>
      <c r="N668" s="90">
        <f>VLOOKUP(Table9[[#This Row],[Shop.Name]],'From MX (NT &amp; Islands) '!D:E,2,FALSE)</f>
        <v>0</v>
      </c>
      <c r="O668" s="84"/>
      <c r="P668" s="84" t="s">
        <v>3129</v>
      </c>
      <c r="Q668" s="84" t="s">
        <v>3346</v>
      </c>
      <c r="R668" s="135" t="s">
        <v>3511</v>
      </c>
      <c r="S668" s="84" t="s">
        <v>455</v>
      </c>
      <c r="T668" s="84"/>
      <c r="U668" s="84"/>
      <c r="V668" s="84"/>
      <c r="W668" s="106"/>
      <c r="X668" s="84" t="s">
        <v>3753</v>
      </c>
      <c r="Y668" s="84"/>
      <c r="Z668" s="84" t="e">
        <f>VLOOKUP(#REF!,Unavailable_Shops!C:E,3,FALSE)</f>
        <v>#REF!</v>
      </c>
      <c r="AA668" s="84">
        <f>SUBTOTAL(103, Table9[[#This Row],[ShopCodeNoZero]])</f>
        <v>1</v>
      </c>
      <c r="AB668" s="88" t="s">
        <v>3754</v>
      </c>
    </row>
    <row r="669" spans="1:28">
      <c r="A669" s="140">
        <v>45803</v>
      </c>
      <c r="B669" s="140">
        <v>45803</v>
      </c>
      <c r="C669" s="84" t="s">
        <v>24</v>
      </c>
      <c r="D669" s="84"/>
      <c r="E669" s="85" t="s">
        <v>119</v>
      </c>
      <c r="F669" s="153">
        <v>2388</v>
      </c>
      <c r="G669" s="84"/>
      <c r="H669" s="85" t="s">
        <v>3755</v>
      </c>
      <c r="I669" s="84" t="s">
        <v>3756</v>
      </c>
      <c r="J669" s="84" t="s">
        <v>353</v>
      </c>
      <c r="K669" s="84" t="s">
        <v>659</v>
      </c>
      <c r="L669" s="84"/>
      <c r="M669" s="84">
        <v>25233053</v>
      </c>
      <c r="N669" s="90" t="e">
        <f>VLOOKUP(AB669,Tel!B:E,4,FALSE)</f>
        <v>#N/A</v>
      </c>
      <c r="O669" s="87"/>
      <c r="P669" s="84" t="s">
        <v>3129</v>
      </c>
      <c r="Q669" s="84" t="s">
        <v>3346</v>
      </c>
      <c r="R669" s="135" t="s">
        <v>3511</v>
      </c>
      <c r="S669" s="84"/>
      <c r="T669" s="84"/>
      <c r="U669" s="84"/>
      <c r="V669" s="84"/>
      <c r="W669" s="106"/>
      <c r="X669" s="84"/>
      <c r="Y669" s="84"/>
      <c r="Z669" s="84" t="e">
        <f>VLOOKUP(#REF!,Unavailable_Shops!C:E,3,FALSE)</f>
        <v>#REF!</v>
      </c>
      <c r="AA669" s="84">
        <f>SUBTOTAL(103, Table9[[#This Row],[ShopCodeNoZero]])</f>
        <v>0</v>
      </c>
      <c r="AB669" s="88"/>
    </row>
    <row r="670" spans="1:28">
      <c r="A670" s="140">
        <v>45804</v>
      </c>
      <c r="B670" s="140">
        <v>45804</v>
      </c>
      <c r="C670" s="84" t="s">
        <v>24</v>
      </c>
      <c r="D670" s="84"/>
      <c r="E670" s="85" t="s">
        <v>119</v>
      </c>
      <c r="F670" s="153">
        <v>3544</v>
      </c>
      <c r="G670" s="84"/>
      <c r="H670" s="85" t="s">
        <v>3757</v>
      </c>
      <c r="I670" s="84" t="s">
        <v>3758</v>
      </c>
      <c r="J670" s="84" t="str">
        <f>VLOOKUP(H670,'Shop Info'!C:I,7,FALSE)</f>
        <v>NT</v>
      </c>
      <c r="K670" s="84" t="s">
        <v>3759</v>
      </c>
      <c r="L670" s="84"/>
      <c r="M670" s="84">
        <v>27131983</v>
      </c>
      <c r="N670" s="90" t="str">
        <f>VLOOKUP(Table9[[#This Row],[Shop.Name]],'From MX (NT &amp; Islands) '!D:E,2,FALSE)</f>
        <v>2713 1983</v>
      </c>
      <c r="O670" s="84"/>
      <c r="P670" s="84" t="s">
        <v>3129</v>
      </c>
      <c r="Q670" s="84" t="s">
        <v>3346</v>
      </c>
      <c r="R670" s="135" t="s">
        <v>3399</v>
      </c>
      <c r="S670" s="84" t="s">
        <v>455</v>
      </c>
      <c r="T670" s="84"/>
      <c r="U670" s="84"/>
      <c r="V670" s="84"/>
      <c r="W670" s="106"/>
      <c r="X670" s="84" t="s">
        <v>3760</v>
      </c>
      <c r="Y670" s="84"/>
      <c r="Z670" s="84" t="e">
        <f>VLOOKUP(#REF!,Unavailable_Shops!C:E,3,FALSE)</f>
        <v>#REF!</v>
      </c>
      <c r="AA670" s="84">
        <f>SUBTOTAL(103, Table9[[#This Row],[ShopCodeNoZero]])</f>
        <v>1</v>
      </c>
      <c r="AB670" s="88" t="s">
        <v>3761</v>
      </c>
    </row>
    <row r="671" spans="1:28">
      <c r="A671" s="140">
        <v>45804</v>
      </c>
      <c r="B671" s="140">
        <v>45804</v>
      </c>
      <c r="C671" s="84" t="s">
        <v>24</v>
      </c>
      <c r="D671" s="84"/>
      <c r="E671" s="85" t="s">
        <v>119</v>
      </c>
      <c r="F671" s="153">
        <v>5672</v>
      </c>
      <c r="G671" s="84"/>
      <c r="H671" s="85" t="s">
        <v>3762</v>
      </c>
      <c r="I671" s="84" t="s">
        <v>3763</v>
      </c>
      <c r="J671" s="84" t="str">
        <f>VLOOKUP(H671,'Shop Info'!C:I,7,FALSE)</f>
        <v>NT</v>
      </c>
      <c r="K671" s="84" t="s">
        <v>3759</v>
      </c>
      <c r="L671" s="84"/>
      <c r="M671" s="84" t="s">
        <v>3764</v>
      </c>
      <c r="N671" s="90" t="str">
        <f>VLOOKUP(Table9[[#This Row],[Shop.Name]],'From MX (NT &amp; Islands) '!D:E,2,FALSE)</f>
        <v>2778 7288</v>
      </c>
      <c r="O671" s="84"/>
      <c r="P671" s="84" t="s">
        <v>3129</v>
      </c>
      <c r="Q671" s="84" t="s">
        <v>3346</v>
      </c>
      <c r="R671" s="135" t="s">
        <v>3399</v>
      </c>
      <c r="S671" s="84" t="s">
        <v>455</v>
      </c>
      <c r="T671" s="84"/>
      <c r="U671" s="84"/>
      <c r="V671" s="84"/>
      <c r="W671" s="106"/>
      <c r="X671" s="84" t="s">
        <v>3765</v>
      </c>
      <c r="Y671" s="84"/>
      <c r="Z671" s="84" t="e">
        <f>VLOOKUP(#REF!,Unavailable_Shops!C:E,3,FALSE)</f>
        <v>#REF!</v>
      </c>
      <c r="AA671" s="84">
        <f>SUBTOTAL(103, Table9[[#This Row],[ShopCodeNoZero]])</f>
        <v>1</v>
      </c>
      <c r="AB671" s="88" t="s">
        <v>3766</v>
      </c>
    </row>
    <row r="672" spans="1:28">
      <c r="A672" s="140">
        <v>45804</v>
      </c>
      <c r="B672" s="140">
        <v>45804</v>
      </c>
      <c r="C672" s="84" t="s">
        <v>24</v>
      </c>
      <c r="D672" s="84"/>
      <c r="E672" s="85" t="s">
        <v>119</v>
      </c>
      <c r="F672" s="153">
        <v>11023</v>
      </c>
      <c r="G672" s="84"/>
      <c r="H672" s="85" t="s">
        <v>3767</v>
      </c>
      <c r="I672" s="84" t="s">
        <v>3768</v>
      </c>
      <c r="J672" s="84" t="str">
        <f>VLOOKUP(H672,'Shop Info'!C:I,7,FALSE)</f>
        <v>NT</v>
      </c>
      <c r="K672" s="84" t="s">
        <v>3759</v>
      </c>
      <c r="L672" s="84" t="s">
        <v>664</v>
      </c>
      <c r="M672" s="84">
        <v>27869828</v>
      </c>
      <c r="N672" s="90">
        <f>VLOOKUP(Table9[[#This Row],[Shop.Name]],'From MX (NT &amp; Islands) '!D:E,2,FALSE)</f>
        <v>27869828</v>
      </c>
      <c r="O672" s="84"/>
      <c r="P672" s="84" t="s">
        <v>3129</v>
      </c>
      <c r="Q672" s="84" t="s">
        <v>3346</v>
      </c>
      <c r="R672" s="135" t="s">
        <v>3399</v>
      </c>
      <c r="S672" s="84" t="s">
        <v>455</v>
      </c>
      <c r="T672" s="84"/>
      <c r="U672" s="84"/>
      <c r="V672" s="84"/>
      <c r="W672" s="106"/>
      <c r="X672" s="84" t="s">
        <v>3769</v>
      </c>
      <c r="Y672" s="84"/>
      <c r="Z672" s="84" t="e">
        <f>VLOOKUP(#REF!,Unavailable_Shops!C:E,3,FALSE)</f>
        <v>#REF!</v>
      </c>
      <c r="AA672" s="84">
        <f>SUBTOTAL(103, Table9[[#This Row],[ShopCodeNoZero]])</f>
        <v>1</v>
      </c>
      <c r="AB672" s="88" t="s">
        <v>3770</v>
      </c>
    </row>
    <row r="673" spans="1:28">
      <c r="A673" s="140">
        <v>45804</v>
      </c>
      <c r="B673" s="140">
        <v>45804</v>
      </c>
      <c r="C673" s="84" t="s">
        <v>65</v>
      </c>
      <c r="D673" s="84"/>
      <c r="E673" s="85" t="s">
        <v>119</v>
      </c>
      <c r="F673" s="153">
        <v>15107</v>
      </c>
      <c r="G673" s="84"/>
      <c r="H673" s="85" t="s">
        <v>3771</v>
      </c>
      <c r="I673" s="84" t="s">
        <v>3772</v>
      </c>
      <c r="J673" s="84" t="str">
        <f>VLOOKUP(H673,'Shop Info'!C:I,7,FALSE)</f>
        <v>NT</v>
      </c>
      <c r="K673" s="84" t="s">
        <v>3759</v>
      </c>
      <c r="L673" s="84"/>
      <c r="M673" s="84">
        <v>27689388</v>
      </c>
      <c r="N673" s="90">
        <f>VLOOKUP(Table9[[#This Row],[Shop.Name]],'From MX (NT &amp; Islands) '!D:E,2,FALSE)</f>
        <v>0</v>
      </c>
      <c r="O673" s="84"/>
      <c r="P673" s="84" t="s">
        <v>3129</v>
      </c>
      <c r="Q673" s="84" t="s">
        <v>3346</v>
      </c>
      <c r="R673" s="135" t="s">
        <v>3399</v>
      </c>
      <c r="S673" s="84" t="s">
        <v>455</v>
      </c>
      <c r="T673" s="84"/>
      <c r="U673" s="84"/>
      <c r="V673" s="84"/>
      <c r="W673" s="106"/>
      <c r="X673" s="84" t="s">
        <v>3773</v>
      </c>
      <c r="Y673" s="84"/>
      <c r="Z673" s="84" t="e">
        <f>VLOOKUP(#REF!,Unavailable_Shops!C:E,3,FALSE)</f>
        <v>#REF!</v>
      </c>
      <c r="AA673" s="84">
        <f>SUBTOTAL(103, Table9[[#This Row],[ShopCodeNoZero]])</f>
        <v>1</v>
      </c>
      <c r="AB673" s="88" t="s">
        <v>3774</v>
      </c>
    </row>
    <row r="674" spans="1:28">
      <c r="A674" s="140">
        <v>45805</v>
      </c>
      <c r="B674" s="140">
        <v>45805</v>
      </c>
      <c r="C674" s="84" t="s">
        <v>24</v>
      </c>
      <c r="D674" s="84"/>
      <c r="E674" s="85" t="s">
        <v>119</v>
      </c>
      <c r="F674" s="153">
        <v>4474</v>
      </c>
      <c r="G674" s="84"/>
      <c r="H674" s="85" t="s">
        <v>3775</v>
      </c>
      <c r="I674" s="84" t="s">
        <v>3776</v>
      </c>
      <c r="J674" s="84" t="str">
        <f>VLOOKUP(H674,'Shop Info'!C:I,7,FALSE)</f>
        <v>Islands</v>
      </c>
      <c r="K674" s="84" t="s">
        <v>525</v>
      </c>
      <c r="L674" s="84" t="s">
        <v>664</v>
      </c>
      <c r="M674" s="84">
        <v>25151896</v>
      </c>
      <c r="N674" s="90">
        <f>VLOOKUP(Table9[[#This Row],[Shop.Name]],'From MX (NT &amp; Islands) '!D:E,2,FALSE)</f>
        <v>25151896</v>
      </c>
      <c r="O674" s="84"/>
      <c r="P674" s="84" t="s">
        <v>3129</v>
      </c>
      <c r="Q674" s="84" t="s">
        <v>3346</v>
      </c>
      <c r="R674" s="135" t="s">
        <v>3382</v>
      </c>
      <c r="S674" s="84" t="s">
        <v>455</v>
      </c>
      <c r="T674" s="84"/>
      <c r="U674" s="84"/>
      <c r="V674" s="84"/>
      <c r="W674" s="106"/>
      <c r="X674" s="84" t="s">
        <v>3777</v>
      </c>
      <c r="Y674" s="84"/>
      <c r="Z674" s="84" t="e">
        <f>VLOOKUP(#REF!,Unavailable_Shops!C:E,3,FALSE)</f>
        <v>#REF!</v>
      </c>
      <c r="AA674" s="84">
        <f>SUBTOTAL(103, Table9[[#This Row],[ShopCodeNoZero]])</f>
        <v>1</v>
      </c>
      <c r="AB674" s="88" t="s">
        <v>3778</v>
      </c>
    </row>
    <row r="675" spans="1:28">
      <c r="A675" s="140">
        <v>45805</v>
      </c>
      <c r="B675" s="140">
        <v>45805</v>
      </c>
      <c r="C675" s="84" t="s">
        <v>137</v>
      </c>
      <c r="D675" s="84"/>
      <c r="E675" s="85" t="s">
        <v>119</v>
      </c>
      <c r="F675" s="153">
        <v>6518</v>
      </c>
      <c r="G675" s="84"/>
      <c r="H675" s="85" t="s">
        <v>3779</v>
      </c>
      <c r="I675" s="84" t="s">
        <v>3780</v>
      </c>
      <c r="J675" s="84" t="str">
        <f>VLOOKUP(H675,'Shop Info'!C:I,7,FALSE)</f>
        <v>Islands</v>
      </c>
      <c r="K675" s="84" t="s">
        <v>525</v>
      </c>
      <c r="L675" s="84"/>
      <c r="M675" s="84">
        <v>21628018</v>
      </c>
      <c r="N675" s="90">
        <f>VLOOKUP(Table9[[#This Row],[Shop.Name]],'From MX (NT &amp; Islands) '!D:E,2,FALSE)</f>
        <v>0</v>
      </c>
      <c r="O675" s="84"/>
      <c r="P675" s="84" t="s">
        <v>3129</v>
      </c>
      <c r="Q675" s="84" t="s">
        <v>3346</v>
      </c>
      <c r="R675" s="135" t="s">
        <v>3382</v>
      </c>
      <c r="S675" s="84" t="s">
        <v>455</v>
      </c>
      <c r="T675" s="84"/>
      <c r="U675" s="84"/>
      <c r="V675" s="84"/>
      <c r="W675" s="106"/>
      <c r="X675" s="84" t="s">
        <v>3781</v>
      </c>
      <c r="Y675" s="84"/>
      <c r="Z675" s="84" t="e">
        <f>VLOOKUP(#REF!,Unavailable_Shops!C:E,3,FALSE)</f>
        <v>#REF!</v>
      </c>
      <c r="AA675" s="84">
        <f>SUBTOTAL(103, Table9[[#This Row],[ShopCodeNoZero]])</f>
        <v>1</v>
      </c>
      <c r="AB675" s="88" t="s">
        <v>3782</v>
      </c>
    </row>
    <row r="676" spans="1:28">
      <c r="A676" s="140">
        <v>45805</v>
      </c>
      <c r="B676" s="140">
        <v>45805</v>
      </c>
      <c r="C676" s="84" t="s">
        <v>24</v>
      </c>
      <c r="D676" s="84"/>
      <c r="E676" s="85" t="s">
        <v>119</v>
      </c>
      <c r="F676" s="153">
        <v>10006</v>
      </c>
      <c r="G676" s="84"/>
      <c r="H676" s="85" t="s">
        <v>3783</v>
      </c>
      <c r="I676" s="84" t="s">
        <v>3784</v>
      </c>
      <c r="J676" s="84" t="str">
        <f>VLOOKUP(H676,'Shop Info'!C:I,7,FALSE)</f>
        <v>Islands</v>
      </c>
      <c r="K676" s="84" t="s">
        <v>525</v>
      </c>
      <c r="L676" s="84"/>
      <c r="M676" s="102">
        <v>29871718</v>
      </c>
      <c r="N676" s="90">
        <f>VLOOKUP(Table9[[#This Row],[Shop.Name]],'From MX (NT &amp; Islands) '!D:E,2,FALSE)</f>
        <v>0</v>
      </c>
      <c r="O676" s="84"/>
      <c r="P676" s="84" t="s">
        <v>3129</v>
      </c>
      <c r="Q676" s="84" t="s">
        <v>3346</v>
      </c>
      <c r="R676" s="135" t="s">
        <v>3382</v>
      </c>
      <c r="S676" s="84" t="s">
        <v>455</v>
      </c>
      <c r="T676" s="84"/>
      <c r="U676" s="84"/>
      <c r="V676" s="84"/>
      <c r="W676" s="106"/>
      <c r="X676" s="84" t="s">
        <v>3785</v>
      </c>
      <c r="Y676" s="84"/>
      <c r="Z676" s="84" t="e">
        <f>VLOOKUP(#REF!,Unavailable_Shops!C:E,3,FALSE)</f>
        <v>#REF!</v>
      </c>
      <c r="AA676" s="84">
        <f>SUBTOTAL(103, Table9[[#This Row],[ShopCodeNoZero]])</f>
        <v>1</v>
      </c>
      <c r="AB676" s="88" t="s">
        <v>3786</v>
      </c>
    </row>
    <row r="677" spans="1:28">
      <c r="A677" s="140">
        <v>45806</v>
      </c>
      <c r="B677" s="140">
        <v>45806</v>
      </c>
      <c r="C677" s="84" t="s">
        <v>24</v>
      </c>
      <c r="D677" s="84"/>
      <c r="E677" s="85" t="s">
        <v>119</v>
      </c>
      <c r="F677" s="153">
        <v>4484</v>
      </c>
      <c r="G677" s="84"/>
      <c r="H677" s="85" t="s">
        <v>3787</v>
      </c>
      <c r="I677" s="84" t="s">
        <v>3788</v>
      </c>
      <c r="J677" s="84" t="str">
        <f>VLOOKUP(H677,'Shop Info'!C:I,7,FALSE)</f>
        <v>Islands</v>
      </c>
      <c r="K677" s="84" t="s">
        <v>525</v>
      </c>
      <c r="L677" s="84" t="s">
        <v>664</v>
      </c>
      <c r="M677" s="84">
        <v>26516833</v>
      </c>
      <c r="N677" s="90">
        <f>VLOOKUP(Table9[[#This Row],[Shop.Name]],'From MX (NT &amp; Islands) '!D:E,2,FALSE)</f>
        <v>26516833</v>
      </c>
      <c r="O677" s="84"/>
      <c r="P677" s="84" t="s">
        <v>3129</v>
      </c>
      <c r="Q677" s="84" t="s">
        <v>3346</v>
      </c>
      <c r="R677" s="77" t="s">
        <v>3555</v>
      </c>
      <c r="S677" s="84" t="s">
        <v>455</v>
      </c>
      <c r="T677" s="84"/>
      <c r="U677" s="84"/>
      <c r="V677" s="84"/>
      <c r="W677" s="106"/>
      <c r="X677" s="84" t="s">
        <v>3789</v>
      </c>
      <c r="Y677" s="84"/>
      <c r="Z677" s="84" t="e">
        <f>VLOOKUP(#REF!,Unavailable_Shops!C:E,3,FALSE)</f>
        <v>#REF!</v>
      </c>
      <c r="AA677" s="84">
        <f>SUBTOTAL(103, Table9[[#This Row],[ShopCodeNoZero]])</f>
        <v>1</v>
      </c>
      <c r="AB677" s="88" t="s">
        <v>3790</v>
      </c>
    </row>
    <row r="678" spans="1:28">
      <c r="A678" s="140">
        <v>45806</v>
      </c>
      <c r="B678" s="140">
        <v>45806</v>
      </c>
      <c r="C678" s="84" t="s">
        <v>65</v>
      </c>
      <c r="D678" s="84"/>
      <c r="E678" s="85" t="s">
        <v>119</v>
      </c>
      <c r="F678" s="153">
        <v>15101</v>
      </c>
      <c r="G678" s="84"/>
      <c r="H678" s="85" t="s">
        <v>3791</v>
      </c>
      <c r="I678" s="84" t="s">
        <v>3792</v>
      </c>
      <c r="J678" s="84" t="str">
        <f>VLOOKUP(H678,'Shop Info'!C:I,7,FALSE)</f>
        <v>Islands</v>
      </c>
      <c r="K678" s="84" t="s">
        <v>525</v>
      </c>
      <c r="L678" s="84"/>
      <c r="M678" s="84">
        <v>24595368</v>
      </c>
      <c r="N678" s="90">
        <f>VLOOKUP(Table9[[#This Row],[Shop.Name]],'From MX (NT &amp; Islands) '!D:E,2,FALSE)</f>
        <v>0</v>
      </c>
      <c r="O678" s="84"/>
      <c r="P678" s="84" t="s">
        <v>3129</v>
      </c>
      <c r="Q678" s="84" t="s">
        <v>3346</v>
      </c>
      <c r="R678" s="77" t="s">
        <v>3555</v>
      </c>
      <c r="S678" s="84" t="s">
        <v>455</v>
      </c>
      <c r="T678" s="84"/>
      <c r="U678" s="84"/>
      <c r="V678" s="84"/>
      <c r="W678" s="106"/>
      <c r="X678" s="84" t="s">
        <v>3793</v>
      </c>
      <c r="Y678" s="84"/>
      <c r="Z678" s="84" t="e">
        <f>VLOOKUP(#REF!,Unavailable_Shops!C:E,3,FALSE)</f>
        <v>#REF!</v>
      </c>
      <c r="AA678" s="84">
        <f>SUBTOTAL(103, Table9[[#This Row],[ShopCodeNoZero]])</f>
        <v>1</v>
      </c>
      <c r="AB678" s="88" t="s">
        <v>3794</v>
      </c>
    </row>
    <row r="679" spans="1:28">
      <c r="A679" s="140">
        <v>45806</v>
      </c>
      <c r="B679" s="140">
        <v>45806</v>
      </c>
      <c r="C679" s="84" t="s">
        <v>24</v>
      </c>
      <c r="D679" s="84"/>
      <c r="E679" s="85" t="s">
        <v>119</v>
      </c>
      <c r="F679" s="153">
        <v>2850</v>
      </c>
      <c r="G679" s="84"/>
      <c r="H679" s="85" t="s">
        <v>3795</v>
      </c>
      <c r="I679" s="84" t="s">
        <v>3796</v>
      </c>
      <c r="J679" s="84" t="s">
        <v>524</v>
      </c>
      <c r="K679" s="84" t="s">
        <v>663</v>
      </c>
      <c r="L679" s="84"/>
      <c r="M679" s="84" t="s">
        <v>3797</v>
      </c>
      <c r="N679" s="90" t="e">
        <f>VLOOKUP(AB679,Tel!B:E,4,FALSE)</f>
        <v>#N/A</v>
      </c>
      <c r="O679" s="87"/>
      <c r="P679" s="84" t="s">
        <v>3129</v>
      </c>
      <c r="Q679" s="84" t="s">
        <v>3346</v>
      </c>
      <c r="R679" s="77" t="s">
        <v>3399</v>
      </c>
      <c r="S679" s="84"/>
      <c r="T679" s="84"/>
      <c r="U679" s="84"/>
      <c r="V679" s="84"/>
      <c r="W679" s="106"/>
      <c r="X679" s="84"/>
      <c r="Y679" s="84"/>
      <c r="Z679" s="84" t="e">
        <f>VLOOKUP(#REF!,Unavailable_Shops!C:E,3,FALSE)</f>
        <v>#REF!</v>
      </c>
      <c r="AA679" s="84">
        <f>SUBTOTAL(103, Table9[[#This Row],[ShopCodeNoZero]])</f>
        <v>0</v>
      </c>
      <c r="AB679" s="88"/>
    </row>
    <row r="680" spans="1:28">
      <c r="A680" s="140">
        <v>45806</v>
      </c>
      <c r="B680" s="140">
        <v>45806</v>
      </c>
      <c r="C680" s="84" t="s">
        <v>24</v>
      </c>
      <c r="D680" s="84"/>
      <c r="E680" s="85" t="s">
        <v>119</v>
      </c>
      <c r="F680" s="153">
        <v>2851</v>
      </c>
      <c r="G680" s="84"/>
      <c r="H680" s="85" t="s">
        <v>3798</v>
      </c>
      <c r="I680" s="84" t="s">
        <v>3796</v>
      </c>
      <c r="J680" s="84" t="s">
        <v>524</v>
      </c>
      <c r="K680" s="84" t="s">
        <v>663</v>
      </c>
      <c r="L680" s="84"/>
      <c r="M680" s="84" t="s">
        <v>3797</v>
      </c>
      <c r="N680" s="90" t="e">
        <f>VLOOKUP(AB680,Tel!B:E,4,FALSE)</f>
        <v>#N/A</v>
      </c>
      <c r="O680" s="87"/>
      <c r="P680" s="84" t="s">
        <v>3129</v>
      </c>
      <c r="Q680" s="84" t="s">
        <v>3346</v>
      </c>
      <c r="R680" s="77" t="s">
        <v>3399</v>
      </c>
      <c r="S680" s="84"/>
      <c r="T680" s="84"/>
      <c r="U680" s="84"/>
      <c r="V680" s="84"/>
      <c r="W680" s="106"/>
      <c r="X680" s="84"/>
      <c r="Y680" s="84"/>
      <c r="Z680" s="84" t="e">
        <f>VLOOKUP(#REF!,Unavailable_Shops!C:E,3,FALSE)</f>
        <v>#REF!</v>
      </c>
      <c r="AA680" s="84">
        <f>SUBTOTAL(103, Table9[[#This Row],[ShopCodeNoZero]])</f>
        <v>0</v>
      </c>
      <c r="AB680" s="88"/>
    </row>
    <row r="681" spans="1:28">
      <c r="A681" s="140">
        <v>45807</v>
      </c>
      <c r="B681" s="140">
        <v>45807</v>
      </c>
      <c r="C681" s="84" t="s">
        <v>24</v>
      </c>
      <c r="D681" s="84"/>
      <c r="E681" s="85" t="s">
        <v>119</v>
      </c>
      <c r="F681" s="153">
        <v>2302</v>
      </c>
      <c r="G681" s="84"/>
      <c r="H681" s="85" t="s">
        <v>3799</v>
      </c>
      <c r="I681" s="84" t="s">
        <v>3800</v>
      </c>
      <c r="J681" s="84" t="s">
        <v>524</v>
      </c>
      <c r="K681" s="84" t="s">
        <v>663</v>
      </c>
      <c r="L681" s="84"/>
      <c r="M681" s="84">
        <v>29180799</v>
      </c>
      <c r="N681" s="90"/>
      <c r="O681" s="87"/>
      <c r="P681" s="84" t="s">
        <v>3129</v>
      </c>
      <c r="Q681" s="84"/>
      <c r="R681" s="77" t="s">
        <v>3511</v>
      </c>
      <c r="S681" s="84"/>
      <c r="T681" s="84"/>
      <c r="U681" s="84"/>
      <c r="V681" s="84"/>
      <c r="W681" s="106"/>
      <c r="X681" s="84"/>
      <c r="Y681" s="84"/>
      <c r="Z681" s="84" t="e">
        <f>VLOOKUP(#REF!,Unavailable_Shops!C:E,3,FALSE)</f>
        <v>#REF!</v>
      </c>
      <c r="AA681" s="84">
        <f>SUBTOTAL(103, Table9[[#This Row],[ShopCodeNoZero]])</f>
        <v>0</v>
      </c>
      <c r="AB681" s="88"/>
    </row>
    <row r="682" spans="1:28">
      <c r="A682" s="140">
        <v>45807</v>
      </c>
      <c r="B682" s="140">
        <v>45807</v>
      </c>
      <c r="C682" s="84" t="s">
        <v>24</v>
      </c>
      <c r="D682" s="84"/>
      <c r="E682" s="85" t="s">
        <v>119</v>
      </c>
      <c r="F682" s="153">
        <v>2370</v>
      </c>
      <c r="G682" s="84"/>
      <c r="H682" s="167" t="s">
        <v>3801</v>
      </c>
      <c r="I682" s="84" t="s">
        <v>3802</v>
      </c>
      <c r="J682" s="84" t="s">
        <v>524</v>
      </c>
      <c r="K682" s="84" t="s">
        <v>663</v>
      </c>
      <c r="L682" s="84"/>
      <c r="M682" s="84">
        <v>26563928</v>
      </c>
      <c r="N682" s="90" t="e">
        <f>VLOOKUP(AB682,Tel!B:E,4,FALSE)</f>
        <v>#N/A</v>
      </c>
      <c r="O682" s="87"/>
      <c r="P682" s="84" t="s">
        <v>3129</v>
      </c>
      <c r="Q682" s="84"/>
      <c r="R682" s="77" t="s">
        <v>3803</v>
      </c>
      <c r="S682" s="84"/>
      <c r="T682" s="84"/>
      <c r="U682" s="84"/>
      <c r="V682" s="84"/>
      <c r="W682" s="106"/>
      <c r="X682" s="84"/>
      <c r="Y682" s="84"/>
      <c r="Z682" s="84" t="e">
        <f>VLOOKUP(#REF!,Unavailable_Shops!C:E,3,FALSE)</f>
        <v>#REF!</v>
      </c>
      <c r="AA682" s="84">
        <f>SUBTOTAL(103, Table9[[#This Row],[ShopCodeNoZero]])</f>
        <v>0</v>
      </c>
      <c r="AB682" s="88"/>
    </row>
    <row r="683" spans="1:28">
      <c r="A683" s="140">
        <v>45779</v>
      </c>
      <c r="B683" s="140">
        <v>45779</v>
      </c>
      <c r="C683" s="84" t="s">
        <v>24</v>
      </c>
      <c r="D683" s="84"/>
      <c r="E683" s="85" t="s">
        <v>119</v>
      </c>
      <c r="F683" s="153">
        <v>4458</v>
      </c>
      <c r="G683" s="84"/>
      <c r="H683" s="85" t="s">
        <v>3804</v>
      </c>
      <c r="I683" s="84" t="s">
        <v>3805</v>
      </c>
      <c r="J683" s="84" t="str">
        <f>VLOOKUP(H683,'Shop Info'!C:I,7,FALSE)</f>
        <v>NT</v>
      </c>
      <c r="K683" s="84" t="s">
        <v>529</v>
      </c>
      <c r="L683" s="84" t="s">
        <v>664</v>
      </c>
      <c r="M683" s="84">
        <v>26036602</v>
      </c>
      <c r="N683" s="90">
        <f>VLOOKUP(Table9[[#This Row],[Shop.Name]],'From MX (NT &amp; Islands) '!D:E,2,FALSE)</f>
        <v>26036602</v>
      </c>
      <c r="O683" s="84"/>
      <c r="P683" s="84" t="s">
        <v>3016</v>
      </c>
      <c r="Q683" s="84" t="s">
        <v>3017</v>
      </c>
      <c r="R683" s="135" t="s">
        <v>3267</v>
      </c>
      <c r="S683" s="84" t="s">
        <v>455</v>
      </c>
      <c r="T683" s="84"/>
      <c r="U683" s="84"/>
      <c r="V683" s="84"/>
      <c r="W683" s="106"/>
      <c r="X683" s="84" t="s">
        <v>3806</v>
      </c>
      <c r="Y683" s="84"/>
      <c r="Z683" s="84" t="e">
        <f>VLOOKUP(#REF!,Unavailable_Shops!C:E,3,FALSE)</f>
        <v>#REF!</v>
      </c>
      <c r="AA683" s="84">
        <f>SUBTOTAL(103, Table9[[#This Row],[ShopCodeNoZero]])</f>
        <v>1</v>
      </c>
      <c r="AB683" s="88" t="s">
        <v>3807</v>
      </c>
    </row>
    <row r="684" spans="1:28">
      <c r="A684" s="140">
        <v>45779</v>
      </c>
      <c r="B684" s="140">
        <v>45779</v>
      </c>
      <c r="C684" s="84" t="s">
        <v>65</v>
      </c>
      <c r="D684" s="84"/>
      <c r="E684" s="85" t="s">
        <v>119</v>
      </c>
      <c r="F684" s="153">
        <v>5119</v>
      </c>
      <c r="G684" s="84"/>
      <c r="H684" s="85" t="s">
        <v>3808</v>
      </c>
      <c r="I684" s="84" t="s">
        <v>3809</v>
      </c>
      <c r="J684" s="84" t="str">
        <f>VLOOKUP(H684,'Shop Info'!C:I,7,FALSE)</f>
        <v>NT</v>
      </c>
      <c r="K684" s="84" t="s">
        <v>529</v>
      </c>
      <c r="L684" s="84"/>
      <c r="M684" s="84">
        <v>26675616</v>
      </c>
      <c r="N684" s="90">
        <f>VLOOKUP(Table9[[#This Row],[Shop.Name]],'From MX (NT &amp; Islands) '!D:E,2,FALSE)</f>
        <v>0</v>
      </c>
      <c r="O684" s="84"/>
      <c r="P684" s="84" t="s">
        <v>3016</v>
      </c>
      <c r="Q684" s="84" t="s">
        <v>3017</v>
      </c>
      <c r="R684" s="135" t="s">
        <v>3267</v>
      </c>
      <c r="S684" s="84" t="s">
        <v>455</v>
      </c>
      <c r="T684" s="84"/>
      <c r="U684" s="84"/>
      <c r="V684" s="84"/>
      <c r="W684" s="106"/>
      <c r="X684" s="84" t="s">
        <v>3810</v>
      </c>
      <c r="Y684" s="84"/>
      <c r="Z684" s="84" t="e">
        <f>VLOOKUP(#REF!,Unavailable_Shops!C:E,3,FALSE)</f>
        <v>#REF!</v>
      </c>
      <c r="AA684" s="84">
        <f>SUBTOTAL(103, Table9[[#This Row],[ShopCodeNoZero]])</f>
        <v>1</v>
      </c>
      <c r="AB684" s="88" t="s">
        <v>3811</v>
      </c>
    </row>
    <row r="685" spans="1:28">
      <c r="A685" s="140">
        <v>45779</v>
      </c>
      <c r="B685" s="140">
        <v>45779</v>
      </c>
      <c r="C685" s="84" t="s">
        <v>24</v>
      </c>
      <c r="D685" s="84"/>
      <c r="E685" s="85" t="s">
        <v>119</v>
      </c>
      <c r="F685" s="153">
        <v>8757</v>
      </c>
      <c r="G685" s="84"/>
      <c r="H685" s="85" t="s">
        <v>3812</v>
      </c>
      <c r="I685" s="84" t="s">
        <v>3275</v>
      </c>
      <c r="J685" s="84" t="str">
        <f>VLOOKUP(H685,'Shop Info'!C:I,7,FALSE)</f>
        <v>NT</v>
      </c>
      <c r="K685" s="84" t="s">
        <v>529</v>
      </c>
      <c r="L685" s="84"/>
      <c r="M685" s="84">
        <v>37021870</v>
      </c>
      <c r="N685" s="90" t="str">
        <f>VLOOKUP(Table9[[#This Row],[Shop.Name]],'From MX (NT &amp; Islands) '!D:E,2,FALSE)</f>
        <v>3702 1870</v>
      </c>
      <c r="O685" s="84"/>
      <c r="P685" s="84" t="s">
        <v>3016</v>
      </c>
      <c r="Q685" s="84" t="s">
        <v>3017</v>
      </c>
      <c r="R685" s="135" t="s">
        <v>3267</v>
      </c>
      <c r="S685" s="84" t="s">
        <v>455</v>
      </c>
      <c r="T685" s="84"/>
      <c r="U685" s="84"/>
      <c r="V685" s="84"/>
      <c r="W685" s="106"/>
      <c r="X685" s="84" t="s">
        <v>3813</v>
      </c>
      <c r="Y685" s="84"/>
      <c r="Z685" s="84" t="e">
        <f>VLOOKUP(#REF!,Unavailable_Shops!C:E,3,FALSE)</f>
        <v>#REF!</v>
      </c>
      <c r="AA685" s="84">
        <f>SUBTOTAL(103, Table9[[#This Row],[ShopCodeNoZero]])</f>
        <v>1</v>
      </c>
      <c r="AB685" s="88" t="s">
        <v>3814</v>
      </c>
    </row>
    <row r="686" spans="1:28">
      <c r="A686" s="140">
        <v>45783</v>
      </c>
      <c r="B686" s="140">
        <v>45783</v>
      </c>
      <c r="C686" s="84" t="s">
        <v>24</v>
      </c>
      <c r="D686" s="84"/>
      <c r="E686" s="85" t="s">
        <v>119</v>
      </c>
      <c r="F686" s="153">
        <v>2216</v>
      </c>
      <c r="G686" s="84"/>
      <c r="H686" s="85" t="s">
        <v>3815</v>
      </c>
      <c r="I686" s="84" t="s">
        <v>3816</v>
      </c>
      <c r="J686" s="84" t="str">
        <f>VLOOKUP(H686,'Shop Info'!C:I,7,FALSE)</f>
        <v>NT</v>
      </c>
      <c r="K686" s="84" t="s">
        <v>3817</v>
      </c>
      <c r="L686" s="84" t="s">
        <v>3015</v>
      </c>
      <c r="M686" s="84">
        <v>26036256</v>
      </c>
      <c r="N686" s="90">
        <f>VLOOKUP(Table9[[#This Row],[Shop.Name]],'From MX (NT &amp; Islands) '!D:E,2,FALSE)</f>
        <v>0</v>
      </c>
      <c r="O686" s="84"/>
      <c r="P686" s="84" t="s">
        <v>3016</v>
      </c>
      <c r="Q686" s="84" t="s">
        <v>3025</v>
      </c>
      <c r="R686" s="135" t="s">
        <v>3281</v>
      </c>
      <c r="S686" s="84" t="s">
        <v>455</v>
      </c>
      <c r="T686" s="84"/>
      <c r="U686" s="84"/>
      <c r="V686" s="84"/>
      <c r="W686" s="106"/>
      <c r="X686" s="84" t="s">
        <v>3818</v>
      </c>
      <c r="Y686" s="84"/>
      <c r="Z686" s="84" t="e">
        <f>VLOOKUP(#REF!,Unavailable_Shops!C:E,3,FALSE)</f>
        <v>#REF!</v>
      </c>
      <c r="AA686" s="84">
        <f>SUBTOTAL(103, Table9[[#This Row],[ShopCodeNoZero]])</f>
        <v>1</v>
      </c>
      <c r="AB686" s="88" t="s">
        <v>3819</v>
      </c>
    </row>
    <row r="687" spans="1:28">
      <c r="A687" s="140">
        <v>45783</v>
      </c>
      <c r="B687" s="140">
        <v>45783</v>
      </c>
      <c r="C687" s="84" t="s">
        <v>24</v>
      </c>
      <c r="D687" s="84"/>
      <c r="E687" s="85" t="s">
        <v>119</v>
      </c>
      <c r="F687" s="153">
        <v>3307</v>
      </c>
      <c r="G687" s="84"/>
      <c r="H687" s="85" t="s">
        <v>3820</v>
      </c>
      <c r="I687" s="84" t="s">
        <v>3821</v>
      </c>
      <c r="J687" s="84" t="str">
        <f>VLOOKUP(H687,'Shop Info'!C:I,7,FALSE)</f>
        <v>NT</v>
      </c>
      <c r="K687" s="84" t="s">
        <v>3817</v>
      </c>
      <c r="L687" s="84"/>
      <c r="M687" s="84">
        <v>26951682</v>
      </c>
      <c r="N687" s="90" t="str">
        <f>VLOOKUP(Table9[[#This Row],[Shop.Name]],'From MX (NT &amp; Islands) '!D:E,2,FALSE)</f>
        <v>2695 1682</v>
      </c>
      <c r="O687" s="84"/>
      <c r="P687" s="84" t="s">
        <v>3016</v>
      </c>
      <c r="Q687" s="84" t="s">
        <v>3025</v>
      </c>
      <c r="R687" s="135" t="s">
        <v>3281</v>
      </c>
      <c r="S687" s="84" t="s">
        <v>455</v>
      </c>
      <c r="T687" s="84"/>
      <c r="U687" s="84"/>
      <c r="V687" s="84"/>
      <c r="W687" s="106"/>
      <c r="X687" s="84" t="s">
        <v>3822</v>
      </c>
      <c r="Y687" s="84"/>
      <c r="Z687" s="84" t="e">
        <f>VLOOKUP(#REF!,Unavailable_Shops!C:E,3,FALSE)</f>
        <v>#REF!</v>
      </c>
      <c r="AA687" s="84">
        <f>SUBTOTAL(103, Table9[[#This Row],[ShopCodeNoZero]])</f>
        <v>1</v>
      </c>
      <c r="AB687" s="88" t="s">
        <v>3823</v>
      </c>
    </row>
    <row r="688" spans="1:28">
      <c r="A688" s="140">
        <v>45783</v>
      </c>
      <c r="B688" s="140">
        <v>45783</v>
      </c>
      <c r="C688" s="84" t="s">
        <v>65</v>
      </c>
      <c r="D688" s="84"/>
      <c r="E688" s="85" t="s">
        <v>119</v>
      </c>
      <c r="F688" s="153">
        <v>15105</v>
      </c>
      <c r="G688" s="84"/>
      <c r="H688" s="85" t="s">
        <v>3824</v>
      </c>
      <c r="I688" s="84" t="s">
        <v>3825</v>
      </c>
      <c r="J688" s="84" t="str">
        <f>VLOOKUP(H688,'Shop Info'!C:I,7,FALSE)</f>
        <v>NT</v>
      </c>
      <c r="K688" s="84" t="s">
        <v>3564</v>
      </c>
      <c r="L688" s="84"/>
      <c r="M688" s="84">
        <v>26766388</v>
      </c>
      <c r="N688" s="90">
        <f>VLOOKUP(Table9[[#This Row],[Shop.Name]],'From MX (NT &amp; Islands) '!D:E,2,FALSE)</f>
        <v>0</v>
      </c>
      <c r="O688" s="84"/>
      <c r="P688" s="84" t="s">
        <v>3016</v>
      </c>
      <c r="Q688" s="84" t="s">
        <v>3025</v>
      </c>
      <c r="R688" s="135" t="s">
        <v>3281</v>
      </c>
      <c r="S688" s="84" t="s">
        <v>455</v>
      </c>
      <c r="T688" s="84"/>
      <c r="U688" s="84"/>
      <c r="V688" s="84"/>
      <c r="W688" s="106"/>
      <c r="X688" s="84" t="s">
        <v>3826</v>
      </c>
      <c r="Y688" s="84"/>
      <c r="Z688" s="84" t="e">
        <f>VLOOKUP(#REF!,Unavailable_Shops!C:E,3,FALSE)</f>
        <v>#REF!</v>
      </c>
      <c r="AA688" s="84">
        <f>SUBTOTAL(103, Table9[[#This Row],[ShopCodeNoZero]])</f>
        <v>1</v>
      </c>
      <c r="AB688" s="88" t="s">
        <v>3827</v>
      </c>
    </row>
    <row r="689" spans="1:28">
      <c r="A689" s="140">
        <v>45783</v>
      </c>
      <c r="B689" s="140">
        <v>45783</v>
      </c>
      <c r="C689" s="84" t="s">
        <v>65</v>
      </c>
      <c r="D689" s="84"/>
      <c r="E689" s="85" t="s">
        <v>119</v>
      </c>
      <c r="F689" s="153">
        <v>15267</v>
      </c>
      <c r="G689" s="84"/>
      <c r="H689" s="85" t="s">
        <v>3828</v>
      </c>
      <c r="I689" s="84" t="s">
        <v>3829</v>
      </c>
      <c r="J689" s="84" t="str">
        <f>VLOOKUP(H689,'Shop Info'!C:I,7,FALSE)</f>
        <v>NT</v>
      </c>
      <c r="K689" s="84" t="s">
        <v>3564</v>
      </c>
      <c r="L689" s="84" t="s">
        <v>3227</v>
      </c>
      <c r="M689" s="84">
        <v>26692778</v>
      </c>
      <c r="N689" s="90">
        <f>VLOOKUP(Table9[[#This Row],[Shop.Name]],'From MX (NT &amp; Islands) '!D:E,2,FALSE)</f>
        <v>0</v>
      </c>
      <c r="O689" s="87"/>
      <c r="P689" s="84" t="s">
        <v>3016</v>
      </c>
      <c r="Q689" s="84" t="s">
        <v>3025</v>
      </c>
      <c r="R689" s="135" t="s">
        <v>3281</v>
      </c>
      <c r="S689" s="84" t="s">
        <v>455</v>
      </c>
      <c r="T689" s="84"/>
      <c r="U689" s="84"/>
      <c r="V689" s="84"/>
      <c r="W689" s="106"/>
      <c r="X689" s="84" t="s">
        <v>3830</v>
      </c>
      <c r="Y689" s="84"/>
      <c r="Z689" s="84" t="e">
        <f>VLOOKUP(#REF!,Unavailable_Shops!C:E,3,FALSE)</f>
        <v>#REF!</v>
      </c>
      <c r="AA689" s="84">
        <f>SUBTOTAL(103, Table9[[#This Row],[ShopCodeNoZero]])</f>
        <v>1</v>
      </c>
      <c r="AB689" s="88" t="s">
        <v>3831</v>
      </c>
    </row>
    <row r="690" spans="1:28">
      <c r="A690" s="140">
        <v>45784</v>
      </c>
      <c r="B690" s="140">
        <v>45784</v>
      </c>
      <c r="C690" s="84" t="s">
        <v>24</v>
      </c>
      <c r="D690" s="84"/>
      <c r="E690" s="85" t="s">
        <v>119</v>
      </c>
      <c r="F690" s="153">
        <v>2125</v>
      </c>
      <c r="G690" s="84"/>
      <c r="H690" s="85" t="s">
        <v>3832</v>
      </c>
      <c r="I690" s="84" t="s">
        <v>3833</v>
      </c>
      <c r="J690" s="84" t="str">
        <f>VLOOKUP(H690,'Shop Info'!C:I,7,FALSE)</f>
        <v>NT</v>
      </c>
      <c r="K690" s="84" t="s">
        <v>3834</v>
      </c>
      <c r="L690" s="84" t="s">
        <v>3015</v>
      </c>
      <c r="M690" s="84">
        <v>26933318</v>
      </c>
      <c r="N690" s="90">
        <f>VLOOKUP(Table9[[#This Row],[Shop.Name]],'From MX (NT &amp; Islands) '!D:E,2,FALSE)</f>
        <v>0</v>
      </c>
      <c r="O690" s="87"/>
      <c r="P690" s="84" t="s">
        <v>3016</v>
      </c>
      <c r="Q690" s="84" t="s">
        <v>3017</v>
      </c>
      <c r="R690" s="77" t="s">
        <v>3414</v>
      </c>
      <c r="S690" s="84" t="s">
        <v>455</v>
      </c>
      <c r="T690" s="84"/>
      <c r="U690" s="84"/>
      <c r="V690" s="84"/>
      <c r="W690" s="106"/>
      <c r="X690" s="84" t="s">
        <v>3835</v>
      </c>
      <c r="Y690" s="84"/>
      <c r="Z690" s="84" t="e">
        <f>VLOOKUP(#REF!,Unavailable_Shops!C:E,3,FALSE)</f>
        <v>#REF!</v>
      </c>
      <c r="AA690" s="84">
        <f>SUBTOTAL(103, Table9[[#This Row],[ShopCodeNoZero]])</f>
        <v>1</v>
      </c>
      <c r="AB690" s="88" t="s">
        <v>3836</v>
      </c>
    </row>
    <row r="691" spans="1:28">
      <c r="A691" s="140">
        <v>45784</v>
      </c>
      <c r="B691" s="140">
        <v>45784</v>
      </c>
      <c r="C691" s="84" t="s">
        <v>24</v>
      </c>
      <c r="D691" s="84"/>
      <c r="E691" s="85" t="s">
        <v>119</v>
      </c>
      <c r="F691" s="153">
        <v>2127</v>
      </c>
      <c r="G691" s="84"/>
      <c r="H691" s="85" t="s">
        <v>3837</v>
      </c>
      <c r="I691" s="84" t="s">
        <v>3833</v>
      </c>
      <c r="J691" s="84" t="str">
        <f>VLOOKUP(H691,'Shop Info'!C:I,7,FALSE)</f>
        <v>NT</v>
      </c>
      <c r="K691" s="84" t="s">
        <v>3834</v>
      </c>
      <c r="L691" s="84" t="s">
        <v>3015</v>
      </c>
      <c r="M691" s="84">
        <v>26933138</v>
      </c>
      <c r="N691" s="90">
        <f>VLOOKUP(Table9[[#This Row],[Shop.Name]],'From MX (NT &amp; Islands) '!D:E,2,FALSE)</f>
        <v>0</v>
      </c>
      <c r="O691" s="87"/>
      <c r="P691" s="84" t="s">
        <v>3016</v>
      </c>
      <c r="Q691" s="84" t="s">
        <v>3017</v>
      </c>
      <c r="R691" s="77" t="s">
        <v>3838</v>
      </c>
      <c r="S691" s="84" t="s">
        <v>455</v>
      </c>
      <c r="T691" s="84"/>
      <c r="U691" s="84"/>
      <c r="V691" s="84"/>
      <c r="W691" s="106"/>
      <c r="X691" s="84" t="s">
        <v>3839</v>
      </c>
      <c r="Y691" s="84"/>
      <c r="Z691" s="84" t="e">
        <f>VLOOKUP(#REF!,Unavailable_Shops!C:E,3,FALSE)</f>
        <v>#REF!</v>
      </c>
      <c r="AA691" s="84">
        <f>SUBTOTAL(103, Table9[[#This Row],[ShopCodeNoZero]])</f>
        <v>1</v>
      </c>
      <c r="AB691" s="88" t="s">
        <v>3840</v>
      </c>
    </row>
    <row r="692" spans="1:28">
      <c r="A692" s="140">
        <v>45784</v>
      </c>
      <c r="B692" s="140">
        <v>45784</v>
      </c>
      <c r="C692" s="84" t="s">
        <v>24</v>
      </c>
      <c r="D692" s="84"/>
      <c r="E692" s="85" t="s">
        <v>119</v>
      </c>
      <c r="F692" s="153">
        <v>11039</v>
      </c>
      <c r="G692" s="84"/>
      <c r="H692" s="85" t="s">
        <v>3841</v>
      </c>
      <c r="I692" s="84" t="s">
        <v>3842</v>
      </c>
      <c r="J692" s="84" t="str">
        <f>VLOOKUP(H692,'Shop Info'!C:I,7,FALSE)</f>
        <v>NT</v>
      </c>
      <c r="K692" s="84" t="s">
        <v>3834</v>
      </c>
      <c r="L692" s="84" t="s">
        <v>664</v>
      </c>
      <c r="M692" s="84">
        <v>26559909</v>
      </c>
      <c r="N692" s="90">
        <f>VLOOKUP(Table9[[#This Row],[Shop.Name]],'From MX (NT &amp; Islands) '!D:E,2,FALSE)</f>
        <v>26559909</v>
      </c>
      <c r="O692" s="87"/>
      <c r="P692" s="84" t="s">
        <v>3016</v>
      </c>
      <c r="Q692" s="84" t="s">
        <v>3017</v>
      </c>
      <c r="R692" s="77" t="s">
        <v>3414</v>
      </c>
      <c r="S692" s="84" t="s">
        <v>455</v>
      </c>
      <c r="T692" s="84"/>
      <c r="U692" s="84"/>
      <c r="V692" s="84"/>
      <c r="W692" s="106"/>
      <c r="X692" s="84" t="s">
        <v>3843</v>
      </c>
      <c r="Y692" s="84"/>
      <c r="Z692" s="84" t="e">
        <f>VLOOKUP(#REF!,Unavailable_Shops!C:E,3,FALSE)</f>
        <v>#REF!</v>
      </c>
      <c r="AA692" s="84">
        <f>SUBTOTAL(103, Table9[[#This Row],[ShopCodeNoZero]])</f>
        <v>1</v>
      </c>
      <c r="AB692" s="88" t="s">
        <v>3844</v>
      </c>
    </row>
    <row r="693" spans="1:28">
      <c r="A693" s="140">
        <v>45785</v>
      </c>
      <c r="B693" s="140">
        <v>45785</v>
      </c>
      <c r="C693" s="84" t="s">
        <v>24</v>
      </c>
      <c r="D693" s="84"/>
      <c r="E693" s="85" t="s">
        <v>119</v>
      </c>
      <c r="F693" s="153">
        <v>12859</v>
      </c>
      <c r="G693" s="84"/>
      <c r="H693" s="85" t="s">
        <v>3845</v>
      </c>
      <c r="I693" s="84" t="s">
        <v>3846</v>
      </c>
      <c r="J693" s="84" t="str">
        <f>VLOOKUP(H693,'Shop Info'!C:I,7,FALSE)</f>
        <v>NT</v>
      </c>
      <c r="K693" s="84" t="s">
        <v>3428</v>
      </c>
      <c r="L693" s="84"/>
      <c r="M693" s="84">
        <v>39829520</v>
      </c>
      <c r="N693" s="90">
        <f>VLOOKUP(Table9[[#This Row],[Shop.Name]],'From MX (NT &amp; Islands) '!D:E,2,FALSE)</f>
        <v>0</v>
      </c>
      <c r="O693" s="84"/>
      <c r="P693" s="84" t="s">
        <v>3016</v>
      </c>
      <c r="Q693" s="84" t="s">
        <v>3017</v>
      </c>
      <c r="R693" s="135" t="s">
        <v>3429</v>
      </c>
      <c r="S693" s="84" t="s">
        <v>455</v>
      </c>
      <c r="T693" s="84"/>
      <c r="U693" s="84"/>
      <c r="V693" s="84"/>
      <c r="W693" s="106"/>
      <c r="X693" s="84" t="s">
        <v>3847</v>
      </c>
      <c r="Y693" s="84"/>
      <c r="Z693" s="84" t="e">
        <f>VLOOKUP(#REF!,Unavailable_Shops!C:E,3,FALSE)</f>
        <v>#REF!</v>
      </c>
      <c r="AA693" s="84">
        <f>SUBTOTAL(103, Table9[[#This Row],[ShopCodeNoZero]])</f>
        <v>1</v>
      </c>
      <c r="AB693" s="88" t="s">
        <v>3848</v>
      </c>
    </row>
    <row r="694" spans="1:28">
      <c r="A694" s="140">
        <v>45785</v>
      </c>
      <c r="B694" s="140">
        <v>45785</v>
      </c>
      <c r="C694" s="84" t="s">
        <v>65</v>
      </c>
      <c r="D694" s="84"/>
      <c r="E694" s="85" t="s">
        <v>119</v>
      </c>
      <c r="F694" s="153">
        <v>15134</v>
      </c>
      <c r="G694" s="84"/>
      <c r="H694" s="85" t="s">
        <v>3849</v>
      </c>
      <c r="I694" s="84" t="s">
        <v>3850</v>
      </c>
      <c r="J694" s="84" t="str">
        <f>VLOOKUP(H694,'Shop Info'!C:I,7,FALSE)</f>
        <v>NT</v>
      </c>
      <c r="K694" s="84" t="s">
        <v>551</v>
      </c>
      <c r="L694" s="84"/>
      <c r="M694" s="84" t="s">
        <v>3051</v>
      </c>
      <c r="N694" s="90">
        <f>VLOOKUP(Table9[[#This Row],[Shop.Name]],'From MX (NT &amp; Islands) '!D:E,2,FALSE)</f>
        <v>0</v>
      </c>
      <c r="O694" s="87"/>
      <c r="P694" s="84" t="s">
        <v>3016</v>
      </c>
      <c r="Q694" s="84" t="s">
        <v>3017</v>
      </c>
      <c r="R694" s="135" t="s">
        <v>3429</v>
      </c>
      <c r="S694" s="84" t="s">
        <v>455</v>
      </c>
      <c r="T694" s="84"/>
      <c r="U694" s="84"/>
      <c r="V694" s="84"/>
      <c r="W694" s="106"/>
      <c r="X694" s="84" t="s">
        <v>3851</v>
      </c>
      <c r="Y694" s="84"/>
      <c r="Z694" s="84" t="e">
        <f>VLOOKUP(#REF!,Unavailable_Shops!C:E,3,FALSE)</f>
        <v>#REF!</v>
      </c>
      <c r="AA694" s="84">
        <f>SUBTOTAL(103, Table9[[#This Row],[ShopCodeNoZero]])</f>
        <v>1</v>
      </c>
      <c r="AB694" s="88" t="s">
        <v>3852</v>
      </c>
    </row>
    <row r="695" spans="1:28">
      <c r="A695" s="140">
        <v>45785</v>
      </c>
      <c r="B695" s="140">
        <v>45785</v>
      </c>
      <c r="C695" s="84" t="s">
        <v>65</v>
      </c>
      <c r="D695" s="84"/>
      <c r="E695" s="85" t="s">
        <v>119</v>
      </c>
      <c r="F695" s="153">
        <v>15251</v>
      </c>
      <c r="G695" s="84"/>
      <c r="H695" s="85" t="s">
        <v>3853</v>
      </c>
      <c r="I695" s="84" t="s">
        <v>3854</v>
      </c>
      <c r="J695" s="84" t="str">
        <f>VLOOKUP(H695,'Shop Info'!C:I,7,FALSE)</f>
        <v>NT</v>
      </c>
      <c r="K695" s="84" t="s">
        <v>551</v>
      </c>
      <c r="L695" s="84"/>
      <c r="M695" s="84">
        <v>34605225</v>
      </c>
      <c r="N695" s="90">
        <f>VLOOKUP(Table9[[#This Row],[Shop.Name]],'From MX (NT &amp; Islands) '!D:E,2,FALSE)</f>
        <v>34605225</v>
      </c>
      <c r="O695" s="84"/>
      <c r="P695" s="84" t="s">
        <v>3016</v>
      </c>
      <c r="Q695" s="84" t="s">
        <v>3017</v>
      </c>
      <c r="R695" s="135" t="s">
        <v>3429</v>
      </c>
      <c r="S695" s="84" t="s">
        <v>455</v>
      </c>
      <c r="T695" s="84"/>
      <c r="U695" s="84"/>
      <c r="V695" s="84"/>
      <c r="W695" s="106"/>
      <c r="X695" s="84" t="s">
        <v>3855</v>
      </c>
      <c r="Y695" s="84"/>
      <c r="Z695" s="84" t="e">
        <f>VLOOKUP(#REF!,Unavailable_Shops!C:E,3,FALSE)</f>
        <v>#REF!</v>
      </c>
      <c r="AA695" s="84">
        <f>SUBTOTAL(103, Table9[[#This Row],[ShopCodeNoZero]])</f>
        <v>1</v>
      </c>
      <c r="AB695" s="88" t="s">
        <v>3856</v>
      </c>
    </row>
    <row r="696" spans="1:28">
      <c r="A696" s="140">
        <v>45785</v>
      </c>
      <c r="B696" s="140">
        <v>45785</v>
      </c>
      <c r="C696" s="84" t="s">
        <v>24</v>
      </c>
      <c r="D696" s="84"/>
      <c r="E696" s="85" t="s">
        <v>119</v>
      </c>
      <c r="F696" s="153">
        <v>3018</v>
      </c>
      <c r="G696" s="84"/>
      <c r="H696" s="85" t="s">
        <v>3857</v>
      </c>
      <c r="I696" s="84" t="s">
        <v>3858</v>
      </c>
      <c r="J696" s="84" t="str">
        <f>VLOOKUP(H696,'Shop Info'!C:I,7,FALSE)</f>
        <v>NT</v>
      </c>
      <c r="K696" s="84" t="s">
        <v>551</v>
      </c>
      <c r="L696" s="84"/>
      <c r="M696" s="84">
        <v>26012106</v>
      </c>
      <c r="N696" s="90">
        <f>VLOOKUP(Table9[[#This Row],[Shop.Name]],'From MX (NT &amp; Islands) '!D:E,2,FALSE)</f>
        <v>0</v>
      </c>
      <c r="O696" s="84"/>
      <c r="P696" s="84" t="s">
        <v>3016</v>
      </c>
      <c r="Q696" s="84" t="s">
        <v>3017</v>
      </c>
      <c r="R696" s="135" t="s">
        <v>3298</v>
      </c>
      <c r="S696" s="84" t="s">
        <v>455</v>
      </c>
      <c r="T696" s="84"/>
      <c r="U696" s="84"/>
      <c r="V696" s="84"/>
      <c r="W696" s="106"/>
      <c r="X696" s="84" t="s">
        <v>3859</v>
      </c>
      <c r="Y696" s="84"/>
      <c r="Z696" s="84" t="e">
        <f>VLOOKUP(#REF!,Unavailable_Shops!C:E,3,FALSE)</f>
        <v>#REF!</v>
      </c>
      <c r="AA696" s="84">
        <f>SUBTOTAL(103, Table9[[#This Row],[ShopCodeNoZero]])</f>
        <v>1</v>
      </c>
      <c r="AB696" s="88" t="s">
        <v>3860</v>
      </c>
    </row>
    <row r="697" spans="1:28">
      <c r="A697" s="140">
        <v>45785</v>
      </c>
      <c r="B697" s="140">
        <v>45785</v>
      </c>
      <c r="C697" s="84" t="s">
        <v>24</v>
      </c>
      <c r="D697" s="84"/>
      <c r="E697" s="85" t="s">
        <v>119</v>
      </c>
      <c r="F697" s="153">
        <v>4436</v>
      </c>
      <c r="G697" s="84"/>
      <c r="H697" s="85" t="s">
        <v>3861</v>
      </c>
      <c r="I697" s="84" t="s">
        <v>3862</v>
      </c>
      <c r="J697" s="84" t="str">
        <f>VLOOKUP(H697,'Shop Info'!C:I,7,FALSE)</f>
        <v>NT</v>
      </c>
      <c r="K697" s="84" t="s">
        <v>551</v>
      </c>
      <c r="L697" s="84" t="s">
        <v>664</v>
      </c>
      <c r="M697" s="84">
        <v>26969864</v>
      </c>
      <c r="N697" s="90">
        <f>VLOOKUP(Table9[[#This Row],[Shop.Name]],'From MX (NT &amp; Islands) '!D:E,2,FALSE)</f>
        <v>26969864</v>
      </c>
      <c r="O697" s="84"/>
      <c r="P697" s="84" t="s">
        <v>3016</v>
      </c>
      <c r="Q697" s="84" t="s">
        <v>3017</v>
      </c>
      <c r="R697" s="135" t="s">
        <v>3298</v>
      </c>
      <c r="S697" s="84" t="s">
        <v>455</v>
      </c>
      <c r="T697" s="84"/>
      <c r="U697" s="84"/>
      <c r="V697" s="84"/>
      <c r="W697" s="106"/>
      <c r="X697" s="84" t="s">
        <v>3863</v>
      </c>
      <c r="Y697" s="84"/>
      <c r="Z697" s="84" t="e">
        <f>VLOOKUP(#REF!,Unavailable_Shops!C:E,3,FALSE)</f>
        <v>#REF!</v>
      </c>
      <c r="AA697" s="84">
        <f>SUBTOTAL(103, Table9[[#This Row],[ShopCodeNoZero]])</f>
        <v>1</v>
      </c>
      <c r="AB697" s="88" t="s">
        <v>3864</v>
      </c>
    </row>
    <row r="698" spans="1:28">
      <c r="A698" s="140">
        <v>45786</v>
      </c>
      <c r="B698" s="140">
        <v>45786</v>
      </c>
      <c r="C698" s="84" t="s">
        <v>24</v>
      </c>
      <c r="D698" s="84"/>
      <c r="E698" s="85" t="s">
        <v>119</v>
      </c>
      <c r="F698" s="153">
        <v>3316</v>
      </c>
      <c r="G698" s="84"/>
      <c r="H698" s="85" t="s">
        <v>3865</v>
      </c>
      <c r="I698" s="84" t="s">
        <v>3866</v>
      </c>
      <c r="J698" s="84" t="str">
        <f>VLOOKUP(H698,'Shop Info'!C:I,7,FALSE)</f>
        <v>NT</v>
      </c>
      <c r="K698" s="84" t="s">
        <v>551</v>
      </c>
      <c r="L698" s="84"/>
      <c r="M698" s="84">
        <v>26924830</v>
      </c>
      <c r="N698" s="90" t="str">
        <f>VLOOKUP(Table9[[#This Row],[Shop.Name]],'From MX (NT &amp; Islands) '!D:E,2,FALSE)</f>
        <v>2692 4830</v>
      </c>
      <c r="O698" s="84"/>
      <c r="P698" s="84" t="s">
        <v>3867</v>
      </c>
      <c r="Q698" s="84" t="s">
        <v>3017</v>
      </c>
      <c r="R698" s="135" t="s">
        <v>3298</v>
      </c>
      <c r="S698" s="84" t="s">
        <v>455</v>
      </c>
      <c r="T698" s="84" t="s">
        <v>32</v>
      </c>
      <c r="U698" s="84" t="s">
        <v>1255</v>
      </c>
      <c r="V698" s="84"/>
      <c r="W698" s="106"/>
      <c r="X698" s="84" t="s">
        <v>3868</v>
      </c>
      <c r="Y698" s="84"/>
      <c r="Z698" s="84" t="e">
        <f>VLOOKUP(#REF!,Unavailable_Shops!C:E,3,FALSE)</f>
        <v>#REF!</v>
      </c>
      <c r="AA698" s="84">
        <f>SUBTOTAL(103, Table9[[#This Row],[ShopCodeNoZero]])</f>
        <v>1</v>
      </c>
      <c r="AB698" s="88" t="s">
        <v>3869</v>
      </c>
    </row>
    <row r="699" spans="1:28">
      <c r="A699" s="140">
        <v>45786</v>
      </c>
      <c r="B699" s="140">
        <v>45786</v>
      </c>
      <c r="C699" s="84" t="s">
        <v>65</v>
      </c>
      <c r="D699" s="84"/>
      <c r="E699" s="85" t="s">
        <v>119</v>
      </c>
      <c r="F699" s="153">
        <v>15128</v>
      </c>
      <c r="G699" s="84"/>
      <c r="H699" s="85" t="s">
        <v>3870</v>
      </c>
      <c r="I699" s="84" t="s">
        <v>3871</v>
      </c>
      <c r="J699" s="84" t="str">
        <f>VLOOKUP(H699,'Shop Info'!C:I,7,FALSE)</f>
        <v>NT</v>
      </c>
      <c r="K699" s="84" t="s">
        <v>551</v>
      </c>
      <c r="L699" s="84"/>
      <c r="M699" s="84" t="s">
        <v>3051</v>
      </c>
      <c r="N699" s="90">
        <f>VLOOKUP(Table9[[#This Row],[Shop.Name]],'From MX (NT &amp; Islands) '!D:E,2,FALSE)</f>
        <v>0</v>
      </c>
      <c r="O699" s="87"/>
      <c r="P699" s="84" t="s">
        <v>3867</v>
      </c>
      <c r="Q699" s="84" t="s">
        <v>3017</v>
      </c>
      <c r="R699" s="135" t="s">
        <v>3298</v>
      </c>
      <c r="S699" s="84" t="s">
        <v>455</v>
      </c>
      <c r="T699" s="84"/>
      <c r="U699" s="84"/>
      <c r="V699" s="84"/>
      <c r="W699" s="106"/>
      <c r="X699" s="84" t="s">
        <v>3872</v>
      </c>
      <c r="Y699" s="84"/>
      <c r="Z699" s="84" t="e">
        <f>VLOOKUP(#REF!,Unavailable_Shops!C:E,3,FALSE)</f>
        <v>#REF!</v>
      </c>
      <c r="AA699" s="84">
        <f>SUBTOTAL(103, Table9[[#This Row],[ShopCodeNoZero]])</f>
        <v>1</v>
      </c>
      <c r="AB699" s="88" t="s">
        <v>3873</v>
      </c>
    </row>
    <row r="700" spans="1:28">
      <c r="A700" s="140">
        <v>45786</v>
      </c>
      <c r="B700" s="140">
        <v>45786</v>
      </c>
      <c r="C700" s="84" t="s">
        <v>65</v>
      </c>
      <c r="D700" s="84"/>
      <c r="E700" s="85" t="s">
        <v>119</v>
      </c>
      <c r="F700" s="153">
        <v>16360</v>
      </c>
      <c r="G700" s="84"/>
      <c r="H700" s="85" t="s">
        <v>3874</v>
      </c>
      <c r="I700" s="84" t="s">
        <v>3875</v>
      </c>
      <c r="J700" s="84" t="str">
        <f>VLOOKUP(H700,'Shop Info'!C:I,7,FALSE)</f>
        <v>NT</v>
      </c>
      <c r="K700" s="84" t="s">
        <v>551</v>
      </c>
      <c r="L700" s="84"/>
      <c r="M700" s="84" t="s">
        <v>3876</v>
      </c>
      <c r="N700" s="90">
        <f>VLOOKUP(Table9[[#This Row],[Shop.Name]],'From MX (NT &amp; Islands) '!D:E,2,FALSE)</f>
        <v>0</v>
      </c>
      <c r="O700" s="87"/>
      <c r="P700" s="84" t="s">
        <v>3867</v>
      </c>
      <c r="Q700" s="84" t="s">
        <v>3017</v>
      </c>
      <c r="R700" s="135" t="s">
        <v>3298</v>
      </c>
      <c r="S700" s="84" t="s">
        <v>455</v>
      </c>
      <c r="T700" s="84"/>
      <c r="U700" s="84"/>
      <c r="V700" s="84"/>
      <c r="W700" s="106"/>
      <c r="X700" s="84" t="s">
        <v>3877</v>
      </c>
      <c r="Y700" s="84"/>
      <c r="Z700" s="84" t="e">
        <f>VLOOKUP(#REF!,Unavailable_Shops!C:E,3,FALSE)</f>
        <v>#REF!</v>
      </c>
      <c r="AA700" s="84">
        <f>SUBTOTAL(103, Table9[[#This Row],[ShopCodeNoZero]])</f>
        <v>1</v>
      </c>
      <c r="AB700" s="88" t="s">
        <v>3878</v>
      </c>
    </row>
    <row r="701" spans="1:28">
      <c r="A701" s="140">
        <v>45790</v>
      </c>
      <c r="B701" s="140">
        <v>45790</v>
      </c>
      <c r="C701" s="84" t="s">
        <v>65</v>
      </c>
      <c r="D701" s="84"/>
      <c r="E701" s="85" t="s">
        <v>119</v>
      </c>
      <c r="F701" s="153">
        <v>5042</v>
      </c>
      <c r="G701" s="84"/>
      <c r="H701" s="85" t="s">
        <v>3879</v>
      </c>
      <c r="I701" s="84" t="s">
        <v>3651</v>
      </c>
      <c r="J701" s="84" t="str">
        <f>VLOOKUP(H701,'Shop Info'!C:I,7,FALSE)</f>
        <v>NT</v>
      </c>
      <c r="K701" s="84" t="s">
        <v>633</v>
      </c>
      <c r="L701" s="84"/>
      <c r="M701" s="84" t="s">
        <v>3051</v>
      </c>
      <c r="N701" s="90">
        <f>VLOOKUP(Table9[[#This Row],[Shop.Name]],'From MX (NT &amp; Islands) '!D:E,2,FALSE)</f>
        <v>0</v>
      </c>
      <c r="O701" s="87"/>
      <c r="P701" s="84" t="s">
        <v>3016</v>
      </c>
      <c r="Q701" s="84" t="s">
        <v>3025</v>
      </c>
      <c r="R701" s="135" t="s">
        <v>3252</v>
      </c>
      <c r="S701" s="84" t="s">
        <v>455</v>
      </c>
      <c r="T701" s="84"/>
      <c r="U701" s="84"/>
      <c r="V701" s="84"/>
      <c r="W701" s="106"/>
      <c r="X701" s="84" t="s">
        <v>3880</v>
      </c>
      <c r="Y701" s="84"/>
      <c r="Z701" s="84" t="e">
        <f>VLOOKUP(#REF!,Unavailable_Shops!C:E,3,FALSE)</f>
        <v>#REF!</v>
      </c>
      <c r="AA701" s="84">
        <f>SUBTOTAL(103, Table9[[#This Row],[ShopCodeNoZero]])</f>
        <v>1</v>
      </c>
      <c r="AB701" s="88" t="s">
        <v>3881</v>
      </c>
    </row>
    <row r="702" spans="1:28">
      <c r="A702" s="140">
        <v>45790</v>
      </c>
      <c r="B702" s="140">
        <v>45790</v>
      </c>
      <c r="C702" s="84" t="s">
        <v>65</v>
      </c>
      <c r="D702" s="84"/>
      <c r="E702" s="85" t="s">
        <v>119</v>
      </c>
      <c r="F702" s="153">
        <v>5141</v>
      </c>
      <c r="G702" s="84"/>
      <c r="H702" s="85" t="s">
        <v>3882</v>
      </c>
      <c r="I702" s="84" t="s">
        <v>3883</v>
      </c>
      <c r="J702" s="84" t="str">
        <f>VLOOKUP(H702,'Shop Info'!C:I,7,FALSE)</f>
        <v>NT</v>
      </c>
      <c r="K702" s="84" t="s">
        <v>633</v>
      </c>
      <c r="L702" s="84"/>
      <c r="M702" s="84">
        <v>26373676</v>
      </c>
      <c r="N702" s="90">
        <f>VLOOKUP(Table9[[#This Row],[Shop.Name]],'From MX (NT &amp; Islands) '!D:E,2,FALSE)</f>
        <v>0</v>
      </c>
      <c r="O702" s="84"/>
      <c r="P702" s="84" t="s">
        <v>3016</v>
      </c>
      <c r="Q702" s="84" t="s">
        <v>3025</v>
      </c>
      <c r="R702" s="135" t="s">
        <v>3252</v>
      </c>
      <c r="S702" s="84" t="s">
        <v>455</v>
      </c>
      <c r="T702" s="84"/>
      <c r="U702" s="84"/>
      <c r="V702" s="84"/>
      <c r="W702" s="106"/>
      <c r="X702" s="84" t="s">
        <v>3884</v>
      </c>
      <c r="Y702" s="84"/>
      <c r="Z702" s="84" t="e">
        <f>VLOOKUP(#REF!,Unavailable_Shops!C:E,3,FALSE)</f>
        <v>#REF!</v>
      </c>
      <c r="AA702" s="84">
        <f>SUBTOTAL(103, Table9[[#This Row],[ShopCodeNoZero]])</f>
        <v>1</v>
      </c>
      <c r="AB702" s="88" t="s">
        <v>3885</v>
      </c>
    </row>
    <row r="703" spans="1:28">
      <c r="A703" s="140">
        <v>45791</v>
      </c>
      <c r="B703" s="140">
        <v>45791</v>
      </c>
      <c r="C703" s="84" t="s">
        <v>24</v>
      </c>
      <c r="D703" s="84"/>
      <c r="E703" s="85" t="s">
        <v>119</v>
      </c>
      <c r="F703" s="153">
        <v>5706</v>
      </c>
      <c r="G703" s="84"/>
      <c r="H703" s="85" t="s">
        <v>3886</v>
      </c>
      <c r="I703" s="84" t="s">
        <v>3887</v>
      </c>
      <c r="J703" s="84" t="str">
        <f>VLOOKUP(H703,'Shop Info'!C:I,7,FALSE)</f>
        <v>NT</v>
      </c>
      <c r="K703" s="84" t="s">
        <v>555</v>
      </c>
      <c r="L703" s="84"/>
      <c r="M703" s="84" t="s">
        <v>3888</v>
      </c>
      <c r="N703" s="90" t="str">
        <f>VLOOKUP(Table9[[#This Row],[Shop.Name]],'From MX (NT &amp; Islands) '!D:E,2,FALSE)</f>
        <v>2967 6188</v>
      </c>
      <c r="O703" s="84"/>
      <c r="P703" s="71" t="s">
        <v>3016</v>
      </c>
      <c r="Q703" s="71" t="s">
        <v>3025</v>
      </c>
      <c r="R703" s="135" t="s">
        <v>3311</v>
      </c>
      <c r="S703" s="84" t="s">
        <v>455</v>
      </c>
      <c r="T703" s="84"/>
      <c r="U703" s="84"/>
      <c r="V703" s="84"/>
      <c r="W703" s="106"/>
      <c r="X703" s="84" t="s">
        <v>3889</v>
      </c>
      <c r="Y703" s="84"/>
      <c r="Z703" s="84" t="e">
        <f>VLOOKUP(#REF!,Unavailable_Shops!C:E,3,FALSE)</f>
        <v>#REF!</v>
      </c>
      <c r="AA703" s="84">
        <f>SUBTOTAL(103, Table9[[#This Row],[ShopCodeNoZero]])</f>
        <v>1</v>
      </c>
      <c r="AB703" s="88" t="s">
        <v>3890</v>
      </c>
    </row>
    <row r="704" spans="1:28">
      <c r="A704" s="140">
        <v>45791</v>
      </c>
      <c r="B704" s="140">
        <v>45791</v>
      </c>
      <c r="C704" s="84" t="s">
        <v>24</v>
      </c>
      <c r="D704" s="84"/>
      <c r="E704" s="85" t="s">
        <v>119</v>
      </c>
      <c r="F704" s="153">
        <v>11047</v>
      </c>
      <c r="G704" s="84"/>
      <c r="H704" s="85" t="s">
        <v>3891</v>
      </c>
      <c r="I704" s="84" t="s">
        <v>3892</v>
      </c>
      <c r="J704" s="84" t="str">
        <f>VLOOKUP(H704,'Shop Info'!C:I,7,FALSE)</f>
        <v>NT</v>
      </c>
      <c r="K704" s="84" t="s">
        <v>555</v>
      </c>
      <c r="L704" s="84" t="s">
        <v>664</v>
      </c>
      <c r="M704" s="84">
        <v>26897002</v>
      </c>
      <c r="N704" s="90">
        <f>VLOOKUP(Table9[[#This Row],[Shop.Name]],'From MX (NT &amp; Islands) '!D:E,2,FALSE)</f>
        <v>26897002</v>
      </c>
      <c r="O704" s="87"/>
      <c r="P704" s="84" t="s">
        <v>3016</v>
      </c>
      <c r="Q704" s="84" t="s">
        <v>3025</v>
      </c>
      <c r="R704" s="135" t="s">
        <v>3311</v>
      </c>
      <c r="S704" s="84" t="s">
        <v>455</v>
      </c>
      <c r="T704" s="84"/>
      <c r="U704" s="84"/>
      <c r="V704" s="84"/>
      <c r="W704" s="106"/>
      <c r="X704" s="84" t="s">
        <v>3893</v>
      </c>
      <c r="Y704" s="84"/>
      <c r="Z704" s="84" t="e">
        <f>VLOOKUP(#REF!,Unavailable_Shops!C:E,3,FALSE)</f>
        <v>#REF!</v>
      </c>
      <c r="AA704" s="84">
        <f>SUBTOTAL(103, Table9[[#This Row],[ShopCodeNoZero]])</f>
        <v>1</v>
      </c>
      <c r="AB704" s="88" t="s">
        <v>3894</v>
      </c>
    </row>
    <row r="705" spans="1:28">
      <c r="A705" s="140">
        <v>45791</v>
      </c>
      <c r="B705" s="140">
        <v>45791</v>
      </c>
      <c r="C705" s="84" t="s">
        <v>65</v>
      </c>
      <c r="D705" s="84"/>
      <c r="E705" s="85" t="s">
        <v>119</v>
      </c>
      <c r="F705" s="153">
        <v>15124</v>
      </c>
      <c r="G705" s="84"/>
      <c r="H705" s="85" t="s">
        <v>3895</v>
      </c>
      <c r="I705" s="84" t="s">
        <v>3896</v>
      </c>
      <c r="J705" s="84" t="str">
        <f>VLOOKUP(H705,'Shop Info'!C:I,7,FALSE)</f>
        <v>NT</v>
      </c>
      <c r="K705" s="84" t="s">
        <v>555</v>
      </c>
      <c r="L705" s="84"/>
      <c r="M705" s="84" t="s">
        <v>3051</v>
      </c>
      <c r="N705" s="90">
        <f>VLOOKUP(Table9[[#This Row],[Shop.Name]],'From MX (NT &amp; Islands) '!D:E,2,FALSE)</f>
        <v>0</v>
      </c>
      <c r="O705" s="87"/>
      <c r="P705" s="84" t="s">
        <v>3016</v>
      </c>
      <c r="Q705" s="84" t="s">
        <v>3025</v>
      </c>
      <c r="R705" s="135" t="s">
        <v>3311</v>
      </c>
      <c r="S705" s="84" t="s">
        <v>455</v>
      </c>
      <c r="T705" s="84"/>
      <c r="U705" s="84"/>
      <c r="V705" s="84"/>
      <c r="W705" s="106"/>
      <c r="X705" s="84" t="s">
        <v>3897</v>
      </c>
      <c r="Y705" s="84"/>
      <c r="Z705" s="84" t="e">
        <f>VLOOKUP(#REF!,Unavailable_Shops!C:E,3,FALSE)</f>
        <v>#REF!</v>
      </c>
      <c r="AA705" s="84">
        <f>SUBTOTAL(103, Table9[[#This Row],[ShopCodeNoZero]])</f>
        <v>1</v>
      </c>
      <c r="AB705" s="88" t="s">
        <v>3898</v>
      </c>
    </row>
    <row r="706" spans="1:28">
      <c r="A706" s="140">
        <v>45792</v>
      </c>
      <c r="B706" s="140">
        <v>45792</v>
      </c>
      <c r="C706" s="84" t="s">
        <v>24</v>
      </c>
      <c r="D706" s="84"/>
      <c r="E706" s="85" t="s">
        <v>119</v>
      </c>
      <c r="F706" s="153">
        <v>4447</v>
      </c>
      <c r="G706" s="84"/>
      <c r="H706" s="85" t="s">
        <v>3899</v>
      </c>
      <c r="I706" s="84" t="s">
        <v>3900</v>
      </c>
      <c r="J706" s="84" t="str">
        <f>VLOOKUP(H706,'Shop Info'!C:I,7,FALSE)</f>
        <v>NT</v>
      </c>
      <c r="K706" s="84" t="s">
        <v>566</v>
      </c>
      <c r="L706" s="84" t="s">
        <v>664</v>
      </c>
      <c r="M706" s="84">
        <v>28853031</v>
      </c>
      <c r="N706" s="90">
        <f>VLOOKUP(Table9[[#This Row],[Shop.Name]],'From MX (NT &amp; Islands) '!D:E,2,FALSE)</f>
        <v>28853031</v>
      </c>
      <c r="O706" s="84"/>
      <c r="P706" s="84" t="s">
        <v>3901</v>
      </c>
      <c r="Q706" s="84" t="s">
        <v>3025</v>
      </c>
      <c r="R706" s="135" t="s">
        <v>3324</v>
      </c>
      <c r="S706" s="84" t="s">
        <v>455</v>
      </c>
      <c r="T706" s="84"/>
      <c r="U706" s="84"/>
      <c r="V706" s="84"/>
      <c r="W706" s="106"/>
      <c r="X706" s="84" t="s">
        <v>3902</v>
      </c>
      <c r="Y706" s="84"/>
      <c r="Z706" s="84" t="e">
        <f>VLOOKUP(#REF!,Unavailable_Shops!C:E,3,FALSE)</f>
        <v>#REF!</v>
      </c>
      <c r="AA706" s="84">
        <f>SUBTOTAL(103, Table9[[#This Row],[ShopCodeNoZero]])</f>
        <v>1</v>
      </c>
      <c r="AB706" s="88" t="s">
        <v>3903</v>
      </c>
    </row>
    <row r="707" spans="1:28">
      <c r="A707" s="140">
        <v>45792</v>
      </c>
      <c r="B707" s="140">
        <v>45792</v>
      </c>
      <c r="C707" s="84" t="s">
        <v>24</v>
      </c>
      <c r="D707" s="84"/>
      <c r="E707" s="85" t="s">
        <v>119</v>
      </c>
      <c r="F707" s="153">
        <v>5633</v>
      </c>
      <c r="G707" s="84"/>
      <c r="H707" s="85" t="s">
        <v>3904</v>
      </c>
      <c r="I707" s="84" t="s">
        <v>3905</v>
      </c>
      <c r="J707" s="84" t="str">
        <f>VLOOKUP(H707,'Shop Info'!C:I,7,FALSE)</f>
        <v>NT</v>
      </c>
      <c r="K707" s="84" t="s">
        <v>566</v>
      </c>
      <c r="L707" s="84"/>
      <c r="M707" s="84">
        <v>34604742</v>
      </c>
      <c r="N707" s="90" t="str">
        <f>VLOOKUP(Table9[[#This Row],[Shop.Name]],'From MX (NT &amp; Islands) '!D:E,2,FALSE)</f>
        <v>3460 4742</v>
      </c>
      <c r="O707" s="84"/>
      <c r="P707" s="84" t="s">
        <v>3901</v>
      </c>
      <c r="Q707" s="84" t="s">
        <v>3025</v>
      </c>
      <c r="R707" s="135" t="s">
        <v>3324</v>
      </c>
      <c r="S707" s="84" t="s">
        <v>455</v>
      </c>
      <c r="T707" s="84"/>
      <c r="U707" s="84"/>
      <c r="V707" s="84"/>
      <c r="W707" s="106"/>
      <c r="X707" s="84" t="s">
        <v>3906</v>
      </c>
      <c r="Y707" s="84"/>
      <c r="Z707" s="84" t="e">
        <f>VLOOKUP(#REF!,Unavailable_Shops!C:E,3,FALSE)</f>
        <v>#REF!</v>
      </c>
      <c r="AA707" s="84">
        <f>SUBTOTAL(103, Table9[[#This Row],[ShopCodeNoZero]])</f>
        <v>1</v>
      </c>
      <c r="AB707" s="88" t="s">
        <v>3907</v>
      </c>
    </row>
    <row r="708" spans="1:28">
      <c r="A708" s="140">
        <v>45792</v>
      </c>
      <c r="B708" s="140">
        <v>45792</v>
      </c>
      <c r="C708" s="84" t="s">
        <v>65</v>
      </c>
      <c r="D708" s="84"/>
      <c r="E708" s="85" t="s">
        <v>119</v>
      </c>
      <c r="F708" s="153">
        <v>5990</v>
      </c>
      <c r="G708" s="84"/>
      <c r="H708" s="85" t="s">
        <v>3908</v>
      </c>
      <c r="I708" s="84" t="s">
        <v>3909</v>
      </c>
      <c r="J708" s="84" t="str">
        <f>VLOOKUP(H708,'Shop Info'!C:I,7,FALSE)</f>
        <v>NT</v>
      </c>
      <c r="K708" s="84" t="s">
        <v>566</v>
      </c>
      <c r="L708" s="84"/>
      <c r="M708" s="84">
        <v>26102909</v>
      </c>
      <c r="N708" s="90">
        <f>VLOOKUP(Table9[[#This Row],[Shop.Name]],'From MX (NT &amp; Islands) '!D:E,2,FALSE)</f>
        <v>0</v>
      </c>
      <c r="O708" s="84"/>
      <c r="P708" s="84" t="s">
        <v>3901</v>
      </c>
      <c r="Q708" s="84" t="s">
        <v>3025</v>
      </c>
      <c r="R708" s="135" t="s">
        <v>3324</v>
      </c>
      <c r="S708" s="84" t="s">
        <v>455</v>
      </c>
      <c r="T708" s="84"/>
      <c r="U708" s="84"/>
      <c r="V708" s="84"/>
      <c r="W708" s="106"/>
      <c r="X708" s="84" t="s">
        <v>3910</v>
      </c>
      <c r="Y708" s="84"/>
      <c r="Z708" s="84" t="e">
        <f>VLOOKUP(#REF!,Unavailable_Shops!C:E,3,FALSE)</f>
        <v>#REF!</v>
      </c>
      <c r="AA708" s="84">
        <f>SUBTOTAL(103, Table9[[#This Row],[ShopCodeNoZero]])</f>
        <v>1</v>
      </c>
      <c r="AB708" s="88" t="s">
        <v>3911</v>
      </c>
    </row>
    <row r="709" spans="1:28">
      <c r="A709" s="140">
        <v>45793</v>
      </c>
      <c r="B709" s="140">
        <v>45793</v>
      </c>
      <c r="C709" s="84" t="s">
        <v>137</v>
      </c>
      <c r="D709" s="84"/>
      <c r="E709" s="85" t="s">
        <v>119</v>
      </c>
      <c r="F709" s="153">
        <v>6257</v>
      </c>
      <c r="G709" s="84"/>
      <c r="H709" s="85" t="s">
        <v>3912</v>
      </c>
      <c r="I709" s="84" t="s">
        <v>3913</v>
      </c>
      <c r="J709" s="84" t="str">
        <f>VLOOKUP(H709,'Shop Info'!C:I,7,FALSE)</f>
        <v>NT</v>
      </c>
      <c r="K709" s="84" t="s">
        <v>566</v>
      </c>
      <c r="L709" s="84"/>
      <c r="M709" s="84">
        <v>24189333</v>
      </c>
      <c r="N709" s="90">
        <f>VLOOKUP(Table9[[#This Row],[Shop.Name]],'From MX (NT &amp; Islands) '!D:E,2,FALSE)</f>
        <v>0</v>
      </c>
      <c r="O709" s="84"/>
      <c r="P709" s="84" t="s">
        <v>3016</v>
      </c>
      <c r="Q709" s="84" t="s">
        <v>3017</v>
      </c>
      <c r="R709" s="135" t="s">
        <v>3463</v>
      </c>
      <c r="S709" s="84" t="s">
        <v>455</v>
      </c>
      <c r="T709" s="84"/>
      <c r="U709" s="84"/>
      <c r="V709" s="84"/>
      <c r="W709" s="106"/>
      <c r="X709" s="84" t="s">
        <v>3914</v>
      </c>
      <c r="Y709" s="84"/>
      <c r="Z709" s="84" t="e">
        <f>VLOOKUP(#REF!,Unavailable_Shops!C:E,3,FALSE)</f>
        <v>#REF!</v>
      </c>
      <c r="AA709" s="84">
        <f>SUBTOTAL(103, Table9[[#This Row],[ShopCodeNoZero]])</f>
        <v>1</v>
      </c>
      <c r="AB709" s="88" t="s">
        <v>3915</v>
      </c>
    </row>
    <row r="710" spans="1:28">
      <c r="A710" s="140">
        <v>45793</v>
      </c>
      <c r="B710" s="140">
        <v>45793</v>
      </c>
      <c r="C710" s="84" t="s">
        <v>137</v>
      </c>
      <c r="D710" s="84"/>
      <c r="E710" s="85" t="s">
        <v>119</v>
      </c>
      <c r="F710" s="153">
        <v>6258</v>
      </c>
      <c r="G710" s="84"/>
      <c r="H710" s="85" t="s">
        <v>3916</v>
      </c>
      <c r="I710" s="84" t="s">
        <v>3913</v>
      </c>
      <c r="J710" s="84" t="str">
        <f>VLOOKUP(H710,'Shop Info'!C:I,7,FALSE)</f>
        <v>NT</v>
      </c>
      <c r="K710" s="84" t="s">
        <v>566</v>
      </c>
      <c r="L710" s="84"/>
      <c r="M710" s="84">
        <v>24101833</v>
      </c>
      <c r="N710" s="90">
        <f>VLOOKUP(Table9[[#This Row],[Shop.Name]],'From MX (NT &amp; Islands) '!D:E,2,FALSE)</f>
        <v>0</v>
      </c>
      <c r="O710" s="84"/>
      <c r="P710" s="84" t="s">
        <v>3016</v>
      </c>
      <c r="Q710" s="84" t="s">
        <v>3017</v>
      </c>
      <c r="R710" s="135" t="s">
        <v>3463</v>
      </c>
      <c r="S710" s="84" t="s">
        <v>455</v>
      </c>
      <c r="T710" s="84"/>
      <c r="U710" s="84"/>
      <c r="V710" s="84"/>
      <c r="W710" s="106"/>
      <c r="X710" s="84" t="s">
        <v>3917</v>
      </c>
      <c r="Y710" s="84"/>
      <c r="Z710" s="84" t="e">
        <f>VLOOKUP(#REF!,Unavailable_Shops!C:E,3,FALSE)</f>
        <v>#REF!</v>
      </c>
      <c r="AA710" s="84">
        <f>SUBTOTAL(103, Table9[[#This Row],[ShopCodeNoZero]])</f>
        <v>1</v>
      </c>
      <c r="AB710" s="88" t="s">
        <v>3918</v>
      </c>
    </row>
    <row r="711" spans="1:28">
      <c r="A711" s="140">
        <v>45793</v>
      </c>
      <c r="B711" s="140">
        <v>45793</v>
      </c>
      <c r="C711" s="84" t="s">
        <v>24</v>
      </c>
      <c r="D711" s="84"/>
      <c r="E711" s="85" t="s">
        <v>119</v>
      </c>
      <c r="F711" s="153">
        <v>8512</v>
      </c>
      <c r="G711" s="84"/>
      <c r="H711" s="85" t="s">
        <v>3919</v>
      </c>
      <c r="I711" s="84" t="s">
        <v>3920</v>
      </c>
      <c r="J711" s="84" t="str">
        <f>VLOOKUP(H711,'Shop Info'!C:I,7,FALSE)</f>
        <v>NT</v>
      </c>
      <c r="K711" s="84" t="s">
        <v>566</v>
      </c>
      <c r="L711" s="84"/>
      <c r="M711" s="84">
        <v>27585911</v>
      </c>
      <c r="N711" s="90" t="str">
        <f>VLOOKUP(Table9[[#This Row],[Shop.Name]],'From MX (NT &amp; Islands) '!D:E,2,FALSE)</f>
        <v>2758 5911</v>
      </c>
      <c r="O711" s="84"/>
      <c r="P711" s="84" t="s">
        <v>3016</v>
      </c>
      <c r="Q711" s="84" t="s">
        <v>3017</v>
      </c>
      <c r="R711" s="135" t="s">
        <v>3463</v>
      </c>
      <c r="S711" s="84" t="s">
        <v>455</v>
      </c>
      <c r="T711" s="84"/>
      <c r="U711" s="84"/>
      <c r="V711" s="84"/>
      <c r="W711" s="106"/>
      <c r="X711" s="84" t="s">
        <v>3921</v>
      </c>
      <c r="Y711" s="84"/>
      <c r="Z711" s="84" t="e">
        <f>VLOOKUP(#REF!,Unavailable_Shops!C:E,3,FALSE)</f>
        <v>#REF!</v>
      </c>
      <c r="AA711" s="84">
        <f>SUBTOTAL(103, Table9[[#This Row],[ShopCodeNoZero]])</f>
        <v>1</v>
      </c>
      <c r="AB711" s="88" t="s">
        <v>3922</v>
      </c>
    </row>
    <row r="712" spans="1:28">
      <c r="A712" s="140">
        <v>45793</v>
      </c>
      <c r="B712" s="140">
        <v>45793</v>
      </c>
      <c r="C712" s="84" t="s">
        <v>24</v>
      </c>
      <c r="D712" s="84"/>
      <c r="E712" s="85" t="s">
        <v>119</v>
      </c>
      <c r="F712" s="153">
        <v>10008</v>
      </c>
      <c r="G712" s="84"/>
      <c r="H712" s="85" t="s">
        <v>3923</v>
      </c>
      <c r="I712" s="84" t="s">
        <v>3924</v>
      </c>
      <c r="J712" s="84" t="str">
        <f>VLOOKUP(H712,'Shop Info'!C:I,7,FALSE)</f>
        <v>NT</v>
      </c>
      <c r="K712" s="84" t="s">
        <v>566</v>
      </c>
      <c r="L712" s="84"/>
      <c r="M712" s="84" t="s">
        <v>3051</v>
      </c>
      <c r="N712" s="90">
        <f>VLOOKUP(Table9[[#This Row],[Shop.Name]],'From MX (NT &amp; Islands) '!D:E,2,FALSE)</f>
        <v>0</v>
      </c>
      <c r="O712" s="93"/>
      <c r="P712" s="84" t="s">
        <v>3016</v>
      </c>
      <c r="Q712" s="84" t="s">
        <v>3017</v>
      </c>
      <c r="R712" s="135" t="s">
        <v>3463</v>
      </c>
      <c r="S712" s="84" t="s">
        <v>455</v>
      </c>
      <c r="T712" s="84"/>
      <c r="U712" s="84"/>
      <c r="V712" s="84"/>
      <c r="W712" s="106"/>
      <c r="X712" s="84" t="s">
        <v>3925</v>
      </c>
      <c r="Y712" s="84"/>
      <c r="Z712" s="84" t="e">
        <f>VLOOKUP(#REF!,Unavailable_Shops!C:E,3,FALSE)</f>
        <v>#REF!</v>
      </c>
      <c r="AA712" s="84">
        <f>SUBTOTAL(103, Table9[[#This Row],[ShopCodeNoZero]])</f>
        <v>1</v>
      </c>
      <c r="AB712" s="88" t="s">
        <v>3926</v>
      </c>
    </row>
    <row r="713" spans="1:28">
      <c r="A713" s="140">
        <v>45793</v>
      </c>
      <c r="B713" s="140">
        <v>45793</v>
      </c>
      <c r="C713" s="84" t="s">
        <v>65</v>
      </c>
      <c r="D713" s="84"/>
      <c r="E713" s="85" t="s">
        <v>119</v>
      </c>
      <c r="F713" s="153">
        <v>15113</v>
      </c>
      <c r="G713" s="84"/>
      <c r="H713" s="85" t="s">
        <v>3927</v>
      </c>
      <c r="I713" s="84" t="s">
        <v>3928</v>
      </c>
      <c r="J713" s="84" t="str">
        <f>VLOOKUP(H713,'Shop Info'!C:I,7,FALSE)</f>
        <v>NT</v>
      </c>
      <c r="K713" s="84" t="s">
        <v>566</v>
      </c>
      <c r="L713" s="84"/>
      <c r="M713" s="84">
        <v>24711366</v>
      </c>
      <c r="N713" s="90">
        <f>VLOOKUP(Table9[[#This Row],[Shop.Name]],'From MX (NT &amp; Islands) '!D:E,2,FALSE)</f>
        <v>0</v>
      </c>
      <c r="O713" s="84"/>
      <c r="P713" s="84" t="s">
        <v>3016</v>
      </c>
      <c r="Q713" s="84" t="s">
        <v>3017</v>
      </c>
      <c r="R713" s="135" t="s">
        <v>3463</v>
      </c>
      <c r="S713" s="84" t="s">
        <v>455</v>
      </c>
      <c r="T713" s="84"/>
      <c r="U713" s="84"/>
      <c r="V713" s="84"/>
      <c r="W713" s="106"/>
      <c r="X713" s="84" t="s">
        <v>3929</v>
      </c>
      <c r="Y713" s="84"/>
      <c r="Z713" s="84" t="e">
        <f>VLOOKUP(#REF!,Unavailable_Shops!C:E,3,FALSE)</f>
        <v>#REF!</v>
      </c>
      <c r="AA713" s="84">
        <f>SUBTOTAL(103, Table9[[#This Row],[ShopCodeNoZero]])</f>
        <v>1</v>
      </c>
      <c r="AB713" s="88" t="s">
        <v>3930</v>
      </c>
    </row>
    <row r="714" spans="1:28">
      <c r="A714" s="140">
        <v>45796</v>
      </c>
      <c r="B714" s="140">
        <v>45796</v>
      </c>
      <c r="C714" s="84" t="s">
        <v>24</v>
      </c>
      <c r="D714" s="84"/>
      <c r="E714" s="85" t="s">
        <v>119</v>
      </c>
      <c r="F714" s="153">
        <v>4425</v>
      </c>
      <c r="G714" s="84"/>
      <c r="H714" s="85" t="s">
        <v>3931</v>
      </c>
      <c r="I714" s="84" t="s">
        <v>3932</v>
      </c>
      <c r="J714" s="84" t="str">
        <f>VLOOKUP(H714,'Shop Info'!C:I,7,FALSE)</f>
        <v>NT</v>
      </c>
      <c r="K714" s="84" t="s">
        <v>459</v>
      </c>
      <c r="L714" s="84" t="s">
        <v>664</v>
      </c>
      <c r="M714" s="84">
        <v>22371895</v>
      </c>
      <c r="N714" s="90">
        <f>VLOOKUP(Table9[[#This Row],[Shop.Name]],'From MX (NT &amp; Islands) '!D:E,2,FALSE)</f>
        <v>22371895</v>
      </c>
      <c r="O714" s="84"/>
      <c r="P714" s="84" t="s">
        <v>3901</v>
      </c>
      <c r="Q714" s="84" t="s">
        <v>3017</v>
      </c>
      <c r="R714" s="135" t="s">
        <v>3477</v>
      </c>
      <c r="S714" s="84" t="s">
        <v>455</v>
      </c>
      <c r="T714" s="84"/>
      <c r="U714" s="84"/>
      <c r="V714" s="84"/>
      <c r="W714" s="106"/>
      <c r="X714" s="84" t="s">
        <v>3933</v>
      </c>
      <c r="Y714" s="84"/>
      <c r="Z714" s="84" t="e">
        <f>VLOOKUP(#REF!,Unavailable_Shops!C:E,3,FALSE)</f>
        <v>#REF!</v>
      </c>
      <c r="AA714" s="84">
        <f>SUBTOTAL(103, Table9[[#This Row],[ShopCodeNoZero]])</f>
        <v>1</v>
      </c>
      <c r="AB714" s="88" t="s">
        <v>3934</v>
      </c>
    </row>
    <row r="715" spans="1:28">
      <c r="A715" s="140">
        <v>45796</v>
      </c>
      <c r="B715" s="140">
        <v>45796</v>
      </c>
      <c r="C715" s="84" t="s">
        <v>65</v>
      </c>
      <c r="D715" s="84"/>
      <c r="E715" s="85" t="s">
        <v>119</v>
      </c>
      <c r="F715" s="153">
        <v>5082</v>
      </c>
      <c r="G715" s="84"/>
      <c r="H715" s="85" t="s">
        <v>3935</v>
      </c>
      <c r="I715" s="84" t="s">
        <v>3936</v>
      </c>
      <c r="J715" s="84" t="str">
        <f>VLOOKUP(H715,'Shop Info'!C:I,7,FALSE)</f>
        <v>NT</v>
      </c>
      <c r="K715" s="84" t="s">
        <v>459</v>
      </c>
      <c r="L715" s="84"/>
      <c r="M715" s="84">
        <v>26152017</v>
      </c>
      <c r="N715" s="90">
        <f>VLOOKUP(Table9[[#This Row],[Shop.Name]],'From MX (NT &amp; Islands) '!D:E,2,FALSE)</f>
        <v>0</v>
      </c>
      <c r="O715" s="84"/>
      <c r="P715" s="84" t="s">
        <v>3901</v>
      </c>
      <c r="Q715" s="84" t="s">
        <v>3017</v>
      </c>
      <c r="R715" s="135" t="s">
        <v>3477</v>
      </c>
      <c r="S715" s="84" t="s">
        <v>455</v>
      </c>
      <c r="T715" s="84"/>
      <c r="U715" s="84"/>
      <c r="V715" s="84"/>
      <c r="W715" s="106"/>
      <c r="X715" s="84" t="s">
        <v>3937</v>
      </c>
      <c r="Y715" s="84"/>
      <c r="Z715" s="84" t="e">
        <f>VLOOKUP(#REF!,Unavailable_Shops!C:E,3,FALSE)</f>
        <v>#REF!</v>
      </c>
      <c r="AA715" s="84">
        <f>SUBTOTAL(103, Table9[[#This Row],[ShopCodeNoZero]])</f>
        <v>1</v>
      </c>
      <c r="AB715" s="88" t="s">
        <v>3938</v>
      </c>
    </row>
    <row r="716" spans="1:28">
      <c r="A716" s="140">
        <v>45796</v>
      </c>
      <c r="B716" s="140">
        <v>45796</v>
      </c>
      <c r="C716" s="84" t="s">
        <v>137</v>
      </c>
      <c r="D716" s="84"/>
      <c r="E716" s="85" t="s">
        <v>119</v>
      </c>
      <c r="F716" s="153">
        <v>6161</v>
      </c>
      <c r="G716" s="84"/>
      <c r="H716" s="85" t="s">
        <v>3939</v>
      </c>
      <c r="I716" s="84" t="s">
        <v>3940</v>
      </c>
      <c r="J716" s="84" t="str">
        <f>VLOOKUP(H716,'Shop Info'!C:I,7,FALSE)</f>
        <v>NT</v>
      </c>
      <c r="K716" s="84" t="s">
        <v>459</v>
      </c>
      <c r="L716" s="84"/>
      <c r="M716" s="84">
        <v>24988983</v>
      </c>
      <c r="N716" s="90">
        <f>VLOOKUP(Table9[[#This Row],[Shop.Name]],'From MX (NT &amp; Islands) '!D:E,2,FALSE)</f>
        <v>0</v>
      </c>
      <c r="O716" s="84"/>
      <c r="P716" s="84" t="s">
        <v>3901</v>
      </c>
      <c r="Q716" s="84" t="s">
        <v>3017</v>
      </c>
      <c r="R716" s="135" t="s">
        <v>3477</v>
      </c>
      <c r="S716" s="84" t="s">
        <v>455</v>
      </c>
      <c r="T716" s="84"/>
      <c r="U716" s="84"/>
      <c r="V716" s="84"/>
      <c r="W716" s="106"/>
      <c r="X716" s="84" t="s">
        <v>3941</v>
      </c>
      <c r="Y716" s="84"/>
      <c r="Z716" s="84" t="e">
        <f>VLOOKUP(#REF!,Unavailable_Shops!C:E,3,FALSE)</f>
        <v>#REF!</v>
      </c>
      <c r="AA716" s="84">
        <f>SUBTOTAL(103, Table9[[#This Row],[ShopCodeNoZero]])</f>
        <v>1</v>
      </c>
      <c r="AB716" s="88" t="s">
        <v>3942</v>
      </c>
    </row>
    <row r="717" spans="1:28">
      <c r="A717" s="140">
        <v>45796</v>
      </c>
      <c r="B717" s="140">
        <v>45796</v>
      </c>
      <c r="C717" s="84" t="s">
        <v>65</v>
      </c>
      <c r="D717" s="84"/>
      <c r="E717" s="85" t="s">
        <v>119</v>
      </c>
      <c r="F717" s="153">
        <v>15260</v>
      </c>
      <c r="G717" s="84"/>
      <c r="H717" s="85" t="s">
        <v>3943</v>
      </c>
      <c r="I717" s="84" t="s">
        <v>3944</v>
      </c>
      <c r="J717" s="84" t="str">
        <f>VLOOKUP(H717,'Shop Info'!C:I,7,FALSE)</f>
        <v>NT</v>
      </c>
      <c r="K717" s="84" t="s">
        <v>459</v>
      </c>
      <c r="L717" s="84"/>
      <c r="M717" s="84">
        <v>22973638</v>
      </c>
      <c r="N717" s="90">
        <f>VLOOKUP(Table9[[#This Row],[Shop.Name]],'From MX (NT &amp; Islands) '!D:E,2,FALSE)</f>
        <v>0</v>
      </c>
      <c r="O717" s="87"/>
      <c r="P717" s="84" t="s">
        <v>3901</v>
      </c>
      <c r="Q717" s="84" t="s">
        <v>3017</v>
      </c>
      <c r="R717" s="135" t="s">
        <v>3477</v>
      </c>
      <c r="S717" s="84" t="s">
        <v>455</v>
      </c>
      <c r="T717" s="84"/>
      <c r="U717" s="84"/>
      <c r="V717" s="84"/>
      <c r="W717" s="106"/>
      <c r="X717" s="84" t="s">
        <v>3945</v>
      </c>
      <c r="Y717" s="84"/>
      <c r="Z717" s="84" t="e">
        <f>VLOOKUP(#REF!,Unavailable_Shops!C:E,3,FALSE)</f>
        <v>#REF!</v>
      </c>
      <c r="AA717" s="84">
        <f>SUBTOTAL(103, Table9[[#This Row],[ShopCodeNoZero]])</f>
        <v>1</v>
      </c>
      <c r="AB717" s="88" t="s">
        <v>3946</v>
      </c>
    </row>
    <row r="718" spans="1:28">
      <c r="A718" s="140">
        <v>45798</v>
      </c>
      <c r="B718" s="140">
        <v>45798</v>
      </c>
      <c r="C718" s="84" t="s">
        <v>65</v>
      </c>
      <c r="D718" s="84"/>
      <c r="E718" s="85" t="s">
        <v>119</v>
      </c>
      <c r="F718" s="153">
        <v>5982</v>
      </c>
      <c r="G718" s="84"/>
      <c r="H718" s="85" t="s">
        <v>3947</v>
      </c>
      <c r="I718" s="84" t="s">
        <v>3948</v>
      </c>
      <c r="J718" s="84" t="str">
        <f>VLOOKUP(H718,'Shop Info'!C:I,7,FALSE)</f>
        <v>NT</v>
      </c>
      <c r="K718" s="84" t="s">
        <v>354</v>
      </c>
      <c r="L718" s="84"/>
      <c r="M718" s="84">
        <v>39041611</v>
      </c>
      <c r="N718" s="90">
        <f>VLOOKUP(Table9[[#This Row],[Shop.Name]],'From MX (NT &amp; Islands) '!D:E,2,FALSE)</f>
        <v>0</v>
      </c>
      <c r="O718" s="84"/>
      <c r="P718" s="84" t="s">
        <v>3016</v>
      </c>
      <c r="Q718" s="84" t="s">
        <v>3017</v>
      </c>
      <c r="R718" s="135" t="s">
        <v>3347</v>
      </c>
      <c r="S718" s="84" t="s">
        <v>455</v>
      </c>
      <c r="T718" s="84"/>
      <c r="U718" s="84"/>
      <c r="V718" s="84"/>
      <c r="W718" s="106"/>
      <c r="X718" s="84" t="s">
        <v>3949</v>
      </c>
      <c r="Y718" s="84"/>
      <c r="Z718" s="84" t="e">
        <f>VLOOKUP(#REF!,Unavailable_Shops!C:E,3,FALSE)</f>
        <v>#REF!</v>
      </c>
      <c r="AA718" s="84">
        <f>SUBTOTAL(103, Table9[[#This Row],[ShopCodeNoZero]])</f>
        <v>1</v>
      </c>
      <c r="AB718" s="88" t="s">
        <v>3950</v>
      </c>
    </row>
    <row r="719" spans="1:28">
      <c r="A719" s="140">
        <v>45798</v>
      </c>
      <c r="B719" s="140">
        <v>45798</v>
      </c>
      <c r="C719" s="84" t="s">
        <v>65</v>
      </c>
      <c r="D719" s="84"/>
      <c r="E719" s="85" t="s">
        <v>119</v>
      </c>
      <c r="F719" s="153">
        <v>15273</v>
      </c>
      <c r="G719" s="84"/>
      <c r="H719" s="85" t="s">
        <v>3951</v>
      </c>
      <c r="I719" s="84" t="s">
        <v>3952</v>
      </c>
      <c r="J719" s="84" t="str">
        <f>VLOOKUP(H719,'Shop Info'!C:I,7,FALSE)</f>
        <v>NT</v>
      </c>
      <c r="K719" s="84" t="s">
        <v>354</v>
      </c>
      <c r="L719" s="84"/>
      <c r="M719" s="84">
        <v>26928818</v>
      </c>
      <c r="N719" s="90">
        <f>VLOOKUP(Table9[[#This Row],[Shop.Name]],'From MX (NT &amp; Islands) '!D:E,2,FALSE)</f>
        <v>0</v>
      </c>
      <c r="O719" s="87"/>
      <c r="P719" s="84" t="s">
        <v>3016</v>
      </c>
      <c r="Q719" s="84" t="s">
        <v>3017</v>
      </c>
      <c r="R719" s="135" t="s">
        <v>3347</v>
      </c>
      <c r="S719" s="84" t="s">
        <v>455</v>
      </c>
      <c r="T719" s="84"/>
      <c r="U719" s="84"/>
      <c r="V719" s="84"/>
      <c r="W719" s="106"/>
      <c r="X719" s="84" t="s">
        <v>3953</v>
      </c>
      <c r="Y719" s="84"/>
      <c r="Z719" s="84" t="e">
        <f>VLOOKUP(#REF!,Unavailable_Shops!C:E,3,FALSE)</f>
        <v>#REF!</v>
      </c>
      <c r="AA719" s="84">
        <f>SUBTOTAL(103, Table9[[#This Row],[ShopCodeNoZero]])</f>
        <v>1</v>
      </c>
      <c r="AB719" s="88" t="s">
        <v>3954</v>
      </c>
    </row>
    <row r="720" spans="1:28">
      <c r="A720" s="140">
        <v>45798</v>
      </c>
      <c r="B720" s="140">
        <v>45798</v>
      </c>
      <c r="C720" s="84" t="s">
        <v>24</v>
      </c>
      <c r="D720" s="84"/>
      <c r="E720" s="85" t="s">
        <v>119</v>
      </c>
      <c r="F720" s="153">
        <v>2323</v>
      </c>
      <c r="G720" s="84"/>
      <c r="H720" s="85" t="s">
        <v>3955</v>
      </c>
      <c r="I720" s="84" t="s">
        <v>3956</v>
      </c>
      <c r="J720" s="84" t="s">
        <v>353</v>
      </c>
      <c r="K720" s="84" t="s">
        <v>354</v>
      </c>
      <c r="L720" s="84"/>
      <c r="M720" s="84" t="s">
        <v>3957</v>
      </c>
      <c r="N720" s="90" t="e">
        <f>VLOOKUP(AB720,Tel!B:E,4,FALSE)</f>
        <v>#N/A</v>
      </c>
      <c r="O720" s="87"/>
      <c r="P720" s="84" t="s">
        <v>3016</v>
      </c>
      <c r="Q720" s="84" t="s">
        <v>3017</v>
      </c>
      <c r="R720" s="135" t="s">
        <v>3347</v>
      </c>
      <c r="S720" s="84"/>
      <c r="T720" s="84"/>
      <c r="U720" s="84"/>
      <c r="V720" s="84"/>
      <c r="W720" s="106"/>
      <c r="X720" s="84"/>
      <c r="Y720" s="84"/>
      <c r="Z720" s="84" t="e">
        <f>VLOOKUP(#REF!,Unavailable_Shops!C:E,3,FALSE)</f>
        <v>#REF!</v>
      </c>
      <c r="AA720" s="84">
        <f>SUBTOTAL(103, Table9[[#This Row],[ShopCodeNoZero]])</f>
        <v>0</v>
      </c>
      <c r="AB720" s="88"/>
    </row>
    <row r="721" spans="1:28">
      <c r="A721" s="140">
        <v>45799</v>
      </c>
      <c r="B721" s="140">
        <v>45799</v>
      </c>
      <c r="C721" s="84" t="s">
        <v>24</v>
      </c>
      <c r="D721" s="84"/>
      <c r="E721" s="85" t="s">
        <v>119</v>
      </c>
      <c r="F721" s="153">
        <v>1353</v>
      </c>
      <c r="G721" s="84"/>
      <c r="H721" s="85" t="s">
        <v>3958</v>
      </c>
      <c r="I721" s="84" t="s">
        <v>3959</v>
      </c>
      <c r="J721" s="84" t="str">
        <f>VLOOKUP(H721,'Shop Info'!C:I,7,FALSE)</f>
        <v>NT</v>
      </c>
      <c r="K721" s="84" t="s">
        <v>603</v>
      </c>
      <c r="L721" s="84" t="s">
        <v>3297</v>
      </c>
      <c r="M721" s="84">
        <v>26089502</v>
      </c>
      <c r="N721" s="90">
        <f>VLOOKUP(Table9[[#This Row],[Shop.Name]],'From MX (NT &amp; Islands) '!D:E,2,FALSE)</f>
        <v>0</v>
      </c>
      <c r="O721" s="84"/>
      <c r="P721" s="84" t="s">
        <v>3016</v>
      </c>
      <c r="Q721" s="84" t="s">
        <v>3025</v>
      </c>
      <c r="R721" s="135" t="s">
        <v>3365</v>
      </c>
      <c r="S721" s="84" t="s">
        <v>455</v>
      </c>
      <c r="T721" s="84"/>
      <c r="U721" s="84"/>
      <c r="V721" s="84"/>
      <c r="W721" s="106"/>
      <c r="X721" s="84" t="s">
        <v>3960</v>
      </c>
      <c r="Y721" s="84"/>
      <c r="Z721" s="84" t="e">
        <f>VLOOKUP(#REF!,Unavailable_Shops!C:E,3,FALSE)</f>
        <v>#REF!</v>
      </c>
      <c r="AA721" s="84">
        <f>SUBTOTAL(103, Table9[[#This Row],[ShopCodeNoZero]])</f>
        <v>1</v>
      </c>
      <c r="AB721" s="88" t="s">
        <v>3961</v>
      </c>
    </row>
    <row r="722" spans="1:28">
      <c r="A722" s="140">
        <v>45799</v>
      </c>
      <c r="B722" s="140">
        <v>45799</v>
      </c>
      <c r="C722" s="84" t="s">
        <v>24</v>
      </c>
      <c r="D722" s="84"/>
      <c r="E722" s="85" t="s">
        <v>119</v>
      </c>
      <c r="F722" s="153">
        <v>3174</v>
      </c>
      <c r="G722" s="84"/>
      <c r="H722" s="85" t="s">
        <v>3962</v>
      </c>
      <c r="I722" s="84" t="s">
        <v>3963</v>
      </c>
      <c r="J722" s="84" t="str">
        <f>VLOOKUP(H722,'Shop Info'!C:I,7,FALSE)</f>
        <v>NT</v>
      </c>
      <c r="K722" s="84" t="s">
        <v>603</v>
      </c>
      <c r="L722" s="84"/>
      <c r="M722" s="84">
        <v>26285650</v>
      </c>
      <c r="N722" s="90" t="str">
        <f>VLOOKUP(Table9[[#This Row],[Shop.Name]],'From MX (NT &amp; Islands) '!D:E,2,FALSE)</f>
        <v>2628 5650</v>
      </c>
      <c r="O722" s="84"/>
      <c r="P722" s="84" t="s">
        <v>3016</v>
      </c>
      <c r="Q722" s="84" t="s">
        <v>3025</v>
      </c>
      <c r="R722" s="135" t="s">
        <v>3365</v>
      </c>
      <c r="S722" s="84" t="s">
        <v>455</v>
      </c>
      <c r="T722" s="84"/>
      <c r="U722" s="84"/>
      <c r="V722" s="84"/>
      <c r="W722" s="106"/>
      <c r="X722" s="84" t="s">
        <v>3964</v>
      </c>
      <c r="Y722" s="84"/>
      <c r="Z722" s="84" t="e">
        <f>VLOOKUP(#REF!,Unavailable_Shops!C:E,3,FALSE)</f>
        <v>#REF!</v>
      </c>
      <c r="AA722" s="84">
        <f>SUBTOTAL(103, Table9[[#This Row],[ShopCodeNoZero]])</f>
        <v>1</v>
      </c>
      <c r="AB722" s="88" t="s">
        <v>3965</v>
      </c>
    </row>
    <row r="723" spans="1:28">
      <c r="A723" s="140">
        <v>45799</v>
      </c>
      <c r="B723" s="140">
        <v>45799</v>
      </c>
      <c r="C723" s="84" t="s">
        <v>24</v>
      </c>
      <c r="D723" s="84"/>
      <c r="E723" s="85" t="s">
        <v>119</v>
      </c>
      <c r="F723" s="153">
        <v>4448</v>
      </c>
      <c r="G723" s="84"/>
      <c r="H723" s="85" t="s">
        <v>3966</v>
      </c>
      <c r="I723" s="84" t="s">
        <v>3967</v>
      </c>
      <c r="J723" s="84" t="str">
        <f>VLOOKUP(H723,'Shop Info'!C:I,7,FALSE)</f>
        <v>NT</v>
      </c>
      <c r="K723" s="84" t="s">
        <v>603</v>
      </c>
      <c r="L723" s="84" t="s">
        <v>664</v>
      </c>
      <c r="M723" s="84">
        <v>28950288</v>
      </c>
      <c r="N723" s="90">
        <f>VLOOKUP(Table9[[#This Row],[Shop.Name]],'From MX (NT &amp; Islands) '!D:E,2,FALSE)</f>
        <v>28950288</v>
      </c>
      <c r="O723" s="84"/>
      <c r="P723" s="84" t="s">
        <v>3016</v>
      </c>
      <c r="Q723" s="84" t="s">
        <v>3025</v>
      </c>
      <c r="R723" s="135" t="s">
        <v>3365</v>
      </c>
      <c r="S723" s="84" t="s">
        <v>455</v>
      </c>
      <c r="T723" s="84"/>
      <c r="U723" s="84"/>
      <c r="V723" s="84"/>
      <c r="W723" s="106"/>
      <c r="X723" s="84" t="s">
        <v>3968</v>
      </c>
      <c r="Y723" s="84"/>
      <c r="Z723" s="84" t="e">
        <f>VLOOKUP(#REF!,Unavailable_Shops!C:E,3,FALSE)</f>
        <v>#REF!</v>
      </c>
      <c r="AA723" s="84">
        <f>SUBTOTAL(103, Table9[[#This Row],[ShopCodeNoZero]])</f>
        <v>1</v>
      </c>
      <c r="AB723" s="88" t="s">
        <v>3969</v>
      </c>
    </row>
    <row r="724" spans="1:28">
      <c r="A724" s="140">
        <v>45799</v>
      </c>
      <c r="B724" s="140">
        <v>45799</v>
      </c>
      <c r="C724" s="84" t="s">
        <v>65</v>
      </c>
      <c r="D724" s="84"/>
      <c r="E724" s="85" t="s">
        <v>119</v>
      </c>
      <c r="F724" s="153">
        <v>5992</v>
      </c>
      <c r="G724" s="84"/>
      <c r="H724" s="85" t="s">
        <v>3970</v>
      </c>
      <c r="I724" s="84" t="s">
        <v>3971</v>
      </c>
      <c r="J724" s="84" t="str">
        <f>VLOOKUP(H724,'Shop Info'!C:I,7,FALSE)</f>
        <v>NT</v>
      </c>
      <c r="K724" s="84" t="s">
        <v>603</v>
      </c>
      <c r="L724" s="84"/>
      <c r="M724" s="84">
        <v>25950662</v>
      </c>
      <c r="N724" s="90">
        <f>VLOOKUP(Table9[[#This Row],[Shop.Name]],'From MX (NT &amp; Islands) '!D:E,2,FALSE)</f>
        <v>0</v>
      </c>
      <c r="O724" s="84"/>
      <c r="P724" s="84" t="s">
        <v>3016</v>
      </c>
      <c r="Q724" s="84" t="s">
        <v>3025</v>
      </c>
      <c r="R724" s="135" t="s">
        <v>3365</v>
      </c>
      <c r="S724" s="84" t="s">
        <v>455</v>
      </c>
      <c r="T724" s="84"/>
      <c r="U724" s="84"/>
      <c r="V724" s="84"/>
      <c r="W724" s="106"/>
      <c r="X724" s="84" t="s">
        <v>3972</v>
      </c>
      <c r="Y724" s="84"/>
      <c r="Z724" s="84" t="e">
        <f>VLOOKUP(#REF!,Unavailable_Shops!C:E,3,FALSE)</f>
        <v>#REF!</v>
      </c>
      <c r="AA724" s="84">
        <f>SUBTOTAL(103, Table9[[#This Row],[ShopCodeNoZero]])</f>
        <v>1</v>
      </c>
      <c r="AB724" s="88" t="s">
        <v>3973</v>
      </c>
    </row>
    <row r="725" spans="1:28">
      <c r="A725" s="140">
        <v>45799</v>
      </c>
      <c r="B725" s="140">
        <v>45799</v>
      </c>
      <c r="C725" s="84" t="s">
        <v>24</v>
      </c>
      <c r="D725" s="84"/>
      <c r="E725" s="85" t="s">
        <v>119</v>
      </c>
      <c r="F725" s="153">
        <v>2365</v>
      </c>
      <c r="G725" s="84"/>
      <c r="H725" s="85" t="s">
        <v>3974</v>
      </c>
      <c r="I725" s="84" t="s">
        <v>3975</v>
      </c>
      <c r="J725" s="84" t="s">
        <v>353</v>
      </c>
      <c r="K725" s="84" t="s">
        <v>603</v>
      </c>
      <c r="L725" s="84"/>
      <c r="M725" s="84" t="s">
        <v>3976</v>
      </c>
      <c r="N725" s="90" t="e">
        <f>VLOOKUP(AB725,Tel!B:E,4,FALSE)</f>
        <v>#N/A</v>
      </c>
      <c r="O725" s="87"/>
      <c r="P725" s="84" t="s">
        <v>3016</v>
      </c>
      <c r="Q725" s="84" t="s">
        <v>3025</v>
      </c>
      <c r="R725" s="135" t="s">
        <v>3365</v>
      </c>
      <c r="S725" s="84"/>
      <c r="T725" s="84"/>
      <c r="U725" s="84"/>
      <c r="V725" s="84"/>
      <c r="W725" s="106"/>
      <c r="X725" s="84"/>
      <c r="Y725" s="84"/>
      <c r="Z725" s="84" t="e">
        <f>VLOOKUP(#REF!,Unavailable_Shops!C:E,3,FALSE)</f>
        <v>#REF!</v>
      </c>
      <c r="AA725" s="84">
        <f>SUBTOTAL(103, Table9[[#This Row],[ShopCodeNoZero]])</f>
        <v>0</v>
      </c>
      <c r="AB725" s="88"/>
    </row>
    <row r="726" spans="1:28">
      <c r="A726" s="140">
        <v>45803</v>
      </c>
      <c r="B726" s="140">
        <v>45803</v>
      </c>
      <c r="C726" s="84" t="s">
        <v>137</v>
      </c>
      <c r="D726" s="84"/>
      <c r="E726" s="85" t="s">
        <v>119</v>
      </c>
      <c r="F726" s="153">
        <v>6320</v>
      </c>
      <c r="G726" s="84"/>
      <c r="H726" s="85" t="s">
        <v>3977</v>
      </c>
      <c r="I726" s="84" t="s">
        <v>3978</v>
      </c>
      <c r="J726" s="84" t="str">
        <f>VLOOKUP(H726,'Shop Info'!C:I,7,FALSE)</f>
        <v>NT</v>
      </c>
      <c r="K726" s="84" t="s">
        <v>659</v>
      </c>
      <c r="L726" s="84"/>
      <c r="M726" s="84">
        <v>23629800</v>
      </c>
      <c r="N726" s="90">
        <f>VLOOKUP(Table9[[#This Row],[Shop.Name]],'From MX (NT &amp; Islands) '!D:E,2,FALSE)</f>
        <v>0</v>
      </c>
      <c r="O726" s="84"/>
      <c r="P726" s="84" t="s">
        <v>3016</v>
      </c>
      <c r="Q726" s="84" t="s">
        <v>3017</v>
      </c>
      <c r="R726" s="135" t="s">
        <v>3511</v>
      </c>
      <c r="S726" s="84" t="s">
        <v>455</v>
      </c>
      <c r="T726" s="84"/>
      <c r="U726" s="84"/>
      <c r="V726" s="84"/>
      <c r="W726" s="106"/>
      <c r="X726" s="84" t="s">
        <v>3979</v>
      </c>
      <c r="Y726" s="84"/>
      <c r="Z726" s="84" t="e">
        <f>VLOOKUP(#REF!,Unavailable_Shops!C:E,3,FALSE)</f>
        <v>#REF!</v>
      </c>
      <c r="AA726" s="84">
        <f>SUBTOTAL(103, Table9[[#This Row],[ShopCodeNoZero]])</f>
        <v>1</v>
      </c>
      <c r="AB726" s="88" t="s">
        <v>3980</v>
      </c>
    </row>
    <row r="727" spans="1:28">
      <c r="A727" s="140">
        <v>45803</v>
      </c>
      <c r="B727" s="140">
        <v>45803</v>
      </c>
      <c r="C727" s="84" t="s">
        <v>24</v>
      </c>
      <c r="D727" s="84"/>
      <c r="E727" s="85" t="s">
        <v>119</v>
      </c>
      <c r="F727" s="153">
        <v>8617</v>
      </c>
      <c r="G727" s="84"/>
      <c r="H727" s="85" t="s">
        <v>3981</v>
      </c>
      <c r="I727" s="84" t="s">
        <v>3982</v>
      </c>
      <c r="J727" s="84" t="str">
        <f>VLOOKUP(H727,'Shop Info'!C:I,7,FALSE)</f>
        <v>NT</v>
      </c>
      <c r="K727" s="84" t="s">
        <v>659</v>
      </c>
      <c r="L727" s="84"/>
      <c r="M727" s="84" t="s">
        <v>3983</v>
      </c>
      <c r="N727" s="90" t="str">
        <f>VLOOKUP(Table9[[#This Row],[Shop.Name]],'From MX (NT &amp; Islands) '!D:E,2,FALSE)</f>
        <v>2244 6506</v>
      </c>
      <c r="O727" s="84"/>
      <c r="P727" s="84" t="s">
        <v>3016</v>
      </c>
      <c r="Q727" s="84" t="s">
        <v>3017</v>
      </c>
      <c r="R727" s="135" t="s">
        <v>3511</v>
      </c>
      <c r="S727" s="84" t="s">
        <v>455</v>
      </c>
      <c r="T727" s="84"/>
      <c r="U727" s="84"/>
      <c r="V727" s="84"/>
      <c r="W727" s="106"/>
      <c r="X727" s="84" t="s">
        <v>3984</v>
      </c>
      <c r="Y727" s="84"/>
      <c r="Z727" s="84" t="e">
        <f>VLOOKUP(#REF!,Unavailable_Shops!C:E,3,FALSE)</f>
        <v>#REF!</v>
      </c>
      <c r="AA727" s="84">
        <f>SUBTOTAL(103, Table9[[#This Row],[ShopCodeNoZero]])</f>
        <v>1</v>
      </c>
      <c r="AB727" s="88" t="s">
        <v>3985</v>
      </c>
    </row>
    <row r="728" spans="1:28">
      <c r="A728" s="140">
        <v>45803</v>
      </c>
      <c r="B728" s="140">
        <v>45803</v>
      </c>
      <c r="C728" s="84" t="s">
        <v>24</v>
      </c>
      <c r="D728" s="84"/>
      <c r="E728" s="85" t="s">
        <v>119</v>
      </c>
      <c r="F728" s="153">
        <v>8777</v>
      </c>
      <c r="G728" s="84"/>
      <c r="H728" s="85" t="s">
        <v>3986</v>
      </c>
      <c r="I728" s="84" t="s">
        <v>3987</v>
      </c>
      <c r="J728" s="84" t="str">
        <f>VLOOKUP(H728,'Shop Info'!C:I,7,FALSE)</f>
        <v>NT</v>
      </c>
      <c r="K728" s="84" t="s">
        <v>659</v>
      </c>
      <c r="L728" s="84"/>
      <c r="M728" s="84" t="s">
        <v>3988</v>
      </c>
      <c r="N728" s="90" t="str">
        <f>VLOOKUP(Table9[[#This Row],[Shop.Name]],'From MX (NT &amp; Islands) '!D:E,2,FALSE)</f>
        <v>2521 3693</v>
      </c>
      <c r="O728" s="84"/>
      <c r="P728" s="84" t="s">
        <v>3016</v>
      </c>
      <c r="Q728" s="84" t="s">
        <v>3017</v>
      </c>
      <c r="R728" s="135" t="s">
        <v>3511</v>
      </c>
      <c r="S728" s="84" t="s">
        <v>455</v>
      </c>
      <c r="T728" s="84"/>
      <c r="U728" s="84"/>
      <c r="V728" s="84"/>
      <c r="W728" s="106"/>
      <c r="X728" s="84" t="s">
        <v>3989</v>
      </c>
      <c r="Y728" s="84"/>
      <c r="Z728" s="84" t="e">
        <f>VLOOKUP(#REF!,Unavailable_Shops!C:E,3,FALSE)</f>
        <v>#REF!</v>
      </c>
      <c r="AA728" s="84">
        <f>SUBTOTAL(103, Table9[[#This Row],[ShopCodeNoZero]])</f>
        <v>1</v>
      </c>
      <c r="AB728" s="88" t="s">
        <v>3990</v>
      </c>
    </row>
    <row r="729" spans="1:28">
      <c r="A729" s="140">
        <v>45803</v>
      </c>
      <c r="B729" s="140">
        <v>45803</v>
      </c>
      <c r="C729" s="84" t="s">
        <v>65</v>
      </c>
      <c r="D729" s="84"/>
      <c r="E729" s="85" t="s">
        <v>119</v>
      </c>
      <c r="F729" s="153">
        <v>15103</v>
      </c>
      <c r="G729" s="84"/>
      <c r="H729" s="85" t="s">
        <v>3991</v>
      </c>
      <c r="I729" s="84" t="s">
        <v>3992</v>
      </c>
      <c r="J729" s="84" t="str">
        <f>VLOOKUP(H729,'Shop Info'!C:I,7,FALSE)</f>
        <v>NT</v>
      </c>
      <c r="K729" s="84" t="s">
        <v>659</v>
      </c>
      <c r="L729" s="84"/>
      <c r="M729" s="84">
        <v>27798028</v>
      </c>
      <c r="N729" s="90">
        <f>VLOOKUP(Table9[[#This Row],[Shop.Name]],'From MX (NT &amp; Islands) '!D:E,2,FALSE)</f>
        <v>0</v>
      </c>
      <c r="O729" s="84"/>
      <c r="P729" s="84" t="s">
        <v>3016</v>
      </c>
      <c r="Q729" s="84" t="s">
        <v>3017</v>
      </c>
      <c r="R729" s="135" t="s">
        <v>3511</v>
      </c>
      <c r="S729" s="84" t="s">
        <v>455</v>
      </c>
      <c r="T729" s="84"/>
      <c r="U729" s="84"/>
      <c r="V729" s="84"/>
      <c r="W729" s="106"/>
      <c r="X729" s="96" t="s">
        <v>3993</v>
      </c>
      <c r="Y729" s="84"/>
      <c r="Z729" s="84" t="e">
        <f>VLOOKUP(#REF!,Unavailable_Shops!C:E,3,FALSE)</f>
        <v>#REF!</v>
      </c>
      <c r="AA729" s="84">
        <f>SUBTOTAL(103, Table9[[#This Row],[ShopCodeNoZero]])</f>
        <v>1</v>
      </c>
      <c r="AB729" s="88" t="s">
        <v>3994</v>
      </c>
    </row>
    <row r="730" spans="1:28">
      <c r="A730" s="140">
        <v>45804</v>
      </c>
      <c r="B730" s="140">
        <v>45804</v>
      </c>
      <c r="C730" s="84" t="s">
        <v>24</v>
      </c>
      <c r="D730" s="84"/>
      <c r="E730" s="85" t="s">
        <v>119</v>
      </c>
      <c r="F730" s="153">
        <v>2997</v>
      </c>
      <c r="G730" s="84"/>
      <c r="H730" s="85" t="s">
        <v>3995</v>
      </c>
      <c r="I730" s="84" t="s">
        <v>3996</v>
      </c>
      <c r="J730" s="84" t="str">
        <f>VLOOKUP(H730,'Shop Info'!C:I,7,FALSE)</f>
        <v>NT</v>
      </c>
      <c r="K730" s="84" t="s">
        <v>3997</v>
      </c>
      <c r="L730" s="84" t="s">
        <v>3015</v>
      </c>
      <c r="M730" s="84">
        <v>27011821</v>
      </c>
      <c r="N730" s="90">
        <f>VLOOKUP(Table9[[#This Row],[Shop.Name]],'From MX (NT &amp; Islands) '!D:E,2,FALSE)</f>
        <v>0</v>
      </c>
      <c r="O730" s="84"/>
      <c r="P730" s="84" t="s">
        <v>3998</v>
      </c>
      <c r="Q730" s="84" t="s">
        <v>3017</v>
      </c>
      <c r="R730" s="135" t="s">
        <v>3399</v>
      </c>
      <c r="S730" s="84" t="s">
        <v>455</v>
      </c>
      <c r="T730" s="84"/>
      <c r="U730" s="84"/>
      <c r="V730" s="84"/>
      <c r="W730" s="106"/>
      <c r="X730" s="84" t="s">
        <v>3999</v>
      </c>
      <c r="Y730" s="84"/>
      <c r="Z730" s="84" t="e">
        <f>VLOOKUP(#REF!,Unavailable_Shops!C:E,3,FALSE)</f>
        <v>#REF!</v>
      </c>
      <c r="AA730" s="84">
        <f>SUBTOTAL(103, Table9[[#This Row],[ShopCodeNoZero]])</f>
        <v>1</v>
      </c>
      <c r="AB730" s="88" t="s">
        <v>4000</v>
      </c>
    </row>
    <row r="731" spans="1:28">
      <c r="A731" s="140">
        <v>45804</v>
      </c>
      <c r="B731" s="140">
        <v>45804</v>
      </c>
      <c r="C731" s="84" t="s">
        <v>24</v>
      </c>
      <c r="D731" s="84"/>
      <c r="E731" s="85" t="s">
        <v>119</v>
      </c>
      <c r="F731" s="153">
        <v>11049</v>
      </c>
      <c r="G731" s="84"/>
      <c r="H731" s="85" t="s">
        <v>4001</v>
      </c>
      <c r="I731" s="84" t="s">
        <v>4002</v>
      </c>
      <c r="J731" s="84" t="str">
        <f>VLOOKUP(H731,'Shop Info'!C:I,7,FALSE)</f>
        <v>NT</v>
      </c>
      <c r="K731" s="84" t="s">
        <v>3997</v>
      </c>
      <c r="L731" s="84" t="s">
        <v>664</v>
      </c>
      <c r="M731" s="84">
        <v>27986208</v>
      </c>
      <c r="N731" s="90">
        <f>VLOOKUP(Table9[[#This Row],[Shop.Name]],'From MX (NT &amp; Islands) '!D:E,2,FALSE)</f>
        <v>27986208</v>
      </c>
      <c r="O731" s="87"/>
      <c r="P731" s="84" t="s">
        <v>3998</v>
      </c>
      <c r="Q731" s="84" t="s">
        <v>3017</v>
      </c>
      <c r="R731" s="135" t="s">
        <v>3399</v>
      </c>
      <c r="S731" s="84" t="s">
        <v>455</v>
      </c>
      <c r="T731" s="84"/>
      <c r="U731" s="84"/>
      <c r="V731" s="84"/>
      <c r="W731" s="106"/>
      <c r="X731" s="84" t="s">
        <v>4003</v>
      </c>
      <c r="Y731" s="84"/>
      <c r="Z731" s="84" t="e">
        <f>VLOOKUP(#REF!,Unavailable_Shops!C:E,3,FALSE)</f>
        <v>#REF!</v>
      </c>
      <c r="AA731" s="84">
        <f>SUBTOTAL(103, Table9[[#This Row],[ShopCodeNoZero]])</f>
        <v>1</v>
      </c>
      <c r="AB731" s="88" t="s">
        <v>4004</v>
      </c>
    </row>
    <row r="732" spans="1:28">
      <c r="A732" s="140">
        <v>45804</v>
      </c>
      <c r="B732" s="140">
        <v>45804</v>
      </c>
      <c r="C732" s="84" t="s">
        <v>24</v>
      </c>
      <c r="D732" s="84"/>
      <c r="E732" s="85" t="s">
        <v>119</v>
      </c>
      <c r="F732" s="153">
        <v>2828</v>
      </c>
      <c r="G732" s="84"/>
      <c r="H732" s="85" t="s">
        <v>4005</v>
      </c>
      <c r="I732" s="84" t="s">
        <v>4006</v>
      </c>
      <c r="J732" s="84" t="s">
        <v>353</v>
      </c>
      <c r="K732" s="84" t="s">
        <v>3997</v>
      </c>
      <c r="L732" s="84"/>
      <c r="M732" s="84" t="s">
        <v>4007</v>
      </c>
      <c r="N732" s="90" t="e">
        <f>VLOOKUP(AB732,Tel!B:E,4,FALSE)</f>
        <v>#N/A</v>
      </c>
      <c r="O732" s="87"/>
      <c r="P732" s="84" t="s">
        <v>3998</v>
      </c>
      <c r="Q732" s="84" t="s">
        <v>3017</v>
      </c>
      <c r="R732" s="135" t="s">
        <v>3399</v>
      </c>
      <c r="S732" s="84"/>
      <c r="T732" s="84"/>
      <c r="U732" s="84"/>
      <c r="V732" s="84"/>
      <c r="W732" s="106"/>
      <c r="X732" s="84"/>
      <c r="Y732" s="84"/>
      <c r="Z732" s="84" t="e">
        <f>VLOOKUP(#REF!,Unavailable_Shops!C:E,3,FALSE)</f>
        <v>#REF!</v>
      </c>
      <c r="AA732" s="84">
        <f>SUBTOTAL(103, Table9[[#This Row],[ShopCodeNoZero]])</f>
        <v>0</v>
      </c>
      <c r="AB732" s="88"/>
    </row>
    <row r="733" spans="1:28">
      <c r="A733" s="140">
        <v>45804</v>
      </c>
      <c r="B733" s="140">
        <v>45804</v>
      </c>
      <c r="C733" s="84" t="s">
        <v>24</v>
      </c>
      <c r="D733" s="84"/>
      <c r="E733" s="85" t="s">
        <v>119</v>
      </c>
      <c r="F733" s="153">
        <v>2829</v>
      </c>
      <c r="G733" s="84"/>
      <c r="H733" s="85" t="s">
        <v>4008</v>
      </c>
      <c r="I733" s="84" t="s">
        <v>4009</v>
      </c>
      <c r="J733" s="84" t="s">
        <v>353</v>
      </c>
      <c r="K733" s="84" t="s">
        <v>3997</v>
      </c>
      <c r="L733" s="84"/>
      <c r="M733" s="84" t="s">
        <v>4010</v>
      </c>
      <c r="N733" s="90" t="e">
        <f>VLOOKUP(AB733,Tel!B:E,4,FALSE)</f>
        <v>#N/A</v>
      </c>
      <c r="O733" s="87"/>
      <c r="P733" s="84" t="s">
        <v>3998</v>
      </c>
      <c r="Q733" s="84" t="s">
        <v>3017</v>
      </c>
      <c r="R733" s="135" t="s">
        <v>1902</v>
      </c>
      <c r="S733" s="84"/>
      <c r="T733" s="84"/>
      <c r="U733" s="84"/>
      <c r="V733" s="84"/>
      <c r="W733" s="106"/>
      <c r="X733" s="84"/>
      <c r="Y733" s="84"/>
      <c r="Z733" s="84" t="e">
        <f>VLOOKUP(#REF!,Unavailable_Shops!C:E,3,FALSE)</f>
        <v>#REF!</v>
      </c>
      <c r="AA733" s="84">
        <f>SUBTOTAL(103, Table9[[#This Row],[ShopCodeNoZero]])</f>
        <v>0</v>
      </c>
      <c r="AB733" s="88"/>
    </row>
    <row r="734" spans="1:28">
      <c r="A734" s="140">
        <v>45806</v>
      </c>
      <c r="B734" s="140">
        <v>45806</v>
      </c>
      <c r="C734" s="84" t="s">
        <v>24</v>
      </c>
      <c r="D734" s="84"/>
      <c r="E734" s="85" t="s">
        <v>119</v>
      </c>
      <c r="F734" s="153">
        <v>12815</v>
      </c>
      <c r="G734" s="84"/>
      <c r="H734" s="85" t="s">
        <v>4011</v>
      </c>
      <c r="I734" s="84" t="s">
        <v>4012</v>
      </c>
      <c r="J734" s="84" t="str">
        <f>VLOOKUP(H734,'Shop Info'!C:I,7,FALSE)</f>
        <v>Islands</v>
      </c>
      <c r="K734" s="84" t="s">
        <v>663</v>
      </c>
      <c r="L734" s="84" t="s">
        <v>3403</v>
      </c>
      <c r="M734" s="84" t="s">
        <v>4013</v>
      </c>
      <c r="N734" s="90">
        <f>VLOOKUP(Table9[[#This Row],[Shop.Name]],'From MX (NT &amp; Islands) '!D:E,2,FALSE)</f>
        <v>0</v>
      </c>
      <c r="O734" s="87"/>
      <c r="P734" s="84" t="s">
        <v>3016</v>
      </c>
      <c r="Q734" s="84" t="s">
        <v>3017</v>
      </c>
      <c r="R734" s="77" t="s">
        <v>3399</v>
      </c>
      <c r="S734" s="84" t="s">
        <v>455</v>
      </c>
      <c r="T734" s="84"/>
      <c r="U734" s="84"/>
      <c r="V734" s="84"/>
      <c r="W734" s="106"/>
      <c r="X734" s="84" t="s">
        <v>4014</v>
      </c>
      <c r="Y734" s="84"/>
      <c r="Z734" s="84" t="e">
        <f>VLOOKUP(#REF!,Unavailable_Shops!C:E,3,FALSE)</f>
        <v>#REF!</v>
      </c>
      <c r="AA734" s="84">
        <f>SUBTOTAL(103, Table9[[#This Row],[ShopCodeNoZero]])</f>
        <v>1</v>
      </c>
      <c r="AB734" s="88" t="s">
        <v>4015</v>
      </c>
    </row>
    <row r="735" spans="1:28">
      <c r="A735" s="140">
        <v>45806</v>
      </c>
      <c r="B735" s="140">
        <v>45806</v>
      </c>
      <c r="C735" s="84" t="s">
        <v>24</v>
      </c>
      <c r="D735" s="84"/>
      <c r="E735" s="85" t="s">
        <v>119</v>
      </c>
      <c r="F735" s="153">
        <v>12821</v>
      </c>
      <c r="G735" s="84"/>
      <c r="H735" s="85" t="s">
        <v>4016</v>
      </c>
      <c r="I735" s="84" t="s">
        <v>4017</v>
      </c>
      <c r="J735" s="84" t="str">
        <f>VLOOKUP(H735,'Shop Info'!C:I,7,FALSE)</f>
        <v>Islands</v>
      </c>
      <c r="K735" s="84" t="s">
        <v>663</v>
      </c>
      <c r="L735" s="84" t="s">
        <v>3403</v>
      </c>
      <c r="M735" s="84">
        <v>92014452</v>
      </c>
      <c r="N735" s="90">
        <f>VLOOKUP(Table9[[#This Row],[Shop.Name]],'From MX (NT &amp; Islands) '!D:E,2,FALSE)</f>
        <v>0</v>
      </c>
      <c r="O735" s="87"/>
      <c r="P735" s="84" t="s">
        <v>3016</v>
      </c>
      <c r="Q735" s="84" t="s">
        <v>3017</v>
      </c>
      <c r="R735" s="77" t="s">
        <v>3399</v>
      </c>
      <c r="S735" s="84" t="s">
        <v>455</v>
      </c>
      <c r="T735" s="84"/>
      <c r="U735" s="84"/>
      <c r="V735" s="84"/>
      <c r="W735" s="106"/>
      <c r="X735" s="84" t="s">
        <v>4018</v>
      </c>
      <c r="Y735" s="84"/>
      <c r="Z735" s="84" t="e">
        <f>VLOOKUP(#REF!,Unavailable_Shops!C:E,3,FALSE)</f>
        <v>#REF!</v>
      </c>
      <c r="AA735" s="84">
        <f>SUBTOTAL(103, Table9[[#This Row],[ShopCodeNoZero]])</f>
        <v>1</v>
      </c>
      <c r="AB735" s="88" t="s">
        <v>4019</v>
      </c>
    </row>
    <row r="736" spans="1:28">
      <c r="A736" s="140">
        <v>45806</v>
      </c>
      <c r="B736" s="140">
        <v>45806</v>
      </c>
      <c r="C736" s="84" t="s">
        <v>24</v>
      </c>
      <c r="D736" s="84"/>
      <c r="E736" s="85" t="s">
        <v>119</v>
      </c>
      <c r="F736" s="153">
        <v>12858</v>
      </c>
      <c r="G736" s="84"/>
      <c r="H736" s="85" t="s">
        <v>4020</v>
      </c>
      <c r="I736" s="84" t="s">
        <v>4021</v>
      </c>
      <c r="J736" s="84" t="str">
        <f>VLOOKUP(H736,'Shop Info'!C:I,7,FALSE)</f>
        <v>Islands</v>
      </c>
      <c r="K736" s="84" t="s">
        <v>663</v>
      </c>
      <c r="L736" s="84" t="s">
        <v>3403</v>
      </c>
      <c r="M736" s="84" t="s">
        <v>3051</v>
      </c>
      <c r="N736" s="90">
        <f>VLOOKUP(Table9[[#This Row],[Shop.Name]],'From MX (NT &amp; Islands) '!D:E,2,FALSE)</f>
        <v>0</v>
      </c>
      <c r="O736" s="87"/>
      <c r="P736" s="84" t="s">
        <v>3016</v>
      </c>
      <c r="Q736" s="84" t="s">
        <v>3017</v>
      </c>
      <c r="R736" s="77" t="s">
        <v>3399</v>
      </c>
      <c r="S736" s="84" t="s">
        <v>455</v>
      </c>
      <c r="T736" s="84"/>
      <c r="U736" s="84"/>
      <c r="V736" s="84"/>
      <c r="W736" s="106"/>
      <c r="X736" s="84" t="s">
        <v>4022</v>
      </c>
      <c r="Y736" s="84"/>
      <c r="Z736" s="84" t="e">
        <f>VLOOKUP(#REF!,Unavailable_Shops!C:E,3,FALSE)</f>
        <v>#REF!</v>
      </c>
      <c r="AA736" s="84">
        <f>SUBTOTAL(103, Table9[[#This Row],[ShopCodeNoZero]])</f>
        <v>1</v>
      </c>
      <c r="AB736" s="88" t="s">
        <v>4023</v>
      </c>
    </row>
    <row r="737" spans="1:28">
      <c r="A737" s="140">
        <v>45807</v>
      </c>
      <c r="B737" s="140">
        <v>45807</v>
      </c>
      <c r="C737" s="84" t="s">
        <v>24</v>
      </c>
      <c r="D737" s="84"/>
      <c r="E737" s="85" t="s">
        <v>119</v>
      </c>
      <c r="F737" s="153">
        <v>4412</v>
      </c>
      <c r="G737" s="84"/>
      <c r="H737" s="85" t="s">
        <v>4024</v>
      </c>
      <c r="I737" s="84" t="s">
        <v>4025</v>
      </c>
      <c r="J737" s="84" t="str">
        <f>VLOOKUP(H737,'Shop Info'!C:I,7,FALSE)</f>
        <v>Islands</v>
      </c>
      <c r="K737" s="84" t="s">
        <v>663</v>
      </c>
      <c r="L737" s="84" t="s">
        <v>664</v>
      </c>
      <c r="M737" s="84">
        <v>36063399</v>
      </c>
      <c r="N737" s="90">
        <f>VLOOKUP(Table9[[#This Row],[Shop.Name]],'From MX (NT &amp; Islands) '!D:E,2,FALSE)</f>
        <v>36063399</v>
      </c>
      <c r="O737" s="84"/>
      <c r="P737" s="84" t="s">
        <v>3017</v>
      </c>
      <c r="Q737" s="84"/>
      <c r="R737" s="77" t="s">
        <v>4026</v>
      </c>
      <c r="S737" s="84" t="s">
        <v>455</v>
      </c>
      <c r="T737" s="84"/>
      <c r="U737" s="84"/>
      <c r="V737" s="84"/>
      <c r="W737" s="106"/>
      <c r="X737" s="84" t="s">
        <v>4027</v>
      </c>
      <c r="Y737" s="84"/>
      <c r="Z737" s="84" t="e">
        <f>VLOOKUP(#REF!,Unavailable_Shops!C:E,3,FALSE)</f>
        <v>#REF!</v>
      </c>
      <c r="AA737" s="84">
        <f>SUBTOTAL(103, Table9[[#This Row],[ShopCodeNoZero]])</f>
        <v>1</v>
      </c>
      <c r="AB737" s="88" t="s">
        <v>4028</v>
      </c>
    </row>
    <row r="738" spans="1:28">
      <c r="A738" s="140">
        <v>45789</v>
      </c>
      <c r="B738" s="140">
        <v>45789</v>
      </c>
      <c r="C738" s="84" t="s">
        <v>137</v>
      </c>
      <c r="D738" s="84"/>
      <c r="E738" s="85" t="s">
        <v>119</v>
      </c>
      <c r="F738" s="153">
        <v>6229</v>
      </c>
      <c r="G738" s="84"/>
      <c r="H738" s="85" t="s">
        <v>4029</v>
      </c>
      <c r="I738" s="84" t="s">
        <v>3231</v>
      </c>
      <c r="J738" s="84" t="str">
        <f>VLOOKUP(H738,'Shop Info'!C:I,7,FALSE)</f>
        <v>NT</v>
      </c>
      <c r="K738" s="84" t="s">
        <v>555</v>
      </c>
      <c r="L738" s="84"/>
      <c r="M738" s="84" t="s">
        <v>4030</v>
      </c>
      <c r="N738" s="90">
        <f>VLOOKUP(Table9[[#This Row],[Shop.Name]],'From MX (NT &amp; Islands) '!D:E,2,FALSE)</f>
        <v>0</v>
      </c>
      <c r="O738" s="84"/>
      <c r="P738" s="84"/>
      <c r="Q738" s="84"/>
      <c r="R738" s="135" t="s">
        <v>4031</v>
      </c>
      <c r="S738" s="84" t="s">
        <v>455</v>
      </c>
      <c r="T738" s="84"/>
      <c r="U738" s="84"/>
      <c r="V738" s="84"/>
      <c r="W738" s="106"/>
      <c r="X738" s="84" t="s">
        <v>4032</v>
      </c>
      <c r="Y738" s="84"/>
      <c r="Z738" s="84" t="e">
        <f>VLOOKUP(#REF!,Unavailable_Shops!C:E,3,FALSE)</f>
        <v>#REF!</v>
      </c>
      <c r="AA738" s="84">
        <f>SUBTOTAL(103, Table9[[#This Row],[ShopCodeNoZero]])</f>
        <v>1</v>
      </c>
      <c r="AB738" s="88" t="s">
        <v>4033</v>
      </c>
    </row>
    <row r="739" spans="1:28">
      <c r="A739" s="140">
        <v>45797</v>
      </c>
      <c r="B739" s="140">
        <v>45797</v>
      </c>
      <c r="C739" s="84" t="s">
        <v>24</v>
      </c>
      <c r="D739" s="84"/>
      <c r="E739" s="85" t="s">
        <v>119</v>
      </c>
      <c r="F739" s="153">
        <v>4411</v>
      </c>
      <c r="G739" s="84"/>
      <c r="H739" s="85" t="s">
        <v>4034</v>
      </c>
      <c r="I739" s="84" t="s">
        <v>4035</v>
      </c>
      <c r="J739" s="84" t="str">
        <f>VLOOKUP(H739,'Shop Info'!C:I,7,FALSE)</f>
        <v>NT</v>
      </c>
      <c r="K739" s="84" t="s">
        <v>654</v>
      </c>
      <c r="L739" s="84" t="s">
        <v>664</v>
      </c>
      <c r="M739" s="84">
        <v>26248560</v>
      </c>
      <c r="N739" s="90">
        <f>VLOOKUP(Table9[[#This Row],[Shop.Name]],'From MX (NT &amp; Islands) '!D:E,2,FALSE)</f>
        <v>26756388</v>
      </c>
      <c r="O739" s="84"/>
      <c r="P739" s="84"/>
      <c r="Q739" s="84"/>
      <c r="R739" s="166" t="s">
        <v>4036</v>
      </c>
      <c r="S739" s="84" t="s">
        <v>455</v>
      </c>
      <c r="T739" s="84"/>
      <c r="U739" s="84"/>
      <c r="V739" s="84"/>
      <c r="W739" s="106"/>
      <c r="X739" s="84" t="s">
        <v>4037</v>
      </c>
      <c r="Y739" s="84"/>
      <c r="Z739" s="84" t="e">
        <f>VLOOKUP(#REF!,Unavailable_Shops!C:E,3,FALSE)</f>
        <v>#REF!</v>
      </c>
      <c r="AA739" s="84">
        <f>SUBTOTAL(103, Table9[[#This Row],[ShopCodeNoZero]])</f>
        <v>1</v>
      </c>
      <c r="AB739" s="88" t="s">
        <v>4038</v>
      </c>
    </row>
    <row r="740" spans="1:28">
      <c r="A740" s="140">
        <v>45797</v>
      </c>
      <c r="B740" s="140">
        <v>45797</v>
      </c>
      <c r="C740" s="84" t="s">
        <v>65</v>
      </c>
      <c r="D740" s="84"/>
      <c r="E740" s="85" t="s">
        <v>119</v>
      </c>
      <c r="F740" s="153">
        <v>5164</v>
      </c>
      <c r="G740" s="84"/>
      <c r="H740" s="85" t="s">
        <v>4039</v>
      </c>
      <c r="I740" s="84" t="s">
        <v>4040</v>
      </c>
      <c r="J740" s="84" t="str">
        <f>VLOOKUP(H740,'Shop Info'!C:I,7,FALSE)</f>
        <v>NT</v>
      </c>
      <c r="K740" s="84" t="s">
        <v>654</v>
      </c>
      <c r="L740" s="84"/>
      <c r="M740" s="84">
        <v>24993172</v>
      </c>
      <c r="N740" s="90">
        <f>VLOOKUP(Table9[[#This Row],[Shop.Name]],'From MX (NT &amp; Islands) '!D:E,2,FALSE)</f>
        <v>0</v>
      </c>
      <c r="O740" s="84"/>
      <c r="P740" s="84"/>
      <c r="Q740" s="84"/>
      <c r="R740" s="135" t="s">
        <v>4036</v>
      </c>
      <c r="S740" s="84" t="s">
        <v>455</v>
      </c>
      <c r="T740" s="84"/>
      <c r="U740" s="84"/>
      <c r="V740" s="84"/>
      <c r="W740" s="106"/>
      <c r="X740" s="84" t="s">
        <v>4041</v>
      </c>
      <c r="Y740" s="84"/>
      <c r="Z740" s="84" t="e">
        <f>VLOOKUP(#REF!,Unavailable_Shops!C:E,3,FALSE)</f>
        <v>#REF!</v>
      </c>
      <c r="AA740" s="84">
        <f>SUBTOTAL(103, Table9[[#This Row],[ShopCodeNoZero]])</f>
        <v>1</v>
      </c>
      <c r="AB740" s="88" t="s">
        <v>4042</v>
      </c>
    </row>
    <row r="741" spans="1:28">
      <c r="A741" s="140">
        <v>45797</v>
      </c>
      <c r="B741" s="140">
        <v>45797</v>
      </c>
      <c r="C741" s="84" t="s">
        <v>65</v>
      </c>
      <c r="D741" s="84"/>
      <c r="E741" s="85" t="s">
        <v>119</v>
      </c>
      <c r="F741" s="153">
        <v>5228</v>
      </c>
      <c r="G741" s="84"/>
      <c r="H741" s="85" t="s">
        <v>4043</v>
      </c>
      <c r="I741" s="84" t="s">
        <v>4044</v>
      </c>
      <c r="J741" s="84" t="str">
        <f>VLOOKUP(H741,'Shop Info'!C:I,7,FALSE)</f>
        <v>NT</v>
      </c>
      <c r="K741" s="84" t="s">
        <v>459</v>
      </c>
      <c r="L741" s="84" t="s">
        <v>3227</v>
      </c>
      <c r="M741" s="84">
        <v>26691788</v>
      </c>
      <c r="N741" s="90">
        <f>VLOOKUP(Table9[[#This Row],[Shop.Name]],'From MX (NT &amp; Islands) '!D:E,2,FALSE)</f>
        <v>0</v>
      </c>
      <c r="O741" s="87"/>
      <c r="P741" s="84"/>
      <c r="Q741" s="84"/>
      <c r="R741" s="135" t="s">
        <v>4036</v>
      </c>
      <c r="S741" s="84" t="s">
        <v>455</v>
      </c>
      <c r="T741" s="84"/>
      <c r="U741" s="84"/>
      <c r="V741" s="84"/>
      <c r="W741" s="106"/>
      <c r="X741" s="84" t="s">
        <v>4045</v>
      </c>
      <c r="Y741" s="84"/>
      <c r="Z741" s="84" t="e">
        <f>VLOOKUP(#REF!,Unavailable_Shops!C:E,3,FALSE)</f>
        <v>#REF!</v>
      </c>
      <c r="AA741" s="84">
        <f>SUBTOTAL(103, Table9[[#This Row],[ShopCodeNoZero]])</f>
        <v>1</v>
      </c>
      <c r="AB741" s="88" t="s">
        <v>4046</v>
      </c>
    </row>
    <row r="742" spans="1:28" ht="43.5">
      <c r="A742" s="140">
        <v>45811</v>
      </c>
      <c r="B742" s="140">
        <v>45811</v>
      </c>
      <c r="C742" s="84" t="s">
        <v>24</v>
      </c>
      <c r="D742" s="84" t="s">
        <v>4047</v>
      </c>
      <c r="E742" s="85" t="s">
        <v>119</v>
      </c>
      <c r="F742" s="153">
        <v>12872</v>
      </c>
      <c r="G742" s="84"/>
      <c r="H742" s="85" t="s">
        <v>4048</v>
      </c>
      <c r="I742" s="84" t="s">
        <v>4049</v>
      </c>
      <c r="J742" s="84" t="str">
        <f>VLOOKUP(H742,'Shop Info'!C:I,7,FALSE)</f>
        <v>Islands</v>
      </c>
      <c r="K742" s="84" t="s">
        <v>525</v>
      </c>
      <c r="L742" s="84" t="s">
        <v>4050</v>
      </c>
      <c r="M742" s="93" t="s">
        <v>4051</v>
      </c>
      <c r="N742" s="90">
        <f>VLOOKUP(Table9[[#This Row],[Shop.Name]],'From MX (NT &amp; Islands) '!D:E,2,FALSE)</f>
        <v>0</v>
      </c>
      <c r="O742" s="84"/>
      <c r="P742" s="84"/>
      <c r="Q742" s="84"/>
      <c r="R742" s="84" t="s">
        <v>4052</v>
      </c>
      <c r="S742" s="84" t="s">
        <v>455</v>
      </c>
      <c r="T742" s="84"/>
      <c r="U742" s="84"/>
      <c r="V742" s="84"/>
      <c r="W742" s="106"/>
      <c r="X742" s="84" t="s">
        <v>4053</v>
      </c>
      <c r="Y742" s="84"/>
      <c r="Z742" s="84" t="e">
        <f>VLOOKUP(#REF!,Unavailable_Shops!C:E,3,FALSE)</f>
        <v>#REF!</v>
      </c>
      <c r="AA742" s="84">
        <f>SUBTOTAL(103, Table9[[#This Row],[ShopCodeNoZero]])</f>
        <v>1</v>
      </c>
      <c r="AB742" s="88" t="s">
        <v>4054</v>
      </c>
    </row>
    <row r="743" spans="1:28">
      <c r="A743" s="140">
        <v>45797</v>
      </c>
      <c r="B743" s="140">
        <v>45797</v>
      </c>
      <c r="C743" s="84" t="s">
        <v>65</v>
      </c>
      <c r="D743" s="84"/>
      <c r="E743" s="85" t="s">
        <v>119</v>
      </c>
      <c r="F743" s="153">
        <v>5981</v>
      </c>
      <c r="G743" s="84"/>
      <c r="H743" s="85" t="s">
        <v>4055</v>
      </c>
      <c r="I743" s="84" t="s">
        <v>4056</v>
      </c>
      <c r="J743" s="84" t="str">
        <f>VLOOKUP(H743,'Shop Info'!C:I,7,FALSE)</f>
        <v>NT</v>
      </c>
      <c r="K743" s="84" t="s">
        <v>459</v>
      </c>
      <c r="L743" s="84"/>
      <c r="M743" s="84">
        <v>24983389</v>
      </c>
      <c r="N743" s="90">
        <f>VLOOKUP(Table9[[#This Row],[Shop.Name]],'From MX (NT &amp; Islands) '!D:E,2,FALSE)</f>
        <v>0</v>
      </c>
      <c r="O743" s="84"/>
      <c r="P743" s="84"/>
      <c r="Q743" s="84"/>
      <c r="R743" s="166" t="s">
        <v>4036</v>
      </c>
      <c r="S743" s="84" t="s">
        <v>455</v>
      </c>
      <c r="T743" s="84"/>
      <c r="U743" s="84"/>
      <c r="V743" s="84"/>
      <c r="W743" s="106"/>
      <c r="X743" s="84" t="s">
        <v>4057</v>
      </c>
      <c r="Y743" s="84"/>
      <c r="Z743" s="84" t="e">
        <f>VLOOKUP(#REF!,Unavailable_Shops!C:E,3,FALSE)</f>
        <v>#REF!</v>
      </c>
      <c r="AA743" s="84">
        <f>SUBTOTAL(103, Table9[[#This Row],[ShopCodeNoZero]])</f>
        <v>1</v>
      </c>
      <c r="AB743" s="88" t="s">
        <v>4058</v>
      </c>
    </row>
    <row r="744" spans="1:28">
      <c r="A744" s="140">
        <v>45797</v>
      </c>
      <c r="B744" s="140">
        <v>45797</v>
      </c>
      <c r="C744" s="84" t="s">
        <v>137</v>
      </c>
      <c r="D744" s="84"/>
      <c r="E744" s="85" t="s">
        <v>119</v>
      </c>
      <c r="F744" s="153">
        <v>6236</v>
      </c>
      <c r="G744" s="84"/>
      <c r="H744" s="85" t="s">
        <v>4059</v>
      </c>
      <c r="I744" s="84" t="s">
        <v>4060</v>
      </c>
      <c r="J744" s="84" t="str">
        <f>VLOOKUP(H744,'Shop Info'!C:I,7,FALSE)</f>
        <v>NT</v>
      </c>
      <c r="K744" s="84" t="s">
        <v>654</v>
      </c>
      <c r="L744" s="84"/>
      <c r="M744" s="84">
        <v>26734111</v>
      </c>
      <c r="N744" s="90">
        <f>VLOOKUP(Table9[[#This Row],[Shop.Name]],'From MX (NT &amp; Islands) '!D:E,2,FALSE)</f>
        <v>0</v>
      </c>
      <c r="O744" s="84"/>
      <c r="P744" s="84"/>
      <c r="Q744" s="84"/>
      <c r="R744" s="166" t="s">
        <v>4036</v>
      </c>
      <c r="S744" s="84" t="s">
        <v>455</v>
      </c>
      <c r="T744" s="84"/>
      <c r="U744" s="84"/>
      <c r="V744" s="84"/>
      <c r="W744" s="106"/>
      <c r="X744" s="84" t="s">
        <v>4061</v>
      </c>
      <c r="Y744" s="84"/>
      <c r="Z744" s="84" t="e">
        <f>VLOOKUP(#REF!,Unavailable_Shops!C:E,3,FALSE)</f>
        <v>#REF!</v>
      </c>
      <c r="AA744" s="84">
        <f>SUBTOTAL(103, Table9[[#This Row],[ShopCodeNoZero]])</f>
        <v>1</v>
      </c>
      <c r="AB744" s="88" t="s">
        <v>4062</v>
      </c>
    </row>
    <row r="745" spans="1:28">
      <c r="A745" s="140">
        <v>45797</v>
      </c>
      <c r="B745" s="140">
        <v>45797</v>
      </c>
      <c r="C745" s="84" t="s">
        <v>137</v>
      </c>
      <c r="D745" s="84"/>
      <c r="E745" s="85" t="s">
        <v>119</v>
      </c>
      <c r="F745" s="153">
        <v>6323</v>
      </c>
      <c r="G745" s="84"/>
      <c r="H745" s="85" t="s">
        <v>4063</v>
      </c>
      <c r="I745" s="84" t="s">
        <v>4064</v>
      </c>
      <c r="J745" s="84" t="str">
        <f>VLOOKUP(H745,'Shop Info'!C:I,7,FALSE)</f>
        <v>NT</v>
      </c>
      <c r="K745" s="84" t="s">
        <v>654</v>
      </c>
      <c r="L745" s="84"/>
      <c r="M745" s="84">
        <v>22582266</v>
      </c>
      <c r="N745" s="90">
        <f>VLOOKUP(Table9[[#This Row],[Shop.Name]],'From MX (NT &amp; Islands) '!D:E,2,FALSE)</f>
        <v>0</v>
      </c>
      <c r="O745" s="84"/>
      <c r="P745" s="84"/>
      <c r="Q745" s="84"/>
      <c r="R745" s="166" t="s">
        <v>4036</v>
      </c>
      <c r="S745" s="84" t="s">
        <v>455</v>
      </c>
      <c r="T745" s="84"/>
      <c r="U745" s="84"/>
      <c r="V745" s="84"/>
      <c r="W745" s="106"/>
      <c r="X745" s="84" t="s">
        <v>4065</v>
      </c>
      <c r="Y745" s="84"/>
      <c r="Z745" s="84" t="e">
        <f>VLOOKUP(#REF!,Unavailable_Shops!C:E,3,FALSE)</f>
        <v>#REF!</v>
      </c>
      <c r="AA745" s="84">
        <f>SUBTOTAL(103, Table9[[#This Row],[ShopCodeNoZero]])</f>
        <v>1</v>
      </c>
      <c r="AB745" s="88" t="s">
        <v>4066</v>
      </c>
    </row>
    <row r="746" spans="1:28">
      <c r="A746" s="140">
        <v>45797</v>
      </c>
      <c r="B746" s="140">
        <v>45797</v>
      </c>
      <c r="C746" s="84" t="s">
        <v>24</v>
      </c>
      <c r="D746" s="84"/>
      <c r="E746" s="85" t="s">
        <v>119</v>
      </c>
      <c r="F746" s="153">
        <v>2360</v>
      </c>
      <c r="G746" s="84"/>
      <c r="H746" s="85" t="s">
        <v>4067</v>
      </c>
      <c r="I746" s="84" t="s">
        <v>3944</v>
      </c>
      <c r="J746" s="84" t="s">
        <v>353</v>
      </c>
      <c r="K746" s="84" t="s">
        <v>459</v>
      </c>
      <c r="L746" s="84"/>
      <c r="M746" s="84" t="s">
        <v>4068</v>
      </c>
      <c r="N746" s="90" t="e">
        <f>VLOOKUP(AB746,Tel!B:E,4,FALSE)</f>
        <v>#N/A</v>
      </c>
      <c r="O746" s="87"/>
      <c r="P746" s="84"/>
      <c r="Q746" s="84"/>
      <c r="R746" s="166" t="s">
        <v>4036</v>
      </c>
      <c r="S746" s="84"/>
      <c r="T746" s="84"/>
      <c r="U746" s="84"/>
      <c r="V746" s="84"/>
      <c r="W746" s="106"/>
      <c r="X746" s="84"/>
      <c r="Y746" s="84"/>
      <c r="Z746" s="84" t="e">
        <f>VLOOKUP(#REF!,Unavailable_Shops!C:E,3,FALSE)</f>
        <v>#REF!</v>
      </c>
      <c r="AA746" s="84">
        <f>SUBTOTAL(103, Table9[[#This Row],[ShopCodeNoZero]])</f>
        <v>0</v>
      </c>
      <c r="AB746" s="88"/>
    </row>
    <row r="747" spans="1:28">
      <c r="A747" s="140">
        <v>45797</v>
      </c>
      <c r="B747" s="140">
        <v>45797</v>
      </c>
      <c r="C747" s="84" t="s">
        <v>24</v>
      </c>
      <c r="D747" s="84"/>
      <c r="E747" s="85" t="s">
        <v>119</v>
      </c>
      <c r="F747" s="153">
        <v>2803</v>
      </c>
      <c r="G747" s="84"/>
      <c r="H747" s="85" t="s">
        <v>4069</v>
      </c>
      <c r="I747" s="84" t="s">
        <v>4070</v>
      </c>
      <c r="J747" s="84" t="s">
        <v>353</v>
      </c>
      <c r="K747" s="84" t="s">
        <v>589</v>
      </c>
      <c r="L747" s="84"/>
      <c r="M747" s="84" t="s">
        <v>4071</v>
      </c>
      <c r="N747" s="90" t="e">
        <f>VLOOKUP(AB747,Tel!B:E,4,FALSE)</f>
        <v>#N/A</v>
      </c>
      <c r="O747" s="87"/>
      <c r="P747" s="84"/>
      <c r="Q747" s="84"/>
      <c r="R747" s="166" t="s">
        <v>4036</v>
      </c>
      <c r="S747" s="84"/>
      <c r="T747" s="84"/>
      <c r="U747" s="84"/>
      <c r="V747" s="84"/>
      <c r="W747" s="106"/>
      <c r="X747" s="84"/>
      <c r="Y747" s="84"/>
      <c r="Z747" s="84" t="e">
        <f>VLOOKUP(#REF!,Unavailable_Shops!C:E,3,FALSE)</f>
        <v>#REF!</v>
      </c>
      <c r="AA747" s="84">
        <f>SUBTOTAL(103, Table9[[#This Row],[ShopCodeNoZero]])</f>
        <v>0</v>
      </c>
      <c r="AB747" s="88"/>
    </row>
    <row r="748" spans="1:28">
      <c r="A748" s="140">
        <v>45797</v>
      </c>
      <c r="B748" s="140">
        <v>45797</v>
      </c>
      <c r="C748" s="84" t="s">
        <v>24</v>
      </c>
      <c r="D748" s="84"/>
      <c r="E748" s="85" t="s">
        <v>119</v>
      </c>
      <c r="F748" s="153">
        <v>2804</v>
      </c>
      <c r="G748" s="84"/>
      <c r="H748" s="85" t="s">
        <v>4072</v>
      </c>
      <c r="I748" s="84" t="s">
        <v>4073</v>
      </c>
      <c r="J748" s="84" t="s">
        <v>353</v>
      </c>
      <c r="K748" s="84" t="s">
        <v>589</v>
      </c>
      <c r="L748" s="84"/>
      <c r="M748" s="84" t="s">
        <v>4074</v>
      </c>
      <c r="N748" s="90" t="e">
        <f>VLOOKUP(AB748,Tel!B:E,4,FALSE)</f>
        <v>#N/A</v>
      </c>
      <c r="O748" s="87"/>
      <c r="P748" s="84"/>
      <c r="Q748" s="84"/>
      <c r="R748" s="166" t="s">
        <v>4036</v>
      </c>
      <c r="S748" s="84"/>
      <c r="T748" s="84"/>
      <c r="U748" s="84"/>
      <c r="V748" s="84"/>
      <c r="W748" s="106"/>
      <c r="X748" s="84"/>
      <c r="Y748" s="84"/>
      <c r="Z748" s="84" t="e">
        <f>VLOOKUP(#REF!,Unavailable_Shops!C:E,3,FALSE)</f>
        <v>#REF!</v>
      </c>
      <c r="AA748" s="84">
        <f>SUBTOTAL(103, Table9[[#This Row],[ShopCodeNoZero]])</f>
        <v>0</v>
      </c>
      <c r="AB748" s="88"/>
    </row>
    <row r="749" spans="1:28">
      <c r="A749" s="140">
        <v>45800</v>
      </c>
      <c r="B749" s="140">
        <v>45800</v>
      </c>
      <c r="C749" s="84" t="s">
        <v>24</v>
      </c>
      <c r="D749" s="84"/>
      <c r="E749" s="85" t="s">
        <v>119</v>
      </c>
      <c r="F749" s="153">
        <v>1351</v>
      </c>
      <c r="G749" s="84"/>
      <c r="H749" s="85" t="s">
        <v>4075</v>
      </c>
      <c r="I749" s="84" t="s">
        <v>4076</v>
      </c>
      <c r="J749" s="84" t="str">
        <f>VLOOKUP(H749,'Shop Info'!C:I,7,FALSE)</f>
        <v>NT</v>
      </c>
      <c r="K749" s="84" t="s">
        <v>659</v>
      </c>
      <c r="L749" s="84" t="s">
        <v>3297</v>
      </c>
      <c r="M749" s="84">
        <v>27795311</v>
      </c>
      <c r="N749" s="90">
        <f>VLOOKUP(Table9[[#This Row],[Shop.Name]],'From MX (NT &amp; Islands) '!D:E,2,FALSE)</f>
        <v>0</v>
      </c>
      <c r="O749" s="84"/>
      <c r="P749" s="84"/>
      <c r="Q749" s="84"/>
      <c r="R749" s="166" t="s">
        <v>4077</v>
      </c>
      <c r="S749" s="84" t="s">
        <v>455</v>
      </c>
      <c r="T749" s="84"/>
      <c r="U749" s="84"/>
      <c r="V749" s="84"/>
      <c r="W749" s="106"/>
      <c r="X749" s="84" t="s">
        <v>4078</v>
      </c>
      <c r="Y749" s="84"/>
      <c r="Z749" s="84" t="e">
        <f>VLOOKUP(#REF!,Unavailable_Shops!C:E,3,FALSE)</f>
        <v>#REF!</v>
      </c>
      <c r="AA749" s="84">
        <f>SUBTOTAL(103, Table9[[#This Row],[ShopCodeNoZero]])</f>
        <v>1</v>
      </c>
      <c r="AB749" s="88" t="s">
        <v>4079</v>
      </c>
    </row>
    <row r="750" spans="1:28">
      <c r="A750" s="140">
        <v>45800</v>
      </c>
      <c r="B750" s="140">
        <v>45800</v>
      </c>
      <c r="C750" s="84" t="s">
        <v>24</v>
      </c>
      <c r="D750" s="84"/>
      <c r="E750" s="85" t="s">
        <v>119</v>
      </c>
      <c r="F750" s="153">
        <v>2917</v>
      </c>
      <c r="G750" s="84"/>
      <c r="H750" s="85" t="s">
        <v>4080</v>
      </c>
      <c r="I750" s="84" t="s">
        <v>4081</v>
      </c>
      <c r="J750" s="84" t="str">
        <f>VLOOKUP(H750,'Shop Info'!C:I,7,FALSE)</f>
        <v>NT</v>
      </c>
      <c r="K750" s="84" t="s">
        <v>603</v>
      </c>
      <c r="L750" s="84" t="s">
        <v>3015</v>
      </c>
      <c r="M750" s="84">
        <v>22080063</v>
      </c>
      <c r="N750" s="90">
        <f>VLOOKUP(Table9[[#This Row],[Shop.Name]],'From MX (NT &amp; Islands) '!D:E,2,FALSE)</f>
        <v>0</v>
      </c>
      <c r="O750" s="84"/>
      <c r="P750" s="84"/>
      <c r="Q750" s="84"/>
      <c r="R750" s="166" t="s">
        <v>4077</v>
      </c>
      <c r="S750" s="84" t="s">
        <v>455</v>
      </c>
      <c r="T750" s="84"/>
      <c r="U750" s="84"/>
      <c r="V750" s="84"/>
      <c r="W750" s="106"/>
      <c r="X750" s="84" t="s">
        <v>4082</v>
      </c>
      <c r="Y750" s="84"/>
      <c r="Z750" s="84" t="e">
        <f>VLOOKUP(#REF!,Unavailable_Shops!C:E,3,FALSE)</f>
        <v>#REF!</v>
      </c>
      <c r="AA750" s="84">
        <f>SUBTOTAL(103, Table9[[#This Row],[ShopCodeNoZero]])</f>
        <v>1</v>
      </c>
      <c r="AB750" s="88" t="s">
        <v>4083</v>
      </c>
    </row>
    <row r="751" spans="1:28">
      <c r="A751" s="140">
        <v>45800</v>
      </c>
      <c r="B751" s="140">
        <v>45800</v>
      </c>
      <c r="C751" s="84" t="s">
        <v>24</v>
      </c>
      <c r="D751" s="84"/>
      <c r="E751" s="85" t="s">
        <v>119</v>
      </c>
      <c r="F751" s="153">
        <v>3286</v>
      </c>
      <c r="G751" s="84"/>
      <c r="H751" s="85" t="s">
        <v>4084</v>
      </c>
      <c r="I751" s="84" t="s">
        <v>4085</v>
      </c>
      <c r="J751" s="84" t="str">
        <f>VLOOKUP(H751,'Shop Info'!C:I,7,FALSE)</f>
        <v>NT</v>
      </c>
      <c r="K751" s="84" t="s">
        <v>659</v>
      </c>
      <c r="L751" s="84"/>
      <c r="M751" s="84">
        <v>27572978</v>
      </c>
      <c r="N751" s="90" t="str">
        <f>VLOOKUP(Table9[[#This Row],[Shop.Name]],'From MX (NT &amp; Islands) '!D:E,2,FALSE)</f>
        <v>2757 2978</v>
      </c>
      <c r="O751" s="84"/>
      <c r="P751" s="84"/>
      <c r="Q751" s="84"/>
      <c r="R751" s="166" t="s">
        <v>4077</v>
      </c>
      <c r="S751" s="84" t="s">
        <v>455</v>
      </c>
      <c r="T751" s="84"/>
      <c r="U751" s="84"/>
      <c r="V751" s="84"/>
      <c r="W751" s="106"/>
      <c r="X751" s="84" t="s">
        <v>4086</v>
      </c>
      <c r="Y751" s="84"/>
      <c r="Z751" s="84" t="e">
        <f>VLOOKUP(#REF!,Unavailable_Shops!C:E,3,FALSE)</f>
        <v>#REF!</v>
      </c>
      <c r="AA751" s="84">
        <f>SUBTOTAL(103, Table9[[#This Row],[ShopCodeNoZero]])</f>
        <v>1</v>
      </c>
      <c r="AB751" s="88" t="s">
        <v>4087</v>
      </c>
    </row>
    <row r="752" spans="1:28">
      <c r="A752" s="140">
        <v>45800</v>
      </c>
      <c r="B752" s="140">
        <v>45800</v>
      </c>
      <c r="C752" s="84" t="s">
        <v>24</v>
      </c>
      <c r="D752" s="84"/>
      <c r="E752" s="85" t="s">
        <v>119</v>
      </c>
      <c r="F752" s="153">
        <v>3457</v>
      </c>
      <c r="G752" s="84"/>
      <c r="H752" s="85" t="s">
        <v>4088</v>
      </c>
      <c r="I752" s="84" t="s">
        <v>4089</v>
      </c>
      <c r="J752" s="84" t="str">
        <f>VLOOKUP(H752,'Shop Info'!C:I,7,FALSE)</f>
        <v>NT</v>
      </c>
      <c r="K752" s="84" t="s">
        <v>659</v>
      </c>
      <c r="L752" s="84"/>
      <c r="M752" s="84">
        <v>22744415</v>
      </c>
      <c r="N752" s="90" t="str">
        <f>VLOOKUP(Table9[[#This Row],[Shop.Name]],'From MX (NT &amp; Islands) '!D:E,2,FALSE)</f>
        <v>2274 4415</v>
      </c>
      <c r="O752" s="84"/>
      <c r="P752" s="84"/>
      <c r="Q752" s="84"/>
      <c r="R752" s="166" t="s">
        <v>4077</v>
      </c>
      <c r="S752" s="84" t="s">
        <v>455</v>
      </c>
      <c r="T752" s="84"/>
      <c r="U752" s="84"/>
      <c r="V752" s="84"/>
      <c r="W752" s="106"/>
      <c r="X752" s="84" t="s">
        <v>4090</v>
      </c>
      <c r="Y752" s="84"/>
      <c r="Z752" s="84" t="e">
        <f>VLOOKUP(#REF!,Unavailable_Shops!C:E,3,FALSE)</f>
        <v>#REF!</v>
      </c>
      <c r="AA752" s="84">
        <f>SUBTOTAL(103, Table9[[#This Row],[ShopCodeNoZero]])</f>
        <v>1</v>
      </c>
      <c r="AB752" s="88" t="s">
        <v>4091</v>
      </c>
    </row>
    <row r="753" spans="1:28">
      <c r="A753" s="140">
        <v>45800</v>
      </c>
      <c r="B753" s="140">
        <v>45800</v>
      </c>
      <c r="C753" s="84" t="s">
        <v>24</v>
      </c>
      <c r="D753" s="84"/>
      <c r="E753" s="85" t="s">
        <v>119</v>
      </c>
      <c r="F753" s="153">
        <v>4392</v>
      </c>
      <c r="G753" s="84"/>
      <c r="H753" s="85" t="s">
        <v>4092</v>
      </c>
      <c r="I753" s="84" t="s">
        <v>4093</v>
      </c>
      <c r="J753" s="84" t="str">
        <f>VLOOKUP(H753,'Shop Info'!C:I,7,FALSE)</f>
        <v>NT</v>
      </c>
      <c r="K753" s="84" t="s">
        <v>659</v>
      </c>
      <c r="L753" s="84" t="s">
        <v>664</v>
      </c>
      <c r="M753" s="84">
        <v>25672851</v>
      </c>
      <c r="N753" s="90">
        <f>VLOOKUP(Table9[[#This Row],[Shop.Name]],'From MX (NT &amp; Islands) '!D:E,2,FALSE)</f>
        <v>25672851</v>
      </c>
      <c r="O753" s="84"/>
      <c r="P753" s="84"/>
      <c r="Q753" s="84"/>
      <c r="R753" s="166" t="s">
        <v>4077</v>
      </c>
      <c r="S753" s="84" t="s">
        <v>455</v>
      </c>
      <c r="T753" s="84"/>
      <c r="U753" s="84"/>
      <c r="V753" s="84"/>
      <c r="W753" s="106"/>
      <c r="X753" s="84" t="s">
        <v>4094</v>
      </c>
      <c r="Y753" s="84"/>
      <c r="Z753" s="84" t="e">
        <f>VLOOKUP(#REF!,Unavailable_Shops!C:E,3,FALSE)</f>
        <v>#REF!</v>
      </c>
      <c r="AA753" s="84">
        <f>SUBTOTAL(103, Table9[[#This Row],[ShopCodeNoZero]])</f>
        <v>1</v>
      </c>
      <c r="AB753" s="88" t="s">
        <v>4095</v>
      </c>
    </row>
    <row r="754" spans="1:28" s="9" customFormat="1">
      <c r="A754" s="145">
        <v>45834</v>
      </c>
      <c r="B754" s="145">
        <v>45834</v>
      </c>
      <c r="C754" s="97" t="s">
        <v>24</v>
      </c>
      <c r="D754" s="97" t="s">
        <v>4096</v>
      </c>
      <c r="E754" s="129" t="s">
        <v>119</v>
      </c>
      <c r="F754" s="158">
        <v>11055</v>
      </c>
      <c r="G754" s="97"/>
      <c r="H754" s="129" t="s">
        <v>4097</v>
      </c>
      <c r="I754" s="97" t="s">
        <v>4098</v>
      </c>
      <c r="J754" s="97" t="s">
        <v>524</v>
      </c>
      <c r="K754" s="97" t="s">
        <v>663</v>
      </c>
      <c r="L754" s="97"/>
      <c r="M754" s="97">
        <v>29849366</v>
      </c>
      <c r="N754" s="130" t="str">
        <f>VLOOKUP(AB754,Tel!B:E,4,FALSE)</f>
        <v>no record</v>
      </c>
      <c r="O754" s="97"/>
      <c r="P754" s="97"/>
      <c r="Q754" s="97"/>
      <c r="R754" s="97" t="s">
        <v>4096</v>
      </c>
      <c r="S754" s="97" t="s">
        <v>455</v>
      </c>
      <c r="T754" s="97"/>
      <c r="U754" s="97"/>
      <c r="V754" s="97"/>
      <c r="W754" s="148"/>
      <c r="X754" s="149"/>
      <c r="Y754" s="97"/>
      <c r="Z754" s="97" t="e">
        <f>VLOOKUP(#REF!,Unavailable_Shops!C:E,3,FALSE)</f>
        <v>#REF!</v>
      </c>
      <c r="AA754" s="97">
        <f>SUBTOTAL(103, Table9[[#This Row],[ShopCodeNoZero]])</f>
        <v>1</v>
      </c>
      <c r="AB754" s="132" t="s">
        <v>4099</v>
      </c>
    </row>
    <row r="755" spans="1:28" s="9" customFormat="1">
      <c r="A755" s="145">
        <v>45840</v>
      </c>
      <c r="B755" s="145">
        <v>45840</v>
      </c>
      <c r="C755" s="97" t="s">
        <v>24</v>
      </c>
      <c r="D755" s="139" t="s">
        <v>4100</v>
      </c>
      <c r="E755" s="129" t="s">
        <v>119</v>
      </c>
      <c r="F755" s="158">
        <v>4341</v>
      </c>
      <c r="G755" s="97"/>
      <c r="H755" s="129" t="s">
        <v>4101</v>
      </c>
      <c r="I755" s="97" t="s">
        <v>4102</v>
      </c>
      <c r="J755" s="97" t="str">
        <f>VLOOKUP(H755,'Shop Info'!C:I,7,FALSE)</f>
        <v>Islands</v>
      </c>
      <c r="K755" s="97" t="s">
        <v>663</v>
      </c>
      <c r="L755" s="97" t="s">
        <v>664</v>
      </c>
      <c r="M755" s="97">
        <v>22610366</v>
      </c>
      <c r="N755" s="130">
        <f>VLOOKUP(Table9[[#This Row],[Shop.Name]],'From MX (NT &amp; Islands) '!D:E,2,FALSE)</f>
        <v>22610366</v>
      </c>
      <c r="O755" s="97"/>
      <c r="P755" s="97"/>
      <c r="Q755" s="97"/>
      <c r="R755" s="97" t="s">
        <v>4103</v>
      </c>
      <c r="S755" s="97" t="s">
        <v>455</v>
      </c>
      <c r="T755" s="97"/>
      <c r="U755" s="97"/>
      <c r="V755" s="97"/>
      <c r="W755" s="148"/>
      <c r="X755" s="97" t="s">
        <v>4104</v>
      </c>
      <c r="Y755" s="97"/>
      <c r="Z755" s="97" t="e">
        <f>VLOOKUP(#REF!,Unavailable_Shops!C:E,3,FALSE)</f>
        <v>#REF!</v>
      </c>
      <c r="AA755" s="97">
        <f>SUBTOTAL(103, Table9[[#This Row],[ShopCodeNoZero]])</f>
        <v>1</v>
      </c>
      <c r="AB755" s="132" t="s">
        <v>4105</v>
      </c>
    </row>
    <row r="756" spans="1:28" s="9" customFormat="1">
      <c r="A756" s="145">
        <v>45834</v>
      </c>
      <c r="B756" s="145">
        <v>45834</v>
      </c>
      <c r="C756" s="97" t="s">
        <v>24</v>
      </c>
      <c r="D756" s="97" t="s">
        <v>4096</v>
      </c>
      <c r="E756" s="129" t="s">
        <v>119</v>
      </c>
      <c r="F756" s="158">
        <v>4409</v>
      </c>
      <c r="G756" s="97"/>
      <c r="H756" s="129" t="s">
        <v>4106</v>
      </c>
      <c r="I756" s="97" t="s">
        <v>4107</v>
      </c>
      <c r="J756" s="97" t="str">
        <f>VLOOKUP(H756,'Shop Info'!C:I,7,FALSE)</f>
        <v>Islands</v>
      </c>
      <c r="K756" s="97" t="s">
        <v>663</v>
      </c>
      <c r="L756" s="97" t="s">
        <v>664</v>
      </c>
      <c r="M756" s="97">
        <v>22610339</v>
      </c>
      <c r="N756" s="130">
        <f>VLOOKUP(Table9[[#This Row],[Shop.Name]],'From MX (NT &amp; Islands) '!D:E,2,FALSE)</f>
        <v>22610339</v>
      </c>
      <c r="O756" s="97"/>
      <c r="P756" s="97"/>
      <c r="Q756" s="97"/>
      <c r="R756" s="97" t="s">
        <v>4096</v>
      </c>
      <c r="S756" s="97" t="s">
        <v>455</v>
      </c>
      <c r="T756" s="97"/>
      <c r="U756" s="97"/>
      <c r="V756" s="97"/>
      <c r="W756" s="148"/>
      <c r="X756" s="97" t="s">
        <v>4108</v>
      </c>
      <c r="Y756" s="97"/>
      <c r="Z756" s="97" t="e">
        <f>VLOOKUP(#REF!,Unavailable_Shops!C:E,3,FALSE)</f>
        <v>#REF!</v>
      </c>
      <c r="AA756" s="97">
        <f>SUBTOTAL(103, Table9[[#This Row],[ShopCodeNoZero]])</f>
        <v>1</v>
      </c>
      <c r="AB756" s="132" t="s">
        <v>4109</v>
      </c>
    </row>
    <row r="757" spans="1:28">
      <c r="A757" s="140">
        <v>45800</v>
      </c>
      <c r="B757" s="140">
        <v>45800</v>
      </c>
      <c r="C757" s="84" t="s">
        <v>24</v>
      </c>
      <c r="D757" s="84"/>
      <c r="E757" s="85" t="s">
        <v>119</v>
      </c>
      <c r="F757" s="153">
        <v>5645</v>
      </c>
      <c r="G757" s="84"/>
      <c r="H757" s="85" t="s">
        <v>4110</v>
      </c>
      <c r="I757" s="84" t="s">
        <v>4111</v>
      </c>
      <c r="J757" s="84" t="str">
        <f>VLOOKUP(H757,'Shop Info'!C:I,7,FALSE)</f>
        <v>NT</v>
      </c>
      <c r="K757" s="84" t="s">
        <v>659</v>
      </c>
      <c r="L757" s="84"/>
      <c r="M757" s="84">
        <v>35684475</v>
      </c>
      <c r="N757" s="90" t="str">
        <f>VLOOKUP(Table9[[#This Row],[Shop.Name]],'From MX (NT &amp; Islands) '!D:E,2,FALSE)</f>
        <v>3568 4475</v>
      </c>
      <c r="O757" s="84"/>
      <c r="P757" s="71"/>
      <c r="Q757" s="71"/>
      <c r="R757" s="166" t="s">
        <v>4077</v>
      </c>
      <c r="S757" s="84" t="s">
        <v>455</v>
      </c>
      <c r="T757" s="84"/>
      <c r="U757" s="84"/>
      <c r="V757" s="84"/>
      <c r="W757" s="106"/>
      <c r="X757" s="84" t="s">
        <v>4112</v>
      </c>
      <c r="Y757" s="84"/>
      <c r="Z757" s="84" t="e">
        <f>VLOOKUP(#REF!,Unavailable_Shops!C:E,3,FALSE)</f>
        <v>#REF!</v>
      </c>
      <c r="AA757" s="84">
        <f>SUBTOTAL(103, Table9[[#This Row],[ShopCodeNoZero]])</f>
        <v>1</v>
      </c>
      <c r="AB757" s="88" t="s">
        <v>4113</v>
      </c>
    </row>
    <row r="758" spans="1:28" s="9" customFormat="1">
      <c r="A758" s="145">
        <v>45834</v>
      </c>
      <c r="B758" s="145">
        <v>45834</v>
      </c>
      <c r="C758" s="97" t="s">
        <v>24</v>
      </c>
      <c r="D758" s="97" t="s">
        <v>4096</v>
      </c>
      <c r="E758" s="129" t="s">
        <v>119</v>
      </c>
      <c r="F758" s="158">
        <v>11019</v>
      </c>
      <c r="G758" s="97"/>
      <c r="H758" s="129" t="s">
        <v>4114</v>
      </c>
      <c r="I758" s="97" t="s">
        <v>4115</v>
      </c>
      <c r="J758" s="97" t="str">
        <f>VLOOKUP(H758,'Shop Info'!C:I,7,FALSE)</f>
        <v>Islands</v>
      </c>
      <c r="K758" s="97" t="s">
        <v>663</v>
      </c>
      <c r="L758" s="97" t="s">
        <v>664</v>
      </c>
      <c r="M758" s="97">
        <v>28948872</v>
      </c>
      <c r="N758" s="130">
        <f>VLOOKUP(Table9[[#This Row],[Shop.Name]],'From MX (NT &amp; Islands) '!D:E,2,FALSE)</f>
        <v>28948872</v>
      </c>
      <c r="O758" s="97"/>
      <c r="P758" s="97"/>
      <c r="Q758" s="97"/>
      <c r="R758" s="97" t="s">
        <v>4096</v>
      </c>
      <c r="S758" s="97" t="s">
        <v>455</v>
      </c>
      <c r="T758" s="97"/>
      <c r="U758" s="97"/>
      <c r="V758" s="97"/>
      <c r="W758" s="148"/>
      <c r="X758" s="97" t="s">
        <v>4116</v>
      </c>
      <c r="Y758" s="97"/>
      <c r="Z758" s="97" t="e">
        <f>VLOOKUP(#REF!,Unavailable_Shops!C:E,3,FALSE)</f>
        <v>#REF!</v>
      </c>
      <c r="AA758" s="97">
        <f>SUBTOTAL(103, Table9[[#This Row],[ShopCodeNoZero]])</f>
        <v>1</v>
      </c>
      <c r="AB758" s="132" t="s">
        <v>4117</v>
      </c>
    </row>
    <row r="759" spans="1:28" s="9" customFormat="1">
      <c r="A759" s="145">
        <v>45820</v>
      </c>
      <c r="B759" s="145">
        <v>45820</v>
      </c>
      <c r="C759" s="97" t="s">
        <v>24</v>
      </c>
      <c r="D759" s="170" t="s">
        <v>4096</v>
      </c>
      <c r="E759" s="129" t="s">
        <v>119</v>
      </c>
      <c r="F759" s="158">
        <v>11045</v>
      </c>
      <c r="G759" s="97"/>
      <c r="H759" s="129" t="s">
        <v>4118</v>
      </c>
      <c r="I759" s="97" t="s">
        <v>4119</v>
      </c>
      <c r="J759" s="97" t="str">
        <f>VLOOKUP(H759,'Shop Info'!C:I,7,FALSE)</f>
        <v>Islands</v>
      </c>
      <c r="K759" s="97" t="s">
        <v>663</v>
      </c>
      <c r="L759" s="97" t="s">
        <v>664</v>
      </c>
      <c r="M759" s="97">
        <v>29821683</v>
      </c>
      <c r="N759" s="130">
        <f>VLOOKUP(Table9[[#This Row],[Shop.Name]],'From MX (NT &amp; Islands) '!D:E,2,FALSE)</f>
        <v>29821683</v>
      </c>
      <c r="O759" s="97"/>
      <c r="P759" s="97"/>
      <c r="Q759" s="97"/>
      <c r="R759" s="97" t="s">
        <v>1902</v>
      </c>
      <c r="S759" s="97" t="s">
        <v>455</v>
      </c>
      <c r="T759" s="97"/>
      <c r="U759" s="97"/>
      <c r="V759" s="97"/>
      <c r="W759" s="148"/>
      <c r="X759" s="97" t="s">
        <v>4120</v>
      </c>
      <c r="Y759" s="97"/>
      <c r="Z759" s="97" t="e">
        <f>VLOOKUP(#REF!,Unavailable_Shops!C:E,3,FALSE)</f>
        <v>#REF!</v>
      </c>
      <c r="AA759" s="97">
        <f>SUBTOTAL(103, Table9[[#This Row],[ShopCodeNoZero]])</f>
        <v>1</v>
      </c>
      <c r="AB759" s="132" t="s">
        <v>4121</v>
      </c>
    </row>
    <row r="760" spans="1:28">
      <c r="A760" s="140">
        <v>45813</v>
      </c>
      <c r="B760" s="140">
        <v>45813</v>
      </c>
      <c r="C760" s="84" t="s">
        <v>24</v>
      </c>
      <c r="D760" s="84" t="s">
        <v>4122</v>
      </c>
      <c r="E760" s="85" t="s">
        <v>119</v>
      </c>
      <c r="F760" s="153">
        <v>12811</v>
      </c>
      <c r="G760" s="84"/>
      <c r="H760" s="172" t="s">
        <v>4123</v>
      </c>
      <c r="I760" s="84" t="s">
        <v>4124</v>
      </c>
      <c r="J760" s="84" t="str">
        <f>VLOOKUP(H760,'Shop Info'!C:I,7,FALSE)</f>
        <v>Islands</v>
      </c>
      <c r="K760" s="84" t="s">
        <v>663</v>
      </c>
      <c r="L760" s="84" t="s">
        <v>4125</v>
      </c>
      <c r="M760" s="84" t="s">
        <v>4126</v>
      </c>
      <c r="N760" s="90">
        <f>VLOOKUP(Table9[[#This Row],[Shop.Name]],'From MX (NT &amp; Islands) '!D:E,2,FALSE)</f>
        <v>0</v>
      </c>
      <c r="O760" s="84"/>
      <c r="P760" s="84"/>
      <c r="Q760" s="84"/>
      <c r="R760" s="84" t="s">
        <v>4125</v>
      </c>
      <c r="S760" s="84" t="s">
        <v>455</v>
      </c>
      <c r="T760" s="84"/>
      <c r="U760" s="84"/>
      <c r="V760" s="84"/>
      <c r="W760" s="106"/>
      <c r="X760" s="84" t="s">
        <v>4127</v>
      </c>
      <c r="Y760" s="84"/>
      <c r="Z760" s="84" t="e">
        <f>VLOOKUP(#REF!,Unavailable_Shops!C:E,3,FALSE)</f>
        <v>#REF!</v>
      </c>
      <c r="AA760" s="84">
        <f>SUBTOTAL(103, Table9[[#This Row],[ShopCodeNoZero]])</f>
        <v>1</v>
      </c>
      <c r="AB760" s="88" t="s">
        <v>4128</v>
      </c>
    </row>
    <row r="761" spans="1:28" s="9" customFormat="1" ht="15.75">
      <c r="A761" s="145">
        <v>45820</v>
      </c>
      <c r="B761" s="145">
        <v>45820</v>
      </c>
      <c r="C761" s="97" t="s">
        <v>24</v>
      </c>
      <c r="D761" s="139"/>
      <c r="E761" s="129" t="s">
        <v>119</v>
      </c>
      <c r="F761" s="158">
        <v>12857</v>
      </c>
      <c r="G761" s="97"/>
      <c r="H761" s="129" t="s">
        <v>4129</v>
      </c>
      <c r="I761" s="97" t="s">
        <v>4130</v>
      </c>
      <c r="J761" s="97" t="str">
        <f>VLOOKUP(H761,'Shop Info'!C:I,7,FALSE)</f>
        <v>Islands</v>
      </c>
      <c r="K761" s="97" t="s">
        <v>663</v>
      </c>
      <c r="L761" s="97" t="s">
        <v>4131</v>
      </c>
      <c r="M761" s="131" t="s">
        <v>4132</v>
      </c>
      <c r="N761" s="130">
        <f>VLOOKUP(Table9[[#This Row],[Shop.Name]],'From MX (NT &amp; Islands) '!D:E,2,FALSE)</f>
        <v>0</v>
      </c>
      <c r="O761" s="97"/>
      <c r="P761" s="97"/>
      <c r="Q761" s="97"/>
      <c r="R761" s="97" t="s">
        <v>4133</v>
      </c>
      <c r="S761" s="97" t="s">
        <v>455</v>
      </c>
      <c r="T761" s="97"/>
      <c r="U761" s="97"/>
      <c r="V761" s="97"/>
      <c r="W761" s="148"/>
      <c r="X761" s="97" t="s">
        <v>4134</v>
      </c>
      <c r="Y761" s="97"/>
      <c r="Z761" s="97" t="e">
        <f>VLOOKUP(#REF!,Unavailable_Shops!C:E,3,FALSE)</f>
        <v>#REF!</v>
      </c>
      <c r="AA761" s="97">
        <f>SUBTOTAL(103, Table9[[#This Row],[ShopCodeNoZero]])</f>
        <v>1</v>
      </c>
      <c r="AB761" s="132" t="s">
        <v>4135</v>
      </c>
    </row>
    <row r="762" spans="1:28">
      <c r="A762" s="143">
        <v>45800</v>
      </c>
      <c r="B762" s="143">
        <v>45800</v>
      </c>
      <c r="C762" s="84" t="s">
        <v>137</v>
      </c>
      <c r="D762" s="17"/>
      <c r="E762" s="85" t="s">
        <v>119</v>
      </c>
      <c r="F762" s="151">
        <v>6259</v>
      </c>
      <c r="G762" s="17"/>
      <c r="H762" s="124" t="s">
        <v>4136</v>
      </c>
      <c r="I762" s="17" t="s">
        <v>4137</v>
      </c>
      <c r="J762" s="17" t="str">
        <f>VLOOKUP(H762,'Shop Info'!C:I,7,FALSE)</f>
        <v>NT</v>
      </c>
      <c r="K762" s="17" t="s">
        <v>659</v>
      </c>
      <c r="L762" s="17"/>
      <c r="M762" s="17">
        <v>23283881</v>
      </c>
      <c r="N762" s="125">
        <f>VLOOKUP(Table9[[#This Row],[Shop.Name]],'From MX (NT &amp; Islands) '!D:E,2,FALSE)</f>
        <v>0</v>
      </c>
      <c r="O762" s="17"/>
      <c r="P762" s="17"/>
      <c r="Q762" s="17"/>
      <c r="R762" s="166" t="s">
        <v>4077</v>
      </c>
      <c r="S762" s="17" t="s">
        <v>455</v>
      </c>
      <c r="T762" s="17"/>
      <c r="U762" s="17"/>
      <c r="V762" s="17"/>
      <c r="W762" s="164"/>
      <c r="X762" s="17" t="s">
        <v>4138</v>
      </c>
      <c r="Y762" s="17"/>
      <c r="Z762" s="17" t="e">
        <f>VLOOKUP(#REF!,Unavailable_Shops!C:E,3,FALSE)</f>
        <v>#REF!</v>
      </c>
      <c r="AA762" s="17">
        <f>SUBTOTAL(103, Table9[[#This Row],[ShopCodeNoZero]])</f>
        <v>1</v>
      </c>
      <c r="AB762" s="165" t="s">
        <v>4139</v>
      </c>
    </row>
    <row r="763" spans="1:28">
      <c r="A763" s="143">
        <v>45800</v>
      </c>
      <c r="B763" s="143">
        <v>45800</v>
      </c>
      <c r="C763" s="84" t="s">
        <v>137</v>
      </c>
      <c r="D763" s="17"/>
      <c r="E763" s="85" t="s">
        <v>119</v>
      </c>
      <c r="F763" s="151">
        <v>6507</v>
      </c>
      <c r="G763" s="17"/>
      <c r="H763" s="124" t="s">
        <v>4140</v>
      </c>
      <c r="I763" s="17" t="s">
        <v>4141</v>
      </c>
      <c r="J763" s="17" t="str">
        <f>VLOOKUP(H763,'Shop Info'!C:I,7,FALSE)</f>
        <v>NT</v>
      </c>
      <c r="K763" s="17" t="s">
        <v>659</v>
      </c>
      <c r="L763" s="17"/>
      <c r="M763" s="17">
        <v>21856118</v>
      </c>
      <c r="N763" s="125">
        <f>VLOOKUP(Table9[[#This Row],[Shop.Name]],'From MX (NT &amp; Islands) '!D:E,2,FALSE)</f>
        <v>0</v>
      </c>
      <c r="O763" s="17"/>
      <c r="P763" s="17"/>
      <c r="Q763" s="17"/>
      <c r="R763" s="166" t="s">
        <v>4077</v>
      </c>
      <c r="S763" s="17" t="s">
        <v>455</v>
      </c>
      <c r="T763" s="17"/>
      <c r="U763" s="17"/>
      <c r="V763" s="17"/>
      <c r="W763" s="164"/>
      <c r="X763" s="17" t="s">
        <v>4142</v>
      </c>
      <c r="Y763" s="17"/>
      <c r="Z763" s="17" t="e">
        <f>VLOOKUP(#REF!,Unavailable_Shops!C:E,3,FALSE)</f>
        <v>#REF!</v>
      </c>
      <c r="AA763" s="17">
        <f>SUBTOTAL(103, Table9[[#This Row],[ShopCodeNoZero]])</f>
        <v>1</v>
      </c>
      <c r="AB763" s="165" t="s">
        <v>4143</v>
      </c>
    </row>
    <row r="764" spans="1:28">
      <c r="A764" s="143">
        <v>45810</v>
      </c>
      <c r="B764" s="143">
        <v>45810</v>
      </c>
      <c r="C764" s="84" t="s">
        <v>24</v>
      </c>
      <c r="D764" s="17"/>
      <c r="E764" s="85" t="s">
        <v>119</v>
      </c>
      <c r="F764" s="151">
        <v>2922</v>
      </c>
      <c r="G764" s="17"/>
      <c r="H764" s="124" t="s">
        <v>4144</v>
      </c>
      <c r="I764" s="17" t="s">
        <v>4145</v>
      </c>
      <c r="J764" s="17" t="str">
        <f>VLOOKUP(H764,'Shop Info'!C:I,7,FALSE)</f>
        <v>Islands</v>
      </c>
      <c r="K764" s="17" t="s">
        <v>4146</v>
      </c>
      <c r="L764" s="17" t="s">
        <v>4147</v>
      </c>
      <c r="M764" s="17">
        <v>21625332</v>
      </c>
      <c r="N764" s="125">
        <f>VLOOKUP(Table9[[#This Row],[Shop.Name]],'From MX (NT &amp; Islands) '!D:E,2,FALSE)</f>
        <v>0</v>
      </c>
      <c r="O764" s="17"/>
      <c r="P764" s="17"/>
      <c r="Q764" s="17"/>
      <c r="R764" s="135" t="s">
        <v>4148</v>
      </c>
      <c r="S764" s="17" t="s">
        <v>455</v>
      </c>
      <c r="T764" s="17"/>
      <c r="U764" s="17"/>
      <c r="V764" s="17"/>
      <c r="W764" s="164"/>
      <c r="X764" s="17" t="s">
        <v>4149</v>
      </c>
      <c r="Y764" s="17"/>
      <c r="Z764" s="17" t="e">
        <f>VLOOKUP(#REF!,Unavailable_Shops!C:E,3,FALSE)</f>
        <v>#REF!</v>
      </c>
      <c r="AA764" s="17">
        <f>SUBTOTAL(103, Table9[[#This Row],[ShopCodeNoZero]])</f>
        <v>1</v>
      </c>
      <c r="AB764" s="165" t="s">
        <v>4150</v>
      </c>
    </row>
    <row r="765" spans="1:28">
      <c r="A765" s="143">
        <v>45810</v>
      </c>
      <c r="B765" s="143">
        <v>45810</v>
      </c>
      <c r="C765" s="84" t="s">
        <v>24</v>
      </c>
      <c r="D765" s="17"/>
      <c r="E765" s="85" t="s">
        <v>119</v>
      </c>
      <c r="F765" s="151">
        <v>2925</v>
      </c>
      <c r="G765" s="17"/>
      <c r="H765" s="124" t="s">
        <v>4151</v>
      </c>
      <c r="I765" s="17" t="s">
        <v>4152</v>
      </c>
      <c r="J765" s="17" t="str">
        <f>VLOOKUP(H765,'Shop Info'!C:I,7,FALSE)</f>
        <v>Islands</v>
      </c>
      <c r="K765" s="17" t="s">
        <v>4146</v>
      </c>
      <c r="L765" s="17" t="s">
        <v>4147</v>
      </c>
      <c r="M765" s="17">
        <v>21625262</v>
      </c>
      <c r="N765" s="125">
        <f>VLOOKUP(Table9[[#This Row],[Shop.Name]],'From MX (NT &amp; Islands) '!D:E,2,FALSE)</f>
        <v>0</v>
      </c>
      <c r="O765" s="17"/>
      <c r="P765" s="17"/>
      <c r="Q765" s="17"/>
      <c r="R765" s="171" t="s">
        <v>3399</v>
      </c>
      <c r="S765" s="17" t="s">
        <v>455</v>
      </c>
      <c r="T765" s="17"/>
      <c r="U765" s="17"/>
      <c r="V765" s="17"/>
      <c r="W765" s="164"/>
      <c r="X765" s="17" t="s">
        <v>4153</v>
      </c>
      <c r="Y765" s="17"/>
      <c r="Z765" s="17" t="e">
        <f>VLOOKUP(#REF!,Unavailable_Shops!C:E,3,FALSE)</f>
        <v>#REF!</v>
      </c>
      <c r="AA765" s="17">
        <f>SUBTOTAL(103, Table9[[#This Row],[ShopCodeNoZero]])</f>
        <v>1</v>
      </c>
      <c r="AB765" s="165" t="s">
        <v>4154</v>
      </c>
    </row>
    <row r="766" spans="1:28" ht="15" customHeight="1">
      <c r="A766" s="143">
        <v>45810</v>
      </c>
      <c r="B766" s="143">
        <v>45810</v>
      </c>
      <c r="C766" s="84" t="s">
        <v>24</v>
      </c>
      <c r="D766" s="17"/>
      <c r="E766" s="85" t="s">
        <v>119</v>
      </c>
      <c r="F766" s="151">
        <v>2926</v>
      </c>
      <c r="G766" s="17"/>
      <c r="H766" s="124" t="s">
        <v>4155</v>
      </c>
      <c r="I766" s="17" t="s">
        <v>4156</v>
      </c>
      <c r="J766" s="17" t="str">
        <f>VLOOKUP(H766,'Shop Info'!C:I,7,FALSE)</f>
        <v>Islands</v>
      </c>
      <c r="K766" s="17" t="s">
        <v>4146</v>
      </c>
      <c r="L766" s="17" t="s">
        <v>4147</v>
      </c>
      <c r="M766" s="17">
        <v>34073446</v>
      </c>
      <c r="N766" s="125">
        <f>VLOOKUP(Table9[[#This Row],[Shop.Name]],'From MX (NT &amp; Islands) '!D:E,2,FALSE)</f>
        <v>0</v>
      </c>
      <c r="O766" s="17"/>
      <c r="P766" s="17"/>
      <c r="Q766" s="17"/>
      <c r="R766" s="171" t="s">
        <v>4148</v>
      </c>
      <c r="S766" s="17" t="s">
        <v>455</v>
      </c>
      <c r="T766" s="17"/>
      <c r="U766" s="17"/>
      <c r="V766" s="17"/>
      <c r="W766" s="164"/>
      <c r="X766" s="17" t="s">
        <v>4157</v>
      </c>
      <c r="Y766" s="17"/>
      <c r="Z766" s="17" t="e">
        <f>VLOOKUP(#REF!,Unavailable_Shops!C:E,3,FALSE)</f>
        <v>#REF!</v>
      </c>
      <c r="AA766" s="17">
        <f>SUBTOTAL(103, Table9[[#This Row],[ShopCodeNoZero]])</f>
        <v>1</v>
      </c>
      <c r="AB766" s="165" t="s">
        <v>4158</v>
      </c>
    </row>
    <row r="767" spans="1:28" ht="15" customHeight="1">
      <c r="A767" s="143">
        <v>45810</v>
      </c>
      <c r="B767" s="143">
        <v>45810</v>
      </c>
      <c r="C767" s="84" t="s">
        <v>24</v>
      </c>
      <c r="D767" s="17"/>
      <c r="E767" s="85" t="s">
        <v>119</v>
      </c>
      <c r="F767" s="151">
        <v>2927</v>
      </c>
      <c r="G767" s="17"/>
      <c r="H767" s="124" t="s">
        <v>4159</v>
      </c>
      <c r="I767" s="17" t="s">
        <v>4160</v>
      </c>
      <c r="J767" s="17" t="str">
        <f>VLOOKUP(H767,'Shop Info'!C:I,7,FALSE)</f>
        <v>Islands</v>
      </c>
      <c r="K767" s="17" t="s">
        <v>4146</v>
      </c>
      <c r="L767" s="17" t="s">
        <v>4147</v>
      </c>
      <c r="M767" s="17">
        <v>26776165</v>
      </c>
      <c r="N767" s="125">
        <f>VLOOKUP(Table9[[#This Row],[Shop.Name]],'From MX (NT &amp; Islands) '!D:E,2,FALSE)</f>
        <v>0</v>
      </c>
      <c r="O767" s="17"/>
      <c r="P767" s="17"/>
      <c r="Q767" s="17"/>
      <c r="R767" s="171" t="s">
        <v>3399</v>
      </c>
      <c r="S767" s="17" t="s">
        <v>455</v>
      </c>
      <c r="T767" s="17"/>
      <c r="U767" s="17"/>
      <c r="V767" s="17"/>
      <c r="W767" s="164"/>
      <c r="X767" s="17" t="s">
        <v>4161</v>
      </c>
      <c r="Y767" s="17"/>
      <c r="Z767" s="17" t="e">
        <f>VLOOKUP(#REF!,Unavailable_Shops!C:E,3,FALSE)</f>
        <v>#REF!</v>
      </c>
      <c r="AA767" s="17">
        <f>SUBTOTAL(103, Table9[[#This Row],[ShopCodeNoZero]])</f>
        <v>1</v>
      </c>
      <c r="AB767" s="165" t="s">
        <v>4162</v>
      </c>
    </row>
    <row r="768" spans="1:28" ht="15" customHeight="1">
      <c r="A768" s="143">
        <v>45810</v>
      </c>
      <c r="B768" s="143">
        <v>45810</v>
      </c>
      <c r="C768" s="84" t="s">
        <v>24</v>
      </c>
      <c r="D768" s="17"/>
      <c r="E768" s="85" t="s">
        <v>119</v>
      </c>
      <c r="F768" s="151">
        <v>3511</v>
      </c>
      <c r="G768" s="17"/>
      <c r="H768" s="124" t="s">
        <v>4163</v>
      </c>
      <c r="I768" s="17" t="s">
        <v>4164</v>
      </c>
      <c r="J768" s="17" t="str">
        <f>VLOOKUP(H768,'Shop Info'!C:I,7,FALSE)</f>
        <v>Islands</v>
      </c>
      <c r="K768" s="17" t="s">
        <v>4146</v>
      </c>
      <c r="L768" s="17"/>
      <c r="M768" s="17">
        <v>21625192</v>
      </c>
      <c r="N768" s="125" t="str">
        <f>VLOOKUP(Table9[[#This Row],[Shop.Name]],'From MX (NT &amp; Islands) '!D:E,2,FALSE)</f>
        <v>2162 5192</v>
      </c>
      <c r="O768" s="17"/>
      <c r="P768" s="17"/>
      <c r="Q768" s="17"/>
      <c r="R768" s="171" t="s">
        <v>3399</v>
      </c>
      <c r="S768" s="17" t="s">
        <v>455</v>
      </c>
      <c r="T768" s="17"/>
      <c r="U768" s="17"/>
      <c r="V768" s="17"/>
      <c r="W768" s="164"/>
      <c r="X768" s="17" t="s">
        <v>4165</v>
      </c>
      <c r="Y768" s="17"/>
      <c r="Z768" s="17" t="e">
        <f>VLOOKUP(#REF!,Unavailable_Shops!C:E,3,FALSE)</f>
        <v>#REF!</v>
      </c>
      <c r="AA768" s="17">
        <f>SUBTOTAL(103, Table9[[#This Row],[ShopCodeNoZero]])</f>
        <v>1</v>
      </c>
      <c r="AB768" s="165" t="s">
        <v>4166</v>
      </c>
    </row>
    <row r="769" spans="1:28" ht="15" customHeight="1">
      <c r="A769" s="143">
        <v>45810</v>
      </c>
      <c r="B769" s="143">
        <v>45810</v>
      </c>
      <c r="C769" s="84" t="s">
        <v>24</v>
      </c>
      <c r="D769" s="17"/>
      <c r="E769" s="85" t="s">
        <v>119</v>
      </c>
      <c r="F769" s="151">
        <v>4498</v>
      </c>
      <c r="G769" s="17"/>
      <c r="H769" s="124" t="s">
        <v>4167</v>
      </c>
      <c r="I769" s="17" t="s">
        <v>4168</v>
      </c>
      <c r="J769" s="17" t="str">
        <f>VLOOKUP(H769,'Shop Info'!C:I,7,FALSE)</f>
        <v>Islands</v>
      </c>
      <c r="K769" s="17" t="s">
        <v>4146</v>
      </c>
      <c r="L769" s="17" t="s">
        <v>664</v>
      </c>
      <c r="M769" s="17">
        <v>27876298</v>
      </c>
      <c r="N769" s="125">
        <f>VLOOKUP(Table9[[#This Row],[Shop.Name]],'From MX (NT &amp; Islands) '!D:E,2,FALSE)</f>
        <v>27876298</v>
      </c>
      <c r="O769" s="17"/>
      <c r="P769" s="17"/>
      <c r="Q769" s="17"/>
      <c r="R769" s="171" t="s">
        <v>4148</v>
      </c>
      <c r="S769" s="17" t="s">
        <v>455</v>
      </c>
      <c r="T769" s="17"/>
      <c r="U769" s="17"/>
      <c r="V769" s="17"/>
      <c r="W769" s="164"/>
      <c r="X769" s="17" t="s">
        <v>4169</v>
      </c>
      <c r="Y769" s="17"/>
      <c r="Z769" s="17" t="e">
        <f>VLOOKUP(#REF!,Unavailable_Shops!C:E,3,FALSE)</f>
        <v>#REF!</v>
      </c>
      <c r="AA769" s="17">
        <f>SUBTOTAL(103, Table9[[#This Row],[ShopCodeNoZero]])</f>
        <v>1</v>
      </c>
      <c r="AB769" s="165" t="s">
        <v>4170</v>
      </c>
    </row>
    <row r="770" spans="1:28" ht="15" customHeight="1">
      <c r="A770" s="143">
        <v>45810</v>
      </c>
      <c r="B770" s="143">
        <v>45810</v>
      </c>
      <c r="C770" s="84" t="s">
        <v>137</v>
      </c>
      <c r="D770" s="17"/>
      <c r="E770" s="85" t="s">
        <v>119</v>
      </c>
      <c r="F770" s="151">
        <v>6154</v>
      </c>
      <c r="G770" s="17"/>
      <c r="H770" s="124" t="s">
        <v>4171</v>
      </c>
      <c r="I770" s="17" t="s">
        <v>4172</v>
      </c>
      <c r="J770" s="17" t="str">
        <f>VLOOKUP(H770,'Shop Info'!C:I,7,FALSE)</f>
        <v>Islands</v>
      </c>
      <c r="K770" s="17" t="s">
        <v>4146</v>
      </c>
      <c r="L770" s="17"/>
      <c r="M770" s="17">
        <v>21625010</v>
      </c>
      <c r="N770" s="125">
        <f>VLOOKUP(Table9[[#This Row],[Shop.Name]],'From MX (NT &amp; Islands) '!D:E,2,FALSE)</f>
        <v>0</v>
      </c>
      <c r="O770" s="17"/>
      <c r="P770" s="17"/>
      <c r="Q770" s="17"/>
      <c r="R770" s="171" t="s">
        <v>4148</v>
      </c>
      <c r="S770" s="17" t="s">
        <v>455</v>
      </c>
      <c r="T770" s="17"/>
      <c r="U770" s="17"/>
      <c r="V770" s="17"/>
      <c r="W770" s="164"/>
      <c r="X770" s="17" t="s">
        <v>4173</v>
      </c>
      <c r="Y770" s="17"/>
      <c r="Z770" s="17" t="e">
        <f>VLOOKUP(#REF!,Unavailable_Shops!C:E,3,FALSE)</f>
        <v>#REF!</v>
      </c>
      <c r="AA770" s="17">
        <f>SUBTOTAL(103, Table9[[#This Row],[ShopCodeNoZero]])</f>
        <v>1</v>
      </c>
      <c r="AB770" s="165" t="s">
        <v>4174</v>
      </c>
    </row>
    <row r="771" spans="1:28" ht="15" customHeight="1">
      <c r="A771" s="143">
        <v>45810</v>
      </c>
      <c r="B771" s="143">
        <v>45810</v>
      </c>
      <c r="C771" s="84" t="s">
        <v>137</v>
      </c>
      <c r="D771" s="17"/>
      <c r="E771" s="85" t="s">
        <v>119</v>
      </c>
      <c r="F771" s="151">
        <v>6171</v>
      </c>
      <c r="G771" s="17"/>
      <c r="H771" s="124" t="s">
        <v>4175</v>
      </c>
      <c r="I771" s="17" t="s">
        <v>4172</v>
      </c>
      <c r="J771" s="17" t="str">
        <f>VLOOKUP(H771,'Shop Info'!C:I,7,FALSE)</f>
        <v>Islands</v>
      </c>
      <c r="K771" s="17" t="s">
        <v>4146</v>
      </c>
      <c r="L771" s="17"/>
      <c r="M771" s="17">
        <v>21625020</v>
      </c>
      <c r="N771" s="125">
        <f>VLOOKUP(Table9[[#This Row],[Shop.Name]],'From MX (NT &amp; Islands) '!D:E,2,FALSE)</f>
        <v>0</v>
      </c>
      <c r="O771" s="17"/>
      <c r="P771" s="17"/>
      <c r="Q771" s="17"/>
      <c r="R771" s="171" t="s">
        <v>4148</v>
      </c>
      <c r="S771" s="17" t="s">
        <v>455</v>
      </c>
      <c r="T771" s="17"/>
      <c r="U771" s="17"/>
      <c r="V771" s="17"/>
      <c r="W771" s="164"/>
      <c r="X771" s="17" t="s">
        <v>4176</v>
      </c>
      <c r="Y771" s="17"/>
      <c r="Z771" s="17" t="e">
        <f>VLOOKUP(#REF!,Unavailable_Shops!C:E,3,FALSE)</f>
        <v>#REF!</v>
      </c>
      <c r="AA771" s="17">
        <f>SUBTOTAL(103, Table9[[#This Row],[ShopCodeNoZero]])</f>
        <v>1</v>
      </c>
      <c r="AB771" s="165" t="s">
        <v>4177</v>
      </c>
    </row>
    <row r="772" spans="1:28" ht="15" customHeight="1">
      <c r="A772" s="143">
        <v>45810</v>
      </c>
      <c r="B772" s="143">
        <v>45810</v>
      </c>
      <c r="C772" s="84" t="s">
        <v>24</v>
      </c>
      <c r="D772" s="17"/>
      <c r="E772" s="85" t="s">
        <v>119</v>
      </c>
      <c r="F772" s="151">
        <v>12820</v>
      </c>
      <c r="G772" s="17"/>
      <c r="H772" s="124" t="s">
        <v>4178</v>
      </c>
      <c r="I772" s="17" t="s">
        <v>4179</v>
      </c>
      <c r="J772" s="17" t="str">
        <f>VLOOKUP(H772,'Shop Info'!C:I,7,FALSE)</f>
        <v>Islands</v>
      </c>
      <c r="K772" s="17" t="s">
        <v>4146</v>
      </c>
      <c r="L772" s="17" t="s">
        <v>4147</v>
      </c>
      <c r="M772" s="17">
        <v>22622028</v>
      </c>
      <c r="N772" s="125">
        <f>VLOOKUP(Table9[[#This Row],[Shop.Name]],'From MX (NT &amp; Islands) '!D:E,2,FALSE)</f>
        <v>0</v>
      </c>
      <c r="O772" s="17"/>
      <c r="P772" s="17"/>
      <c r="Q772" s="17"/>
      <c r="R772" s="171" t="s">
        <v>4148</v>
      </c>
      <c r="S772" s="17" t="s">
        <v>455</v>
      </c>
      <c r="T772" s="17"/>
      <c r="U772" s="17"/>
      <c r="V772" s="17"/>
      <c r="W772" s="164"/>
      <c r="X772" s="17" t="s">
        <v>4180</v>
      </c>
      <c r="Y772" s="17"/>
      <c r="Z772" s="17" t="e">
        <f>VLOOKUP(#REF!,Unavailable_Shops!C:E,3,FALSE)</f>
        <v>#REF!</v>
      </c>
      <c r="AA772" s="17">
        <f>SUBTOTAL(103, Table9[[#This Row],[ShopCodeNoZero]])</f>
        <v>1</v>
      </c>
      <c r="AB772" s="165" t="s">
        <v>4181</v>
      </c>
    </row>
    <row r="773" spans="1:28" ht="15" customHeight="1">
      <c r="A773" s="143">
        <v>45810</v>
      </c>
      <c r="B773" s="143">
        <v>45810</v>
      </c>
      <c r="C773" s="84" t="s">
        <v>24</v>
      </c>
      <c r="D773" s="17"/>
      <c r="E773" s="85" t="s">
        <v>119</v>
      </c>
      <c r="F773" s="151">
        <v>2901</v>
      </c>
      <c r="G773" s="17"/>
      <c r="H773" s="124" t="s">
        <v>4182</v>
      </c>
      <c r="I773" s="17" t="s">
        <v>4183</v>
      </c>
      <c r="J773" s="17" t="s">
        <v>524</v>
      </c>
      <c r="K773" s="17" t="s">
        <v>4146</v>
      </c>
      <c r="L773" s="17"/>
      <c r="M773" s="17" t="s">
        <v>4184</v>
      </c>
      <c r="N773" s="125" t="e">
        <f>VLOOKUP(AB773,Tel!B:E,4,FALSE)</f>
        <v>#N/A</v>
      </c>
      <c r="O773" s="163"/>
      <c r="P773" s="17"/>
      <c r="Q773" s="17"/>
      <c r="R773" s="171" t="s">
        <v>4148</v>
      </c>
      <c r="S773" s="17"/>
      <c r="T773" s="17"/>
      <c r="U773" s="17"/>
      <c r="V773" s="17"/>
      <c r="W773" s="164"/>
      <c r="X773" s="17"/>
      <c r="Y773" s="17"/>
      <c r="Z773" s="17" t="e">
        <f>VLOOKUP(#REF!,Unavailable_Shops!C:E,3,FALSE)</f>
        <v>#REF!</v>
      </c>
      <c r="AA773" s="17">
        <f>SUBTOTAL(103, Table9[[#This Row],[ShopCodeNoZero]])</f>
        <v>0</v>
      </c>
      <c r="AB773" s="165"/>
    </row>
    <row r="774" spans="1:28" ht="15" customHeight="1">
      <c r="A774" s="143">
        <v>45811</v>
      </c>
      <c r="B774" s="143">
        <v>45811</v>
      </c>
      <c r="C774" s="84" t="s">
        <v>24</v>
      </c>
      <c r="D774" s="17"/>
      <c r="E774" s="85" t="s">
        <v>119</v>
      </c>
      <c r="F774" s="151">
        <v>2280</v>
      </c>
      <c r="G774" s="17"/>
      <c r="H774" s="124" t="s">
        <v>4185</v>
      </c>
      <c r="I774" s="17" t="s">
        <v>4186</v>
      </c>
      <c r="J774" s="17" t="s">
        <v>277</v>
      </c>
      <c r="K774" s="17" t="s">
        <v>60</v>
      </c>
      <c r="L774" s="17"/>
      <c r="M774" s="17" t="s">
        <v>4187</v>
      </c>
      <c r="N774" s="125"/>
      <c r="O774" s="163"/>
      <c r="P774" s="17"/>
      <c r="Q774" s="17"/>
      <c r="R774" s="171" t="s">
        <v>3552</v>
      </c>
      <c r="S774" s="17"/>
      <c r="T774" s="17"/>
      <c r="U774" s="17"/>
      <c r="V774" s="17"/>
      <c r="W774" s="164"/>
      <c r="X774" s="17"/>
      <c r="Y774" s="17"/>
      <c r="Z774" s="17" t="e">
        <f>VLOOKUP(#REF!,Unavailable_Shops!C:E,3,FALSE)</f>
        <v>#REF!</v>
      </c>
      <c r="AA774" s="17">
        <f>SUBTOTAL(103, Table9[[#This Row],[ShopCodeNoZero]])</f>
        <v>0</v>
      </c>
      <c r="AB774" s="165"/>
    </row>
    <row r="775" spans="1:28" ht="15" customHeight="1">
      <c r="A775" s="143">
        <v>45800</v>
      </c>
      <c r="B775" s="143">
        <v>45800</v>
      </c>
      <c r="C775" s="84" t="s">
        <v>24</v>
      </c>
      <c r="D775" s="17"/>
      <c r="E775" s="85" t="s">
        <v>119</v>
      </c>
      <c r="F775" s="151">
        <v>8604</v>
      </c>
      <c r="G775" s="17"/>
      <c r="H775" s="124" t="s">
        <v>4188</v>
      </c>
      <c r="I775" s="17" t="s">
        <v>4189</v>
      </c>
      <c r="J775" s="17" t="str">
        <f>VLOOKUP(H775,'Shop Info'!C:I,7,FALSE)</f>
        <v>NT</v>
      </c>
      <c r="K775" s="17" t="s">
        <v>659</v>
      </c>
      <c r="L775" s="17"/>
      <c r="M775" s="17">
        <v>27521185</v>
      </c>
      <c r="N775" s="125" t="str">
        <f>VLOOKUP(Table9[[#This Row],[Shop.Name]],'From MX (NT &amp; Islands) '!D:E,2,FALSE)</f>
        <v>2752 1185</v>
      </c>
      <c r="O775" s="17"/>
      <c r="P775" s="17"/>
      <c r="Q775" s="17"/>
      <c r="R775" s="171" t="s">
        <v>4077</v>
      </c>
      <c r="S775" s="17" t="s">
        <v>455</v>
      </c>
      <c r="T775" s="17"/>
      <c r="U775" s="17"/>
      <c r="V775" s="17"/>
      <c r="W775" s="164"/>
      <c r="X775" s="17" t="s">
        <v>4190</v>
      </c>
      <c r="Y775" s="17"/>
      <c r="Z775" s="17" t="e">
        <f>VLOOKUP(#REF!,Unavailable_Shops!C:E,3,FALSE)</f>
        <v>#REF!</v>
      </c>
      <c r="AA775" s="17">
        <f>SUBTOTAL(103, Table9[[#This Row],[ShopCodeNoZero]])</f>
        <v>1</v>
      </c>
      <c r="AB775" s="165" t="s">
        <v>4191</v>
      </c>
    </row>
    <row r="776" spans="1:28" ht="15" customHeight="1">
      <c r="A776" s="143">
        <v>45811</v>
      </c>
      <c r="B776" s="143">
        <v>45811</v>
      </c>
      <c r="C776" s="84" t="s">
        <v>24</v>
      </c>
      <c r="D776" s="17"/>
      <c r="E776" s="85" t="s">
        <v>119</v>
      </c>
      <c r="F776" s="151">
        <v>2373</v>
      </c>
      <c r="G776" s="17"/>
      <c r="H776" s="124" t="s">
        <v>4192</v>
      </c>
      <c r="I776" s="17" t="s">
        <v>4193</v>
      </c>
      <c r="J776" s="17" t="s">
        <v>277</v>
      </c>
      <c r="K776" s="17" t="s">
        <v>1220</v>
      </c>
      <c r="L776" s="17"/>
      <c r="M776" s="17" t="s">
        <v>4194</v>
      </c>
      <c r="N776" s="125" t="e">
        <f>VLOOKUP(AB776,Tel!B:E,4,FALSE)</f>
        <v>#N/A</v>
      </c>
      <c r="O776" s="163"/>
      <c r="P776" s="17"/>
      <c r="Q776" s="17"/>
      <c r="R776" s="171" t="s">
        <v>3552</v>
      </c>
      <c r="S776" s="17"/>
      <c r="T776" s="17"/>
      <c r="U776" s="17"/>
      <c r="V776" s="17"/>
      <c r="W776" s="164"/>
      <c r="X776" s="17"/>
      <c r="Y776" s="17"/>
      <c r="Z776" s="17" t="e">
        <f>VLOOKUP(#REF!,Unavailable_Shops!C:E,3,FALSE)</f>
        <v>#REF!</v>
      </c>
      <c r="AA776" s="17">
        <f>SUBTOTAL(103, Table9[[#This Row],[ShopCodeNoZero]])</f>
        <v>0</v>
      </c>
      <c r="AB776" s="165"/>
    </row>
    <row r="777" spans="1:28" ht="15" customHeight="1">
      <c r="A777" s="143">
        <v>45811</v>
      </c>
      <c r="B777" s="143">
        <v>45811</v>
      </c>
      <c r="C777" s="84" t="s">
        <v>24</v>
      </c>
      <c r="D777" s="17"/>
      <c r="E777" s="85" t="s">
        <v>119</v>
      </c>
      <c r="F777" s="151">
        <v>2802</v>
      </c>
      <c r="G777" s="17"/>
      <c r="H777" s="124" t="s">
        <v>4195</v>
      </c>
      <c r="I777" s="17" t="s">
        <v>4196</v>
      </c>
      <c r="J777" s="17" t="s">
        <v>277</v>
      </c>
      <c r="K777" s="17" t="s">
        <v>282</v>
      </c>
      <c r="L777" s="17"/>
      <c r="M777" s="17" t="s">
        <v>4197</v>
      </c>
      <c r="N777" s="125" t="e">
        <f>VLOOKUP(AB777,Tel!B:E,4,FALSE)</f>
        <v>#N/A</v>
      </c>
      <c r="O777" s="163"/>
      <c r="P777" s="17"/>
      <c r="Q777" s="17"/>
      <c r="R777" s="171" t="s">
        <v>3552</v>
      </c>
      <c r="S777" s="17"/>
      <c r="T777" s="17"/>
      <c r="U777" s="17"/>
      <c r="V777" s="17"/>
      <c r="W777" s="164"/>
      <c r="X777" s="17"/>
      <c r="Y777" s="17"/>
      <c r="Z777" s="17" t="e">
        <f>VLOOKUP(#REF!,Unavailable_Shops!C:E,3,FALSE)</f>
        <v>#REF!</v>
      </c>
      <c r="AA777" s="17">
        <f>SUBTOTAL(103, Table9[[#This Row],[ShopCodeNoZero]])</f>
        <v>0</v>
      </c>
      <c r="AB777" s="165"/>
    </row>
    <row r="778" spans="1:28" ht="15" customHeight="1">
      <c r="A778" s="143">
        <v>45811</v>
      </c>
      <c r="B778" s="143">
        <v>45811</v>
      </c>
      <c r="C778" s="84" t="s">
        <v>24</v>
      </c>
      <c r="D778" s="17"/>
      <c r="E778" s="85" t="s">
        <v>119</v>
      </c>
      <c r="F778" s="151">
        <v>2844</v>
      </c>
      <c r="G778" s="17"/>
      <c r="H778" s="124" t="s">
        <v>4198</v>
      </c>
      <c r="I778" s="17" t="s">
        <v>4199</v>
      </c>
      <c r="J778" s="17" t="s">
        <v>353</v>
      </c>
      <c r="K778" s="17"/>
      <c r="L778" s="17"/>
      <c r="M778" s="17" t="s">
        <v>4200</v>
      </c>
      <c r="N778" s="125" t="e">
        <f>VLOOKUP(AB778,Tel!B:E,4,FALSE)</f>
        <v>#N/A</v>
      </c>
      <c r="O778" s="163"/>
      <c r="P778" s="17"/>
      <c r="Q778" s="17"/>
      <c r="R778" s="171" t="s">
        <v>3552</v>
      </c>
      <c r="S778" s="17"/>
      <c r="T778" s="17"/>
      <c r="U778" s="17"/>
      <c r="V778" s="17"/>
      <c r="W778" s="164"/>
      <c r="X778" s="17"/>
      <c r="Y778" s="17"/>
      <c r="Z778" s="17" t="e">
        <f>VLOOKUP(#REF!,Unavailable_Shops!C:E,3,FALSE)</f>
        <v>#REF!</v>
      </c>
      <c r="AA778" s="17">
        <f>SUBTOTAL(103, Table9[[#This Row],[ShopCodeNoZero]])</f>
        <v>0</v>
      </c>
      <c r="AB778" s="165"/>
    </row>
    <row r="779" spans="1:28" ht="15" customHeight="1">
      <c r="A779" s="143">
        <v>45811</v>
      </c>
      <c r="B779" s="143">
        <v>45811</v>
      </c>
      <c r="C779" s="84" t="s">
        <v>24</v>
      </c>
      <c r="D779" s="17"/>
      <c r="E779" s="85" t="s">
        <v>119</v>
      </c>
      <c r="F779" s="151">
        <v>2847</v>
      </c>
      <c r="G779" s="17"/>
      <c r="H779" s="124" t="s">
        <v>4201</v>
      </c>
      <c r="I779" s="17" t="s">
        <v>4202</v>
      </c>
      <c r="J779" s="17" t="s">
        <v>353</v>
      </c>
      <c r="K779" s="17"/>
      <c r="L779" s="17"/>
      <c r="M779" s="17" t="s">
        <v>4203</v>
      </c>
      <c r="N779" s="125" t="e">
        <f>VLOOKUP(AB779,Tel!B:E,4,FALSE)</f>
        <v>#N/A</v>
      </c>
      <c r="O779" s="163"/>
      <c r="P779" s="17"/>
      <c r="Q779" s="17"/>
      <c r="R779" s="171" t="s">
        <v>3552</v>
      </c>
      <c r="S779" s="17"/>
      <c r="T779" s="17"/>
      <c r="U779" s="17"/>
      <c r="V779" s="17"/>
      <c r="W779" s="164"/>
      <c r="X779" s="17"/>
      <c r="Y779" s="17"/>
      <c r="Z779" s="17" t="e">
        <f>VLOOKUP(#REF!,Unavailable_Shops!C:E,3,FALSE)</f>
        <v>#REF!</v>
      </c>
      <c r="AA779" s="17">
        <f>SUBTOTAL(103, Table9[[#This Row],[ShopCodeNoZero]])</f>
        <v>0</v>
      </c>
      <c r="AB779" s="165"/>
    </row>
    <row r="780" spans="1:28" ht="15" customHeight="1">
      <c r="A780" s="143">
        <v>45811</v>
      </c>
      <c r="B780" s="143">
        <v>45811</v>
      </c>
      <c r="C780" s="84" t="s">
        <v>24</v>
      </c>
      <c r="D780" s="17"/>
      <c r="E780" s="85" t="s">
        <v>119</v>
      </c>
      <c r="F780" s="151">
        <v>2848</v>
      </c>
      <c r="G780" s="17"/>
      <c r="H780" s="124" t="s">
        <v>4204</v>
      </c>
      <c r="I780" s="17" t="s">
        <v>4205</v>
      </c>
      <c r="J780" s="17" t="s">
        <v>353</v>
      </c>
      <c r="K780" s="17"/>
      <c r="L780" s="17"/>
      <c r="M780" s="17" t="s">
        <v>4203</v>
      </c>
      <c r="N780" s="125" t="e">
        <f>VLOOKUP(AB780,Tel!B:E,4,FALSE)</f>
        <v>#N/A</v>
      </c>
      <c r="O780" s="163"/>
      <c r="P780" s="17"/>
      <c r="Q780" s="17"/>
      <c r="R780" s="171" t="s">
        <v>3552</v>
      </c>
      <c r="S780" s="17"/>
      <c r="T780" s="17"/>
      <c r="U780" s="17"/>
      <c r="V780" s="17"/>
      <c r="W780" s="164"/>
      <c r="X780" s="17"/>
      <c r="Y780" s="17"/>
      <c r="Z780" s="17" t="e">
        <f>VLOOKUP(#REF!,Unavailable_Shops!C:E,3,FALSE)</f>
        <v>#REF!</v>
      </c>
      <c r="AA780" s="17">
        <f>SUBTOTAL(103, Table9[[#This Row],[ShopCodeNoZero]])</f>
        <v>0</v>
      </c>
      <c r="AB780" s="165"/>
    </row>
    <row r="781" spans="1:28" ht="15" customHeight="1">
      <c r="A781" s="143">
        <v>45811</v>
      </c>
      <c r="B781" s="143">
        <v>45811</v>
      </c>
      <c r="C781" s="84" t="s">
        <v>24</v>
      </c>
      <c r="D781" s="17"/>
      <c r="E781" s="85" t="s">
        <v>119</v>
      </c>
      <c r="F781" s="151">
        <v>2849</v>
      </c>
      <c r="G781" s="17"/>
      <c r="H781" s="124" t="s">
        <v>4206</v>
      </c>
      <c r="I781" s="17" t="s">
        <v>4207</v>
      </c>
      <c r="J781" s="17" t="s">
        <v>353</v>
      </c>
      <c r="K781" s="17"/>
      <c r="L781" s="17"/>
      <c r="M781" s="17">
        <v>91002751</v>
      </c>
      <c r="N781" s="125" t="e">
        <f>VLOOKUP(AB781,Tel!B:E,4,FALSE)</f>
        <v>#N/A</v>
      </c>
      <c r="O781" s="163"/>
      <c r="P781" s="17"/>
      <c r="Q781" s="17"/>
      <c r="R781" s="171" t="s">
        <v>1902</v>
      </c>
      <c r="S781" s="17"/>
      <c r="T781" s="17"/>
      <c r="U781" s="17"/>
      <c r="V781" s="17"/>
      <c r="W781" s="164"/>
      <c r="X781" s="17"/>
      <c r="Y781" s="17"/>
      <c r="Z781" s="17" t="e">
        <f>VLOOKUP(#REF!,Unavailable_Shops!C:E,3,FALSE)</f>
        <v>#REF!</v>
      </c>
      <c r="AA781" s="17">
        <f>SUBTOTAL(103, Table9[[#This Row],[ShopCodeNoZero]])</f>
        <v>0</v>
      </c>
      <c r="AB781" s="165"/>
    </row>
    <row r="782" spans="1:28" ht="15" customHeight="1">
      <c r="A782" s="143">
        <v>45800</v>
      </c>
      <c r="B782" s="143">
        <v>45800</v>
      </c>
      <c r="C782" s="84" t="s">
        <v>24</v>
      </c>
      <c r="D782" s="17"/>
      <c r="E782" s="85" t="s">
        <v>119</v>
      </c>
      <c r="F782" s="151">
        <v>8710</v>
      </c>
      <c r="G782" s="17"/>
      <c r="H782" s="124" t="s">
        <v>4208</v>
      </c>
      <c r="I782" s="17" t="s">
        <v>4209</v>
      </c>
      <c r="J782" s="17" t="str">
        <f>VLOOKUP(H782,'Shop Info'!C:I,7,FALSE)</f>
        <v>NT</v>
      </c>
      <c r="K782" s="17" t="s">
        <v>603</v>
      </c>
      <c r="L782" s="17"/>
      <c r="M782" s="17">
        <v>22094021</v>
      </c>
      <c r="N782" s="125" t="str">
        <f>VLOOKUP(Table9[[#This Row],[Shop.Name]],'From MX (NT &amp; Islands) '!D:E,2,FALSE)</f>
        <v>2209 4021</v>
      </c>
      <c r="O782" s="17"/>
      <c r="P782" s="17"/>
      <c r="Q782" s="17"/>
      <c r="R782" s="171" t="s">
        <v>1902</v>
      </c>
      <c r="S782" s="17" t="s">
        <v>455</v>
      </c>
      <c r="T782" s="17"/>
      <c r="U782" s="17"/>
      <c r="V782" s="17"/>
      <c r="W782" s="164"/>
      <c r="X782" s="17" t="s">
        <v>4210</v>
      </c>
      <c r="Y782" s="17"/>
      <c r="Z782" s="17" t="e">
        <f>VLOOKUP(#REF!,Unavailable_Shops!C:E,3,FALSE)</f>
        <v>#REF!</v>
      </c>
      <c r="AA782" s="17">
        <f>SUBTOTAL(103, Table9[[#This Row],[ShopCodeNoZero]])</f>
        <v>1</v>
      </c>
      <c r="AB782" s="165" t="s">
        <v>4211</v>
      </c>
    </row>
    <row r="783" spans="1:28" ht="15" customHeight="1">
      <c r="A783" s="143">
        <v>45800</v>
      </c>
      <c r="B783" s="143">
        <v>45800</v>
      </c>
      <c r="C783" s="84" t="s">
        <v>24</v>
      </c>
      <c r="D783" s="17"/>
      <c r="E783" s="85" t="s">
        <v>119</v>
      </c>
      <c r="F783" s="151">
        <v>8759</v>
      </c>
      <c r="G783" s="17"/>
      <c r="H783" s="124" t="s">
        <v>4212</v>
      </c>
      <c r="I783" s="17" t="s">
        <v>4213</v>
      </c>
      <c r="J783" s="17" t="str">
        <f>VLOOKUP(H783,'Shop Info'!C:I,7,FALSE)</f>
        <v>NT</v>
      </c>
      <c r="K783" s="17" t="s">
        <v>603</v>
      </c>
      <c r="L783" s="17"/>
      <c r="M783" s="17">
        <v>27619200</v>
      </c>
      <c r="N783" s="125" t="str">
        <f>VLOOKUP(Table9[[#This Row],[Shop.Name]],'From MX (NT &amp; Islands) '!D:E,2,FALSE)</f>
        <v>2761 9200</v>
      </c>
      <c r="O783" s="17"/>
      <c r="P783" s="17"/>
      <c r="Q783" s="17"/>
      <c r="R783" s="171" t="s">
        <v>4077</v>
      </c>
      <c r="S783" s="17" t="s">
        <v>455</v>
      </c>
      <c r="T783" s="17"/>
      <c r="U783" s="17"/>
      <c r="V783" s="17"/>
      <c r="W783" s="164"/>
      <c r="X783" s="17" t="s">
        <v>4214</v>
      </c>
      <c r="Y783" s="17"/>
      <c r="Z783" s="17" t="e">
        <f>VLOOKUP(#REF!,Unavailable_Shops!C:E,3,FALSE)</f>
        <v>#REF!</v>
      </c>
      <c r="AA783" s="17">
        <f>SUBTOTAL(103, Table9[[#This Row],[ShopCodeNoZero]])</f>
        <v>1</v>
      </c>
      <c r="AB783" s="165" t="s">
        <v>4215</v>
      </c>
    </row>
    <row r="784" spans="1:28" ht="15" customHeight="1">
      <c r="A784" s="143">
        <v>45800</v>
      </c>
      <c r="B784" s="143">
        <v>45800</v>
      </c>
      <c r="C784" s="84" t="s">
        <v>65</v>
      </c>
      <c r="D784" s="17"/>
      <c r="E784" s="85" t="s">
        <v>119</v>
      </c>
      <c r="F784" s="151">
        <v>15131</v>
      </c>
      <c r="G784" s="17"/>
      <c r="H784" s="124" t="s">
        <v>4216</v>
      </c>
      <c r="I784" s="17" t="s">
        <v>4217</v>
      </c>
      <c r="J784" s="17" t="str">
        <f>VLOOKUP(H784,'Shop Info'!C:I,7,FALSE)</f>
        <v>NT</v>
      </c>
      <c r="K784" s="17" t="s">
        <v>659</v>
      </c>
      <c r="L784" s="17"/>
      <c r="M784" s="17" t="s">
        <v>3051</v>
      </c>
      <c r="N784" s="125">
        <f>VLOOKUP(Table9[[#This Row],[Shop.Name]],'From MX (NT &amp; Islands) '!D:E,2,FALSE)</f>
        <v>0</v>
      </c>
      <c r="O784" s="163"/>
      <c r="P784" s="17"/>
      <c r="Q784" s="17"/>
      <c r="R784" s="171" t="s">
        <v>4077</v>
      </c>
      <c r="S784" s="17" t="s">
        <v>455</v>
      </c>
      <c r="T784" s="17"/>
      <c r="U784" s="17"/>
      <c r="V784" s="17"/>
      <c r="W784" s="164"/>
      <c r="X784" s="17" t="s">
        <v>4218</v>
      </c>
      <c r="Y784" s="17"/>
      <c r="Z784" s="17" t="e">
        <f>VLOOKUP(#REF!,Unavailable_Shops!C:E,3,FALSE)</f>
        <v>#REF!</v>
      </c>
      <c r="AA784" s="17">
        <f>SUBTOTAL(103, Table9[[#This Row],[ShopCodeNoZero]])</f>
        <v>1</v>
      </c>
      <c r="AB784" s="165" t="s">
        <v>4219</v>
      </c>
    </row>
    <row r="785" spans="1:28" ht="15" customHeight="1">
      <c r="A785" s="143">
        <v>45812</v>
      </c>
      <c r="B785" s="143">
        <v>45812</v>
      </c>
      <c r="C785" s="84" t="s">
        <v>24</v>
      </c>
      <c r="D785" s="17"/>
      <c r="E785" s="85" t="s">
        <v>119</v>
      </c>
      <c r="F785" s="151">
        <v>2321</v>
      </c>
      <c r="G785" s="17"/>
      <c r="H785" s="124" t="s">
        <v>4220</v>
      </c>
      <c r="I785" s="17" t="s">
        <v>4221</v>
      </c>
      <c r="J785" s="17" t="s">
        <v>353</v>
      </c>
      <c r="K785" s="17" t="s">
        <v>1151</v>
      </c>
      <c r="L785" s="17"/>
      <c r="M785" s="17" t="s">
        <v>4222</v>
      </c>
      <c r="N785" s="125" t="e">
        <f>VLOOKUP(AB785,Tel!B:E,4,FALSE)</f>
        <v>#N/A</v>
      </c>
      <c r="O785" s="163"/>
      <c r="P785" s="17"/>
      <c r="Q785" s="17"/>
      <c r="R785" s="171" t="s">
        <v>4223</v>
      </c>
      <c r="S785" s="17"/>
      <c r="T785" s="17"/>
      <c r="U785" s="17"/>
      <c r="V785" s="17"/>
      <c r="W785" s="164"/>
      <c r="X785" s="17"/>
      <c r="Y785" s="17"/>
      <c r="Z785" s="17" t="e">
        <f>VLOOKUP(#REF!,Unavailable_Shops!C:E,3,FALSE)</f>
        <v>#REF!</v>
      </c>
      <c r="AA785" s="17">
        <f>SUBTOTAL(103, Table9[[#This Row],[ShopCodeNoZero]])</f>
        <v>0</v>
      </c>
      <c r="AB785" s="165"/>
    </row>
    <row r="786" spans="1:28" ht="15" customHeight="1">
      <c r="A786" s="143">
        <v>45812</v>
      </c>
      <c r="B786" s="143">
        <v>45812</v>
      </c>
      <c r="C786" s="84" t="s">
        <v>24</v>
      </c>
      <c r="D786" s="17"/>
      <c r="E786" s="85" t="s">
        <v>119</v>
      </c>
      <c r="F786" s="151">
        <v>2371</v>
      </c>
      <c r="G786" s="17"/>
      <c r="H786" s="124" t="s">
        <v>4224</v>
      </c>
      <c r="I786" s="17" t="s">
        <v>4225</v>
      </c>
      <c r="J786" s="17" t="s">
        <v>353</v>
      </c>
      <c r="K786" s="17" t="s">
        <v>3045</v>
      </c>
      <c r="L786" s="17"/>
      <c r="M786" s="17" t="s">
        <v>4226</v>
      </c>
      <c r="N786" s="125" t="e">
        <f>VLOOKUP(AB786,Tel!B:E,4,FALSE)</f>
        <v>#N/A</v>
      </c>
      <c r="O786" s="163"/>
      <c r="P786" s="17"/>
      <c r="Q786" s="17"/>
      <c r="R786" s="171" t="s">
        <v>4223</v>
      </c>
      <c r="S786" s="17"/>
      <c r="T786" s="17"/>
      <c r="U786" s="17"/>
      <c r="V786" s="17"/>
      <c r="W786" s="164"/>
      <c r="X786" s="17"/>
      <c r="Y786" s="17"/>
      <c r="Z786" s="17" t="e">
        <f>VLOOKUP(#REF!,Unavailable_Shops!C:E,3,FALSE)</f>
        <v>#REF!</v>
      </c>
      <c r="AA786" s="17">
        <f>SUBTOTAL(103, Table9[[#This Row],[ShopCodeNoZero]])</f>
        <v>0</v>
      </c>
      <c r="AB786" s="165"/>
    </row>
    <row r="787" spans="1:28" ht="15" customHeight="1">
      <c r="A787" s="143">
        <v>45812</v>
      </c>
      <c r="B787" s="143">
        <v>45812</v>
      </c>
      <c r="C787" s="84" t="s">
        <v>24</v>
      </c>
      <c r="D787" s="17"/>
      <c r="E787" s="85" t="s">
        <v>119</v>
      </c>
      <c r="F787" s="151">
        <v>2372</v>
      </c>
      <c r="G787" s="17"/>
      <c r="H787" s="124" t="s">
        <v>4227</v>
      </c>
      <c r="I787" s="17" t="s">
        <v>4225</v>
      </c>
      <c r="J787" s="17" t="s">
        <v>353</v>
      </c>
      <c r="K787" s="17" t="s">
        <v>3045</v>
      </c>
      <c r="L787" s="17"/>
      <c r="M787" s="17" t="s">
        <v>4228</v>
      </c>
      <c r="N787" s="125" t="e">
        <f>VLOOKUP(AB787,Tel!B:E,4,FALSE)</f>
        <v>#N/A</v>
      </c>
      <c r="O787" s="163"/>
      <c r="P787" s="17"/>
      <c r="Q787" s="17"/>
      <c r="R787" s="171" t="s">
        <v>4223</v>
      </c>
      <c r="S787" s="17"/>
      <c r="T787" s="17"/>
      <c r="U787" s="17"/>
      <c r="V787" s="17"/>
      <c r="W787" s="164"/>
      <c r="X787" s="17"/>
      <c r="Y787" s="17"/>
      <c r="Z787" s="17" t="e">
        <f>VLOOKUP(#REF!,Unavailable_Shops!C:E,3,FALSE)</f>
        <v>#REF!</v>
      </c>
      <c r="AA787" s="17">
        <f>SUBTOTAL(103, Table9[[#This Row],[ShopCodeNoZero]])</f>
        <v>0</v>
      </c>
      <c r="AB787" s="165"/>
    </row>
    <row r="788" spans="1:28" ht="15" customHeight="1">
      <c r="A788" s="143">
        <v>45812</v>
      </c>
      <c r="B788" s="143">
        <v>45812</v>
      </c>
      <c r="C788" s="84" t="s">
        <v>24</v>
      </c>
      <c r="D788" s="17"/>
      <c r="E788" s="85" t="s">
        <v>119</v>
      </c>
      <c r="F788" s="151">
        <v>2845</v>
      </c>
      <c r="G788" s="17"/>
      <c r="H788" s="124" t="s">
        <v>4229</v>
      </c>
      <c r="I788" s="17" t="s">
        <v>4230</v>
      </c>
      <c r="J788" s="17" t="s">
        <v>353</v>
      </c>
      <c r="K788" s="17" t="s">
        <v>4231</v>
      </c>
      <c r="L788" s="17"/>
      <c r="M788" s="17" t="s">
        <v>4232</v>
      </c>
      <c r="N788" s="125" t="e">
        <f>VLOOKUP(AB788,Tel!B:E,4,FALSE)</f>
        <v>#N/A</v>
      </c>
      <c r="O788" s="163"/>
      <c r="P788" s="17"/>
      <c r="Q788" s="17"/>
      <c r="R788" s="171" t="s">
        <v>4223</v>
      </c>
      <c r="S788" s="17"/>
      <c r="T788" s="17"/>
      <c r="U788" s="17"/>
      <c r="V788" s="17"/>
      <c r="W788" s="164"/>
      <c r="X788" s="17"/>
      <c r="Y788" s="17"/>
      <c r="Z788" s="17" t="e">
        <f>VLOOKUP(#REF!,Unavailable_Shops!C:E,3,FALSE)</f>
        <v>#REF!</v>
      </c>
      <c r="AA788" s="17">
        <f>SUBTOTAL(103, Table9[[#This Row],[ShopCodeNoZero]])</f>
        <v>0</v>
      </c>
      <c r="AB788" s="165"/>
    </row>
    <row r="789" spans="1:28" ht="15" customHeight="1">
      <c r="A789" s="143">
        <v>45812</v>
      </c>
      <c r="B789" s="143">
        <v>45812</v>
      </c>
      <c r="C789" s="84" t="s">
        <v>24</v>
      </c>
      <c r="D789" s="17"/>
      <c r="E789" s="85" t="s">
        <v>119</v>
      </c>
      <c r="F789" s="151">
        <v>2858</v>
      </c>
      <c r="G789" s="17"/>
      <c r="H789" s="124" t="s">
        <v>4233</v>
      </c>
      <c r="I789" s="17" t="s">
        <v>1483</v>
      </c>
      <c r="J789" s="17" t="s">
        <v>277</v>
      </c>
      <c r="K789" s="17" t="s">
        <v>89</v>
      </c>
      <c r="L789" s="17"/>
      <c r="M789" s="17" t="s">
        <v>4234</v>
      </c>
      <c r="N789" s="125" t="e">
        <f>VLOOKUP(AB789,Tel!B:E,4,FALSE)</f>
        <v>#N/A</v>
      </c>
      <c r="O789" s="163"/>
      <c r="P789" s="17"/>
      <c r="Q789" s="17"/>
      <c r="R789" s="171" t="s">
        <v>4223</v>
      </c>
      <c r="S789" s="17"/>
      <c r="T789" s="17"/>
      <c r="U789" s="17"/>
      <c r="V789" s="17"/>
      <c r="W789" s="164"/>
      <c r="X789" s="17"/>
      <c r="Y789" s="17"/>
      <c r="Z789" s="17" t="e">
        <f>VLOOKUP(#REF!,Unavailable_Shops!C:E,3,FALSE)</f>
        <v>#REF!</v>
      </c>
      <c r="AA789" s="17">
        <f>SUBTOTAL(103, Table9[[#This Row],[ShopCodeNoZero]])</f>
        <v>0</v>
      </c>
      <c r="AB789" s="165"/>
    </row>
    <row r="790" spans="1:28" ht="15" customHeight="1">
      <c r="A790" s="143">
        <v>45812</v>
      </c>
      <c r="B790" s="143">
        <v>45812</v>
      </c>
      <c r="C790" s="84" t="s">
        <v>24</v>
      </c>
      <c r="D790" s="17"/>
      <c r="E790" s="85" t="s">
        <v>119</v>
      </c>
      <c r="F790" s="151">
        <v>2377</v>
      </c>
      <c r="G790" s="17"/>
      <c r="H790" s="124" t="s">
        <v>4235</v>
      </c>
      <c r="I790" s="17" t="s">
        <v>4236</v>
      </c>
      <c r="J790" s="17" t="s">
        <v>277</v>
      </c>
      <c r="K790" s="17" t="s">
        <v>36</v>
      </c>
      <c r="L790" s="17"/>
      <c r="M790" s="17" t="s">
        <v>4237</v>
      </c>
      <c r="N790" s="125" t="e">
        <f>VLOOKUP(AB790,Tel!B:E,4,FALSE)</f>
        <v>#N/A</v>
      </c>
      <c r="O790" s="163"/>
      <c r="P790" s="17"/>
      <c r="Q790" s="17"/>
      <c r="R790" s="17" t="s">
        <v>1902</v>
      </c>
      <c r="S790" s="17"/>
      <c r="T790" s="17"/>
      <c r="U790" s="17"/>
      <c r="V790" s="17"/>
      <c r="W790" s="164"/>
      <c r="X790" s="17"/>
      <c r="Y790" s="17"/>
      <c r="Z790" s="17" t="e">
        <f>VLOOKUP(#REF!,Unavailable_Shops!C:E,3,FALSE)</f>
        <v>#REF!</v>
      </c>
      <c r="AA790" s="17">
        <f>SUBTOTAL(103, Table9[[#This Row],[ShopCodeNoZero]])</f>
        <v>0</v>
      </c>
      <c r="AB790" s="165"/>
    </row>
    <row r="791" spans="1:28" ht="15" customHeight="1">
      <c r="A791" s="143">
        <v>45812</v>
      </c>
      <c r="B791" s="143">
        <v>45812</v>
      </c>
      <c r="C791" s="84" t="s">
        <v>24</v>
      </c>
      <c r="D791" s="17"/>
      <c r="E791" s="85" t="s">
        <v>119</v>
      </c>
      <c r="F791" s="151">
        <v>2881</v>
      </c>
      <c r="G791" s="17"/>
      <c r="H791" s="124" t="s">
        <v>4238</v>
      </c>
      <c r="I791" s="17" t="s">
        <v>4239</v>
      </c>
      <c r="J791" s="17" t="s">
        <v>345</v>
      </c>
      <c r="K791" s="17" t="s">
        <v>45</v>
      </c>
      <c r="L791" s="17"/>
      <c r="M791" s="17" t="s">
        <v>4240</v>
      </c>
      <c r="N791" s="125" t="e">
        <f>VLOOKUP(AB791,Tel!B:E,4,FALSE)</f>
        <v>#N/A</v>
      </c>
      <c r="O791" s="163"/>
      <c r="P791" s="17"/>
      <c r="Q791" s="17"/>
      <c r="R791" s="17" t="s">
        <v>1902</v>
      </c>
      <c r="S791" s="17"/>
      <c r="T791" s="17"/>
      <c r="U791" s="17"/>
      <c r="V791" s="17"/>
      <c r="W791" s="164"/>
      <c r="X791" s="17"/>
      <c r="Y791" s="17"/>
      <c r="Z791" s="17" t="e">
        <f>VLOOKUP(#REF!,Unavailable_Shops!C:E,3,FALSE)</f>
        <v>#REF!</v>
      </c>
      <c r="AA791" s="17">
        <f>SUBTOTAL(103, Table9[[#This Row],[ShopCodeNoZero]])</f>
        <v>0</v>
      </c>
      <c r="AB791" s="165"/>
    </row>
    <row r="792" spans="1:28" ht="15" customHeight="1">
      <c r="A792" s="143">
        <v>45813</v>
      </c>
      <c r="B792" s="143">
        <v>45813</v>
      </c>
      <c r="C792" s="84" t="s">
        <v>24</v>
      </c>
      <c r="D792" s="17"/>
      <c r="E792" s="85" t="s">
        <v>119</v>
      </c>
      <c r="F792" s="151">
        <v>2379</v>
      </c>
      <c r="G792" s="17"/>
      <c r="H792" s="124" t="s">
        <v>4241</v>
      </c>
      <c r="I792" s="17" t="s">
        <v>4242</v>
      </c>
      <c r="J792" s="17" t="s">
        <v>345</v>
      </c>
      <c r="K792" s="17" t="s">
        <v>517</v>
      </c>
      <c r="L792" s="17"/>
      <c r="M792" s="17" t="s">
        <v>4243</v>
      </c>
      <c r="N792" s="125" t="e">
        <f>VLOOKUP(AB792,Tel!B:E,4,FALSE)</f>
        <v>#N/A</v>
      </c>
      <c r="O792" s="163"/>
      <c r="P792" s="17"/>
      <c r="Q792" s="17"/>
      <c r="R792" s="171" t="s">
        <v>4223</v>
      </c>
      <c r="S792" s="17"/>
      <c r="T792" s="17"/>
      <c r="U792" s="17"/>
      <c r="V792" s="17"/>
      <c r="W792" s="164"/>
      <c r="X792" s="17"/>
      <c r="Y792" s="17"/>
      <c r="Z792" s="17" t="e">
        <f>VLOOKUP(#REF!,Unavailable_Shops!C:E,3,FALSE)</f>
        <v>#REF!</v>
      </c>
      <c r="AA792" s="17">
        <f>SUBTOTAL(103, Table9[[#This Row],[ShopCodeNoZero]])</f>
        <v>0</v>
      </c>
      <c r="AB792" s="165"/>
    </row>
    <row r="793" spans="1:28" ht="15" customHeight="1">
      <c r="A793" s="143">
        <v>45813</v>
      </c>
      <c r="B793" s="143">
        <v>45813</v>
      </c>
      <c r="C793" s="84" t="s">
        <v>24</v>
      </c>
      <c r="D793" s="17"/>
      <c r="E793" s="85" t="s">
        <v>119</v>
      </c>
      <c r="F793" s="151">
        <v>2389</v>
      </c>
      <c r="G793" s="17"/>
      <c r="H793" s="124" t="s">
        <v>4244</v>
      </c>
      <c r="I793" s="17" t="s">
        <v>4245</v>
      </c>
      <c r="J793" s="17" t="s">
        <v>345</v>
      </c>
      <c r="K793" s="17" t="s">
        <v>2223</v>
      </c>
      <c r="L793" s="17"/>
      <c r="M793" s="17" t="s">
        <v>4246</v>
      </c>
      <c r="N793" s="125" t="e">
        <f>VLOOKUP(AB793,Tel!B:E,4,FALSE)</f>
        <v>#N/A</v>
      </c>
      <c r="O793" s="163"/>
      <c r="P793" s="17"/>
      <c r="Q793" s="17"/>
      <c r="R793" s="171" t="s">
        <v>4223</v>
      </c>
      <c r="S793" s="17"/>
      <c r="T793" s="17"/>
      <c r="U793" s="17"/>
      <c r="V793" s="17"/>
      <c r="W793" s="164"/>
      <c r="X793" s="17"/>
      <c r="Y793" s="17"/>
      <c r="Z793" s="17" t="e">
        <f>VLOOKUP(#REF!,Unavailable_Shops!C:E,3,FALSE)</f>
        <v>#REF!</v>
      </c>
      <c r="AA793" s="17">
        <f>SUBTOTAL(103, Table9[[#This Row],[ShopCodeNoZero]])</f>
        <v>0</v>
      </c>
      <c r="AB793" s="165"/>
    </row>
    <row r="794" spans="1:28" ht="15" customHeight="1">
      <c r="A794" s="143">
        <v>45813</v>
      </c>
      <c r="B794" s="143">
        <v>45813</v>
      </c>
      <c r="C794" s="84" t="s">
        <v>24</v>
      </c>
      <c r="D794" s="17"/>
      <c r="E794" s="85" t="s">
        <v>119</v>
      </c>
      <c r="F794" s="151">
        <v>15136</v>
      </c>
      <c r="G794" s="17"/>
      <c r="H794" s="124" t="s">
        <v>4247</v>
      </c>
      <c r="I794" s="17" t="s">
        <v>4248</v>
      </c>
      <c r="J794" s="17" t="str">
        <f>VLOOKUP(H794,'Shop Info'!C:I,7,FALSE)</f>
        <v>HK</v>
      </c>
      <c r="K794" s="17" t="s">
        <v>287</v>
      </c>
      <c r="L794" s="17"/>
      <c r="M794" s="17" t="s">
        <v>4249</v>
      </c>
      <c r="N794" s="125"/>
      <c r="O794" s="163"/>
      <c r="P794" s="17"/>
      <c r="Q794" s="17"/>
      <c r="R794" s="17" t="s">
        <v>4250</v>
      </c>
      <c r="S794" s="17"/>
      <c r="T794" s="17"/>
      <c r="U794" s="17"/>
      <c r="V794" s="17"/>
      <c r="W794" s="164"/>
      <c r="X794" s="17"/>
      <c r="Y794" s="17"/>
      <c r="Z794" s="17" t="e">
        <f>VLOOKUP(#REF!,Unavailable_Shops!C:E,3,FALSE)</f>
        <v>#REF!</v>
      </c>
      <c r="AA794" s="17">
        <f>SUBTOTAL(103, Table9[[#This Row],[ShopCodeNoZero]])</f>
        <v>0</v>
      </c>
      <c r="AB794" s="165"/>
    </row>
    <row r="795" spans="1:28" ht="15" customHeight="1">
      <c r="A795" s="143">
        <v>45813</v>
      </c>
      <c r="B795" s="143">
        <v>45813</v>
      </c>
      <c r="C795" s="84" t="s">
        <v>24</v>
      </c>
      <c r="D795" s="17"/>
      <c r="E795" s="85" t="s">
        <v>119</v>
      </c>
      <c r="F795" s="151">
        <v>2830</v>
      </c>
      <c r="G795" s="17"/>
      <c r="H795" s="124" t="s">
        <v>4251</v>
      </c>
      <c r="I795" s="17" t="s">
        <v>4252</v>
      </c>
      <c r="J795" s="17" t="s">
        <v>353</v>
      </c>
      <c r="K795" s="17" t="s">
        <v>3817</v>
      </c>
      <c r="L795" s="17"/>
      <c r="M795" s="17">
        <v>66905733</v>
      </c>
      <c r="N795" s="125" t="e">
        <f>VLOOKUP(AB795,Tel!B:E,4,FALSE)</f>
        <v>#N/A</v>
      </c>
      <c r="O795" s="163"/>
      <c r="P795" s="17"/>
      <c r="Q795" s="17"/>
      <c r="R795" s="17" t="s">
        <v>4250</v>
      </c>
      <c r="S795" s="17"/>
      <c r="T795" s="17"/>
      <c r="U795" s="17"/>
      <c r="V795" s="17"/>
      <c r="W795" s="164"/>
      <c r="X795" s="17"/>
      <c r="Y795" s="17"/>
      <c r="Z795" s="17" t="e">
        <f>VLOOKUP(#REF!,Unavailable_Shops!C:E,3,FALSE)</f>
        <v>#REF!</v>
      </c>
      <c r="AA795" s="17">
        <f>SUBTOTAL(103, Table9[[#This Row],[ShopCodeNoZero]])</f>
        <v>0</v>
      </c>
      <c r="AB795" s="165"/>
    </row>
    <row r="796" spans="1:28" ht="15" customHeight="1">
      <c r="A796" s="143">
        <v>45813</v>
      </c>
      <c r="B796" s="143">
        <v>45813</v>
      </c>
      <c r="C796" s="84" t="s">
        <v>24</v>
      </c>
      <c r="D796" s="17"/>
      <c r="E796" s="85" t="s">
        <v>119</v>
      </c>
      <c r="F796" s="151">
        <v>2862</v>
      </c>
      <c r="G796" s="17"/>
      <c r="H796" s="124" t="s">
        <v>4253</v>
      </c>
      <c r="I796" s="17" t="s">
        <v>4252</v>
      </c>
      <c r="J796" s="17" t="s">
        <v>353</v>
      </c>
      <c r="K796" s="17" t="s">
        <v>3817</v>
      </c>
      <c r="L796" s="17"/>
      <c r="M796" s="17">
        <v>66905733</v>
      </c>
      <c r="N796" s="125" t="e">
        <f>VLOOKUP(AB796,Tel!B:E,4,FALSE)</f>
        <v>#N/A</v>
      </c>
      <c r="O796" s="163"/>
      <c r="P796" s="17"/>
      <c r="Q796" s="17"/>
      <c r="R796" s="17" t="s">
        <v>4250</v>
      </c>
      <c r="S796" s="17"/>
      <c r="T796" s="17"/>
      <c r="U796" s="17"/>
      <c r="V796" s="17"/>
      <c r="W796" s="164"/>
      <c r="X796" s="17"/>
      <c r="Y796" s="17"/>
      <c r="Z796" s="17" t="e">
        <f>VLOOKUP(#REF!,Unavailable_Shops!C:E,3,FALSE)</f>
        <v>#REF!</v>
      </c>
      <c r="AA796" s="17">
        <f>SUBTOTAL(103, Table9[[#This Row],[ShopCodeNoZero]])</f>
        <v>0</v>
      </c>
      <c r="AB796" s="165"/>
    </row>
    <row r="797" spans="1:28" s="9" customFormat="1" ht="15" customHeight="1">
      <c r="A797" s="173">
        <v>45848</v>
      </c>
      <c r="B797" s="173">
        <v>45848</v>
      </c>
      <c r="C797" s="97" t="s">
        <v>137</v>
      </c>
      <c r="D797" s="174" t="s">
        <v>119</v>
      </c>
      <c r="E797" s="129" t="s">
        <v>119</v>
      </c>
      <c r="F797" s="175">
        <v>6123</v>
      </c>
      <c r="G797" s="174"/>
      <c r="H797" s="176" t="s">
        <v>641</v>
      </c>
      <c r="I797" s="174" t="s">
        <v>642</v>
      </c>
      <c r="J797" s="174" t="str">
        <f>VLOOKUP(H797,'Shop Info'!C:I,7,FALSE)</f>
        <v>NT</v>
      </c>
      <c r="K797" s="174" t="s">
        <v>551</v>
      </c>
      <c r="L797" s="174" t="s">
        <v>4254</v>
      </c>
      <c r="M797" s="174">
        <v>26027368</v>
      </c>
      <c r="N797" s="177">
        <f>VLOOKUP(Table9[[#This Row],[Shop.Name]],'From MX (NT &amp; Islands) '!D:E,2,FALSE)</f>
        <v>0</v>
      </c>
      <c r="O797" s="174"/>
      <c r="P797" s="174"/>
      <c r="Q797" s="174"/>
      <c r="R797" s="174" t="s">
        <v>4255</v>
      </c>
      <c r="S797" s="174" t="s">
        <v>455</v>
      </c>
      <c r="T797" s="174"/>
      <c r="U797" s="174"/>
      <c r="V797" s="174"/>
      <c r="W797" s="178"/>
      <c r="X797" s="174" t="s">
        <v>4256</v>
      </c>
      <c r="Y797" s="174"/>
      <c r="Z797" s="174" t="e">
        <f>VLOOKUP(#REF!,Unavailable_Shops!C:E,3,FALSE)</f>
        <v>#REF!</v>
      </c>
      <c r="AA797" s="174">
        <f>SUBTOTAL(103, Table9[[#This Row],[ShopCodeNoZero]])</f>
        <v>1</v>
      </c>
      <c r="AB797" s="179" t="s">
        <v>4257</v>
      </c>
    </row>
    <row r="798" spans="1:28" ht="15" customHeight="1">
      <c r="A798" s="140">
        <v>45855</v>
      </c>
      <c r="B798" s="140">
        <v>45855</v>
      </c>
      <c r="C798" s="84"/>
      <c r="D798" s="84"/>
      <c r="E798" s="85" t="s">
        <v>119</v>
      </c>
      <c r="F798" s="153">
        <v>4124</v>
      </c>
      <c r="G798" s="84"/>
      <c r="H798" s="85" t="s">
        <v>4258</v>
      </c>
      <c r="I798" s="84"/>
      <c r="J798" s="84" t="e">
        <f>VLOOKUP(H798,'Shop Info'!C:I,7,FALSE)</f>
        <v>#N/A</v>
      </c>
      <c r="K798" s="84"/>
      <c r="L798" s="84"/>
      <c r="M798" s="84"/>
      <c r="N798" s="90" t="e">
        <f>VLOOKUP(AB798,Tel!B:E,4,FALSE)</f>
        <v>#N/A</v>
      </c>
      <c r="O798" s="87"/>
      <c r="P798" s="84"/>
      <c r="Q798" s="84"/>
      <c r="R798" s="84"/>
      <c r="S798" s="84"/>
      <c r="T798" s="84"/>
      <c r="U798" s="84"/>
      <c r="V798" s="84"/>
      <c r="W798" s="106"/>
      <c r="X798" s="84"/>
      <c r="Y798" s="84"/>
      <c r="Z798" s="84" t="e">
        <f>VLOOKUP(#REF!,Unavailable_Shops!C:E,3,FALSE)</f>
        <v>#REF!</v>
      </c>
      <c r="AA798" s="84">
        <f>SUBTOTAL(103, Table9[[#This Row],[ShopCodeNoZero]])</f>
        <v>0</v>
      </c>
      <c r="AB798" s="88"/>
    </row>
    <row r="799" spans="1:28" ht="15" customHeight="1">
      <c r="A799" s="185">
        <v>45860</v>
      </c>
      <c r="B799" s="185">
        <v>45860</v>
      </c>
      <c r="C799" s="84"/>
      <c r="D799" s="84"/>
      <c r="E799" s="85" t="s">
        <v>119</v>
      </c>
      <c r="F799" s="181" t="s">
        <v>4259</v>
      </c>
      <c r="G799" s="84"/>
      <c r="H799" s="85" t="s">
        <v>4260</v>
      </c>
      <c r="I799" s="84"/>
      <c r="J799" s="84" t="e">
        <f>VLOOKUP(H799,'Shop Info'!C:I,7,FALSE)</f>
        <v>#N/A</v>
      </c>
      <c r="K799" s="84"/>
      <c r="L799" s="84"/>
      <c r="M799" s="84"/>
      <c r="N799" s="90" t="e">
        <f>VLOOKUP(AB799,Tel!B:E,4,FALSE)</f>
        <v>#N/A</v>
      </c>
      <c r="O799" s="87"/>
      <c r="P799" s="84"/>
      <c r="Q799" s="84"/>
      <c r="R799" s="84"/>
      <c r="S799" s="84"/>
      <c r="T799" s="84"/>
      <c r="U799" s="84"/>
      <c r="V799" s="84"/>
      <c r="W799" s="106"/>
      <c r="X799" s="84"/>
      <c r="Y799" s="84"/>
      <c r="Z799" s="84" t="e">
        <f>VLOOKUP(#REF!,Unavailable_Shops!C:E,3,FALSE)</f>
        <v>#REF!</v>
      </c>
      <c r="AA799" s="84">
        <f>SUBTOTAL(103, Table9[[#This Row],[ShopCodeNoZero]])</f>
        <v>0</v>
      </c>
      <c r="AB799" s="88"/>
    </row>
    <row r="800" spans="1:28" ht="15" customHeight="1">
      <c r="A800" s="186">
        <v>45862</v>
      </c>
      <c r="B800" s="186">
        <v>45862</v>
      </c>
      <c r="C800" s="17"/>
      <c r="D800" s="17"/>
      <c r="E800" s="85" t="s">
        <v>119</v>
      </c>
      <c r="F800" s="182" t="s">
        <v>4261</v>
      </c>
      <c r="G800" s="17"/>
      <c r="H800" s="124" t="s">
        <v>4262</v>
      </c>
      <c r="I800" s="17"/>
      <c r="J800" s="17" t="e">
        <f>VLOOKUP(H800,'Shop Info'!C:I,7,FALSE)</f>
        <v>#N/A</v>
      </c>
      <c r="K800" s="17"/>
      <c r="L800" s="17"/>
      <c r="M800" s="17"/>
      <c r="N800" s="125" t="e">
        <f>VLOOKUP(AB800,Tel!B:E,4,FALSE)</f>
        <v>#N/A</v>
      </c>
      <c r="O800" s="163"/>
      <c r="P800" s="17"/>
      <c r="Q800" s="17"/>
      <c r="R800" s="17"/>
      <c r="S800" s="17"/>
      <c r="T800" s="17"/>
      <c r="U800" s="17"/>
      <c r="V800" s="17"/>
      <c r="W800" s="164"/>
      <c r="X800" s="17"/>
      <c r="Y800" s="17"/>
      <c r="Z800" s="17" t="e">
        <f>VLOOKUP(#REF!,Unavailable_Shops!C:E,3,FALSE)</f>
        <v>#REF!</v>
      </c>
      <c r="AA800" s="17">
        <f>SUBTOTAL(103, Table9[[#This Row],[ShopCodeNoZero]])</f>
        <v>0</v>
      </c>
      <c r="AB800" s="165"/>
    </row>
    <row r="801" spans="1:28" ht="15" customHeight="1">
      <c r="A801" s="186">
        <v>45862</v>
      </c>
      <c r="B801" s="186">
        <v>45862</v>
      </c>
      <c r="C801" s="17"/>
      <c r="D801" s="17"/>
      <c r="E801" s="85" t="s">
        <v>119</v>
      </c>
      <c r="F801" s="182" t="s">
        <v>4263</v>
      </c>
      <c r="G801" s="17"/>
      <c r="H801" s="124" t="s">
        <v>4264</v>
      </c>
      <c r="I801" s="17"/>
      <c r="J801" s="17" t="e">
        <f>VLOOKUP(H801,'Shop Info'!C:I,7,FALSE)</f>
        <v>#N/A</v>
      </c>
      <c r="K801" s="17"/>
      <c r="L801" s="17"/>
      <c r="M801" s="17"/>
      <c r="N801" s="125" t="e">
        <f>VLOOKUP(AB801,Tel!B:E,4,FALSE)</f>
        <v>#N/A</v>
      </c>
      <c r="O801" s="163"/>
      <c r="P801" s="17"/>
      <c r="Q801" s="17"/>
      <c r="R801" s="17"/>
      <c r="S801" s="17"/>
      <c r="T801" s="17"/>
      <c r="U801" s="17"/>
      <c r="V801" s="17"/>
      <c r="W801" s="164"/>
      <c r="X801" s="17"/>
      <c r="Y801" s="17"/>
      <c r="Z801" s="17" t="e">
        <f>VLOOKUP(#REF!,Unavailable_Shops!C:E,3,FALSE)</f>
        <v>#REF!</v>
      </c>
      <c r="AA801" s="17">
        <f>SUBTOTAL(103, Table9[[#This Row],[ShopCodeNoZero]])</f>
        <v>0</v>
      </c>
      <c r="AB801" s="165"/>
    </row>
    <row r="802" spans="1:28" ht="15" customHeight="1">
      <c r="A802" s="185">
        <v>45867</v>
      </c>
      <c r="B802" s="185">
        <v>45867</v>
      </c>
      <c r="C802" s="17"/>
      <c r="D802" s="17"/>
      <c r="E802" s="85" t="s">
        <v>119</v>
      </c>
      <c r="F802" s="183" t="s">
        <v>4265</v>
      </c>
      <c r="G802" s="17"/>
      <c r="H802" s="124" t="s">
        <v>4266</v>
      </c>
      <c r="I802" s="17"/>
      <c r="J802" s="17" t="e">
        <f>VLOOKUP(H802,'Shop Info'!C:I,7,FALSE)</f>
        <v>#N/A</v>
      </c>
      <c r="K802" s="17"/>
      <c r="L802" s="17"/>
      <c r="M802" s="17"/>
      <c r="N802" s="125" t="e">
        <f>VLOOKUP(AB802,Tel!B:E,4,FALSE)</f>
        <v>#N/A</v>
      </c>
      <c r="O802" s="163"/>
      <c r="P802" s="17"/>
      <c r="Q802" s="17"/>
      <c r="R802" s="17"/>
      <c r="S802" s="17"/>
      <c r="T802" s="17"/>
      <c r="U802" s="17"/>
      <c r="V802" s="17"/>
      <c r="W802" s="164"/>
      <c r="X802" s="17"/>
      <c r="Y802" s="17"/>
      <c r="Z802" s="17" t="e">
        <f>VLOOKUP(#REF!,Unavailable_Shops!C:E,3,FALSE)</f>
        <v>#REF!</v>
      </c>
      <c r="AA802" s="17">
        <f>SUBTOTAL(103, Table9[[#This Row],[ShopCodeNoZero]])</f>
        <v>0</v>
      </c>
      <c r="AB802" s="165"/>
    </row>
    <row r="803" spans="1:28" ht="15" customHeight="1">
      <c r="A803" s="185">
        <v>45867</v>
      </c>
      <c r="B803" s="185">
        <v>45867</v>
      </c>
      <c r="C803" s="17"/>
      <c r="D803" s="17"/>
      <c r="E803" s="85" t="s">
        <v>119</v>
      </c>
      <c r="F803" s="183" t="s">
        <v>4267</v>
      </c>
      <c r="G803" s="17"/>
      <c r="H803" s="124" t="s">
        <v>4268</v>
      </c>
      <c r="I803" s="17"/>
      <c r="J803" s="17" t="e">
        <f>VLOOKUP(H803,'Shop Info'!C:I,7,FALSE)</f>
        <v>#N/A</v>
      </c>
      <c r="K803" s="17"/>
      <c r="L803" s="17"/>
      <c r="M803" s="17"/>
      <c r="N803" s="125" t="e">
        <f>VLOOKUP(AB803,Tel!B:E,4,FALSE)</f>
        <v>#N/A</v>
      </c>
      <c r="O803" s="163"/>
      <c r="P803" s="17"/>
      <c r="Q803" s="17"/>
      <c r="R803" s="17"/>
      <c r="S803" s="17"/>
      <c r="T803" s="17"/>
      <c r="U803" s="17"/>
      <c r="V803" s="17"/>
      <c r="W803" s="164"/>
      <c r="X803" s="17"/>
      <c r="Y803" s="17"/>
      <c r="Z803" s="17" t="e">
        <f>VLOOKUP(#REF!,Unavailable_Shops!C:E,3,FALSE)</f>
        <v>#REF!</v>
      </c>
      <c r="AA803" s="17">
        <f>SUBTOTAL(103, Table9[[#This Row],[ShopCodeNoZero]])</f>
        <v>0</v>
      </c>
      <c r="AB803" s="165"/>
    </row>
    <row r="804" spans="1:28" ht="15" customHeight="1">
      <c r="A804" s="185">
        <v>45867</v>
      </c>
      <c r="B804" s="185">
        <v>45867</v>
      </c>
      <c r="C804" s="17"/>
      <c r="D804" s="17"/>
      <c r="E804" s="85" t="s">
        <v>119</v>
      </c>
      <c r="F804" s="183" t="s">
        <v>4269</v>
      </c>
      <c r="G804" s="17"/>
      <c r="H804" s="124" t="s">
        <v>4270</v>
      </c>
      <c r="I804" s="17"/>
      <c r="J804" s="17" t="e">
        <f>VLOOKUP(H804,'Shop Info'!C:I,7,FALSE)</f>
        <v>#N/A</v>
      </c>
      <c r="K804" s="17"/>
      <c r="L804" s="17"/>
      <c r="M804" s="17"/>
      <c r="N804" s="125" t="e">
        <f>VLOOKUP(AB804,Tel!B:E,4,FALSE)</f>
        <v>#N/A</v>
      </c>
      <c r="O804" s="163"/>
      <c r="P804" s="17"/>
      <c r="Q804" s="17"/>
      <c r="R804" s="17"/>
      <c r="S804" s="17"/>
      <c r="T804" s="17"/>
      <c r="U804" s="17"/>
      <c r="V804" s="17"/>
      <c r="W804" s="164"/>
      <c r="X804" s="17"/>
      <c r="Y804" s="17"/>
      <c r="Z804" s="17" t="e">
        <f>VLOOKUP(#REF!,Unavailable_Shops!C:E,3,FALSE)</f>
        <v>#REF!</v>
      </c>
      <c r="AA804" s="17">
        <f>SUBTOTAL(103, Table9[[#This Row],[ShopCodeNoZero]])</f>
        <v>0</v>
      </c>
      <c r="AB804" s="165"/>
    </row>
    <row r="805" spans="1:28" ht="15" customHeight="1">
      <c r="A805" s="185">
        <v>45867</v>
      </c>
      <c r="B805" s="185">
        <v>45867</v>
      </c>
      <c r="C805" s="17"/>
      <c r="D805" s="17"/>
      <c r="E805" s="85" t="s">
        <v>119</v>
      </c>
      <c r="F805" s="183" t="s">
        <v>4271</v>
      </c>
      <c r="G805" s="17"/>
      <c r="H805" s="124" t="s">
        <v>4272</v>
      </c>
      <c r="I805" s="17"/>
      <c r="J805" s="17" t="e">
        <f>VLOOKUP(H806,'Shop Info'!C:I,7,FALSE)</f>
        <v>#N/A</v>
      </c>
      <c r="K805" s="17"/>
      <c r="L805" s="17"/>
      <c r="M805" s="17"/>
      <c r="N805" s="125" t="e">
        <f>VLOOKUP(AB805,Tel!B:E,4,FALSE)</f>
        <v>#N/A</v>
      </c>
      <c r="O805" s="163"/>
      <c r="P805" s="17"/>
      <c r="Q805" s="17"/>
      <c r="R805" s="17"/>
      <c r="S805" s="17"/>
      <c r="T805" s="17"/>
      <c r="U805" s="17"/>
      <c r="V805" s="17"/>
      <c r="W805" s="164"/>
      <c r="X805" s="17"/>
      <c r="Y805" s="17"/>
      <c r="Z805" s="17" t="e">
        <f>VLOOKUP(#REF!,Unavailable_Shops!C:E,3,FALSE)</f>
        <v>#REF!</v>
      </c>
      <c r="AA805" s="17">
        <f>SUBTOTAL(103, Table9[[#This Row],[ShopCodeNoZero]])</f>
        <v>0</v>
      </c>
      <c r="AB805" s="165"/>
    </row>
    <row r="806" spans="1:28" ht="15" customHeight="1">
      <c r="A806" s="185">
        <v>45867</v>
      </c>
      <c r="B806" s="185">
        <v>45867</v>
      </c>
      <c r="C806" s="17"/>
      <c r="D806" s="17"/>
      <c r="E806" s="85" t="s">
        <v>119</v>
      </c>
      <c r="F806" s="151">
        <v>12550</v>
      </c>
      <c r="G806" s="17"/>
      <c r="H806" s="124" t="s">
        <v>4273</v>
      </c>
      <c r="I806" s="17"/>
      <c r="J806" s="17" t="e">
        <f>VLOOKUP(H807,'Shop Info'!C:I,7,FALSE)</f>
        <v>#N/A</v>
      </c>
      <c r="K806" s="17"/>
      <c r="L806" s="17"/>
      <c r="M806" s="17"/>
      <c r="N806" s="125" t="e">
        <f>VLOOKUP(AB806,Tel!B:E,4,FALSE)</f>
        <v>#N/A</v>
      </c>
      <c r="O806" s="163"/>
      <c r="P806" s="17"/>
      <c r="Q806" s="17"/>
      <c r="R806" s="17"/>
      <c r="S806" s="17"/>
      <c r="T806" s="17"/>
      <c r="U806" s="17"/>
      <c r="V806" s="17"/>
      <c r="W806" s="164"/>
      <c r="X806" s="17"/>
      <c r="Y806" s="17"/>
      <c r="Z806" s="17" t="e">
        <f>VLOOKUP(#REF!,Unavailable_Shops!C:E,3,FALSE)</f>
        <v>#REF!</v>
      </c>
      <c r="AA806" s="17">
        <f>SUBTOTAL(103, Table9[[#This Row],[ShopCodeNoZero]])</f>
        <v>0</v>
      </c>
      <c r="AB806" s="165"/>
    </row>
    <row r="807" spans="1:28" ht="15" customHeight="1">
      <c r="A807" s="185">
        <v>45867</v>
      </c>
      <c r="B807" s="185">
        <v>45867</v>
      </c>
      <c r="C807" s="17"/>
      <c r="D807" s="17"/>
      <c r="E807" s="85" t="s">
        <v>119</v>
      </c>
      <c r="F807" s="183" t="s">
        <v>4274</v>
      </c>
      <c r="G807" s="17"/>
      <c r="H807" s="124" t="s">
        <v>4275</v>
      </c>
      <c r="I807" s="17"/>
      <c r="J807" s="17" t="e">
        <f>VLOOKUP(H808,'Shop Info'!C:I,7,FALSE)</f>
        <v>#N/A</v>
      </c>
      <c r="K807" s="17"/>
      <c r="L807" s="17"/>
      <c r="M807" s="17"/>
      <c r="N807" s="125" t="e">
        <f>VLOOKUP(AB807,Tel!B:E,4,FALSE)</f>
        <v>#N/A</v>
      </c>
      <c r="O807" s="163"/>
      <c r="P807" s="17"/>
      <c r="Q807" s="17"/>
      <c r="R807" s="17"/>
      <c r="S807" s="17"/>
      <c r="T807" s="17"/>
      <c r="U807" s="17"/>
      <c r="V807" s="17"/>
      <c r="W807" s="164"/>
      <c r="X807" s="17"/>
      <c r="Y807" s="17"/>
      <c r="Z807" s="17" t="e">
        <f>VLOOKUP(#REF!,Unavailable_Shops!C:E,3,FALSE)</f>
        <v>#REF!</v>
      </c>
      <c r="AA807" s="17">
        <f>SUBTOTAL(103, Table9[[#This Row],[ShopCodeNoZero]])</f>
        <v>0</v>
      </c>
      <c r="AB807" s="165"/>
    </row>
    <row r="808" spans="1:28" ht="15" customHeight="1">
      <c r="A808" s="185">
        <v>45867</v>
      </c>
      <c r="B808" s="185">
        <v>45867</v>
      </c>
      <c r="C808" s="17"/>
      <c r="D808" s="17"/>
      <c r="E808" s="85" t="s">
        <v>119</v>
      </c>
      <c r="F808" s="183" t="s">
        <v>4276</v>
      </c>
      <c r="G808" s="17"/>
      <c r="H808" s="124" t="s">
        <v>4277</v>
      </c>
      <c r="I808" s="17"/>
      <c r="J808" s="17" t="e">
        <f>VLOOKUP(H809,'Shop Info'!C:I,7,FALSE)</f>
        <v>#N/A</v>
      </c>
      <c r="K808" s="17"/>
      <c r="L808" s="17"/>
      <c r="M808" s="17"/>
      <c r="N808" s="125" t="e">
        <f>VLOOKUP(AB808,Tel!B:E,4,FALSE)</f>
        <v>#N/A</v>
      </c>
      <c r="O808" s="163"/>
      <c r="P808" s="17"/>
      <c r="Q808" s="17"/>
      <c r="R808" s="17"/>
      <c r="S808" s="17"/>
      <c r="T808" s="17"/>
      <c r="U808" s="17"/>
      <c r="V808" s="17"/>
      <c r="W808" s="164"/>
      <c r="X808" s="17"/>
      <c r="Y808" s="17"/>
      <c r="Z808" s="17" t="e">
        <f>VLOOKUP(#REF!,Unavailable_Shops!C:E,3,FALSE)</f>
        <v>#REF!</v>
      </c>
      <c r="AA808" s="17">
        <f>SUBTOTAL(103, Table9[[#This Row],[ShopCodeNoZero]])</f>
        <v>0</v>
      </c>
      <c r="AB808" s="165"/>
    </row>
    <row r="809" spans="1:28" ht="15" customHeight="1">
      <c r="A809" s="186">
        <v>45866</v>
      </c>
      <c r="B809" s="186">
        <v>45866</v>
      </c>
      <c r="C809" s="17"/>
      <c r="D809" s="17"/>
      <c r="E809" s="85" t="s">
        <v>119</v>
      </c>
      <c r="F809" s="184">
        <v>12600</v>
      </c>
      <c r="G809" s="17"/>
      <c r="H809" s="124" t="s">
        <v>4278</v>
      </c>
      <c r="I809" s="17"/>
      <c r="J809" s="17" t="e">
        <f>VLOOKUP(H810,'Shop Info'!C:I,7,FALSE)</f>
        <v>#N/A</v>
      </c>
      <c r="K809" s="17"/>
      <c r="L809" s="17"/>
      <c r="M809" s="17"/>
      <c r="N809" s="125" t="e">
        <f>VLOOKUP(AB809,Tel!B:E,4,FALSE)</f>
        <v>#N/A</v>
      </c>
      <c r="O809" s="163"/>
      <c r="P809" s="17"/>
      <c r="Q809" s="17"/>
      <c r="R809" s="17"/>
      <c r="S809" s="17"/>
      <c r="T809" s="17"/>
      <c r="U809" s="17"/>
      <c r="V809" s="17"/>
      <c r="W809" s="164"/>
      <c r="X809" s="17"/>
      <c r="Y809" s="17"/>
      <c r="Z809" s="17" t="e">
        <f>VLOOKUP(#REF!,Unavailable_Shops!C:E,3,FALSE)</f>
        <v>#REF!</v>
      </c>
      <c r="AA809" s="17">
        <f>SUBTOTAL(103, Table9[[#This Row],[ShopCodeNoZero]])</f>
        <v>0</v>
      </c>
      <c r="AB809" s="165"/>
    </row>
    <row r="810" spans="1:28" ht="15" customHeight="1">
      <c r="A810" s="186">
        <v>45866</v>
      </c>
      <c r="B810" s="186">
        <v>45866</v>
      </c>
      <c r="C810" s="17"/>
      <c r="D810" s="17"/>
      <c r="E810" s="85" t="s">
        <v>119</v>
      </c>
      <c r="F810" s="182" t="s">
        <v>4279</v>
      </c>
      <c r="G810" s="17"/>
      <c r="H810" s="124" t="s">
        <v>4280</v>
      </c>
      <c r="I810" s="17"/>
      <c r="J810" s="17" t="e">
        <f>VLOOKUP(H811,'Shop Info'!C:I,7,FALSE)</f>
        <v>#N/A</v>
      </c>
      <c r="K810" s="17"/>
      <c r="L810" s="17"/>
      <c r="M810" s="17"/>
      <c r="N810" s="125" t="e">
        <f>VLOOKUP(AB810,Tel!B:E,4,FALSE)</f>
        <v>#N/A</v>
      </c>
      <c r="O810" s="163"/>
      <c r="P810" s="17"/>
      <c r="Q810" s="17"/>
      <c r="R810" s="17"/>
      <c r="S810" s="17"/>
      <c r="T810" s="17"/>
      <c r="U810" s="17"/>
      <c r="V810" s="17"/>
      <c r="W810" s="164"/>
      <c r="X810" s="17"/>
      <c r="Y810" s="17"/>
      <c r="Z810" s="17" t="e">
        <f>VLOOKUP(#REF!,Unavailable_Shops!C:E,3,FALSE)</f>
        <v>#REF!</v>
      </c>
      <c r="AA810" s="17">
        <f>SUBTOTAL(103, Table9[[#This Row],[ShopCodeNoZero]])</f>
        <v>0</v>
      </c>
      <c r="AB810" s="165"/>
    </row>
    <row r="811" spans="1:28" ht="15" customHeight="1">
      <c r="A811" s="186">
        <v>45866</v>
      </c>
      <c r="B811" s="186">
        <v>45866</v>
      </c>
      <c r="C811" s="17"/>
      <c r="D811" s="17"/>
      <c r="E811" s="85" t="s">
        <v>119</v>
      </c>
      <c r="F811" s="182" t="s">
        <v>4281</v>
      </c>
      <c r="G811" s="17"/>
      <c r="H811" s="124" t="s">
        <v>4282</v>
      </c>
      <c r="I811" s="17"/>
      <c r="J811" s="17" t="e">
        <f>VLOOKUP(H812,'Shop Info'!C:I,7,FALSE)</f>
        <v>#N/A</v>
      </c>
      <c r="K811" s="17"/>
      <c r="L811" s="17"/>
      <c r="M811" s="17"/>
      <c r="N811" s="125" t="e">
        <f>VLOOKUP(AB811,Tel!B:E,4,FALSE)</f>
        <v>#N/A</v>
      </c>
      <c r="O811" s="163"/>
      <c r="P811" s="17"/>
      <c r="Q811" s="17"/>
      <c r="R811" s="17"/>
      <c r="S811" s="17"/>
      <c r="T811" s="17"/>
      <c r="U811" s="17"/>
      <c r="V811" s="17"/>
      <c r="W811" s="164"/>
      <c r="X811" s="17"/>
      <c r="Y811" s="17"/>
      <c r="Z811" s="17" t="e">
        <f>VLOOKUP(#REF!,Unavailable_Shops!C:E,3,FALSE)</f>
        <v>#REF!</v>
      </c>
      <c r="AA811" s="17">
        <f>SUBTOTAL(103, Table9[[#This Row],[ShopCodeNoZero]])</f>
        <v>0</v>
      </c>
      <c r="AB811" s="165"/>
    </row>
    <row r="812" spans="1:28" ht="15" customHeight="1">
      <c r="A812" s="185">
        <v>45867</v>
      </c>
      <c r="B812" s="185">
        <v>45867</v>
      </c>
      <c r="C812" s="17"/>
      <c r="D812" s="17"/>
      <c r="E812" s="85" t="s">
        <v>119</v>
      </c>
      <c r="F812" s="183" t="s">
        <v>4283</v>
      </c>
      <c r="G812" s="17"/>
      <c r="H812" s="124" t="s">
        <v>4284</v>
      </c>
      <c r="I812" s="17"/>
      <c r="J812" s="17" t="e">
        <f>VLOOKUP(H813,'Shop Info'!C:I,7,FALSE)</f>
        <v>#N/A</v>
      </c>
      <c r="K812" s="17"/>
      <c r="L812" s="17"/>
      <c r="M812" s="17"/>
      <c r="N812" s="125" t="e">
        <f>VLOOKUP(AB812,Tel!B:E,4,FALSE)</f>
        <v>#N/A</v>
      </c>
      <c r="O812" s="163"/>
      <c r="P812" s="17"/>
      <c r="Q812" s="17"/>
      <c r="R812" s="17"/>
      <c r="S812" s="17"/>
      <c r="T812" s="17"/>
      <c r="U812" s="17"/>
      <c r="V812" s="17"/>
      <c r="W812" s="164"/>
      <c r="X812" s="17"/>
      <c r="Y812" s="17"/>
      <c r="Z812" s="17" t="e">
        <f>VLOOKUP(#REF!,Unavailable_Shops!C:E,3,FALSE)</f>
        <v>#REF!</v>
      </c>
      <c r="AA812" s="17">
        <f>SUBTOTAL(103, Table9[[#This Row],[ShopCodeNoZero]])</f>
        <v>0</v>
      </c>
      <c r="AB812" s="165"/>
    </row>
    <row r="813" spans="1:28" ht="15" customHeight="1">
      <c r="A813" s="185">
        <v>45867</v>
      </c>
      <c r="B813" s="185">
        <v>45867</v>
      </c>
      <c r="C813" s="17"/>
      <c r="D813" s="17"/>
      <c r="E813" s="85" t="s">
        <v>119</v>
      </c>
      <c r="F813" s="183" t="s">
        <v>4285</v>
      </c>
      <c r="G813" s="17"/>
      <c r="H813" s="124" t="s">
        <v>4286</v>
      </c>
      <c r="I813" s="17"/>
      <c r="J813" s="17" t="e">
        <f>VLOOKUP(H814,'Shop Info'!C:I,7,FALSE)</f>
        <v>#N/A</v>
      </c>
      <c r="K813" s="17"/>
      <c r="L813" s="17"/>
      <c r="M813" s="17"/>
      <c r="N813" s="125" t="e">
        <f>VLOOKUP(AB813,Tel!B:E,4,FALSE)</f>
        <v>#N/A</v>
      </c>
      <c r="O813" s="163"/>
      <c r="P813" s="17"/>
      <c r="Q813" s="17"/>
      <c r="R813" s="17"/>
      <c r="S813" s="17"/>
      <c r="T813" s="17"/>
      <c r="U813" s="17"/>
      <c r="V813" s="17"/>
      <c r="W813" s="164"/>
      <c r="X813" s="17"/>
      <c r="Y813" s="17"/>
      <c r="Z813" s="17" t="e">
        <f>VLOOKUP(#REF!,Unavailable_Shops!C:E,3,FALSE)</f>
        <v>#REF!</v>
      </c>
      <c r="AA813" s="17">
        <f>SUBTOTAL(103, Table9[[#This Row],[ShopCodeNoZero]])</f>
        <v>0</v>
      </c>
      <c r="AB813" s="165"/>
    </row>
    <row r="814" spans="1:28" ht="15" customHeight="1">
      <c r="A814" s="185">
        <v>45867</v>
      </c>
      <c r="B814" s="185">
        <v>45867</v>
      </c>
      <c r="C814" s="17"/>
      <c r="D814" s="17"/>
      <c r="E814" s="85" t="s">
        <v>119</v>
      </c>
      <c r="F814" s="183" t="s">
        <v>4287</v>
      </c>
      <c r="G814" s="17"/>
      <c r="H814" s="124" t="s">
        <v>4288</v>
      </c>
      <c r="I814" s="17"/>
      <c r="J814" s="17" t="e">
        <f>VLOOKUP(H815,'Shop Info'!C:I,7,FALSE)</f>
        <v>#N/A</v>
      </c>
      <c r="K814" s="17"/>
      <c r="L814" s="17"/>
      <c r="M814" s="17"/>
      <c r="N814" s="125" t="e">
        <f>VLOOKUP(AB814,Tel!B:E,4,FALSE)</f>
        <v>#N/A</v>
      </c>
      <c r="O814" s="163"/>
      <c r="P814" s="17"/>
      <c r="Q814" s="17"/>
      <c r="R814" s="17"/>
      <c r="S814" s="17"/>
      <c r="T814" s="17"/>
      <c r="U814" s="17"/>
      <c r="V814" s="17"/>
      <c r="W814" s="164"/>
      <c r="X814" s="17"/>
      <c r="Y814" s="17"/>
      <c r="Z814" s="17" t="e">
        <f>VLOOKUP(#REF!,Unavailable_Shops!C:E,3,FALSE)</f>
        <v>#REF!</v>
      </c>
      <c r="AA814" s="17">
        <f>SUBTOTAL(103, Table9[[#This Row],[ShopCodeNoZero]])</f>
        <v>0</v>
      </c>
      <c r="AB814" s="165"/>
    </row>
    <row r="815" spans="1:28" ht="15" customHeight="1">
      <c r="A815" s="186">
        <v>45866</v>
      </c>
      <c r="B815" s="186">
        <v>45866</v>
      </c>
      <c r="C815" s="17"/>
      <c r="D815" s="17"/>
      <c r="E815" s="85" t="s">
        <v>119</v>
      </c>
      <c r="F815" s="184">
        <v>12802</v>
      </c>
      <c r="G815" s="17"/>
      <c r="H815" s="124" t="s">
        <v>4289</v>
      </c>
      <c r="I815" s="17"/>
      <c r="J815" s="17" t="e">
        <f>VLOOKUP(H816,'Shop Info'!C:I,7,FALSE)</f>
        <v>#N/A</v>
      </c>
      <c r="K815" s="17"/>
      <c r="L815" s="17"/>
      <c r="M815" s="17"/>
      <c r="N815" s="125" t="e">
        <f>VLOOKUP(AB815,Tel!B:E,4,FALSE)</f>
        <v>#N/A</v>
      </c>
      <c r="O815" s="163"/>
      <c r="P815" s="17"/>
      <c r="Q815" s="17"/>
      <c r="R815" s="17"/>
      <c r="S815" s="17"/>
      <c r="T815" s="17"/>
      <c r="U815" s="17"/>
      <c r="V815" s="17"/>
      <c r="W815" s="164"/>
      <c r="X815" s="17"/>
      <c r="Y815" s="17"/>
      <c r="Z815" s="17" t="e">
        <f>VLOOKUP(#REF!,Unavailable_Shops!C:E,3,FALSE)</f>
        <v>#REF!</v>
      </c>
      <c r="AA815" s="17">
        <f>SUBTOTAL(103, Table9[[#This Row],[ShopCodeNoZero]])</f>
        <v>0</v>
      </c>
      <c r="AB815" s="165"/>
    </row>
    <row r="816" spans="1:28" ht="15" customHeight="1">
      <c r="A816" s="185">
        <v>45874</v>
      </c>
      <c r="B816" s="185">
        <v>45874</v>
      </c>
      <c r="C816" s="17"/>
      <c r="D816" s="17"/>
      <c r="E816" s="85" t="s">
        <v>119</v>
      </c>
      <c r="F816" s="151">
        <v>12801</v>
      </c>
      <c r="G816" s="17"/>
      <c r="H816" s="124" t="s">
        <v>4290</v>
      </c>
      <c r="I816" s="17"/>
      <c r="J816" s="17" t="e">
        <f>VLOOKUP(H817,'Shop Info'!C:I,7,FALSE)</f>
        <v>#N/A</v>
      </c>
      <c r="K816" s="17"/>
      <c r="L816" s="17"/>
      <c r="M816" s="17"/>
      <c r="N816" s="125" t="e">
        <f>VLOOKUP(AB816,Tel!B:E,4,FALSE)</f>
        <v>#N/A</v>
      </c>
      <c r="O816" s="163"/>
      <c r="P816" s="17"/>
      <c r="Q816" s="17"/>
      <c r="R816" s="17"/>
      <c r="S816" s="17"/>
      <c r="T816" s="17"/>
      <c r="U816" s="17"/>
      <c r="V816" s="17"/>
      <c r="W816" s="164"/>
      <c r="X816" s="17"/>
      <c r="Y816" s="17"/>
      <c r="Z816" s="17" t="e">
        <f>VLOOKUP(#REF!,Unavailable_Shops!C:E,3,FALSE)</f>
        <v>#REF!</v>
      </c>
      <c r="AA816" s="17">
        <f>SUBTOTAL(103, Table9[[#This Row],[ShopCodeNoZero]])</f>
        <v>0</v>
      </c>
      <c r="AB816" s="165"/>
    </row>
    <row r="817" spans="1:28" ht="15" customHeight="1">
      <c r="A817" s="185">
        <v>45874</v>
      </c>
      <c r="B817" s="185">
        <v>45874</v>
      </c>
      <c r="C817" s="17"/>
      <c r="D817" s="17"/>
      <c r="E817" s="85" t="s">
        <v>119</v>
      </c>
      <c r="F817" s="183" t="s">
        <v>4291</v>
      </c>
      <c r="G817" s="17"/>
      <c r="H817" s="124" t="s">
        <v>4292</v>
      </c>
      <c r="I817" s="17"/>
      <c r="J817" s="17" t="e">
        <f>VLOOKUP(H818,'Shop Info'!C:I,7,FALSE)</f>
        <v>#N/A</v>
      </c>
      <c r="K817" s="17"/>
      <c r="L817" s="17"/>
      <c r="M817" s="17"/>
      <c r="N817" s="125" t="e">
        <f>VLOOKUP(AB817,Tel!B:E,4,FALSE)</f>
        <v>#N/A</v>
      </c>
      <c r="O817" s="163"/>
      <c r="P817" s="17"/>
      <c r="Q817" s="17"/>
      <c r="R817" s="17"/>
      <c r="S817" s="17"/>
      <c r="T817" s="17"/>
      <c r="U817" s="17"/>
      <c r="V817" s="17"/>
      <c r="W817" s="164"/>
      <c r="X817" s="17"/>
      <c r="Y817" s="17"/>
      <c r="Z817" s="17" t="e">
        <f>VLOOKUP(#REF!,Unavailable_Shops!C:E,3,FALSE)</f>
        <v>#REF!</v>
      </c>
      <c r="AA817" s="17">
        <f>SUBTOTAL(103, Table9[[#This Row],[ShopCodeNoZero]])</f>
        <v>0</v>
      </c>
      <c r="AB817" s="165"/>
    </row>
    <row r="818" spans="1:28" ht="15" customHeight="1">
      <c r="A818" s="186">
        <v>45866</v>
      </c>
      <c r="B818" s="186">
        <v>45866</v>
      </c>
      <c r="C818" s="17"/>
      <c r="D818" s="17"/>
      <c r="E818" s="85" t="s">
        <v>119</v>
      </c>
      <c r="F818" s="182" t="s">
        <v>4293</v>
      </c>
      <c r="G818" s="17"/>
      <c r="H818" s="124" t="s">
        <v>4294</v>
      </c>
      <c r="I818" s="17"/>
      <c r="J818" s="17" t="e">
        <f>VLOOKUP(H819,'Shop Info'!C:I,7,FALSE)</f>
        <v>#N/A</v>
      </c>
      <c r="K818" s="17"/>
      <c r="L818" s="17"/>
      <c r="M818" s="17"/>
      <c r="N818" s="125" t="e">
        <f>VLOOKUP(AB818,Tel!B:E,4,FALSE)</f>
        <v>#N/A</v>
      </c>
      <c r="O818" s="163"/>
      <c r="P818" s="17"/>
      <c r="Q818" s="17"/>
      <c r="R818" s="17"/>
      <c r="S818" s="17"/>
      <c r="T818" s="17"/>
      <c r="U818" s="17"/>
      <c r="V818" s="17"/>
      <c r="W818" s="164"/>
      <c r="X818" s="17"/>
      <c r="Y818" s="17"/>
      <c r="Z818" s="17" t="e">
        <f>VLOOKUP(#REF!,Unavailable_Shops!C:E,3,FALSE)</f>
        <v>#REF!</v>
      </c>
      <c r="AA818" s="17">
        <f>SUBTOTAL(103, Table9[[#This Row],[ShopCodeNoZero]])</f>
        <v>0</v>
      </c>
      <c r="AB818" s="165"/>
    </row>
    <row r="819" spans="1:28" ht="15" customHeight="1">
      <c r="A819" s="185">
        <v>45867</v>
      </c>
      <c r="B819" s="185">
        <v>45867</v>
      </c>
      <c r="C819" s="17"/>
      <c r="D819" s="17"/>
      <c r="E819" s="85" t="s">
        <v>119</v>
      </c>
      <c r="F819" s="183" t="s">
        <v>4295</v>
      </c>
      <c r="G819" s="17"/>
      <c r="H819" s="124" t="s">
        <v>4296</v>
      </c>
      <c r="I819" s="17"/>
      <c r="J819" s="17" t="e">
        <f>VLOOKUP(#REF!,'Shop Info'!C:I,7,FALSE)</f>
        <v>#REF!</v>
      </c>
      <c r="K819" s="17"/>
      <c r="L819" s="17"/>
      <c r="M819" s="17"/>
      <c r="N819" s="125" t="e">
        <f>VLOOKUP(AB819,Tel!B:E,4,FALSE)</f>
        <v>#N/A</v>
      </c>
      <c r="O819" s="163"/>
      <c r="P819" s="17"/>
      <c r="Q819" s="17"/>
      <c r="R819" s="17"/>
      <c r="S819" s="17"/>
      <c r="T819" s="17"/>
      <c r="U819" s="17"/>
      <c r="V819" s="17"/>
      <c r="W819" s="164"/>
      <c r="X819" s="17"/>
      <c r="Y819" s="17"/>
      <c r="Z819" s="17" t="e">
        <f>VLOOKUP(#REF!,Unavailable_Shops!C:E,3,FALSE)</f>
        <v>#REF!</v>
      </c>
      <c r="AA819" s="17">
        <f>SUBTOTAL(103, Table9[[#This Row],[ShopCodeNoZero]])</f>
        <v>0</v>
      </c>
      <c r="AB819" s="165"/>
    </row>
  </sheetData>
  <phoneticPr fontId="10" type="noConversion"/>
  <conditionalFormatting sqref="I800:I1048576 I759 H798:I799 H1:H759">
    <cfRule type="duplicateValues" dxfId="93" priority="4940"/>
  </conditionalFormatting>
  <conditionalFormatting sqref="AB2:AB564">
    <cfRule type="duplicateValues" dxfId="92" priority="4919"/>
  </conditionalFormatting>
  <conditionalFormatting sqref="AB565:AB759">
    <cfRule type="duplicateValues" dxfId="91" priority="5065"/>
    <cfRule type="duplicateValues" dxfId="90" priority="5066"/>
  </conditionalFormatting>
  <conditionalFormatting sqref="F2:F799">
    <cfRule type="duplicateValues" dxfId="89" priority="5067"/>
  </conditionalFormatting>
  <conditionalFormatting sqref="AB2:AB799">
    <cfRule type="duplicateValues" dxfId="88" priority="5073"/>
    <cfRule type="duplicateValues" dxfId="87" priority="5074"/>
    <cfRule type="duplicateValues" dxfId="86" priority="5075"/>
    <cfRule type="duplicateValues" dxfId="85" priority="5076"/>
  </conditionalFormatting>
  <dataValidations count="2">
    <dataValidation type="list" showInputMessage="1" showErrorMessage="1" sqref="S151:S157 S2:S149 S159:S759" xr:uid="{00FF2CD8-84CE-44EA-9815-03634AA07AE3}">
      <formula1>"Called,Didn't Call, No one answer, call Later,No Contact / Wrong No."</formula1>
    </dataValidation>
    <dataValidation type="list" showInputMessage="1" showErrorMessage="1" sqref="S150 S158" xr:uid="{EDBBE018-4A40-4A18-ADFE-5BA10545D575}">
      <formula1>"Called,Didn't Call, No one answer, call Later,No Contact / Wrong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215A-7C0C-4E00-9545-FC300AAB3650}">
  <dimension ref="A1:AA803"/>
  <sheetViews>
    <sheetView workbookViewId="0"/>
  </sheetViews>
  <sheetFormatPr defaultRowHeight="14.45"/>
  <cols>
    <col min="1" max="1" width="10.42578125" bestFit="1" customWidth="1"/>
    <col min="2" max="2" width="24" bestFit="1" customWidth="1"/>
    <col min="3" max="3" width="21.5703125" bestFit="1" customWidth="1"/>
    <col min="4" max="4" width="11.28515625" bestFit="1" customWidth="1"/>
    <col min="5" max="5" width="12.28515625" bestFit="1" customWidth="1"/>
    <col min="6" max="6" width="11.28515625" bestFit="1" customWidth="1"/>
    <col min="7" max="7" width="41.5703125" bestFit="1" customWidth="1"/>
    <col min="8" max="8" width="58.5703125" bestFit="1" customWidth="1"/>
    <col min="10" max="10" width="24.28515625" bestFit="1" customWidth="1"/>
    <col min="11" max="11" width="56.85546875" bestFit="1" customWidth="1"/>
    <col min="12" max="12" width="29.85546875" bestFit="1" customWidth="1"/>
    <col min="13" max="13" width="18.140625" bestFit="1" customWidth="1"/>
    <col min="14" max="14" width="35.5703125" bestFit="1" customWidth="1"/>
    <col min="15" max="15" width="35.140625" bestFit="1" customWidth="1"/>
    <col min="16" max="16" width="44" bestFit="1" customWidth="1"/>
    <col min="17" max="17" width="21" bestFit="1" customWidth="1"/>
    <col min="18" max="18" width="44.28515625" bestFit="1" customWidth="1"/>
    <col min="19" max="19" width="12.5703125" bestFit="1" customWidth="1"/>
    <col min="20" max="20" width="28.85546875" bestFit="1" customWidth="1"/>
    <col min="21" max="21" width="21.140625" bestFit="1" customWidth="1"/>
    <col min="22" max="22" width="38.28515625" bestFit="1" customWidth="1"/>
    <col min="23" max="23" width="12.28515625" bestFit="1" customWidth="1"/>
    <col min="24" max="24" width="13.5703125" bestFit="1" customWidth="1"/>
    <col min="25" max="25" width="13.5703125" customWidth="1"/>
    <col min="26" max="26" width="18.85546875" bestFit="1" customWidth="1"/>
  </cols>
  <sheetData>
    <row r="1" spans="1:27">
      <c r="A1" s="17" t="s">
        <v>670</v>
      </c>
      <c r="B1" s="17" t="s">
        <v>1</v>
      </c>
      <c r="C1" s="17" t="s">
        <v>991</v>
      </c>
      <c r="D1" s="17" t="s">
        <v>992</v>
      </c>
      <c r="E1" s="17" t="s">
        <v>2</v>
      </c>
      <c r="F1" s="17" t="s">
        <v>0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993</v>
      </c>
      <c r="L1" s="17" t="s">
        <v>10</v>
      </c>
      <c r="M1" s="17" t="s">
        <v>994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995</v>
      </c>
      <c r="S1" s="17" t="s">
        <v>15</v>
      </c>
      <c r="T1" s="17" t="s">
        <v>16</v>
      </c>
      <c r="U1" s="17" t="s">
        <v>17</v>
      </c>
      <c r="V1" s="17" t="s">
        <v>18</v>
      </c>
      <c r="W1" s="17" t="s">
        <v>996</v>
      </c>
      <c r="X1" s="17" t="s">
        <v>997</v>
      </c>
      <c r="Y1" s="17" t="s">
        <v>998</v>
      </c>
      <c r="Z1" s="17" t="s">
        <v>999</v>
      </c>
      <c r="AA1" s="17" t="s">
        <v>1000</v>
      </c>
    </row>
    <row r="2" spans="1:27" hidden="1">
      <c r="A2" s="83">
        <v>45698</v>
      </c>
      <c r="B2" s="84" t="s">
        <v>24</v>
      </c>
      <c r="C2" s="84"/>
      <c r="D2" s="85" t="s">
        <v>119</v>
      </c>
      <c r="E2" s="85" t="s">
        <v>4297</v>
      </c>
      <c r="F2" s="84"/>
      <c r="G2" s="85" t="s">
        <v>1001</v>
      </c>
      <c r="H2" s="84" t="s">
        <v>1002</v>
      </c>
      <c r="I2" s="84" t="str">
        <f>VLOOKUP(G2,'Shop Info'!C:I,7,FALSE)</f>
        <v>HK</v>
      </c>
      <c r="J2" s="84" t="s">
        <v>193</v>
      </c>
      <c r="K2" s="84"/>
      <c r="L2" s="84" t="s">
        <v>3051</v>
      </c>
      <c r="M2" s="86"/>
      <c r="N2" s="87"/>
      <c r="O2" s="84" t="s">
        <v>128</v>
      </c>
      <c r="P2" s="84" t="s">
        <v>143</v>
      </c>
      <c r="Q2" s="84"/>
      <c r="R2" s="84" t="s">
        <v>455</v>
      </c>
      <c r="S2" s="84" t="s">
        <v>32</v>
      </c>
      <c r="T2" s="84"/>
      <c r="U2" s="84" t="s">
        <v>32</v>
      </c>
      <c r="V2" s="84"/>
      <c r="W2" s="84" t="s">
        <v>1003</v>
      </c>
      <c r="X2" s="84"/>
      <c r="Y2" s="84" t="e">
        <f>VLOOKUP(#REF!,Unavailable_Shops!C:E,3,FALSE)</f>
        <v>#REF!</v>
      </c>
      <c r="Z2" s="84">
        <f>SUBTOTAL(103, Table97[[#This Row],[ShopCodeNoZero]])</f>
        <v>0</v>
      </c>
      <c r="AA2" s="88" t="s">
        <v>1004</v>
      </c>
    </row>
    <row r="3" spans="1:27" hidden="1">
      <c r="A3" s="83">
        <v>45698</v>
      </c>
      <c r="B3" s="84" t="s">
        <v>24</v>
      </c>
      <c r="C3" s="84"/>
      <c r="D3" s="85" t="s">
        <v>119</v>
      </c>
      <c r="E3" s="85" t="s">
        <v>4298</v>
      </c>
      <c r="F3" s="84"/>
      <c r="G3" s="85" t="s">
        <v>1005</v>
      </c>
      <c r="H3" s="84" t="s">
        <v>1006</v>
      </c>
      <c r="I3" s="84" t="str">
        <f>VLOOKUP(G3,'Shop Info'!C:I,7,FALSE)</f>
        <v>HK</v>
      </c>
      <c r="J3" s="84" t="s">
        <v>193</v>
      </c>
      <c r="K3" s="84"/>
      <c r="L3" s="84">
        <v>25502459</v>
      </c>
      <c r="M3" s="90"/>
      <c r="N3" s="84"/>
      <c r="O3" s="84" t="s">
        <v>128</v>
      </c>
      <c r="P3" s="84" t="s">
        <v>143</v>
      </c>
      <c r="Q3" s="84"/>
      <c r="R3" s="84" t="s">
        <v>455</v>
      </c>
      <c r="S3" s="84" t="s">
        <v>32</v>
      </c>
      <c r="T3" s="84"/>
      <c r="U3" s="84" t="s">
        <v>32</v>
      </c>
      <c r="V3" s="84"/>
      <c r="W3" s="84" t="s">
        <v>1007</v>
      </c>
      <c r="X3" s="84"/>
      <c r="Y3" s="84" t="e">
        <f>VLOOKUP(#REF!,Unavailable_Shops!C:E,3,FALSE)</f>
        <v>#REF!</v>
      </c>
      <c r="Z3" s="84">
        <f>SUBTOTAL(103, Table97[[#This Row],[ShopCodeNoZero]])</f>
        <v>0</v>
      </c>
      <c r="AA3" s="88" t="s">
        <v>1008</v>
      </c>
    </row>
    <row r="4" spans="1:27" hidden="1">
      <c r="A4" s="83">
        <v>45698</v>
      </c>
      <c r="B4" s="84" t="s">
        <v>24</v>
      </c>
      <c r="C4" s="84"/>
      <c r="D4" s="85" t="s">
        <v>119</v>
      </c>
      <c r="E4" s="85" t="s">
        <v>4299</v>
      </c>
      <c r="F4" s="84"/>
      <c r="G4" s="85" t="s">
        <v>1009</v>
      </c>
      <c r="H4" s="84" t="s">
        <v>1010</v>
      </c>
      <c r="I4" s="84" t="str">
        <f>VLOOKUP(G4,'Shop Info'!C:I,7,FALSE)</f>
        <v>KN</v>
      </c>
      <c r="J4" s="84" t="s">
        <v>30</v>
      </c>
      <c r="K4" s="84" t="s">
        <v>151</v>
      </c>
      <c r="L4" s="84" t="s">
        <v>4300</v>
      </c>
      <c r="M4" s="90"/>
      <c r="N4" s="84"/>
      <c r="O4" s="84" t="s">
        <v>1011</v>
      </c>
      <c r="P4" s="84" t="s">
        <v>355</v>
      </c>
      <c r="Q4" s="84"/>
      <c r="R4" s="84" t="s">
        <v>455</v>
      </c>
      <c r="S4" s="84" t="s">
        <v>32</v>
      </c>
      <c r="T4" s="84"/>
      <c r="U4" s="84" t="s">
        <v>32</v>
      </c>
      <c r="V4" s="84"/>
      <c r="W4" s="84" t="s">
        <v>1012</v>
      </c>
      <c r="X4" s="84"/>
      <c r="Y4" s="84" t="e">
        <f>VLOOKUP(#REF!,Unavailable_Shops!C:E,3,FALSE)</f>
        <v>#REF!</v>
      </c>
      <c r="Z4" s="84">
        <f>SUBTOTAL(103, Table97[[#This Row],[ShopCodeNoZero]])</f>
        <v>0</v>
      </c>
      <c r="AA4" s="88" t="s">
        <v>1013</v>
      </c>
    </row>
    <row r="5" spans="1:27" hidden="1">
      <c r="A5" s="83">
        <v>45698</v>
      </c>
      <c r="B5" s="84" t="s">
        <v>65</v>
      </c>
      <c r="C5" s="84"/>
      <c r="D5" s="85" t="s">
        <v>119</v>
      </c>
      <c r="E5" s="85" t="s">
        <v>4301</v>
      </c>
      <c r="F5" s="84"/>
      <c r="G5" s="85" t="s">
        <v>1014</v>
      </c>
      <c r="H5" s="84" t="s">
        <v>1015</v>
      </c>
      <c r="I5" s="84" t="str">
        <f>VLOOKUP(G5,'Shop Info'!C:I,7,FALSE)</f>
        <v>HK</v>
      </c>
      <c r="J5" s="84" t="s">
        <v>193</v>
      </c>
      <c r="K5" s="84"/>
      <c r="L5" s="84">
        <v>25807156</v>
      </c>
      <c r="M5" s="90"/>
      <c r="N5" s="84"/>
      <c r="O5" s="91" t="s">
        <v>128</v>
      </c>
      <c r="P5" s="84" t="s">
        <v>143</v>
      </c>
      <c r="Q5" s="84"/>
      <c r="R5" s="84" t="s">
        <v>455</v>
      </c>
      <c r="S5" s="84" t="s">
        <v>32</v>
      </c>
      <c r="T5" s="84"/>
      <c r="U5" s="84" t="s">
        <v>32</v>
      </c>
      <c r="V5" s="84"/>
      <c r="W5" s="84" t="s">
        <v>1016</v>
      </c>
      <c r="X5" s="84"/>
      <c r="Y5" s="84" t="e">
        <f>VLOOKUP(#REF!,Unavailable_Shops!C:E,3,FALSE)</f>
        <v>#REF!</v>
      </c>
      <c r="Z5" s="84">
        <f>SUBTOTAL(103, Table97[[#This Row],[ShopCodeNoZero]])</f>
        <v>0</v>
      </c>
      <c r="AA5" s="88" t="s">
        <v>1017</v>
      </c>
    </row>
    <row r="6" spans="1:27" hidden="1">
      <c r="A6" s="83">
        <v>45698</v>
      </c>
      <c r="B6" s="84" t="s">
        <v>24</v>
      </c>
      <c r="C6" s="84"/>
      <c r="D6" s="85" t="s">
        <v>119</v>
      </c>
      <c r="E6" s="85" t="s">
        <v>1021</v>
      </c>
      <c r="F6" s="84"/>
      <c r="G6" s="85" t="s">
        <v>1018</v>
      </c>
      <c r="H6" s="84" t="s">
        <v>1019</v>
      </c>
      <c r="I6" s="84" t="str">
        <f>VLOOKUP(G6,'Shop Info'!C:I,7,FALSE)</f>
        <v>KN</v>
      </c>
      <c r="J6" s="84" t="s">
        <v>30</v>
      </c>
      <c r="K6" s="84"/>
      <c r="L6" s="84">
        <v>22622768</v>
      </c>
      <c r="M6" s="90"/>
      <c r="N6" s="84"/>
      <c r="O6" s="84" t="s">
        <v>1011</v>
      </c>
      <c r="P6" s="91" t="s">
        <v>355</v>
      </c>
      <c r="Q6" s="91"/>
      <c r="R6" s="84" t="s">
        <v>455</v>
      </c>
      <c r="S6" s="84"/>
      <c r="T6" s="84"/>
      <c r="U6" s="84" t="s">
        <v>32</v>
      </c>
      <c r="V6" s="84"/>
      <c r="W6" s="84" t="s">
        <v>1020</v>
      </c>
      <c r="X6" s="84"/>
      <c r="Y6" s="84" t="e">
        <f>VLOOKUP(#REF!,Unavailable_Shops!C:E,3,FALSE)</f>
        <v>#REF!</v>
      </c>
      <c r="Z6" s="84">
        <f>SUBTOTAL(103, Table97[[#This Row],[ShopCodeNoZero]])</f>
        <v>0</v>
      </c>
      <c r="AA6" s="88" t="s">
        <v>1021</v>
      </c>
    </row>
    <row r="7" spans="1:27" hidden="1">
      <c r="A7" s="83">
        <v>45698</v>
      </c>
      <c r="B7" s="84" t="s">
        <v>24</v>
      </c>
      <c r="C7" s="84"/>
      <c r="D7" s="85" t="s">
        <v>119</v>
      </c>
      <c r="E7" s="85" t="s">
        <v>1026</v>
      </c>
      <c r="F7" s="84"/>
      <c r="G7" s="85" t="s">
        <v>1022</v>
      </c>
      <c r="H7" s="84" t="s">
        <v>1023</v>
      </c>
      <c r="I7" s="84" t="str">
        <f>VLOOKUP(G7,'Shop Info'!C:I,7,FALSE)</f>
        <v>NT</v>
      </c>
      <c r="J7" s="84" t="s">
        <v>1024</v>
      </c>
      <c r="K7" s="84"/>
      <c r="L7" s="84" t="s">
        <v>3051</v>
      </c>
      <c r="M7" s="86"/>
      <c r="N7" s="87"/>
      <c r="O7" s="84" t="s">
        <v>142</v>
      </c>
      <c r="P7" s="84" t="s">
        <v>136</v>
      </c>
      <c r="Q7" s="84"/>
      <c r="R7" s="84" t="s">
        <v>455</v>
      </c>
      <c r="S7" s="84" t="s">
        <v>32</v>
      </c>
      <c r="T7" s="84"/>
      <c r="U7" s="84" t="s">
        <v>32</v>
      </c>
      <c r="V7" s="84"/>
      <c r="W7" s="84" t="s">
        <v>1025</v>
      </c>
      <c r="X7" s="84"/>
      <c r="Y7" s="84" t="e">
        <f>VLOOKUP(#REF!,Unavailable_Shops!C:E,3,FALSE)</f>
        <v>#REF!</v>
      </c>
      <c r="Z7" s="84">
        <f>SUBTOTAL(103, Table97[[#This Row],[ShopCodeNoZero]])</f>
        <v>0</v>
      </c>
      <c r="AA7" s="88" t="s">
        <v>1026</v>
      </c>
    </row>
    <row r="8" spans="1:27" hidden="1">
      <c r="A8" s="83">
        <v>45698</v>
      </c>
      <c r="B8" s="84" t="s">
        <v>24</v>
      </c>
      <c r="C8" s="84"/>
      <c r="D8" s="85" t="s">
        <v>119</v>
      </c>
      <c r="E8" s="85" t="s">
        <v>1030</v>
      </c>
      <c r="F8" s="84"/>
      <c r="G8" s="85" t="s">
        <v>1027</v>
      </c>
      <c r="H8" s="84" t="s">
        <v>1028</v>
      </c>
      <c r="I8" s="84" t="str">
        <f>VLOOKUP(G8,'Shop Info'!C:I,7,FALSE)</f>
        <v>NT</v>
      </c>
      <c r="J8" s="84" t="s">
        <v>1024</v>
      </c>
      <c r="K8" s="84"/>
      <c r="L8" s="84" t="s">
        <v>3051</v>
      </c>
      <c r="M8" s="86"/>
      <c r="N8" s="87"/>
      <c r="O8" s="84" t="s">
        <v>142</v>
      </c>
      <c r="P8" s="84" t="s">
        <v>136</v>
      </c>
      <c r="Q8" s="84"/>
      <c r="R8" s="84" t="s">
        <v>455</v>
      </c>
      <c r="S8" s="84" t="s">
        <v>32</v>
      </c>
      <c r="T8" s="84"/>
      <c r="U8" s="84" t="s">
        <v>32</v>
      </c>
      <c r="V8" s="84"/>
      <c r="W8" s="84" t="s">
        <v>1029</v>
      </c>
      <c r="X8" s="84"/>
      <c r="Y8" s="84" t="e">
        <f>VLOOKUP(#REF!,Unavailable_Shops!C:E,3,FALSE)</f>
        <v>#REF!</v>
      </c>
      <c r="Z8" s="84">
        <f>SUBTOTAL(103, Table97[[#This Row],[ShopCodeNoZero]])</f>
        <v>0</v>
      </c>
      <c r="AA8" s="88" t="s">
        <v>1030</v>
      </c>
    </row>
    <row r="9" spans="1:27" hidden="1">
      <c r="A9" s="83">
        <v>45698</v>
      </c>
      <c r="B9" s="84" t="s">
        <v>24</v>
      </c>
      <c r="C9" s="84"/>
      <c r="D9" s="85" t="s">
        <v>119</v>
      </c>
      <c r="E9" s="85" t="s">
        <v>1035</v>
      </c>
      <c r="F9" s="84"/>
      <c r="G9" s="92" t="s">
        <v>1031</v>
      </c>
      <c r="H9" s="93" t="s">
        <v>1032</v>
      </c>
      <c r="I9" s="84" t="str">
        <f>VLOOKUP(G9,'Shop Info'!C:I,7,FALSE)</f>
        <v>NT</v>
      </c>
      <c r="J9" s="84" t="s">
        <v>1024</v>
      </c>
      <c r="K9" s="84"/>
      <c r="L9" s="84" t="s">
        <v>3051</v>
      </c>
      <c r="M9" s="94"/>
      <c r="N9" s="95"/>
      <c r="O9" s="84" t="s">
        <v>142</v>
      </c>
      <c r="P9" s="84" t="s">
        <v>136</v>
      </c>
      <c r="Q9" s="84"/>
      <c r="R9" s="84" t="s">
        <v>455</v>
      </c>
      <c r="S9" s="84" t="s">
        <v>32</v>
      </c>
      <c r="T9" s="84"/>
      <c r="U9" s="84" t="s">
        <v>32</v>
      </c>
      <c r="V9" s="84"/>
      <c r="W9" s="84" t="s">
        <v>1034</v>
      </c>
      <c r="X9" s="84"/>
      <c r="Y9" s="84" t="e">
        <f>VLOOKUP(#REF!,Unavailable_Shops!C:E,3,FALSE)</f>
        <v>#REF!</v>
      </c>
      <c r="Z9" s="84">
        <f>SUBTOTAL(103, Table97[[#This Row],[ShopCodeNoZero]])</f>
        <v>0</v>
      </c>
      <c r="AA9" s="88" t="s">
        <v>1035</v>
      </c>
    </row>
    <row r="10" spans="1:27" hidden="1">
      <c r="A10" s="83">
        <v>45699</v>
      </c>
      <c r="B10" s="84" t="s">
        <v>24</v>
      </c>
      <c r="C10" s="84"/>
      <c r="D10" s="85" t="s">
        <v>119</v>
      </c>
      <c r="E10" s="85" t="s">
        <v>4302</v>
      </c>
      <c r="F10" s="84"/>
      <c r="G10" s="85" t="s">
        <v>1036</v>
      </c>
      <c r="H10" s="84" t="s">
        <v>1037</v>
      </c>
      <c r="I10" s="84" t="str">
        <f>VLOOKUP(G10,'Shop Info'!C:I,7,FALSE)</f>
        <v>KN</v>
      </c>
      <c r="J10" s="84" t="s">
        <v>30</v>
      </c>
      <c r="K10" s="84" t="s">
        <v>1038</v>
      </c>
      <c r="L10" s="84">
        <v>29920710</v>
      </c>
      <c r="M10" s="90"/>
      <c r="N10" s="84"/>
      <c r="O10" s="84" t="s">
        <v>1011</v>
      </c>
      <c r="P10" s="84" t="s">
        <v>355</v>
      </c>
      <c r="Q10" s="84" t="s">
        <v>1039</v>
      </c>
      <c r="R10" s="84" t="s">
        <v>1040</v>
      </c>
      <c r="S10" s="84" t="s">
        <v>32</v>
      </c>
      <c r="T10" s="84"/>
      <c r="U10" s="84" t="s">
        <v>32</v>
      </c>
      <c r="V10" s="84"/>
      <c r="W10" s="84" t="s">
        <v>1041</v>
      </c>
      <c r="X10" s="84"/>
      <c r="Y10" s="84" t="e">
        <f>VLOOKUP(#REF!,Unavailable_Shops!C:E,3,FALSE)</f>
        <v>#REF!</v>
      </c>
      <c r="Z10" s="84">
        <f>SUBTOTAL(103, Table97[[#This Row],[ShopCodeNoZero]])</f>
        <v>0</v>
      </c>
      <c r="AA10" s="88" t="s">
        <v>1042</v>
      </c>
    </row>
    <row r="11" spans="1:27" hidden="1">
      <c r="A11" s="83">
        <v>45699</v>
      </c>
      <c r="B11" s="84" t="s">
        <v>24</v>
      </c>
      <c r="C11" s="84"/>
      <c r="D11" s="85" t="s">
        <v>119</v>
      </c>
      <c r="E11" s="85" t="s">
        <v>4303</v>
      </c>
      <c r="F11" s="84"/>
      <c r="G11" s="85" t="s">
        <v>1043</v>
      </c>
      <c r="H11" s="84" t="s">
        <v>1044</v>
      </c>
      <c r="I11" s="84" t="str">
        <f>VLOOKUP(G11,'Shop Info'!C:I,7,FALSE)</f>
        <v>NT</v>
      </c>
      <c r="J11" s="84" t="s">
        <v>1045</v>
      </c>
      <c r="K11" s="84"/>
      <c r="L11" s="84">
        <v>24550159</v>
      </c>
      <c r="M11" s="90"/>
      <c r="N11" s="84"/>
      <c r="O11" s="84" t="s">
        <v>142</v>
      </c>
      <c r="P11" s="84" t="s">
        <v>136</v>
      </c>
      <c r="Q11" s="84" t="s">
        <v>1039</v>
      </c>
      <c r="R11" s="84" t="s">
        <v>1040</v>
      </c>
      <c r="S11" s="84" t="s">
        <v>32</v>
      </c>
      <c r="T11" s="84"/>
      <c r="U11" s="84" t="s">
        <v>32</v>
      </c>
      <c r="V11" s="84"/>
      <c r="W11" s="84" t="s">
        <v>1046</v>
      </c>
      <c r="X11" s="84"/>
      <c r="Y11" s="84" t="e">
        <f>VLOOKUP(#REF!,Unavailable_Shops!C:E,3,FALSE)</f>
        <v>#REF!</v>
      </c>
      <c r="Z11" s="84">
        <f>SUBTOTAL(103, Table97[[#This Row],[ShopCodeNoZero]])</f>
        <v>0</v>
      </c>
      <c r="AA11" s="88" t="s">
        <v>1047</v>
      </c>
    </row>
    <row r="12" spans="1:27" hidden="1">
      <c r="A12" s="83">
        <v>45699</v>
      </c>
      <c r="B12" s="84" t="s">
        <v>24</v>
      </c>
      <c r="C12" s="84"/>
      <c r="D12" s="85" t="s">
        <v>119</v>
      </c>
      <c r="E12" s="85" t="s">
        <v>4304</v>
      </c>
      <c r="F12" s="84"/>
      <c r="G12" s="85" t="s">
        <v>1048</v>
      </c>
      <c r="H12" s="84" t="s">
        <v>1049</v>
      </c>
      <c r="I12" s="84" t="str">
        <f>VLOOKUP(G12,'Shop Info'!C:I,7,FALSE)</f>
        <v>HK</v>
      </c>
      <c r="J12" s="84" t="s">
        <v>36</v>
      </c>
      <c r="K12" s="84"/>
      <c r="L12" s="84">
        <v>25807369</v>
      </c>
      <c r="M12" s="90"/>
      <c r="N12" s="84"/>
      <c r="O12" s="84" t="s">
        <v>128</v>
      </c>
      <c r="P12" s="84" t="s">
        <v>143</v>
      </c>
      <c r="Q12" s="84" t="s">
        <v>1039</v>
      </c>
      <c r="R12" s="84" t="s">
        <v>1040</v>
      </c>
      <c r="S12" s="84" t="s">
        <v>32</v>
      </c>
      <c r="T12" s="84"/>
      <c r="U12" s="84" t="s">
        <v>32</v>
      </c>
      <c r="V12" s="84"/>
      <c r="W12" s="84" t="s">
        <v>1050</v>
      </c>
      <c r="X12" s="84"/>
      <c r="Y12" s="84" t="e">
        <f>VLOOKUP(#REF!,Unavailable_Shops!C:E,3,FALSE)</f>
        <v>#REF!</v>
      </c>
      <c r="Z12" s="84">
        <f>SUBTOTAL(103, Table97[[#This Row],[ShopCodeNoZero]])</f>
        <v>0</v>
      </c>
      <c r="AA12" s="88" t="s">
        <v>1051</v>
      </c>
    </row>
    <row r="13" spans="1:27" hidden="1">
      <c r="A13" s="83">
        <v>45699</v>
      </c>
      <c r="B13" s="84" t="s">
        <v>24</v>
      </c>
      <c r="C13" s="84"/>
      <c r="D13" s="85" t="s">
        <v>119</v>
      </c>
      <c r="E13" s="85" t="s">
        <v>4305</v>
      </c>
      <c r="F13" s="84"/>
      <c r="G13" s="85" t="s">
        <v>1052</v>
      </c>
      <c r="H13" s="84" t="s">
        <v>1053</v>
      </c>
      <c r="I13" s="84" t="str">
        <f>VLOOKUP(G13,'Shop Info'!C:I,7,FALSE)</f>
        <v>NT</v>
      </c>
      <c r="J13" s="84" t="s">
        <v>1045</v>
      </c>
      <c r="K13" s="84"/>
      <c r="L13" s="84">
        <v>28129387</v>
      </c>
      <c r="M13" s="90"/>
      <c r="N13" s="84"/>
      <c r="O13" s="84" t="s">
        <v>142</v>
      </c>
      <c r="P13" s="84" t="s">
        <v>136</v>
      </c>
      <c r="Q13" s="84" t="s">
        <v>1039</v>
      </c>
      <c r="R13" s="84" t="s">
        <v>1040</v>
      </c>
      <c r="S13" s="84" t="s">
        <v>32</v>
      </c>
      <c r="T13" s="84"/>
      <c r="U13" s="84" t="s">
        <v>32</v>
      </c>
      <c r="V13" s="84"/>
      <c r="W13" s="84" t="s">
        <v>1054</v>
      </c>
      <c r="X13" s="84"/>
      <c r="Y13" s="84" t="e">
        <f>VLOOKUP(#REF!,Unavailable_Shops!C:E,3,FALSE)</f>
        <v>#REF!</v>
      </c>
      <c r="Z13" s="84">
        <f>SUBTOTAL(103, Table97[[#This Row],[ShopCodeNoZero]])</f>
        <v>0</v>
      </c>
      <c r="AA13" s="88" t="s">
        <v>1055</v>
      </c>
    </row>
    <row r="14" spans="1:27" hidden="1">
      <c r="A14" s="83">
        <v>45699</v>
      </c>
      <c r="B14" s="84" t="s">
        <v>24</v>
      </c>
      <c r="C14" s="84"/>
      <c r="D14" s="85" t="s">
        <v>119</v>
      </c>
      <c r="E14" s="85" t="s">
        <v>4306</v>
      </c>
      <c r="F14" s="84"/>
      <c r="G14" s="85" t="s">
        <v>1056</v>
      </c>
      <c r="H14" s="84" t="s">
        <v>1057</v>
      </c>
      <c r="I14" s="84" t="str">
        <f>VLOOKUP(G14,'Shop Info'!C:I,7,FALSE)</f>
        <v>HK</v>
      </c>
      <c r="J14" s="84" t="s">
        <v>36</v>
      </c>
      <c r="K14" s="84" t="s">
        <v>151</v>
      </c>
      <c r="L14" s="84">
        <v>25531271</v>
      </c>
      <c r="M14" s="90"/>
      <c r="N14" s="84"/>
      <c r="O14" s="84" t="s">
        <v>128</v>
      </c>
      <c r="P14" s="84" t="s">
        <v>143</v>
      </c>
      <c r="Q14" s="84" t="s">
        <v>1039</v>
      </c>
      <c r="R14" s="84" t="s">
        <v>1040</v>
      </c>
      <c r="S14" s="84"/>
      <c r="T14" s="84"/>
      <c r="U14" s="84" t="s">
        <v>32</v>
      </c>
      <c r="V14" s="84"/>
      <c r="W14" s="84" t="s">
        <v>1058</v>
      </c>
      <c r="X14" s="84"/>
      <c r="Y14" s="84" t="e">
        <f>VLOOKUP(#REF!,Unavailable_Shops!C:E,3,FALSE)</f>
        <v>#REF!</v>
      </c>
      <c r="Z14" s="84">
        <f>SUBTOTAL(103, Table97[[#This Row],[ShopCodeNoZero]])</f>
        <v>0</v>
      </c>
      <c r="AA14" s="88" t="s">
        <v>1059</v>
      </c>
    </row>
    <row r="15" spans="1:27" hidden="1">
      <c r="A15" s="83">
        <v>45699</v>
      </c>
      <c r="B15" s="84" t="s">
        <v>65</v>
      </c>
      <c r="C15" s="84"/>
      <c r="D15" s="85" t="s">
        <v>119</v>
      </c>
      <c r="E15" s="85" t="s">
        <v>4307</v>
      </c>
      <c r="F15" s="84"/>
      <c r="G15" s="85" t="s">
        <v>1060</v>
      </c>
      <c r="H15" s="84" t="s">
        <v>1061</v>
      </c>
      <c r="I15" s="84" t="str">
        <f>VLOOKUP(G15,'Shop Info'!C:I,7,FALSE)</f>
        <v>NT</v>
      </c>
      <c r="J15" s="84" t="s">
        <v>1045</v>
      </c>
      <c r="K15" s="84"/>
      <c r="L15" s="84" t="s">
        <v>3051</v>
      </c>
      <c r="M15" s="86"/>
      <c r="N15" s="87"/>
      <c r="O15" s="84" t="s">
        <v>142</v>
      </c>
      <c r="P15" s="84" t="s">
        <v>136</v>
      </c>
      <c r="Q15" s="84" t="s">
        <v>1039</v>
      </c>
      <c r="R15" s="84" t="s">
        <v>1040</v>
      </c>
      <c r="S15" s="84" t="s">
        <v>32</v>
      </c>
      <c r="T15" s="84"/>
      <c r="U15" s="84" t="s">
        <v>32</v>
      </c>
      <c r="V15" s="84"/>
      <c r="W15" s="84" t="s">
        <v>1062</v>
      </c>
      <c r="X15" s="84"/>
      <c r="Y15" s="84" t="e">
        <f>VLOOKUP(#REF!,Unavailable_Shops!C:E,3,FALSE)</f>
        <v>#REF!</v>
      </c>
      <c r="Z15" s="84">
        <f>SUBTOTAL(103, Table97[[#This Row],[ShopCodeNoZero]])</f>
        <v>0</v>
      </c>
      <c r="AA15" s="88" t="s">
        <v>1063</v>
      </c>
    </row>
    <row r="16" spans="1:27" hidden="1">
      <c r="A16" s="83">
        <v>45699</v>
      </c>
      <c r="B16" s="84" t="s">
        <v>65</v>
      </c>
      <c r="C16" s="84"/>
      <c r="D16" s="85" t="s">
        <v>119</v>
      </c>
      <c r="E16" s="85" t="s">
        <v>4308</v>
      </c>
      <c r="F16" s="84"/>
      <c r="G16" s="85" t="s">
        <v>1064</v>
      </c>
      <c r="H16" s="84" t="s">
        <v>1065</v>
      </c>
      <c r="I16" s="84" t="str">
        <f>VLOOKUP(G16,'Shop Info'!C:I,7,FALSE)</f>
        <v>HK</v>
      </c>
      <c r="J16" s="84" t="s">
        <v>36</v>
      </c>
      <c r="K16" s="84"/>
      <c r="L16" s="84">
        <v>25532771</v>
      </c>
      <c r="M16" s="90"/>
      <c r="N16" s="84"/>
      <c r="O16" s="84" t="s">
        <v>128</v>
      </c>
      <c r="P16" s="84" t="s">
        <v>143</v>
      </c>
      <c r="Q16" s="84" t="s">
        <v>1039</v>
      </c>
      <c r="R16" s="84" t="s">
        <v>1040</v>
      </c>
      <c r="S16" s="84" t="s">
        <v>32</v>
      </c>
      <c r="T16" s="84"/>
      <c r="U16" s="84" t="s">
        <v>32</v>
      </c>
      <c r="V16" s="84"/>
      <c r="W16" s="84" t="s">
        <v>1066</v>
      </c>
      <c r="X16" s="84"/>
      <c r="Y16" s="84" t="e">
        <f>VLOOKUP(#REF!,Unavailable_Shops!C:E,3,FALSE)</f>
        <v>#REF!</v>
      </c>
      <c r="Z16" s="84">
        <f>SUBTOTAL(103, Table97[[#This Row],[ShopCodeNoZero]])</f>
        <v>0</v>
      </c>
      <c r="AA16" s="88" t="s">
        <v>1067</v>
      </c>
    </row>
    <row r="17" spans="1:27" hidden="1">
      <c r="A17" s="83">
        <v>45699</v>
      </c>
      <c r="B17" s="84" t="s">
        <v>137</v>
      </c>
      <c r="C17" s="84"/>
      <c r="D17" s="85" t="s">
        <v>119</v>
      </c>
      <c r="E17" s="85" t="s">
        <v>4309</v>
      </c>
      <c r="F17" s="84"/>
      <c r="G17" s="85" t="s">
        <v>1068</v>
      </c>
      <c r="H17" s="84" t="s">
        <v>1069</v>
      </c>
      <c r="I17" s="84" t="str">
        <f>VLOOKUP(G17,'Shop Info'!C:I,7,FALSE)</f>
        <v>KN</v>
      </c>
      <c r="J17" s="84" t="s">
        <v>30</v>
      </c>
      <c r="K17" s="84"/>
      <c r="L17" s="84">
        <v>27306888</v>
      </c>
      <c r="M17" s="90"/>
      <c r="N17" s="84"/>
      <c r="O17" s="84" t="s">
        <v>1011</v>
      </c>
      <c r="P17" s="84" t="s">
        <v>355</v>
      </c>
      <c r="Q17" s="84" t="s">
        <v>1039</v>
      </c>
      <c r="R17" s="84" t="s">
        <v>1040</v>
      </c>
      <c r="S17" s="84"/>
      <c r="T17" s="84"/>
      <c r="U17" s="84" t="s">
        <v>32</v>
      </c>
      <c r="V17" s="84"/>
      <c r="W17" s="84" t="s">
        <v>1070</v>
      </c>
      <c r="X17" s="84"/>
      <c r="Y17" s="84" t="e">
        <f>VLOOKUP(#REF!,Unavailable_Shops!C:E,3,FALSE)</f>
        <v>#REF!</v>
      </c>
      <c r="Z17" s="84">
        <f>SUBTOTAL(103, Table97[[#This Row],[ShopCodeNoZero]])</f>
        <v>0</v>
      </c>
      <c r="AA17" s="88" t="s">
        <v>1071</v>
      </c>
    </row>
    <row r="18" spans="1:27" hidden="1">
      <c r="A18" s="83">
        <v>45699</v>
      </c>
      <c r="B18" s="84" t="s">
        <v>24</v>
      </c>
      <c r="C18" s="84"/>
      <c r="D18" s="85" t="s">
        <v>119</v>
      </c>
      <c r="E18" s="85" t="s">
        <v>1076</v>
      </c>
      <c r="F18" s="84"/>
      <c r="G18" s="85" t="s">
        <v>1072</v>
      </c>
      <c r="H18" s="84" t="s">
        <v>1073</v>
      </c>
      <c r="I18" s="84" t="str">
        <f>VLOOKUP(G18,'Shop Info'!C:I,7,FALSE)</f>
        <v>KN</v>
      </c>
      <c r="J18" s="84" t="s">
        <v>45</v>
      </c>
      <c r="K18" s="84" t="s">
        <v>1074</v>
      </c>
      <c r="L18" s="84">
        <v>39822018</v>
      </c>
      <c r="M18" s="90"/>
      <c r="N18" s="84"/>
      <c r="O18" s="84" t="s">
        <v>1011</v>
      </c>
      <c r="P18" s="84" t="s">
        <v>355</v>
      </c>
      <c r="Q18" s="84" t="s">
        <v>1039</v>
      </c>
      <c r="R18" s="84" t="s">
        <v>1040</v>
      </c>
      <c r="S18" s="84" t="s">
        <v>32</v>
      </c>
      <c r="T18" s="84"/>
      <c r="U18" s="84" t="s">
        <v>32</v>
      </c>
      <c r="V18" s="84"/>
      <c r="W18" s="96" t="s">
        <v>1075</v>
      </c>
      <c r="X18" s="84"/>
      <c r="Y18" s="84" t="e">
        <f>VLOOKUP(#REF!,Unavailable_Shops!C:E,3,FALSE)</f>
        <v>#REF!</v>
      </c>
      <c r="Z18" s="84">
        <f>SUBTOTAL(103, Table97[[#This Row],[ShopCodeNoZero]])</f>
        <v>0</v>
      </c>
      <c r="AA18" s="88" t="s">
        <v>1076</v>
      </c>
    </row>
    <row r="19" spans="1:27" hidden="1">
      <c r="A19" s="83">
        <v>45700</v>
      </c>
      <c r="B19" s="84" t="s">
        <v>24</v>
      </c>
      <c r="C19" s="84"/>
      <c r="D19" s="85" t="s">
        <v>119</v>
      </c>
      <c r="E19" s="85" t="s">
        <v>4310</v>
      </c>
      <c r="F19" s="84"/>
      <c r="G19" s="85" t="s">
        <v>1077</v>
      </c>
      <c r="H19" s="84" t="s">
        <v>1037</v>
      </c>
      <c r="I19" s="84" t="str">
        <f>VLOOKUP(G19,'Shop Info'!C:I,7,FALSE)</f>
        <v>KN</v>
      </c>
      <c r="J19" s="84" t="s">
        <v>30</v>
      </c>
      <c r="K19" s="84" t="s">
        <v>1038</v>
      </c>
      <c r="L19" s="84">
        <v>29920720</v>
      </c>
      <c r="M19" s="90"/>
      <c r="N19" s="84"/>
      <c r="O19" s="84" t="s">
        <v>1078</v>
      </c>
      <c r="P19" s="84" t="s">
        <v>143</v>
      </c>
      <c r="Q19" s="84"/>
      <c r="R19" s="84" t="s">
        <v>455</v>
      </c>
      <c r="S19" s="84"/>
      <c r="T19" s="84"/>
      <c r="U19" s="84" t="s">
        <v>32</v>
      </c>
      <c r="V19" s="84"/>
      <c r="W19" s="96" t="s">
        <v>1079</v>
      </c>
      <c r="X19" s="84"/>
      <c r="Y19" s="84" t="e">
        <f>VLOOKUP(#REF!,Unavailable_Shops!C:E,3,FALSE)</f>
        <v>#REF!</v>
      </c>
      <c r="Z19" s="84">
        <f>SUBTOTAL(103, Table97[[#This Row],[ShopCodeNoZero]])</f>
        <v>0</v>
      </c>
      <c r="AA19" s="88" t="s">
        <v>1080</v>
      </c>
    </row>
    <row r="20" spans="1:27" hidden="1">
      <c r="A20" s="83">
        <v>45700</v>
      </c>
      <c r="B20" s="84" t="s">
        <v>24</v>
      </c>
      <c r="C20" s="84"/>
      <c r="D20" s="85" t="s">
        <v>119</v>
      </c>
      <c r="E20" s="85" t="s">
        <v>4311</v>
      </c>
      <c r="F20" s="84"/>
      <c r="G20" s="85" t="s">
        <v>1081</v>
      </c>
      <c r="H20" s="84" t="s">
        <v>1082</v>
      </c>
      <c r="I20" s="84" t="str">
        <f>VLOOKUP(G20,'Shop Info'!C:I,7,FALSE)</f>
        <v>KN</v>
      </c>
      <c r="J20" s="84" t="s">
        <v>30</v>
      </c>
      <c r="K20" s="84" t="s">
        <v>151</v>
      </c>
      <c r="L20" s="84">
        <v>26091598</v>
      </c>
      <c r="M20" s="90"/>
      <c r="N20" s="84"/>
      <c r="O20" s="84" t="s">
        <v>1078</v>
      </c>
      <c r="P20" s="84" t="s">
        <v>143</v>
      </c>
      <c r="Q20" s="84"/>
      <c r="R20" s="84" t="s">
        <v>455</v>
      </c>
      <c r="S20" s="84" t="s">
        <v>32</v>
      </c>
      <c r="T20" s="84"/>
      <c r="U20" s="84" t="s">
        <v>32</v>
      </c>
      <c r="V20" s="84"/>
      <c r="W20" s="84" t="s">
        <v>1083</v>
      </c>
      <c r="X20" s="84"/>
      <c r="Y20" s="84" t="e">
        <f>VLOOKUP(#REF!,Unavailable_Shops!C:E,3,FALSE)</f>
        <v>#REF!</v>
      </c>
      <c r="Z20" s="84">
        <f>SUBTOTAL(103, Table97[[#This Row],[ShopCodeNoZero]])</f>
        <v>0</v>
      </c>
      <c r="AA20" s="88" t="s">
        <v>1084</v>
      </c>
    </row>
    <row r="21" spans="1:27" hidden="1">
      <c r="A21" s="83">
        <v>45700</v>
      </c>
      <c r="B21" s="84" t="s">
        <v>65</v>
      </c>
      <c r="C21" s="84"/>
      <c r="D21" s="85" t="s">
        <v>119</v>
      </c>
      <c r="E21" s="85" t="s">
        <v>4312</v>
      </c>
      <c r="F21" s="84"/>
      <c r="G21" s="85" t="s">
        <v>1085</v>
      </c>
      <c r="H21" s="84" t="s">
        <v>1086</v>
      </c>
      <c r="I21" s="84" t="str">
        <f>VLOOKUP(G21,'Shop Info'!C:I,7,FALSE)</f>
        <v>HK</v>
      </c>
      <c r="J21" s="84" t="s">
        <v>36</v>
      </c>
      <c r="K21" s="84"/>
      <c r="L21" s="84">
        <v>28933828</v>
      </c>
      <c r="M21" s="90"/>
      <c r="N21" s="84"/>
      <c r="O21" s="91" t="s">
        <v>128</v>
      </c>
      <c r="P21" s="84" t="s">
        <v>129</v>
      </c>
      <c r="Q21" s="84"/>
      <c r="R21" s="84" t="s">
        <v>455</v>
      </c>
      <c r="S21" s="84" t="s">
        <v>32</v>
      </c>
      <c r="T21" s="84"/>
      <c r="U21" s="84" t="s">
        <v>32</v>
      </c>
      <c r="V21" s="84"/>
      <c r="W21" s="84" t="s">
        <v>1087</v>
      </c>
      <c r="X21" s="84"/>
      <c r="Y21" s="84" t="e">
        <f>VLOOKUP(#REF!,Unavailable_Shops!C:E,3,FALSE)</f>
        <v>#REF!</v>
      </c>
      <c r="Z21" s="84">
        <f>SUBTOTAL(103, Table97[[#This Row],[ShopCodeNoZero]])</f>
        <v>0</v>
      </c>
      <c r="AA21" s="88" t="s">
        <v>1088</v>
      </c>
    </row>
    <row r="22" spans="1:27" hidden="1">
      <c r="A22" s="83">
        <v>45700</v>
      </c>
      <c r="B22" s="84" t="s">
        <v>24</v>
      </c>
      <c r="C22" s="84"/>
      <c r="D22" s="85" t="s">
        <v>119</v>
      </c>
      <c r="E22" s="85" t="s">
        <v>4313</v>
      </c>
      <c r="F22" s="84"/>
      <c r="G22" s="85" t="s">
        <v>1089</v>
      </c>
      <c r="H22" s="84" t="s">
        <v>1090</v>
      </c>
      <c r="I22" s="84" t="str">
        <f>VLOOKUP(G22,'Shop Info'!C:I,7,FALSE)</f>
        <v>NT</v>
      </c>
      <c r="J22" s="84" t="s">
        <v>1091</v>
      </c>
      <c r="K22" s="84"/>
      <c r="L22" s="84" t="s">
        <v>1092</v>
      </c>
      <c r="M22" s="90"/>
      <c r="N22" s="84"/>
      <c r="O22" s="84" t="s">
        <v>142</v>
      </c>
      <c r="P22" s="84" t="s">
        <v>136</v>
      </c>
      <c r="Q22" s="84"/>
      <c r="R22" s="84" t="s">
        <v>455</v>
      </c>
      <c r="S22" s="84"/>
      <c r="T22" s="84"/>
      <c r="U22" s="84" t="s">
        <v>32</v>
      </c>
      <c r="V22" s="84"/>
      <c r="W22" s="84" t="s">
        <v>1093</v>
      </c>
      <c r="X22" s="84"/>
      <c r="Y22" s="84" t="e">
        <f>VLOOKUP(#REF!,Unavailable_Shops!C:E,3,FALSE)</f>
        <v>#REF!</v>
      </c>
      <c r="Z22" s="84">
        <f>SUBTOTAL(103, Table97[[#This Row],[ShopCodeNoZero]])</f>
        <v>0</v>
      </c>
      <c r="AA22" s="88" t="s">
        <v>1094</v>
      </c>
    </row>
    <row r="23" spans="1:27" hidden="1">
      <c r="A23" s="83">
        <v>45700</v>
      </c>
      <c r="B23" s="84" t="s">
        <v>24</v>
      </c>
      <c r="C23" s="84"/>
      <c r="D23" s="85" t="s">
        <v>119</v>
      </c>
      <c r="E23" s="85" t="s">
        <v>4314</v>
      </c>
      <c r="F23" s="84"/>
      <c r="G23" s="85" t="s">
        <v>1095</v>
      </c>
      <c r="H23" s="84" t="s">
        <v>1096</v>
      </c>
      <c r="I23" s="84" t="str">
        <f>VLOOKUP(G23,'Shop Info'!C:I,7,FALSE)</f>
        <v>HK</v>
      </c>
      <c r="J23" s="84" t="s">
        <v>36</v>
      </c>
      <c r="K23" s="84"/>
      <c r="L23" s="84">
        <v>28872166</v>
      </c>
      <c r="M23" s="90"/>
      <c r="N23" s="84"/>
      <c r="O23" s="91" t="s">
        <v>128</v>
      </c>
      <c r="P23" s="84" t="s">
        <v>129</v>
      </c>
      <c r="Q23" s="84"/>
      <c r="R23" s="84" t="s">
        <v>455</v>
      </c>
      <c r="S23" s="84" t="s">
        <v>32</v>
      </c>
      <c r="T23" s="84"/>
      <c r="U23" s="84" t="s">
        <v>32</v>
      </c>
      <c r="V23" s="84"/>
      <c r="W23" s="84" t="s">
        <v>1097</v>
      </c>
      <c r="X23" s="84"/>
      <c r="Y23" s="84" t="e">
        <f>VLOOKUP(#REF!,Unavailable_Shops!C:E,3,FALSE)</f>
        <v>#REF!</v>
      </c>
      <c r="Z23" s="84">
        <f>SUBTOTAL(103, Table97[[#This Row],[ShopCodeNoZero]])</f>
        <v>0</v>
      </c>
      <c r="AA23" s="88" t="s">
        <v>1098</v>
      </c>
    </row>
    <row r="24" spans="1:27" hidden="1">
      <c r="A24" s="83">
        <v>45700</v>
      </c>
      <c r="B24" s="84" t="s">
        <v>137</v>
      </c>
      <c r="C24" s="84"/>
      <c r="D24" s="85" t="s">
        <v>119</v>
      </c>
      <c r="E24" s="85" t="s">
        <v>4315</v>
      </c>
      <c r="F24" s="84"/>
      <c r="G24" s="85" t="s">
        <v>1099</v>
      </c>
      <c r="H24" s="84" t="s">
        <v>1100</v>
      </c>
      <c r="I24" s="84" t="str">
        <f>VLOOKUP(G24,'Shop Info'!C:I,7,FALSE)</f>
        <v>KN</v>
      </c>
      <c r="J24" s="84" t="s">
        <v>30</v>
      </c>
      <c r="K24" s="84"/>
      <c r="L24" s="84">
        <v>28016899</v>
      </c>
      <c r="M24" s="90"/>
      <c r="N24" s="84"/>
      <c r="O24" s="84" t="s">
        <v>1078</v>
      </c>
      <c r="P24" s="84" t="s">
        <v>143</v>
      </c>
      <c r="Q24" s="84"/>
      <c r="R24" s="84" t="s">
        <v>455</v>
      </c>
      <c r="S24" s="84"/>
      <c r="T24" s="84"/>
      <c r="U24" s="84" t="s">
        <v>32</v>
      </c>
      <c r="V24" s="84"/>
      <c r="W24" s="84" t="s">
        <v>1101</v>
      </c>
      <c r="X24" s="84"/>
      <c r="Y24" s="84" t="e">
        <f>VLOOKUP(#REF!,Unavailable_Shops!C:E,3,FALSE)</f>
        <v>#REF!</v>
      </c>
      <c r="Z24" s="84">
        <f>SUBTOTAL(103, Table97[[#This Row],[ShopCodeNoZero]])</f>
        <v>0</v>
      </c>
      <c r="AA24" s="88" t="s">
        <v>1102</v>
      </c>
    </row>
    <row r="25" spans="1:27" hidden="1">
      <c r="A25" s="83">
        <v>45700</v>
      </c>
      <c r="B25" s="84" t="s">
        <v>24</v>
      </c>
      <c r="C25" s="84"/>
      <c r="D25" s="85" t="s">
        <v>119</v>
      </c>
      <c r="E25" s="85" t="s">
        <v>4316</v>
      </c>
      <c r="F25" s="84"/>
      <c r="G25" s="85" t="s">
        <v>1103</v>
      </c>
      <c r="H25" s="84" t="s">
        <v>1104</v>
      </c>
      <c r="I25" s="84" t="str">
        <f>VLOOKUP(G25,'Shop Info'!C:I,7,FALSE)</f>
        <v>NT</v>
      </c>
      <c r="J25" s="84" t="s">
        <v>1091</v>
      </c>
      <c r="K25" s="84"/>
      <c r="L25" s="84" t="s">
        <v>1105</v>
      </c>
      <c r="M25" s="90"/>
      <c r="N25" s="84"/>
      <c r="O25" s="84" t="s">
        <v>142</v>
      </c>
      <c r="P25" s="84" t="s">
        <v>136</v>
      </c>
      <c r="Q25" s="84"/>
      <c r="R25" s="84" t="s">
        <v>455</v>
      </c>
      <c r="S25" s="84"/>
      <c r="T25" s="84"/>
      <c r="U25" s="84" t="s">
        <v>32</v>
      </c>
      <c r="V25" s="84"/>
      <c r="W25" s="84" t="s">
        <v>1106</v>
      </c>
      <c r="X25" s="84"/>
      <c r="Y25" s="84" t="e">
        <f>VLOOKUP(#REF!,Unavailable_Shops!C:E,3,FALSE)</f>
        <v>#REF!</v>
      </c>
      <c r="Z25" s="84">
        <f>SUBTOTAL(103, Table97[[#This Row],[ShopCodeNoZero]])</f>
        <v>0</v>
      </c>
      <c r="AA25" s="88" t="s">
        <v>1107</v>
      </c>
    </row>
    <row r="26" spans="1:27" hidden="1">
      <c r="A26" s="83">
        <v>45700</v>
      </c>
      <c r="B26" s="84" t="s">
        <v>65</v>
      </c>
      <c r="C26" s="84"/>
      <c r="D26" s="85" t="s">
        <v>119</v>
      </c>
      <c r="E26" s="85" t="s">
        <v>1111</v>
      </c>
      <c r="F26" s="84"/>
      <c r="G26" s="85" t="s">
        <v>1108</v>
      </c>
      <c r="H26" s="84" t="s">
        <v>1109</v>
      </c>
      <c r="I26" s="84" t="str">
        <f>VLOOKUP(G26,'Shop Info'!C:I,7,FALSE)</f>
        <v>NT</v>
      </c>
      <c r="J26" s="84" t="s">
        <v>1091</v>
      </c>
      <c r="K26" s="84"/>
      <c r="L26" s="84">
        <v>27276778</v>
      </c>
      <c r="M26" s="90"/>
      <c r="N26" s="84"/>
      <c r="O26" s="84" t="s">
        <v>142</v>
      </c>
      <c r="P26" s="84" t="s">
        <v>136</v>
      </c>
      <c r="Q26" s="84"/>
      <c r="R26" s="84" t="s">
        <v>455</v>
      </c>
      <c r="S26" s="84" t="s">
        <v>32</v>
      </c>
      <c r="T26" s="84"/>
      <c r="U26" s="84" t="s">
        <v>32</v>
      </c>
      <c r="V26" s="84"/>
      <c r="W26" s="84" t="s">
        <v>1110</v>
      </c>
      <c r="X26" s="84"/>
      <c r="Y26" s="84" t="e">
        <f>VLOOKUP(#REF!,Unavailable_Shops!C:E,3,FALSE)</f>
        <v>#REF!</v>
      </c>
      <c r="Z26" s="84">
        <f>SUBTOTAL(103, Table97[[#This Row],[ShopCodeNoZero]])</f>
        <v>0</v>
      </c>
      <c r="AA26" s="88" t="s">
        <v>1111</v>
      </c>
    </row>
    <row r="27" spans="1:27" hidden="1">
      <c r="A27" s="83">
        <v>45701</v>
      </c>
      <c r="B27" s="84" t="s">
        <v>24</v>
      </c>
      <c r="C27" s="84"/>
      <c r="D27" s="85" t="s">
        <v>119</v>
      </c>
      <c r="E27" s="85" t="s">
        <v>4317</v>
      </c>
      <c r="F27" s="84"/>
      <c r="G27" s="85" t="s">
        <v>1112</v>
      </c>
      <c r="H27" s="84" t="s">
        <v>1113</v>
      </c>
      <c r="I27" s="84" t="str">
        <f>VLOOKUP(G27,'Shop Info'!C:I,7,FALSE)</f>
        <v>HK</v>
      </c>
      <c r="J27" s="84" t="s">
        <v>1114</v>
      </c>
      <c r="K27" s="84"/>
      <c r="L27" s="84">
        <v>25489449</v>
      </c>
      <c r="M27" s="90"/>
      <c r="N27" s="84"/>
      <c r="O27" s="84" t="s">
        <v>128</v>
      </c>
      <c r="P27" s="84" t="s">
        <v>129</v>
      </c>
      <c r="Q27" s="84" t="s">
        <v>1115</v>
      </c>
      <c r="R27" s="84" t="s">
        <v>1040</v>
      </c>
      <c r="S27" s="84"/>
      <c r="T27" s="84"/>
      <c r="U27" s="84" t="s">
        <v>32</v>
      </c>
      <c r="V27" s="84"/>
      <c r="W27" s="84" t="s">
        <v>1116</v>
      </c>
      <c r="X27" s="84"/>
      <c r="Y27" s="84" t="e">
        <f>VLOOKUP(#REF!,Unavailable_Shops!C:E,3,FALSE)</f>
        <v>#REF!</v>
      </c>
      <c r="Z27" s="84">
        <f>SUBTOTAL(103, Table97[[#This Row],[ShopCodeNoZero]])</f>
        <v>0</v>
      </c>
      <c r="AA27" s="88" t="s">
        <v>1117</v>
      </c>
    </row>
    <row r="28" spans="1:27" hidden="1">
      <c r="A28" s="83">
        <v>45701</v>
      </c>
      <c r="B28" s="84" t="s">
        <v>24</v>
      </c>
      <c r="C28" s="84"/>
      <c r="D28" s="85" t="s">
        <v>119</v>
      </c>
      <c r="E28" s="85" t="s">
        <v>4318</v>
      </c>
      <c r="F28" s="84"/>
      <c r="G28" s="85" t="s">
        <v>1118</v>
      </c>
      <c r="H28" s="84" t="s">
        <v>1119</v>
      </c>
      <c r="I28" s="84" t="str">
        <f>VLOOKUP(G28,'Shop Info'!C:I,7,FALSE)</f>
        <v>NT</v>
      </c>
      <c r="J28" s="84" t="s">
        <v>40</v>
      </c>
      <c r="K28" s="84"/>
      <c r="L28" s="84">
        <v>26030663</v>
      </c>
      <c r="M28" s="90"/>
      <c r="N28" s="84"/>
      <c r="O28" s="84" t="s">
        <v>142</v>
      </c>
      <c r="P28" s="84" t="s">
        <v>136</v>
      </c>
      <c r="Q28" s="84" t="s">
        <v>1120</v>
      </c>
      <c r="R28" s="84" t="s">
        <v>1040</v>
      </c>
      <c r="S28" s="84"/>
      <c r="T28" s="84"/>
      <c r="U28" s="84" t="s">
        <v>32</v>
      </c>
      <c r="V28" s="84"/>
      <c r="W28" s="84" t="s">
        <v>1121</v>
      </c>
      <c r="X28" s="84"/>
      <c r="Y28" s="84" t="e">
        <f>VLOOKUP(#REF!,Unavailable_Shops!C:E,3,FALSE)</f>
        <v>#REF!</v>
      </c>
      <c r="Z28" s="84">
        <f>SUBTOTAL(103, Table97[[#This Row],[ShopCodeNoZero]])</f>
        <v>0</v>
      </c>
      <c r="AA28" s="88" t="s">
        <v>1122</v>
      </c>
    </row>
    <row r="29" spans="1:27" hidden="1">
      <c r="A29" s="83">
        <v>45701</v>
      </c>
      <c r="B29" s="84" t="s">
        <v>24</v>
      </c>
      <c r="C29" s="84"/>
      <c r="D29" s="85" t="s">
        <v>119</v>
      </c>
      <c r="E29" s="85" t="s">
        <v>4319</v>
      </c>
      <c r="F29" s="84"/>
      <c r="G29" s="85" t="s">
        <v>1123</v>
      </c>
      <c r="H29" s="84" t="s">
        <v>1124</v>
      </c>
      <c r="I29" s="84" t="str">
        <f>VLOOKUP(G29,'Shop Info'!C:I,7,FALSE)</f>
        <v>KN</v>
      </c>
      <c r="J29" s="84" t="s">
        <v>45</v>
      </c>
      <c r="K29" s="84" t="s">
        <v>151</v>
      </c>
      <c r="L29" s="84">
        <v>26970533</v>
      </c>
      <c r="M29" s="90"/>
      <c r="N29" s="84"/>
      <c r="O29" s="84" t="s">
        <v>1078</v>
      </c>
      <c r="P29" s="84" t="s">
        <v>143</v>
      </c>
      <c r="Q29" s="84" t="s">
        <v>1115</v>
      </c>
      <c r="R29" s="84" t="s">
        <v>1040</v>
      </c>
      <c r="S29" s="84" t="s">
        <v>32</v>
      </c>
      <c r="T29" s="84" t="s">
        <v>1125</v>
      </c>
      <c r="U29" s="84" t="s">
        <v>32</v>
      </c>
      <c r="V29" s="84"/>
      <c r="W29" s="84" t="s">
        <v>1126</v>
      </c>
      <c r="X29" s="84"/>
      <c r="Y29" s="84" t="e">
        <f>VLOOKUP(#REF!,Unavailable_Shops!C:E,3,FALSE)</f>
        <v>#REF!</v>
      </c>
      <c r="Z29" s="84">
        <f>SUBTOTAL(103, Table97[[#This Row],[ShopCodeNoZero]])</f>
        <v>0</v>
      </c>
      <c r="AA29" s="88" t="s">
        <v>1127</v>
      </c>
    </row>
    <row r="30" spans="1:27" hidden="1">
      <c r="A30" s="83">
        <v>45701</v>
      </c>
      <c r="B30" s="84" t="s">
        <v>24</v>
      </c>
      <c r="C30" s="84"/>
      <c r="D30" s="85" t="s">
        <v>119</v>
      </c>
      <c r="E30" s="85" t="s">
        <v>4320</v>
      </c>
      <c r="F30" s="84"/>
      <c r="G30" s="85" t="s">
        <v>1128</v>
      </c>
      <c r="H30" s="84" t="s">
        <v>1129</v>
      </c>
      <c r="I30" s="84" t="str">
        <f>VLOOKUP(G30,'Shop Info'!C:I,7,FALSE)</f>
        <v>HK</v>
      </c>
      <c r="J30" s="84" t="s">
        <v>1114</v>
      </c>
      <c r="K30" s="84" t="s">
        <v>151</v>
      </c>
      <c r="L30" s="84">
        <v>25591019</v>
      </c>
      <c r="M30" s="90"/>
      <c r="N30" s="84"/>
      <c r="O30" s="84" t="s">
        <v>128</v>
      </c>
      <c r="P30" s="84" t="s">
        <v>129</v>
      </c>
      <c r="Q30" s="84" t="s">
        <v>1115</v>
      </c>
      <c r="R30" s="84" t="s">
        <v>1040</v>
      </c>
      <c r="S30" s="84"/>
      <c r="T30" s="84"/>
      <c r="U30" s="84" t="s">
        <v>32</v>
      </c>
      <c r="V30" s="84"/>
      <c r="W30" s="84" t="s">
        <v>1130</v>
      </c>
      <c r="X30" s="84"/>
      <c r="Y30" s="84" t="e">
        <f>VLOOKUP(#REF!,Unavailable_Shops!C:E,3,FALSE)</f>
        <v>#REF!</v>
      </c>
      <c r="Z30" s="84">
        <f>SUBTOTAL(103, Table97[[#This Row],[ShopCodeNoZero]])</f>
        <v>0</v>
      </c>
      <c r="AA30" s="88" t="s">
        <v>1131</v>
      </c>
    </row>
    <row r="31" spans="1:27" hidden="1">
      <c r="A31" s="83">
        <v>45701</v>
      </c>
      <c r="B31" s="84" t="s">
        <v>24</v>
      </c>
      <c r="C31" s="84"/>
      <c r="D31" s="85" t="s">
        <v>119</v>
      </c>
      <c r="E31" s="85" t="s">
        <v>4321</v>
      </c>
      <c r="F31" s="84"/>
      <c r="G31" s="85" t="s">
        <v>1132</v>
      </c>
      <c r="H31" s="84" t="s">
        <v>1133</v>
      </c>
      <c r="I31" s="84" t="str">
        <f>VLOOKUP(G31,'Shop Info'!C:I,7,FALSE)</f>
        <v>HK</v>
      </c>
      <c r="J31" s="84" t="s">
        <v>1114</v>
      </c>
      <c r="K31" s="84" t="s">
        <v>151</v>
      </c>
      <c r="L31" s="84">
        <v>25471118</v>
      </c>
      <c r="M31" s="90"/>
      <c r="N31" s="84"/>
      <c r="O31" s="84" t="s">
        <v>128</v>
      </c>
      <c r="P31" s="84" t="s">
        <v>129</v>
      </c>
      <c r="Q31" s="84" t="s">
        <v>1115</v>
      </c>
      <c r="R31" s="84" t="s">
        <v>1040</v>
      </c>
      <c r="S31" s="84"/>
      <c r="T31" s="84"/>
      <c r="U31" s="84" t="s">
        <v>32</v>
      </c>
      <c r="V31" s="84"/>
      <c r="W31" s="84" t="s">
        <v>1134</v>
      </c>
      <c r="X31" s="84"/>
      <c r="Y31" s="84" t="e">
        <f>VLOOKUP(#REF!,Unavailable_Shops!C:E,3,FALSE)</f>
        <v>#REF!</v>
      </c>
      <c r="Z31" s="84">
        <f>SUBTOTAL(103, Table97[[#This Row],[ShopCodeNoZero]])</f>
        <v>0</v>
      </c>
      <c r="AA31" s="88" t="s">
        <v>1135</v>
      </c>
    </row>
    <row r="32" spans="1:27" hidden="1">
      <c r="A32" s="83">
        <v>45701</v>
      </c>
      <c r="B32" s="84" t="s">
        <v>65</v>
      </c>
      <c r="C32" s="84"/>
      <c r="D32" s="85" t="s">
        <v>119</v>
      </c>
      <c r="E32" s="85" t="s">
        <v>4322</v>
      </c>
      <c r="F32" s="84"/>
      <c r="G32" s="85" t="s">
        <v>1136</v>
      </c>
      <c r="H32" s="84" t="s">
        <v>1137</v>
      </c>
      <c r="I32" s="84" t="str">
        <f>VLOOKUP(G32,'Shop Info'!C:I,7,FALSE)</f>
        <v>NT</v>
      </c>
      <c r="J32" s="84" t="s">
        <v>40</v>
      </c>
      <c r="K32" s="84"/>
      <c r="L32" s="84" t="s">
        <v>3051</v>
      </c>
      <c r="M32" s="86"/>
      <c r="N32" s="87"/>
      <c r="O32" s="84" t="s">
        <v>142</v>
      </c>
      <c r="P32" s="84" t="s">
        <v>136</v>
      </c>
      <c r="Q32" s="84" t="s">
        <v>1120</v>
      </c>
      <c r="R32" s="84" t="s">
        <v>1040</v>
      </c>
      <c r="S32" s="84"/>
      <c r="T32" s="84"/>
      <c r="U32" s="84" t="s">
        <v>32</v>
      </c>
      <c r="V32" s="84"/>
      <c r="W32" s="84" t="s">
        <v>1138</v>
      </c>
      <c r="X32" s="84"/>
      <c r="Y32" s="84" t="e">
        <f>VLOOKUP(#REF!,Unavailable_Shops!C:E,3,FALSE)</f>
        <v>#REF!</v>
      </c>
      <c r="Z32" s="84">
        <f>SUBTOTAL(103, Table97[[#This Row],[ShopCodeNoZero]])</f>
        <v>0</v>
      </c>
      <c r="AA32" s="88" t="s">
        <v>1139</v>
      </c>
    </row>
    <row r="33" spans="1:27" hidden="1">
      <c r="A33" s="83">
        <v>45701</v>
      </c>
      <c r="B33" s="84" t="s">
        <v>65</v>
      </c>
      <c r="C33" s="84"/>
      <c r="D33" s="85" t="s">
        <v>119</v>
      </c>
      <c r="E33" s="85" t="s">
        <v>4323</v>
      </c>
      <c r="F33" s="84"/>
      <c r="G33" s="85" t="s">
        <v>1140</v>
      </c>
      <c r="H33" s="84" t="s">
        <v>1141</v>
      </c>
      <c r="I33" s="84" t="str">
        <f>VLOOKUP(G33,'Shop Info'!C:I,7,FALSE)</f>
        <v>KN</v>
      </c>
      <c r="J33" s="84" t="s">
        <v>45</v>
      </c>
      <c r="K33" s="84"/>
      <c r="L33" s="84">
        <v>21968310</v>
      </c>
      <c r="M33" s="90"/>
      <c r="N33" s="84"/>
      <c r="O33" s="84" t="s">
        <v>1078</v>
      </c>
      <c r="P33" s="84" t="s">
        <v>143</v>
      </c>
      <c r="Q33" s="84" t="s">
        <v>1115</v>
      </c>
      <c r="R33" s="84" t="s">
        <v>1040</v>
      </c>
      <c r="S33" s="84"/>
      <c r="T33" s="84"/>
      <c r="U33" s="84" t="s">
        <v>32</v>
      </c>
      <c r="V33" s="84"/>
      <c r="W33" s="84" t="s">
        <v>1142</v>
      </c>
      <c r="X33" s="84"/>
      <c r="Y33" s="84" t="e">
        <f>VLOOKUP(#REF!,Unavailable_Shops!C:E,3,FALSE)</f>
        <v>#REF!</v>
      </c>
      <c r="Z33" s="84">
        <f>SUBTOTAL(103, Table97[[#This Row],[ShopCodeNoZero]])</f>
        <v>0</v>
      </c>
      <c r="AA33" s="88" t="s">
        <v>1143</v>
      </c>
    </row>
    <row r="34" spans="1:27" hidden="1">
      <c r="A34" s="83">
        <v>45701</v>
      </c>
      <c r="B34" s="84" t="s">
        <v>137</v>
      </c>
      <c r="C34" s="84"/>
      <c r="D34" s="85" t="s">
        <v>119</v>
      </c>
      <c r="E34" s="85" t="s">
        <v>4324</v>
      </c>
      <c r="F34" s="84"/>
      <c r="G34" s="85" t="s">
        <v>1144</v>
      </c>
      <c r="H34" s="84" t="s">
        <v>1145</v>
      </c>
      <c r="I34" s="84" t="str">
        <f>VLOOKUP(G34,'Shop Info'!C:I,7,FALSE)</f>
        <v>KN</v>
      </c>
      <c r="J34" s="84" t="s">
        <v>30</v>
      </c>
      <c r="K34" s="84"/>
      <c r="L34" s="84">
        <v>27358211</v>
      </c>
      <c r="M34" s="90"/>
      <c r="N34" s="84"/>
      <c r="O34" s="84" t="s">
        <v>1078</v>
      </c>
      <c r="P34" s="84" t="s">
        <v>143</v>
      </c>
      <c r="Q34" s="84" t="s">
        <v>1120</v>
      </c>
      <c r="R34" s="84" t="s">
        <v>1040</v>
      </c>
      <c r="S34" s="84"/>
      <c r="T34" s="84"/>
      <c r="U34" s="84" t="s">
        <v>32</v>
      </c>
      <c r="V34" s="84"/>
      <c r="W34" s="84" t="s">
        <v>1146</v>
      </c>
      <c r="X34" s="84"/>
      <c r="Y34" s="84" t="e">
        <f>VLOOKUP(#REF!,Unavailable_Shops!C:E,3,FALSE)</f>
        <v>#REF!</v>
      </c>
      <c r="Z34" s="84">
        <f>SUBTOTAL(103, Table97[[#This Row],[ShopCodeNoZero]])</f>
        <v>0</v>
      </c>
      <c r="AA34" s="88" t="s">
        <v>1147</v>
      </c>
    </row>
    <row r="35" spans="1:27" hidden="1">
      <c r="A35" s="83">
        <v>45702</v>
      </c>
      <c r="B35" s="97" t="s">
        <v>1148</v>
      </c>
      <c r="C35" s="97"/>
      <c r="D35" s="85" t="s">
        <v>119</v>
      </c>
      <c r="E35" s="85" t="s">
        <v>4325</v>
      </c>
      <c r="F35" s="84"/>
      <c r="G35" s="85" t="s">
        <v>1149</v>
      </c>
      <c r="H35" s="84" t="s">
        <v>1150</v>
      </c>
      <c r="I35" s="84" t="str">
        <f>VLOOKUP(G35,'Shop Info'!C:I,7,FALSE)</f>
        <v>NT</v>
      </c>
      <c r="J35" s="84" t="s">
        <v>1151</v>
      </c>
      <c r="K35" s="84" t="s">
        <v>1038</v>
      </c>
      <c r="L35" s="84">
        <v>26931863</v>
      </c>
      <c r="M35" s="90"/>
      <c r="N35" s="84"/>
      <c r="O35" s="84" t="s">
        <v>142</v>
      </c>
      <c r="P35" s="84" t="s">
        <v>136</v>
      </c>
      <c r="Q35" s="84" t="s">
        <v>1152</v>
      </c>
      <c r="R35" s="84" t="s">
        <v>1040</v>
      </c>
      <c r="S35" s="84" t="s">
        <v>32</v>
      </c>
      <c r="T35" s="84" t="s">
        <v>1153</v>
      </c>
      <c r="U35" s="84" t="s">
        <v>32</v>
      </c>
      <c r="V35" s="84"/>
      <c r="W35" s="84" t="s">
        <v>1154</v>
      </c>
      <c r="X35" s="84"/>
      <c r="Y35" s="84" t="e">
        <f>VLOOKUP(#REF!,Unavailable_Shops!C:E,3,FALSE)</f>
        <v>#REF!</v>
      </c>
      <c r="Z35" s="84">
        <f>SUBTOTAL(103, Table97[[#This Row],[ShopCodeNoZero]])</f>
        <v>0</v>
      </c>
      <c r="AA35" s="88" t="s">
        <v>1155</v>
      </c>
    </row>
    <row r="36" spans="1:27" hidden="1">
      <c r="A36" s="83">
        <v>45702</v>
      </c>
      <c r="B36" s="84" t="s">
        <v>24</v>
      </c>
      <c r="C36" s="84"/>
      <c r="D36" s="85" t="s">
        <v>119</v>
      </c>
      <c r="E36" s="85" t="s">
        <v>4326</v>
      </c>
      <c r="F36" s="84"/>
      <c r="G36" s="85" t="s">
        <v>1156</v>
      </c>
      <c r="H36" s="84" t="s">
        <v>1157</v>
      </c>
      <c r="I36" s="84" t="str">
        <f>VLOOKUP(G36,'Shop Info'!C:I,7,FALSE)</f>
        <v>NT</v>
      </c>
      <c r="J36" s="84" t="s">
        <v>1151</v>
      </c>
      <c r="K36" s="84"/>
      <c r="L36" s="84">
        <v>26013380</v>
      </c>
      <c r="M36" s="90"/>
      <c r="N36" s="84"/>
      <c r="O36" s="84" t="s">
        <v>142</v>
      </c>
      <c r="P36" s="84" t="s">
        <v>136</v>
      </c>
      <c r="Q36" s="84" t="s">
        <v>1152</v>
      </c>
      <c r="R36" s="84" t="s">
        <v>1040</v>
      </c>
      <c r="S36" s="84" t="s">
        <v>32</v>
      </c>
      <c r="T36" s="84" t="s">
        <v>1153</v>
      </c>
      <c r="U36" s="84" t="s">
        <v>32</v>
      </c>
      <c r="V36" s="84"/>
      <c r="W36" s="84" t="s">
        <v>1158</v>
      </c>
      <c r="X36" s="84"/>
      <c r="Y36" s="84" t="e">
        <f>VLOOKUP(#REF!,Unavailable_Shops!C:E,3,FALSE)</f>
        <v>#REF!</v>
      </c>
      <c r="Z36" s="84">
        <f>SUBTOTAL(103, Table97[[#This Row],[ShopCodeNoZero]])</f>
        <v>0</v>
      </c>
      <c r="AA36" s="88" t="s">
        <v>1159</v>
      </c>
    </row>
    <row r="37" spans="1:27" hidden="1">
      <c r="A37" s="83">
        <v>45702</v>
      </c>
      <c r="B37" s="97" t="s">
        <v>1160</v>
      </c>
      <c r="C37" s="97"/>
      <c r="D37" s="85" t="s">
        <v>119</v>
      </c>
      <c r="E37" s="85" t="s">
        <v>4327</v>
      </c>
      <c r="F37" s="84"/>
      <c r="G37" s="85" t="s">
        <v>1161</v>
      </c>
      <c r="H37" s="84" t="s">
        <v>1162</v>
      </c>
      <c r="I37" s="84" t="str">
        <f>VLOOKUP(G37,'Shop Info'!C:I,7,FALSE)</f>
        <v>HK</v>
      </c>
      <c r="J37" s="84" t="s">
        <v>50</v>
      </c>
      <c r="K37" s="84" t="s">
        <v>1163</v>
      </c>
      <c r="L37" s="84">
        <v>29899592</v>
      </c>
      <c r="M37" s="90"/>
      <c r="N37" s="84"/>
      <c r="O37" s="84" t="s">
        <v>128</v>
      </c>
      <c r="P37" s="84" t="s">
        <v>129</v>
      </c>
      <c r="Q37" s="84" t="s">
        <v>1152</v>
      </c>
      <c r="R37" s="84" t="s">
        <v>1040</v>
      </c>
      <c r="S37" s="84" t="s">
        <v>32</v>
      </c>
      <c r="T37" s="84" t="s">
        <v>1125</v>
      </c>
      <c r="U37" s="84" t="s">
        <v>32</v>
      </c>
      <c r="V37" s="84"/>
      <c r="W37" s="84" t="s">
        <v>1164</v>
      </c>
      <c r="X37" s="84"/>
      <c r="Y37" s="84" t="e">
        <f>VLOOKUP(#REF!,Unavailable_Shops!C:E,3,FALSE)</f>
        <v>#REF!</v>
      </c>
      <c r="Z37" s="84">
        <f>SUBTOTAL(103, Table97[[#This Row],[ShopCodeNoZero]])</f>
        <v>0</v>
      </c>
      <c r="AA37" s="88" t="s">
        <v>1165</v>
      </c>
    </row>
    <row r="38" spans="1:27" hidden="1">
      <c r="A38" s="83">
        <v>45702</v>
      </c>
      <c r="B38" s="84" t="s">
        <v>24</v>
      </c>
      <c r="C38" s="84"/>
      <c r="D38" s="85" t="s">
        <v>119</v>
      </c>
      <c r="E38" s="85" t="s">
        <v>4328</v>
      </c>
      <c r="F38" s="84"/>
      <c r="G38" s="85" t="s">
        <v>1166</v>
      </c>
      <c r="H38" s="84" t="s">
        <v>1167</v>
      </c>
      <c r="I38" s="84" t="str">
        <f>VLOOKUP(G38,'Shop Info'!C:I,7,FALSE)</f>
        <v>HK</v>
      </c>
      <c r="J38" s="84" t="s">
        <v>50</v>
      </c>
      <c r="K38" s="84" t="s">
        <v>151</v>
      </c>
      <c r="L38" s="84">
        <v>29896115</v>
      </c>
      <c r="M38" s="90"/>
      <c r="N38" s="84"/>
      <c r="O38" s="84" t="s">
        <v>128</v>
      </c>
      <c r="P38" s="84" t="s">
        <v>129</v>
      </c>
      <c r="Q38" s="84" t="s">
        <v>1152</v>
      </c>
      <c r="R38" s="84" t="s">
        <v>1040</v>
      </c>
      <c r="S38" s="84" t="s">
        <v>32</v>
      </c>
      <c r="T38" s="84" t="s">
        <v>1125</v>
      </c>
      <c r="U38" s="84" t="s">
        <v>32</v>
      </c>
      <c r="V38" s="84"/>
      <c r="W38" s="84" t="s">
        <v>1168</v>
      </c>
      <c r="X38" s="84"/>
      <c r="Y38" s="84" t="e">
        <f>VLOOKUP(#REF!,Unavailable_Shops!C:E,3,FALSE)</f>
        <v>#REF!</v>
      </c>
      <c r="Z38" s="84">
        <f>SUBTOTAL(103, Table97[[#This Row],[ShopCodeNoZero]])</f>
        <v>0</v>
      </c>
      <c r="AA38" s="88" t="s">
        <v>1169</v>
      </c>
    </row>
    <row r="39" spans="1:27" ht="87" hidden="1">
      <c r="A39" s="83">
        <v>45702</v>
      </c>
      <c r="B39" s="84" t="s">
        <v>65</v>
      </c>
      <c r="C39" s="84"/>
      <c r="D39" s="85" t="s">
        <v>119</v>
      </c>
      <c r="E39" s="85" t="s">
        <v>4329</v>
      </c>
      <c r="F39" s="84"/>
      <c r="G39" s="85" t="s">
        <v>1170</v>
      </c>
      <c r="H39" s="84" t="s">
        <v>1171</v>
      </c>
      <c r="I39" s="84" t="str">
        <f>VLOOKUP(G39,'Shop Info'!C:I,7,FALSE)</f>
        <v>KN</v>
      </c>
      <c r="J39" s="84" t="s">
        <v>45</v>
      </c>
      <c r="K39" s="84"/>
      <c r="L39" s="84" t="s">
        <v>1172</v>
      </c>
      <c r="M39" s="90"/>
      <c r="N39" s="84"/>
      <c r="O39" s="84" t="s">
        <v>1078</v>
      </c>
      <c r="P39" s="84" t="s">
        <v>355</v>
      </c>
      <c r="Q39" s="84" t="s">
        <v>1152</v>
      </c>
      <c r="R39" s="84" t="s">
        <v>1040</v>
      </c>
      <c r="S39" s="93" t="s">
        <v>1173</v>
      </c>
      <c r="T39" s="93" t="s">
        <v>1153</v>
      </c>
      <c r="U39" s="84" t="s">
        <v>32</v>
      </c>
      <c r="V39" s="84"/>
      <c r="W39" s="84" t="s">
        <v>1174</v>
      </c>
      <c r="X39" s="84"/>
      <c r="Y39" s="84" t="e">
        <f>VLOOKUP(#REF!,Unavailable_Shops!C:E,3,FALSE)</f>
        <v>#REF!</v>
      </c>
      <c r="Z39" s="84">
        <f>SUBTOTAL(103, Table97[[#This Row],[ShopCodeNoZero]])</f>
        <v>0</v>
      </c>
      <c r="AA39" s="88" t="s">
        <v>1175</v>
      </c>
    </row>
    <row r="40" spans="1:27" hidden="1">
      <c r="A40" s="83">
        <v>45702</v>
      </c>
      <c r="B40" s="84" t="s">
        <v>24</v>
      </c>
      <c r="C40" s="84"/>
      <c r="D40" s="85" t="s">
        <v>119</v>
      </c>
      <c r="E40" s="85" t="s">
        <v>4330</v>
      </c>
      <c r="F40" s="84"/>
      <c r="G40" s="85" t="s">
        <v>1176</v>
      </c>
      <c r="H40" s="84" t="s">
        <v>1177</v>
      </c>
      <c r="I40" s="84" t="str">
        <f>VLOOKUP(G40,'Shop Info'!C:I,7,FALSE)</f>
        <v>NT</v>
      </c>
      <c r="J40" s="84" t="s">
        <v>1151</v>
      </c>
      <c r="K40" s="84"/>
      <c r="L40" s="84" t="s">
        <v>1178</v>
      </c>
      <c r="M40" s="90"/>
      <c r="N40" s="84"/>
      <c r="O40" s="84" t="s">
        <v>142</v>
      </c>
      <c r="P40" s="84" t="s">
        <v>136</v>
      </c>
      <c r="Q40" s="84" t="s">
        <v>1152</v>
      </c>
      <c r="R40" s="84" t="s">
        <v>1040</v>
      </c>
      <c r="S40" s="84" t="s">
        <v>32</v>
      </c>
      <c r="T40" s="84" t="s">
        <v>1153</v>
      </c>
      <c r="U40" s="84" t="s">
        <v>32</v>
      </c>
      <c r="V40" s="84"/>
      <c r="W40" s="84" t="s">
        <v>1179</v>
      </c>
      <c r="X40" s="84"/>
      <c r="Y40" s="84" t="e">
        <f>VLOOKUP(#REF!,Unavailable_Shops!C:E,3,FALSE)</f>
        <v>#REF!</v>
      </c>
      <c r="Z40" s="84">
        <f>SUBTOTAL(103, Table97[[#This Row],[ShopCodeNoZero]])</f>
        <v>0</v>
      </c>
      <c r="AA40" s="88" t="s">
        <v>1180</v>
      </c>
    </row>
    <row r="41" spans="1:27" hidden="1">
      <c r="A41" s="83">
        <v>45702</v>
      </c>
      <c r="B41" s="84" t="s">
        <v>137</v>
      </c>
      <c r="C41" s="84"/>
      <c r="D41" s="85" t="s">
        <v>119</v>
      </c>
      <c r="E41" s="85" t="s">
        <v>4331</v>
      </c>
      <c r="F41" s="84"/>
      <c r="G41" s="85" t="s">
        <v>1181</v>
      </c>
      <c r="H41" s="84" t="s">
        <v>1182</v>
      </c>
      <c r="I41" s="84" t="str">
        <f>VLOOKUP(G41,'Shop Info'!C:I,7,FALSE)</f>
        <v>KN</v>
      </c>
      <c r="J41" s="84" t="s">
        <v>30</v>
      </c>
      <c r="K41" s="84"/>
      <c r="L41" s="84">
        <v>27220932</v>
      </c>
      <c r="M41" s="90"/>
      <c r="N41" s="84"/>
      <c r="O41" s="84" t="s">
        <v>1078</v>
      </c>
      <c r="P41" s="84" t="s">
        <v>355</v>
      </c>
      <c r="Q41" s="84" t="s">
        <v>1152</v>
      </c>
      <c r="R41" s="84" t="s">
        <v>1040</v>
      </c>
      <c r="S41" s="84" t="s">
        <v>1183</v>
      </c>
      <c r="T41" s="84" t="s">
        <v>1125</v>
      </c>
      <c r="U41" s="84" t="s">
        <v>32</v>
      </c>
      <c r="V41" s="84"/>
      <c r="W41" s="84" t="s">
        <v>1184</v>
      </c>
      <c r="X41" s="84"/>
      <c r="Y41" s="84" t="e">
        <f>VLOOKUP(#REF!,Unavailable_Shops!C:E,3,FALSE)</f>
        <v>#REF!</v>
      </c>
      <c r="Z41" s="84">
        <f>SUBTOTAL(103, Table97[[#This Row],[ShopCodeNoZero]])</f>
        <v>0</v>
      </c>
      <c r="AA41" s="88" t="s">
        <v>1185</v>
      </c>
    </row>
    <row r="42" spans="1:27" hidden="1">
      <c r="A42" s="83">
        <v>45702</v>
      </c>
      <c r="B42" s="84" t="s">
        <v>24</v>
      </c>
      <c r="C42" s="84"/>
      <c r="D42" s="85" t="s">
        <v>119</v>
      </c>
      <c r="E42" s="85" t="s">
        <v>1189</v>
      </c>
      <c r="F42" s="84"/>
      <c r="G42" s="85" t="s">
        <v>1186</v>
      </c>
      <c r="H42" s="84" t="s">
        <v>1187</v>
      </c>
      <c r="I42" s="84" t="str">
        <f>VLOOKUP(G42,'Shop Info'!C:I,7,FALSE)</f>
        <v>HK</v>
      </c>
      <c r="J42" s="84" t="s">
        <v>50</v>
      </c>
      <c r="K42" s="84"/>
      <c r="L42" s="84" t="s">
        <v>3051</v>
      </c>
      <c r="M42" s="86"/>
      <c r="N42" s="87"/>
      <c r="O42" s="84" t="s">
        <v>128</v>
      </c>
      <c r="P42" s="84" t="s">
        <v>129</v>
      </c>
      <c r="Q42" s="84" t="s">
        <v>1152</v>
      </c>
      <c r="R42" s="84" t="s">
        <v>1040</v>
      </c>
      <c r="S42" s="84" t="s">
        <v>32</v>
      </c>
      <c r="T42" s="84" t="s">
        <v>1125</v>
      </c>
      <c r="U42" s="84" t="s">
        <v>32</v>
      </c>
      <c r="V42" s="84"/>
      <c r="W42" s="84" t="s">
        <v>1188</v>
      </c>
      <c r="X42" s="84"/>
      <c r="Y42" s="84" t="e">
        <f>VLOOKUP(#REF!,Unavailable_Shops!C:E,3,FALSE)</f>
        <v>#REF!</v>
      </c>
      <c r="Z42" s="84">
        <f>SUBTOTAL(103, Table97[[#This Row],[ShopCodeNoZero]])</f>
        <v>0</v>
      </c>
      <c r="AA42" s="88" t="s">
        <v>1189</v>
      </c>
    </row>
    <row r="43" spans="1:27" hidden="1">
      <c r="A43" s="83">
        <v>45703</v>
      </c>
      <c r="B43" s="84" t="s">
        <v>24</v>
      </c>
      <c r="C43" s="84"/>
      <c r="D43" s="85" t="s">
        <v>119</v>
      </c>
      <c r="E43" s="85" t="s">
        <v>4332</v>
      </c>
      <c r="F43" s="84"/>
      <c r="G43" s="85" t="s">
        <v>1190</v>
      </c>
      <c r="H43" s="84" t="s">
        <v>1191</v>
      </c>
      <c r="I43" s="84" t="str">
        <f>VLOOKUP(G43,'Shop Info'!C:I,7,FALSE)</f>
        <v>NT</v>
      </c>
      <c r="J43" s="84" t="s">
        <v>55</v>
      </c>
      <c r="K43" s="84"/>
      <c r="L43" s="84">
        <v>24587561</v>
      </c>
      <c r="M43" s="90"/>
      <c r="N43" s="84"/>
      <c r="O43" s="84" t="s">
        <v>1192</v>
      </c>
      <c r="P43" s="84" t="s">
        <v>355</v>
      </c>
      <c r="Q43" s="84" t="s">
        <v>1193</v>
      </c>
      <c r="R43" s="84" t="s">
        <v>1040</v>
      </c>
      <c r="S43" s="84" t="s">
        <v>32</v>
      </c>
      <c r="T43" s="84" t="s">
        <v>1125</v>
      </c>
      <c r="U43" s="84" t="s">
        <v>32</v>
      </c>
      <c r="V43" s="84"/>
      <c r="W43" s="84" t="s">
        <v>1194</v>
      </c>
      <c r="X43" s="84"/>
      <c r="Y43" s="84" t="e">
        <f>VLOOKUP(#REF!,Unavailable_Shops!C:E,3,FALSE)</f>
        <v>#REF!</v>
      </c>
      <c r="Z43" s="84">
        <f>SUBTOTAL(103, Table97[[#This Row],[ShopCodeNoZero]])</f>
        <v>0</v>
      </c>
      <c r="AA43" s="88" t="s">
        <v>1195</v>
      </c>
    </row>
    <row r="44" spans="1:27" hidden="1">
      <c r="A44" s="83">
        <v>45703</v>
      </c>
      <c r="B44" s="84" t="s">
        <v>24</v>
      </c>
      <c r="C44" s="84"/>
      <c r="D44" s="85" t="s">
        <v>119</v>
      </c>
      <c r="E44" s="85" t="s">
        <v>4333</v>
      </c>
      <c r="F44" s="84"/>
      <c r="G44" s="85" t="s">
        <v>1196</v>
      </c>
      <c r="H44" s="84" t="s">
        <v>1197</v>
      </c>
      <c r="I44" s="84" t="str">
        <f>VLOOKUP(G44,'Shop Info'!C:I,7,FALSE)</f>
        <v>HK</v>
      </c>
      <c r="J44" s="84" t="s">
        <v>50</v>
      </c>
      <c r="K44" s="84"/>
      <c r="L44" s="84">
        <v>29863198</v>
      </c>
      <c r="M44" s="90"/>
      <c r="N44" s="84"/>
      <c r="O44" s="84" t="s">
        <v>135</v>
      </c>
      <c r="P44" s="84"/>
      <c r="Q44" s="84" t="s">
        <v>1193</v>
      </c>
      <c r="R44" s="84" t="s">
        <v>1040</v>
      </c>
      <c r="S44" s="84" t="s">
        <v>32</v>
      </c>
      <c r="T44" s="84" t="s">
        <v>1125</v>
      </c>
      <c r="U44" s="84" t="s">
        <v>32</v>
      </c>
      <c r="V44" s="84"/>
      <c r="W44" s="84" t="s">
        <v>1198</v>
      </c>
      <c r="X44" s="84"/>
      <c r="Y44" s="84" t="e">
        <f>VLOOKUP(#REF!,Unavailable_Shops!C:E,3,FALSE)</f>
        <v>#REF!</v>
      </c>
      <c r="Z44" s="84">
        <f>SUBTOTAL(103, Table97[[#This Row],[ShopCodeNoZero]])</f>
        <v>0</v>
      </c>
      <c r="AA44" s="88" t="s">
        <v>1199</v>
      </c>
    </row>
    <row r="45" spans="1:27" hidden="1">
      <c r="A45" s="83">
        <v>45703</v>
      </c>
      <c r="B45" s="84" t="s">
        <v>24</v>
      </c>
      <c r="C45" s="84"/>
      <c r="D45" s="85" t="s">
        <v>119</v>
      </c>
      <c r="E45" s="85" t="s">
        <v>4334</v>
      </c>
      <c r="F45" s="84"/>
      <c r="G45" s="85" t="s">
        <v>1200</v>
      </c>
      <c r="H45" s="84" t="s">
        <v>1201</v>
      </c>
      <c r="I45" s="84" t="str">
        <f>VLOOKUP(G45,'Shop Info'!C:I,7,FALSE)</f>
        <v>NT</v>
      </c>
      <c r="J45" s="84" t="s">
        <v>55</v>
      </c>
      <c r="K45" s="84"/>
      <c r="L45" s="84" t="s">
        <v>1202</v>
      </c>
      <c r="M45" s="90"/>
      <c r="N45" s="84"/>
      <c r="O45" s="84" t="s">
        <v>1192</v>
      </c>
      <c r="P45" s="84" t="s">
        <v>355</v>
      </c>
      <c r="Q45" s="84" t="s">
        <v>1193</v>
      </c>
      <c r="R45" s="84" t="s">
        <v>1040</v>
      </c>
      <c r="S45" s="84" t="s">
        <v>32</v>
      </c>
      <c r="T45" s="84" t="s">
        <v>1203</v>
      </c>
      <c r="U45" s="84" t="s">
        <v>32</v>
      </c>
      <c r="V45" s="84"/>
      <c r="W45" s="84" t="s">
        <v>1204</v>
      </c>
      <c r="X45" s="84"/>
      <c r="Y45" s="84" t="e">
        <f>VLOOKUP(#REF!,Unavailable_Shops!C:E,3,FALSE)</f>
        <v>#REF!</v>
      </c>
      <c r="Z45" s="84">
        <f>SUBTOTAL(103, Table97[[#This Row],[ShopCodeNoZero]])</f>
        <v>0</v>
      </c>
      <c r="AA45" s="88" t="s">
        <v>1205</v>
      </c>
    </row>
    <row r="46" spans="1:27" hidden="1">
      <c r="A46" s="83">
        <v>45703</v>
      </c>
      <c r="B46" s="84" t="s">
        <v>65</v>
      </c>
      <c r="C46" s="84"/>
      <c r="D46" s="85" t="s">
        <v>119</v>
      </c>
      <c r="E46" s="85" t="s">
        <v>4335</v>
      </c>
      <c r="F46" s="84"/>
      <c r="G46" s="85" t="s">
        <v>1206</v>
      </c>
      <c r="H46" s="84" t="s">
        <v>1207</v>
      </c>
      <c r="I46" s="84" t="str">
        <f>VLOOKUP(G46,'Shop Info'!C:I,7,FALSE)</f>
        <v>KN</v>
      </c>
      <c r="J46" s="84" t="s">
        <v>45</v>
      </c>
      <c r="K46" s="84"/>
      <c r="L46" s="84">
        <v>21968209</v>
      </c>
      <c r="M46" s="90"/>
      <c r="N46" s="84"/>
      <c r="O46" s="84" t="s">
        <v>128</v>
      </c>
      <c r="P46" s="84" t="s">
        <v>129</v>
      </c>
      <c r="Q46" s="84" t="s">
        <v>1193</v>
      </c>
      <c r="R46" s="84" t="s">
        <v>1040</v>
      </c>
      <c r="S46" s="84" t="s">
        <v>32</v>
      </c>
      <c r="T46" s="84" t="s">
        <v>1203</v>
      </c>
      <c r="U46" s="84" t="s">
        <v>32</v>
      </c>
      <c r="V46" s="84"/>
      <c r="W46" s="84" t="s">
        <v>1208</v>
      </c>
      <c r="X46" s="84"/>
      <c r="Y46" s="84" t="e">
        <f>VLOOKUP(#REF!,Unavailable_Shops!C:E,3,FALSE)</f>
        <v>#REF!</v>
      </c>
      <c r="Z46" s="84">
        <f>SUBTOTAL(103, Table97[[#This Row],[ShopCodeNoZero]])</f>
        <v>0</v>
      </c>
      <c r="AA46" s="88" t="s">
        <v>1209</v>
      </c>
    </row>
    <row r="47" spans="1:27" hidden="1">
      <c r="A47" s="83">
        <v>45703</v>
      </c>
      <c r="B47" s="84" t="s">
        <v>24</v>
      </c>
      <c r="C47" s="84"/>
      <c r="D47" s="85" t="s">
        <v>119</v>
      </c>
      <c r="E47" s="85" t="s">
        <v>1213</v>
      </c>
      <c r="F47" s="84"/>
      <c r="G47" s="85" t="s">
        <v>1210</v>
      </c>
      <c r="H47" s="84" t="s">
        <v>1211</v>
      </c>
      <c r="I47" s="84" t="str">
        <f>VLOOKUP(G47,'Shop Info'!C:I,7,FALSE)</f>
        <v>KN</v>
      </c>
      <c r="J47" s="84" t="s">
        <v>30</v>
      </c>
      <c r="K47" s="84" t="s">
        <v>151</v>
      </c>
      <c r="L47" s="84">
        <v>27115116</v>
      </c>
      <c r="M47" s="90"/>
      <c r="N47" s="84"/>
      <c r="O47" s="84" t="s">
        <v>128</v>
      </c>
      <c r="P47" s="84" t="s">
        <v>129</v>
      </c>
      <c r="Q47" s="84" t="s">
        <v>1193</v>
      </c>
      <c r="R47" s="84" t="s">
        <v>1040</v>
      </c>
      <c r="S47" s="84" t="s">
        <v>32</v>
      </c>
      <c r="T47" s="84" t="s">
        <v>1125</v>
      </c>
      <c r="U47" s="84" t="s">
        <v>32</v>
      </c>
      <c r="V47" s="84"/>
      <c r="W47" s="84" t="s">
        <v>1212</v>
      </c>
      <c r="X47" s="84"/>
      <c r="Y47" s="84" t="e">
        <f>VLOOKUP(#REF!,Unavailable_Shops!C:E,3,FALSE)</f>
        <v>#REF!</v>
      </c>
      <c r="Z47" s="84">
        <f>SUBTOTAL(103, Table97[[#This Row],[ShopCodeNoZero]])</f>
        <v>0</v>
      </c>
      <c r="AA47" s="88" t="s">
        <v>1213</v>
      </c>
    </row>
    <row r="48" spans="1:27" hidden="1">
      <c r="A48" s="83">
        <v>45704</v>
      </c>
      <c r="B48" s="84" t="s">
        <v>24</v>
      </c>
      <c r="C48" s="84"/>
      <c r="D48" s="85" t="s">
        <v>119</v>
      </c>
      <c r="E48" s="85" t="s">
        <v>4336</v>
      </c>
      <c r="F48" s="84"/>
      <c r="G48" s="85" t="s">
        <v>1214</v>
      </c>
      <c r="H48" s="84" t="s">
        <v>1215</v>
      </c>
      <c r="I48" s="84" t="str">
        <f>VLOOKUP(G48,'Shop Info'!C:I,7,FALSE)</f>
        <v>NT</v>
      </c>
      <c r="J48" s="84" t="s">
        <v>55</v>
      </c>
      <c r="K48" s="84"/>
      <c r="L48" s="84">
        <v>24301715</v>
      </c>
      <c r="M48" s="90"/>
      <c r="N48" s="84"/>
      <c r="O48" s="84" t="s">
        <v>142</v>
      </c>
      <c r="P48" s="84" t="s">
        <v>355</v>
      </c>
      <c r="Q48" s="84" t="s">
        <v>1193</v>
      </c>
      <c r="R48" s="84" t="s">
        <v>1040</v>
      </c>
      <c r="S48" s="84" t="s">
        <v>32</v>
      </c>
      <c r="T48" s="84" t="s">
        <v>1203</v>
      </c>
      <c r="U48" s="84" t="s">
        <v>32</v>
      </c>
      <c r="V48" s="84"/>
      <c r="W48" s="84" t="s">
        <v>1216</v>
      </c>
      <c r="X48" s="84"/>
      <c r="Y48" s="84" t="e">
        <f>VLOOKUP(#REF!,Unavailable_Shops!C:E,3,FALSE)</f>
        <v>#REF!</v>
      </c>
      <c r="Z48" s="84">
        <f>SUBTOTAL(103, Table97[[#This Row],[ShopCodeNoZero]])</f>
        <v>0</v>
      </c>
      <c r="AA48" s="88" t="s">
        <v>1217</v>
      </c>
    </row>
    <row r="49" spans="1:27" hidden="1">
      <c r="A49" s="98">
        <v>45704</v>
      </c>
      <c r="B49" s="84" t="s">
        <v>24</v>
      </c>
      <c r="C49" s="84"/>
      <c r="D49" s="85" t="s">
        <v>119</v>
      </c>
      <c r="E49" s="85" t="s">
        <v>4337</v>
      </c>
      <c r="F49" s="84"/>
      <c r="G49" s="85" t="s">
        <v>1218</v>
      </c>
      <c r="H49" s="84" t="s">
        <v>1219</v>
      </c>
      <c r="I49" s="84" t="str">
        <f>VLOOKUP(G49,'Shop Info'!C:I,7,FALSE)</f>
        <v>HK</v>
      </c>
      <c r="J49" s="84" t="s">
        <v>1220</v>
      </c>
      <c r="K49" s="84"/>
      <c r="L49" s="84">
        <v>25433935</v>
      </c>
      <c r="M49" s="90"/>
      <c r="N49" s="84"/>
      <c r="O49" s="84" t="s">
        <v>128</v>
      </c>
      <c r="P49" s="84" t="s">
        <v>129</v>
      </c>
      <c r="Q49" s="84" t="s">
        <v>1193</v>
      </c>
      <c r="R49" s="84" t="s">
        <v>1040</v>
      </c>
      <c r="S49" s="84" t="s">
        <v>32</v>
      </c>
      <c r="T49" s="84" t="s">
        <v>1203</v>
      </c>
      <c r="U49" s="84" t="s">
        <v>32</v>
      </c>
      <c r="V49" s="84"/>
      <c r="W49" s="84" t="s">
        <v>1221</v>
      </c>
      <c r="X49" s="84"/>
      <c r="Y49" s="84" t="e">
        <f>VLOOKUP(#REF!,Unavailable_Shops!C:E,3,FALSE)</f>
        <v>#REF!</v>
      </c>
      <c r="Z49" s="84">
        <f>SUBTOTAL(103, Table97[[#This Row],[ShopCodeNoZero]])</f>
        <v>0</v>
      </c>
      <c r="AA49" s="88" t="s">
        <v>1222</v>
      </c>
    </row>
    <row r="50" spans="1:27" hidden="1">
      <c r="A50" s="98">
        <v>45704</v>
      </c>
      <c r="B50" s="84" t="s">
        <v>24</v>
      </c>
      <c r="C50" s="84"/>
      <c r="D50" s="85" t="s">
        <v>119</v>
      </c>
      <c r="E50" s="85" t="s">
        <v>4338</v>
      </c>
      <c r="F50" s="84"/>
      <c r="G50" s="85" t="s">
        <v>1223</v>
      </c>
      <c r="H50" s="84" t="s">
        <v>1224</v>
      </c>
      <c r="I50" s="84" t="str">
        <f>VLOOKUP(G50,'Shop Info'!C:I,7,FALSE)</f>
        <v>HK</v>
      </c>
      <c r="J50" s="84" t="s">
        <v>1220</v>
      </c>
      <c r="K50" s="84" t="s">
        <v>151</v>
      </c>
      <c r="L50" s="84">
        <v>25473818</v>
      </c>
      <c r="M50" s="90"/>
      <c r="N50" s="84"/>
      <c r="O50" s="84" t="s">
        <v>128</v>
      </c>
      <c r="P50" s="84" t="s">
        <v>129</v>
      </c>
      <c r="Q50" s="84" t="s">
        <v>1193</v>
      </c>
      <c r="R50" s="84" t="s">
        <v>1040</v>
      </c>
      <c r="S50" s="84" t="s">
        <v>32</v>
      </c>
      <c r="T50" s="84" t="s">
        <v>1203</v>
      </c>
      <c r="U50" s="84" t="s">
        <v>32</v>
      </c>
      <c r="V50" s="84"/>
      <c r="W50" s="84" t="s">
        <v>1225</v>
      </c>
      <c r="X50" s="84"/>
      <c r="Y50" s="84" t="e">
        <f>VLOOKUP(#REF!,Unavailable_Shops!C:E,3,FALSE)</f>
        <v>#REF!</v>
      </c>
      <c r="Z50" s="84">
        <f>SUBTOTAL(103, Table97[[#This Row],[ShopCodeNoZero]])</f>
        <v>0</v>
      </c>
      <c r="AA50" s="88" t="s">
        <v>1226</v>
      </c>
    </row>
    <row r="51" spans="1:27" hidden="1">
      <c r="A51" s="98">
        <v>45704</v>
      </c>
      <c r="B51" s="84" t="s">
        <v>24</v>
      </c>
      <c r="C51" s="84"/>
      <c r="D51" s="85" t="s">
        <v>119</v>
      </c>
      <c r="E51" s="85" t="s">
        <v>4339</v>
      </c>
      <c r="F51" s="84"/>
      <c r="G51" s="85" t="s">
        <v>1227</v>
      </c>
      <c r="H51" s="84" t="s">
        <v>1228</v>
      </c>
      <c r="I51" s="84" t="str">
        <f>VLOOKUP(G51,'Shop Info'!C:I,7,FALSE)</f>
        <v>HK</v>
      </c>
      <c r="J51" s="84" t="s">
        <v>1220</v>
      </c>
      <c r="K51" s="84" t="s">
        <v>151</v>
      </c>
      <c r="L51" s="84">
        <v>28710555</v>
      </c>
      <c r="M51" s="90"/>
      <c r="N51" s="84"/>
      <c r="O51" s="84" t="s">
        <v>128</v>
      </c>
      <c r="P51" s="84" t="s">
        <v>129</v>
      </c>
      <c r="Q51" s="84" t="s">
        <v>1193</v>
      </c>
      <c r="R51" s="84" t="s">
        <v>1040</v>
      </c>
      <c r="S51" s="84" t="s">
        <v>32</v>
      </c>
      <c r="T51" s="84" t="s">
        <v>1203</v>
      </c>
      <c r="U51" s="84" t="s">
        <v>32</v>
      </c>
      <c r="V51" s="84"/>
      <c r="W51" s="84" t="s">
        <v>1229</v>
      </c>
      <c r="X51" s="84"/>
      <c r="Y51" s="84" t="e">
        <f>VLOOKUP(#REF!,Unavailable_Shops!C:E,3,FALSE)</f>
        <v>#REF!</v>
      </c>
      <c r="Z51" s="84">
        <f>SUBTOTAL(103, Table97[[#This Row],[ShopCodeNoZero]])</f>
        <v>0</v>
      </c>
      <c r="AA51" s="88" t="s">
        <v>1230</v>
      </c>
    </row>
    <row r="52" spans="1:27" hidden="1">
      <c r="A52" s="83">
        <v>45704</v>
      </c>
      <c r="B52" s="84" t="s">
        <v>65</v>
      </c>
      <c r="C52" s="84"/>
      <c r="D52" s="85" t="s">
        <v>119</v>
      </c>
      <c r="E52" s="85" t="s">
        <v>4340</v>
      </c>
      <c r="F52" s="84"/>
      <c r="G52" s="85" t="s">
        <v>1231</v>
      </c>
      <c r="H52" s="84" t="s">
        <v>1232</v>
      </c>
      <c r="I52" s="84" t="str">
        <f>VLOOKUP(G52,'Shop Info'!C:I,7,FALSE)</f>
        <v>KN</v>
      </c>
      <c r="J52" s="84" t="s">
        <v>30</v>
      </c>
      <c r="K52" s="84"/>
      <c r="L52" s="84">
        <v>28712275</v>
      </c>
      <c r="M52" s="90"/>
      <c r="N52" s="84"/>
      <c r="O52" s="84" t="s">
        <v>135</v>
      </c>
      <c r="P52" s="84" t="s">
        <v>136</v>
      </c>
      <c r="Q52" s="84" t="s">
        <v>1193</v>
      </c>
      <c r="R52" s="84" t="s">
        <v>1040</v>
      </c>
      <c r="S52" s="84" t="s">
        <v>32</v>
      </c>
      <c r="T52" s="84" t="s">
        <v>1203</v>
      </c>
      <c r="U52" s="84" t="s">
        <v>32</v>
      </c>
      <c r="V52" s="84"/>
      <c r="W52" s="84" t="s">
        <v>1233</v>
      </c>
      <c r="X52" s="84"/>
      <c r="Y52" s="84" t="e">
        <f>VLOOKUP(#REF!,Unavailable_Shops!C:E,3,FALSE)</f>
        <v>#REF!</v>
      </c>
      <c r="Z52" s="84">
        <f>SUBTOTAL(103, Table97[[#This Row],[ShopCodeNoZero]])</f>
        <v>0</v>
      </c>
      <c r="AA52" s="88" t="s">
        <v>1234</v>
      </c>
    </row>
    <row r="53" spans="1:27" hidden="1">
      <c r="A53" s="83">
        <v>45704</v>
      </c>
      <c r="B53" s="84" t="s">
        <v>137</v>
      </c>
      <c r="C53" s="84"/>
      <c r="D53" s="85" t="s">
        <v>119</v>
      </c>
      <c r="E53" s="85" t="s">
        <v>4341</v>
      </c>
      <c r="F53" s="84"/>
      <c r="G53" s="85" t="s">
        <v>1235</v>
      </c>
      <c r="H53" s="84" t="s">
        <v>1236</v>
      </c>
      <c r="I53" s="84" t="str">
        <f>VLOOKUP(G53,'Shop Info'!C:I,7,FALSE)</f>
        <v>NT</v>
      </c>
      <c r="J53" s="84" t="s">
        <v>55</v>
      </c>
      <c r="K53" s="84"/>
      <c r="L53" s="84">
        <v>24300688</v>
      </c>
      <c r="M53" s="90"/>
      <c r="N53" s="84"/>
      <c r="O53" s="84" t="s">
        <v>142</v>
      </c>
      <c r="P53" s="84" t="s">
        <v>355</v>
      </c>
      <c r="Q53" s="84" t="s">
        <v>1193</v>
      </c>
      <c r="R53" s="84" t="s">
        <v>1040</v>
      </c>
      <c r="S53" s="84" t="s">
        <v>32</v>
      </c>
      <c r="T53" s="84" t="s">
        <v>1203</v>
      </c>
      <c r="U53" s="84" t="s">
        <v>32</v>
      </c>
      <c r="V53" s="84"/>
      <c r="W53" s="84" t="s">
        <v>1237</v>
      </c>
      <c r="X53" s="84"/>
      <c r="Y53" s="84" t="e">
        <f>VLOOKUP(#REF!,Unavailable_Shops!C:E,3,FALSE)</f>
        <v>#REF!</v>
      </c>
      <c r="Z53" s="84">
        <f>SUBTOTAL(103, Table97[[#This Row],[ShopCodeNoZero]])</f>
        <v>0</v>
      </c>
      <c r="AA53" s="88" t="s">
        <v>1238</v>
      </c>
    </row>
    <row r="54" spans="1:27" hidden="1">
      <c r="A54" s="83">
        <v>45704</v>
      </c>
      <c r="B54" s="84" t="s">
        <v>137</v>
      </c>
      <c r="C54" s="84"/>
      <c r="D54" s="85" t="s">
        <v>119</v>
      </c>
      <c r="E54" s="85" t="s">
        <v>4342</v>
      </c>
      <c r="F54" s="84"/>
      <c r="G54" s="85" t="s">
        <v>1239</v>
      </c>
      <c r="H54" s="84" t="s">
        <v>1240</v>
      </c>
      <c r="I54" s="84" t="str">
        <f>VLOOKUP(G54,'Shop Info'!C:I,7,FALSE)</f>
        <v>KN</v>
      </c>
      <c r="J54" s="84" t="s">
        <v>30</v>
      </c>
      <c r="K54" s="84"/>
      <c r="L54" s="84">
        <v>23476898</v>
      </c>
      <c r="M54" s="90"/>
      <c r="N54" s="84"/>
      <c r="O54" s="84" t="s">
        <v>135</v>
      </c>
      <c r="P54" s="84" t="s">
        <v>136</v>
      </c>
      <c r="Q54" s="84" t="s">
        <v>1193</v>
      </c>
      <c r="R54" s="84" t="s">
        <v>1040</v>
      </c>
      <c r="S54" s="84" t="s">
        <v>32</v>
      </c>
      <c r="T54" s="84" t="s">
        <v>1203</v>
      </c>
      <c r="U54" s="84" t="s">
        <v>32</v>
      </c>
      <c r="V54" s="84"/>
      <c r="W54" s="84" t="s">
        <v>1241</v>
      </c>
      <c r="X54" s="84"/>
      <c r="Y54" s="84" t="e">
        <f>VLOOKUP(#REF!,Unavailable_Shops!C:E,3,FALSE)</f>
        <v>#REF!</v>
      </c>
      <c r="Z54" s="84">
        <f>SUBTOTAL(103, Table97[[#This Row],[ShopCodeNoZero]])</f>
        <v>0</v>
      </c>
      <c r="AA54" s="88" t="s">
        <v>1242</v>
      </c>
    </row>
    <row r="55" spans="1:27" hidden="1">
      <c r="A55" s="83">
        <v>45704</v>
      </c>
      <c r="B55" s="84" t="s">
        <v>65</v>
      </c>
      <c r="C55" s="84"/>
      <c r="D55" s="85" t="s">
        <v>119</v>
      </c>
      <c r="E55" s="85" t="s">
        <v>1246</v>
      </c>
      <c r="F55" s="84"/>
      <c r="G55" s="85" t="s">
        <v>1243</v>
      </c>
      <c r="H55" s="84" t="s">
        <v>1244</v>
      </c>
      <c r="I55" s="84" t="str">
        <f>VLOOKUP(G55,'Shop Info'!C:I,7,FALSE)</f>
        <v>NT</v>
      </c>
      <c r="J55" s="84" t="s">
        <v>55</v>
      </c>
      <c r="K55" s="84"/>
      <c r="L55" s="84">
        <v>35638911</v>
      </c>
      <c r="M55" s="90"/>
      <c r="N55" s="84"/>
      <c r="O55" s="84" t="s">
        <v>142</v>
      </c>
      <c r="P55" s="84" t="s">
        <v>355</v>
      </c>
      <c r="Q55" s="84" t="s">
        <v>1193</v>
      </c>
      <c r="R55" s="84" t="s">
        <v>1040</v>
      </c>
      <c r="S55" s="84" t="s">
        <v>32</v>
      </c>
      <c r="T55" s="84" t="s">
        <v>1203</v>
      </c>
      <c r="U55" s="84" t="s">
        <v>32</v>
      </c>
      <c r="V55" s="84"/>
      <c r="W55" s="84" t="s">
        <v>1245</v>
      </c>
      <c r="X55" s="84"/>
      <c r="Y55" s="84" t="e">
        <f>VLOOKUP(#REF!,Unavailable_Shops!C:E,3,FALSE)</f>
        <v>#REF!</v>
      </c>
      <c r="Z55" s="84">
        <f>SUBTOTAL(103, Table97[[#This Row],[ShopCodeNoZero]])</f>
        <v>0</v>
      </c>
      <c r="AA55" s="88" t="s">
        <v>1246</v>
      </c>
    </row>
    <row r="56" spans="1:27" hidden="1">
      <c r="A56" s="83">
        <v>45705</v>
      </c>
      <c r="B56" s="84" t="s">
        <v>24</v>
      </c>
      <c r="C56" s="84"/>
      <c r="D56" s="85" t="s">
        <v>119</v>
      </c>
      <c r="E56" s="85" t="s">
        <v>4343</v>
      </c>
      <c r="F56" s="84"/>
      <c r="G56" s="85" t="s">
        <v>1247</v>
      </c>
      <c r="H56" s="84" t="s">
        <v>1248</v>
      </c>
      <c r="I56" s="84" t="str">
        <f>VLOOKUP(G56,'Shop Info'!C:I,7,FALSE)</f>
        <v>NT</v>
      </c>
      <c r="J56" s="84" t="s">
        <v>164</v>
      </c>
      <c r="K56" s="84"/>
      <c r="L56" s="84" t="s">
        <v>3051</v>
      </c>
      <c r="M56" s="86"/>
      <c r="N56" s="87" t="s">
        <v>1249</v>
      </c>
      <c r="O56" s="84" t="s">
        <v>142</v>
      </c>
      <c r="P56" s="84" t="s">
        <v>143</v>
      </c>
      <c r="Q56" s="84" t="s">
        <v>1250</v>
      </c>
      <c r="R56" s="84" t="s">
        <v>1040</v>
      </c>
      <c r="S56" s="85" t="s">
        <v>32</v>
      </c>
      <c r="T56" s="85" t="s">
        <v>1203</v>
      </c>
      <c r="U56" s="84" t="s">
        <v>32</v>
      </c>
      <c r="V56" s="84"/>
      <c r="W56" s="84" t="s">
        <v>1251</v>
      </c>
      <c r="X56" s="84"/>
      <c r="Y56" s="84" t="e">
        <f>VLOOKUP(#REF!,Unavailable_Shops!C:E,3,FALSE)</f>
        <v>#REF!</v>
      </c>
      <c r="Z56" s="84">
        <f>SUBTOTAL(103, Table97[[#This Row],[ShopCodeNoZero]])</f>
        <v>0</v>
      </c>
      <c r="AA56" s="88" t="s">
        <v>1252</v>
      </c>
    </row>
    <row r="57" spans="1:27" hidden="1">
      <c r="A57" s="83">
        <v>45705</v>
      </c>
      <c r="B57" s="84" t="s">
        <v>24</v>
      </c>
      <c r="C57" s="84"/>
      <c r="D57" s="85" t="s">
        <v>119</v>
      </c>
      <c r="E57" s="85" t="s">
        <v>4344</v>
      </c>
      <c r="F57" s="84"/>
      <c r="G57" s="85" t="s">
        <v>1253</v>
      </c>
      <c r="H57" s="84" t="s">
        <v>1254</v>
      </c>
      <c r="I57" s="84" t="str">
        <f>VLOOKUP(G57,'Shop Info'!C:I,7,FALSE)</f>
        <v>NT</v>
      </c>
      <c r="J57" s="84" t="s">
        <v>164</v>
      </c>
      <c r="K57" s="84"/>
      <c r="L57" s="84">
        <v>24551482</v>
      </c>
      <c r="M57" s="90"/>
      <c r="N57" s="84"/>
      <c r="O57" s="84" t="s">
        <v>142</v>
      </c>
      <c r="P57" s="84" t="s">
        <v>143</v>
      </c>
      <c r="Q57" s="84" t="s">
        <v>1250</v>
      </c>
      <c r="R57" s="84" t="s">
        <v>1040</v>
      </c>
      <c r="S57" s="85" t="s">
        <v>32</v>
      </c>
      <c r="T57" s="85" t="s">
        <v>1255</v>
      </c>
      <c r="U57" s="84" t="s">
        <v>32</v>
      </c>
      <c r="V57" s="84"/>
      <c r="W57" s="84" t="s">
        <v>1256</v>
      </c>
      <c r="X57" s="84"/>
      <c r="Y57" s="84" t="e">
        <f>VLOOKUP(#REF!,Unavailable_Shops!C:E,3,FALSE)</f>
        <v>#REF!</v>
      </c>
      <c r="Z57" s="84">
        <f>SUBTOTAL(103, Table97[[#This Row],[ShopCodeNoZero]])</f>
        <v>0</v>
      </c>
      <c r="AA57" s="88" t="s">
        <v>1257</v>
      </c>
    </row>
    <row r="58" spans="1:27" hidden="1">
      <c r="A58" s="83">
        <v>45705</v>
      </c>
      <c r="B58" s="84" t="s">
        <v>24</v>
      </c>
      <c r="C58" s="84"/>
      <c r="D58" s="85" t="s">
        <v>119</v>
      </c>
      <c r="E58" s="85" t="s">
        <v>4345</v>
      </c>
      <c r="F58" s="84"/>
      <c r="G58" s="85" t="s">
        <v>1258</v>
      </c>
      <c r="H58" s="84" t="s">
        <v>1259</v>
      </c>
      <c r="I58" s="84" t="str">
        <f>VLOOKUP(G58,'Shop Info'!C:I,7,FALSE)</f>
        <v>NT</v>
      </c>
      <c r="J58" s="84" t="s">
        <v>164</v>
      </c>
      <c r="K58" s="84"/>
      <c r="L58" s="84">
        <v>25906155</v>
      </c>
      <c r="M58" s="90"/>
      <c r="N58" s="84"/>
      <c r="O58" s="84" t="s">
        <v>142</v>
      </c>
      <c r="P58" s="84" t="s">
        <v>143</v>
      </c>
      <c r="Q58" s="84" t="s">
        <v>1250</v>
      </c>
      <c r="R58" s="84" t="s">
        <v>1040</v>
      </c>
      <c r="S58" s="85" t="s">
        <v>32</v>
      </c>
      <c r="T58" s="85" t="s">
        <v>1255</v>
      </c>
      <c r="U58" s="84" t="s">
        <v>32</v>
      </c>
      <c r="V58" s="84"/>
      <c r="W58" s="84" t="s">
        <v>1260</v>
      </c>
      <c r="X58" s="84"/>
      <c r="Y58" s="84" t="e">
        <f>VLOOKUP(#REF!,Unavailable_Shops!C:E,3,FALSE)</f>
        <v>#REF!</v>
      </c>
      <c r="Z58" s="84">
        <f>SUBTOTAL(103, Table97[[#This Row],[ShopCodeNoZero]])</f>
        <v>0</v>
      </c>
      <c r="AA58" s="88" t="s">
        <v>1261</v>
      </c>
    </row>
    <row r="59" spans="1:27" hidden="1">
      <c r="A59" s="83">
        <v>45705</v>
      </c>
      <c r="B59" s="97" t="s">
        <v>1262</v>
      </c>
      <c r="C59" s="97"/>
      <c r="D59" s="85" t="s">
        <v>119</v>
      </c>
      <c r="E59" s="85" t="s">
        <v>4346</v>
      </c>
      <c r="F59" s="84"/>
      <c r="G59" s="85" t="s">
        <v>1263</v>
      </c>
      <c r="H59" s="84" t="s">
        <v>1264</v>
      </c>
      <c r="I59" s="84" t="str">
        <f>VLOOKUP(G59,'Shop Info'!C:I,7,FALSE)</f>
        <v>KN</v>
      </c>
      <c r="J59" s="84" t="s">
        <v>30</v>
      </c>
      <c r="K59" s="84"/>
      <c r="L59" s="84">
        <v>27357370</v>
      </c>
      <c r="M59" s="90"/>
      <c r="N59" s="84"/>
      <c r="O59" s="84" t="s">
        <v>1078</v>
      </c>
      <c r="P59" s="84" t="s">
        <v>355</v>
      </c>
      <c r="Q59" s="84" t="s">
        <v>1250</v>
      </c>
      <c r="R59" s="84" t="s">
        <v>1040</v>
      </c>
      <c r="S59" s="84" t="s">
        <v>32</v>
      </c>
      <c r="T59" s="84" t="s">
        <v>1125</v>
      </c>
      <c r="U59" s="84" t="s">
        <v>32</v>
      </c>
      <c r="V59" s="84"/>
      <c r="W59" s="84" t="s">
        <v>1265</v>
      </c>
      <c r="X59" s="84"/>
      <c r="Y59" s="84" t="e">
        <f>VLOOKUP(#REF!,Unavailable_Shops!C:E,3,FALSE)</f>
        <v>#REF!</v>
      </c>
      <c r="Z59" s="84">
        <f>SUBTOTAL(103, Table97[[#This Row],[ShopCodeNoZero]])</f>
        <v>0</v>
      </c>
      <c r="AA59" s="88" t="s">
        <v>1266</v>
      </c>
    </row>
    <row r="60" spans="1:27" hidden="1">
      <c r="A60" s="83">
        <v>45705</v>
      </c>
      <c r="B60" s="84" t="s">
        <v>137</v>
      </c>
      <c r="C60" s="84"/>
      <c r="D60" s="85" t="s">
        <v>119</v>
      </c>
      <c r="E60" s="85" t="s">
        <v>4347</v>
      </c>
      <c r="F60" s="84"/>
      <c r="G60" s="85" t="s">
        <v>1267</v>
      </c>
      <c r="H60" s="84" t="s">
        <v>1268</v>
      </c>
      <c r="I60" s="84" t="str">
        <f>VLOOKUP(G60,'Shop Info'!C:I,7,FALSE)</f>
        <v>KN</v>
      </c>
      <c r="J60" s="84" t="s">
        <v>30</v>
      </c>
      <c r="K60" s="84"/>
      <c r="L60" s="84" t="s">
        <v>3051</v>
      </c>
      <c r="M60" s="86"/>
      <c r="N60" s="87" t="s">
        <v>1269</v>
      </c>
      <c r="O60" s="84" t="s">
        <v>1078</v>
      </c>
      <c r="P60" s="84" t="s">
        <v>355</v>
      </c>
      <c r="Q60" s="84" t="s">
        <v>1250</v>
      </c>
      <c r="R60" s="84" t="s">
        <v>1040</v>
      </c>
      <c r="S60" s="84" t="s">
        <v>1270</v>
      </c>
      <c r="T60" s="84" t="s">
        <v>1125</v>
      </c>
      <c r="U60" s="84" t="s">
        <v>32</v>
      </c>
      <c r="V60" s="84"/>
      <c r="W60" s="84" t="s">
        <v>1271</v>
      </c>
      <c r="X60" s="84"/>
      <c r="Y60" s="84" t="e">
        <f>VLOOKUP(#REF!,Unavailable_Shops!C:E,3,FALSE)</f>
        <v>#REF!</v>
      </c>
      <c r="Z60" s="84">
        <f>SUBTOTAL(103, Table97[[#This Row],[ShopCodeNoZero]])</f>
        <v>0</v>
      </c>
      <c r="AA60" s="88" t="s">
        <v>1272</v>
      </c>
    </row>
    <row r="61" spans="1:27" hidden="1">
      <c r="A61" s="83">
        <v>45705</v>
      </c>
      <c r="B61" s="84" t="s">
        <v>24</v>
      </c>
      <c r="C61" s="84"/>
      <c r="D61" s="85" t="s">
        <v>119</v>
      </c>
      <c r="E61" s="85" t="s">
        <v>1276</v>
      </c>
      <c r="F61" s="84"/>
      <c r="G61" s="85" t="s">
        <v>1273</v>
      </c>
      <c r="H61" s="84" t="s">
        <v>1274</v>
      </c>
      <c r="I61" s="84" t="str">
        <f>VLOOKUP(G61,'Shop Info'!C:I,7,FALSE)</f>
        <v>KN</v>
      </c>
      <c r="J61" s="84" t="s">
        <v>30</v>
      </c>
      <c r="K61" s="84" t="s">
        <v>151</v>
      </c>
      <c r="L61" s="84">
        <v>25658223</v>
      </c>
      <c r="M61" s="90"/>
      <c r="N61" s="84"/>
      <c r="O61" s="84" t="s">
        <v>1078</v>
      </c>
      <c r="P61" s="84" t="s">
        <v>355</v>
      </c>
      <c r="Q61" s="84" t="s">
        <v>1250</v>
      </c>
      <c r="R61" s="84" t="s">
        <v>1040</v>
      </c>
      <c r="S61" s="85" t="s">
        <v>32</v>
      </c>
      <c r="T61" s="85" t="s">
        <v>1203</v>
      </c>
      <c r="U61" s="84" t="s">
        <v>32</v>
      </c>
      <c r="V61" s="84"/>
      <c r="W61" s="84" t="s">
        <v>1275</v>
      </c>
      <c r="X61" s="84"/>
      <c r="Y61" s="84" t="e">
        <f>VLOOKUP(#REF!,Unavailable_Shops!C:E,3,FALSE)</f>
        <v>#REF!</v>
      </c>
      <c r="Z61" s="84">
        <f>SUBTOTAL(103, Table97[[#This Row],[ShopCodeNoZero]])</f>
        <v>0</v>
      </c>
      <c r="AA61" s="88" t="s">
        <v>1276</v>
      </c>
    </row>
    <row r="62" spans="1:27" hidden="1">
      <c r="A62" s="98">
        <v>45705</v>
      </c>
      <c r="B62" s="84" t="s">
        <v>24</v>
      </c>
      <c r="C62" s="84"/>
      <c r="D62" s="85" t="s">
        <v>119</v>
      </c>
      <c r="E62" s="85" t="s">
        <v>1283</v>
      </c>
      <c r="F62" s="84"/>
      <c r="G62" s="85" t="s">
        <v>1277</v>
      </c>
      <c r="H62" s="84" t="s">
        <v>1278</v>
      </c>
      <c r="I62" s="84" t="str">
        <f>VLOOKUP(G62,'Shop Info'!C:I,7,FALSE)</f>
        <v>HK</v>
      </c>
      <c r="J62" s="84" t="s">
        <v>50</v>
      </c>
      <c r="K62" s="84"/>
      <c r="L62" s="84" t="s">
        <v>3051</v>
      </c>
      <c r="M62" s="86"/>
      <c r="N62" s="84" t="s">
        <v>1279</v>
      </c>
      <c r="O62" s="84" t="s">
        <v>128</v>
      </c>
      <c r="P62" s="84" t="s">
        <v>129</v>
      </c>
      <c r="Q62" s="84" t="s">
        <v>1280</v>
      </c>
      <c r="R62" s="84" t="s">
        <v>1281</v>
      </c>
      <c r="S62" s="84" t="s">
        <v>32</v>
      </c>
      <c r="T62" s="84" t="s">
        <v>1203</v>
      </c>
      <c r="U62" s="84" t="s">
        <v>32</v>
      </c>
      <c r="V62" s="84"/>
      <c r="W62" s="84" t="s">
        <v>1282</v>
      </c>
      <c r="X62" s="84"/>
      <c r="Y62" s="84" t="e">
        <f>VLOOKUP(#REF!,Unavailable_Shops!C:E,3,FALSE)</f>
        <v>#REF!</v>
      </c>
      <c r="Z62" s="84">
        <f>SUBTOTAL(103, Table97[[#This Row],[ShopCodeNoZero]])</f>
        <v>0</v>
      </c>
      <c r="AA62" s="88" t="s">
        <v>1283</v>
      </c>
    </row>
    <row r="63" spans="1:27" hidden="1">
      <c r="A63" s="98">
        <v>45705</v>
      </c>
      <c r="B63" s="84" t="s">
        <v>24</v>
      </c>
      <c r="C63" s="84"/>
      <c r="D63" s="85" t="s">
        <v>119</v>
      </c>
      <c r="E63" s="85" t="s">
        <v>1289</v>
      </c>
      <c r="F63" s="84"/>
      <c r="G63" s="85" t="s">
        <v>1284</v>
      </c>
      <c r="H63" s="84" t="s">
        <v>1285</v>
      </c>
      <c r="I63" s="84" t="str">
        <f>VLOOKUP(G63,'Shop Info'!C:I,7,FALSE)</f>
        <v>HK</v>
      </c>
      <c r="J63" s="84" t="s">
        <v>50</v>
      </c>
      <c r="K63" s="84"/>
      <c r="L63" s="84" t="s">
        <v>3051</v>
      </c>
      <c r="M63" s="86"/>
      <c r="N63" s="84" t="s">
        <v>1287</v>
      </c>
      <c r="O63" s="84" t="s">
        <v>128</v>
      </c>
      <c r="P63" s="84" t="s">
        <v>129</v>
      </c>
      <c r="Q63" s="84" t="s">
        <v>1250</v>
      </c>
      <c r="R63" s="84" t="s">
        <v>1040</v>
      </c>
      <c r="S63" s="84" t="s">
        <v>32</v>
      </c>
      <c r="T63" s="84" t="s">
        <v>1203</v>
      </c>
      <c r="U63" s="84" t="s">
        <v>32</v>
      </c>
      <c r="V63" s="84"/>
      <c r="W63" s="84" t="s">
        <v>1288</v>
      </c>
      <c r="X63" s="84"/>
      <c r="Y63" s="84" t="e">
        <f>VLOOKUP(#REF!,Unavailable_Shops!C:E,3,FALSE)</f>
        <v>#REF!</v>
      </c>
      <c r="Z63" s="84">
        <f>SUBTOTAL(103, Table97[[#This Row],[ShopCodeNoZero]])</f>
        <v>0</v>
      </c>
      <c r="AA63" s="88" t="s">
        <v>1289</v>
      </c>
    </row>
    <row r="64" spans="1:27" hidden="1">
      <c r="A64" s="98">
        <v>45705</v>
      </c>
      <c r="B64" s="84" t="s">
        <v>24</v>
      </c>
      <c r="C64" s="84"/>
      <c r="D64" s="85" t="s">
        <v>119</v>
      </c>
      <c r="E64" s="85" t="s">
        <v>1294</v>
      </c>
      <c r="F64" s="84"/>
      <c r="G64" s="85" t="s">
        <v>1290</v>
      </c>
      <c r="H64" s="84" t="s">
        <v>1291</v>
      </c>
      <c r="I64" s="84" t="str">
        <f>VLOOKUP(G64,'Shop Info'!C:I,7,FALSE)</f>
        <v>HK</v>
      </c>
      <c r="J64" s="84" t="s">
        <v>50</v>
      </c>
      <c r="K64" s="84"/>
      <c r="L64" s="84" t="s">
        <v>3051</v>
      </c>
      <c r="M64" s="86"/>
      <c r="N64" s="84" t="s">
        <v>1292</v>
      </c>
      <c r="O64" s="84" t="s">
        <v>128</v>
      </c>
      <c r="P64" s="84" t="s">
        <v>129</v>
      </c>
      <c r="Q64" s="84" t="s">
        <v>1250</v>
      </c>
      <c r="R64" s="84" t="s">
        <v>1040</v>
      </c>
      <c r="S64" s="85" t="s">
        <v>32</v>
      </c>
      <c r="T64" s="84" t="s">
        <v>1203</v>
      </c>
      <c r="U64" s="84" t="s">
        <v>32</v>
      </c>
      <c r="V64" s="84"/>
      <c r="W64" s="84" t="s">
        <v>1293</v>
      </c>
      <c r="X64" s="84"/>
      <c r="Y64" s="84" t="e">
        <f>VLOOKUP(#REF!,Unavailable_Shops!C:E,3,FALSE)</f>
        <v>#REF!</v>
      </c>
      <c r="Z64" s="84">
        <f>SUBTOTAL(103, Table97[[#This Row],[ShopCodeNoZero]])</f>
        <v>0</v>
      </c>
      <c r="AA64" s="88" t="s">
        <v>1294</v>
      </c>
    </row>
    <row r="65" spans="1:27" hidden="1">
      <c r="A65" s="83">
        <v>45706</v>
      </c>
      <c r="B65" s="84" t="s">
        <v>24</v>
      </c>
      <c r="C65" s="84"/>
      <c r="D65" s="85" t="s">
        <v>119</v>
      </c>
      <c r="E65" s="85" t="s">
        <v>4348</v>
      </c>
      <c r="F65" s="84"/>
      <c r="G65" s="85" t="s">
        <v>1295</v>
      </c>
      <c r="H65" s="84" t="s">
        <v>1296</v>
      </c>
      <c r="I65" s="84" t="str">
        <f>VLOOKUP(G65,'Shop Info'!C:I,7,FALSE)</f>
        <v>KN</v>
      </c>
      <c r="J65" s="84" t="s">
        <v>30</v>
      </c>
      <c r="K65" s="84"/>
      <c r="L65" s="84" t="s">
        <v>3051</v>
      </c>
      <c r="M65" s="86"/>
      <c r="N65" s="87" t="s">
        <v>1297</v>
      </c>
      <c r="O65" s="84" t="s">
        <v>1078</v>
      </c>
      <c r="P65" s="84" t="s">
        <v>355</v>
      </c>
      <c r="Q65" s="84" t="s">
        <v>1298</v>
      </c>
      <c r="R65" s="84" t="s">
        <v>1281</v>
      </c>
      <c r="S65" s="84"/>
      <c r="T65" s="84"/>
      <c r="U65" s="84" t="s">
        <v>32</v>
      </c>
      <c r="V65" s="84"/>
      <c r="W65" s="84" t="s">
        <v>1299</v>
      </c>
      <c r="X65" s="84"/>
      <c r="Y65" s="84" t="e">
        <f>VLOOKUP(#REF!,Unavailable_Shops!C:E,3,FALSE)</f>
        <v>#REF!</v>
      </c>
      <c r="Z65" s="84">
        <f>SUBTOTAL(103, Table97[[#This Row],[ShopCodeNoZero]])</f>
        <v>0</v>
      </c>
      <c r="AA65" s="88" t="s">
        <v>1300</v>
      </c>
    </row>
    <row r="66" spans="1:27" hidden="1">
      <c r="A66" s="83">
        <v>45706</v>
      </c>
      <c r="B66" s="84" t="s">
        <v>24</v>
      </c>
      <c r="C66" s="84"/>
      <c r="D66" s="85" t="s">
        <v>119</v>
      </c>
      <c r="E66" s="85" t="s">
        <v>4349</v>
      </c>
      <c r="F66" s="84"/>
      <c r="G66" s="85" t="s">
        <v>1301</v>
      </c>
      <c r="H66" s="84" t="s">
        <v>1302</v>
      </c>
      <c r="I66" s="84" t="str">
        <f>VLOOKUP(G66,'Shop Info'!C:I,7,FALSE)</f>
        <v>NT</v>
      </c>
      <c r="J66" s="84" t="s">
        <v>55</v>
      </c>
      <c r="K66" s="84"/>
      <c r="L66" s="84">
        <v>25628393</v>
      </c>
      <c r="M66" s="90"/>
      <c r="N66" s="84"/>
      <c r="O66" s="84" t="s">
        <v>142</v>
      </c>
      <c r="P66" s="84" t="s">
        <v>143</v>
      </c>
      <c r="Q66" s="84" t="s">
        <v>1303</v>
      </c>
      <c r="R66" s="84" t="s">
        <v>1040</v>
      </c>
      <c r="S66" s="85" t="s">
        <v>1304</v>
      </c>
      <c r="T66" s="85" t="s">
        <v>1203</v>
      </c>
      <c r="U66" s="84" t="s">
        <v>32</v>
      </c>
      <c r="V66" s="84"/>
      <c r="W66" s="84" t="s">
        <v>1305</v>
      </c>
      <c r="X66" s="84"/>
      <c r="Y66" s="84" t="e">
        <f>VLOOKUP(#REF!,Unavailable_Shops!C:E,3,FALSE)</f>
        <v>#REF!</v>
      </c>
      <c r="Z66" s="84">
        <f>SUBTOTAL(103, Table97[[#This Row],[ShopCodeNoZero]])</f>
        <v>0</v>
      </c>
      <c r="AA66" s="88" t="s">
        <v>1306</v>
      </c>
    </row>
    <row r="67" spans="1:27" hidden="1">
      <c r="A67" s="83">
        <v>45706</v>
      </c>
      <c r="B67" s="84" t="s">
        <v>24</v>
      </c>
      <c r="C67" s="84"/>
      <c r="D67" s="85" t="s">
        <v>119</v>
      </c>
      <c r="E67" s="85" t="s">
        <v>4350</v>
      </c>
      <c r="F67" s="84"/>
      <c r="G67" s="85" t="s">
        <v>1307</v>
      </c>
      <c r="H67" s="84" t="s">
        <v>1308</v>
      </c>
      <c r="I67" s="84" t="str">
        <f>VLOOKUP(G67,'Shop Info'!C:I,7,FALSE)</f>
        <v>HK</v>
      </c>
      <c r="J67" s="84" t="s">
        <v>193</v>
      </c>
      <c r="K67" s="84" t="s">
        <v>151</v>
      </c>
      <c r="L67" s="84">
        <v>21099611</v>
      </c>
      <c r="M67" s="90"/>
      <c r="N67" s="84"/>
      <c r="O67" s="84" t="s">
        <v>128</v>
      </c>
      <c r="P67" s="84" t="s">
        <v>129</v>
      </c>
      <c r="Q67" s="84" t="s">
        <v>1303</v>
      </c>
      <c r="R67" s="84" t="s">
        <v>1040</v>
      </c>
      <c r="S67" s="85" t="s">
        <v>32</v>
      </c>
      <c r="T67" s="85" t="s">
        <v>1153</v>
      </c>
      <c r="U67" s="84" t="s">
        <v>32</v>
      </c>
      <c r="V67" s="84"/>
      <c r="W67" s="96" t="s">
        <v>1309</v>
      </c>
      <c r="X67" s="84"/>
      <c r="Y67" s="84" t="e">
        <f>VLOOKUP(#REF!,Unavailable_Shops!C:E,3,FALSE)</f>
        <v>#REF!</v>
      </c>
      <c r="Z67" s="84">
        <f>SUBTOTAL(103, Table97[[#This Row],[ShopCodeNoZero]])</f>
        <v>0</v>
      </c>
      <c r="AA67" s="88" t="s">
        <v>1310</v>
      </c>
    </row>
    <row r="68" spans="1:27" hidden="1">
      <c r="A68" s="83">
        <v>45706</v>
      </c>
      <c r="B68" s="84" t="s">
        <v>65</v>
      </c>
      <c r="C68" s="84"/>
      <c r="D68" s="85" t="s">
        <v>119</v>
      </c>
      <c r="E68" s="85" t="s">
        <v>4351</v>
      </c>
      <c r="F68" s="84"/>
      <c r="G68" s="85" t="s">
        <v>1311</v>
      </c>
      <c r="H68" s="84" t="s">
        <v>1312</v>
      </c>
      <c r="I68" s="84" t="str">
        <f>VLOOKUP(G68,'Shop Info'!C:I,7,FALSE)</f>
        <v>HK</v>
      </c>
      <c r="J68" s="84" t="s">
        <v>193</v>
      </c>
      <c r="K68" s="84"/>
      <c r="L68" s="84">
        <v>27052678</v>
      </c>
      <c r="M68" s="90"/>
      <c r="N68" s="84"/>
      <c r="O68" s="84" t="s">
        <v>128</v>
      </c>
      <c r="P68" s="84" t="s">
        <v>129</v>
      </c>
      <c r="Q68" s="84" t="s">
        <v>1303</v>
      </c>
      <c r="R68" s="84" t="s">
        <v>1040</v>
      </c>
      <c r="S68" s="85" t="s">
        <v>32</v>
      </c>
      <c r="T68" s="85" t="s">
        <v>1153</v>
      </c>
      <c r="U68" s="84" t="s">
        <v>32</v>
      </c>
      <c r="V68" s="84"/>
      <c r="W68" s="84" t="s">
        <v>1313</v>
      </c>
      <c r="X68" s="84"/>
      <c r="Y68" s="84" t="e">
        <f>VLOOKUP(#REF!,Unavailable_Shops!C:E,3,FALSE)</f>
        <v>#REF!</v>
      </c>
      <c r="Z68" s="84">
        <f>SUBTOTAL(103, Table97[[#This Row],[ShopCodeNoZero]])</f>
        <v>0</v>
      </c>
      <c r="AA68" s="88" t="s">
        <v>1314</v>
      </c>
    </row>
    <row r="69" spans="1:27" hidden="1">
      <c r="A69" s="83">
        <v>45706</v>
      </c>
      <c r="B69" s="84" t="s">
        <v>65</v>
      </c>
      <c r="C69" s="84"/>
      <c r="D69" s="85" t="s">
        <v>119</v>
      </c>
      <c r="E69" s="85" t="s">
        <v>4352</v>
      </c>
      <c r="F69" s="84"/>
      <c r="G69" s="85" t="s">
        <v>1315</v>
      </c>
      <c r="H69" s="84" t="s">
        <v>1316</v>
      </c>
      <c r="I69" s="84" t="str">
        <f>VLOOKUP(G69,'Shop Info'!C:I,7,FALSE)</f>
        <v>NT</v>
      </c>
      <c r="J69" s="84" t="s">
        <v>55</v>
      </c>
      <c r="K69" s="84" t="s">
        <v>1317</v>
      </c>
      <c r="L69" s="84" t="s">
        <v>3051</v>
      </c>
      <c r="M69" s="86"/>
      <c r="N69" s="87" t="s">
        <v>1318</v>
      </c>
      <c r="O69" s="84" t="s">
        <v>142</v>
      </c>
      <c r="P69" s="84" t="s">
        <v>143</v>
      </c>
      <c r="Q69" s="84" t="s">
        <v>1303</v>
      </c>
      <c r="R69" s="84" t="s">
        <v>1040</v>
      </c>
      <c r="S69" s="85" t="s">
        <v>32</v>
      </c>
      <c r="T69" s="85" t="s">
        <v>1203</v>
      </c>
      <c r="U69" s="84" t="s">
        <v>32</v>
      </c>
      <c r="V69" s="84"/>
      <c r="W69" s="84" t="s">
        <v>1319</v>
      </c>
      <c r="X69" s="84"/>
      <c r="Y69" s="84" t="e">
        <f>VLOOKUP(#REF!,Unavailable_Shops!C:E,3,FALSE)</f>
        <v>#REF!</v>
      </c>
      <c r="Z69" s="84">
        <f>SUBTOTAL(103, Table97[[#This Row],[ShopCodeNoZero]])</f>
        <v>0</v>
      </c>
      <c r="AA69" s="88" t="s">
        <v>1320</v>
      </c>
    </row>
    <row r="70" spans="1:27" hidden="1">
      <c r="A70" s="83">
        <v>45706</v>
      </c>
      <c r="B70" s="84" t="s">
        <v>24</v>
      </c>
      <c r="C70" s="84"/>
      <c r="D70" s="85" t="s">
        <v>119</v>
      </c>
      <c r="E70" s="85" t="s">
        <v>4353</v>
      </c>
      <c r="F70" s="84"/>
      <c r="G70" s="85" t="s">
        <v>1321</v>
      </c>
      <c r="H70" s="84" t="s">
        <v>1322</v>
      </c>
      <c r="I70" s="84" t="str">
        <f>VLOOKUP(G70,'Shop Info'!C:I,7,FALSE)</f>
        <v>HK</v>
      </c>
      <c r="J70" s="84" t="s">
        <v>193</v>
      </c>
      <c r="K70" s="84"/>
      <c r="L70" s="84" t="s">
        <v>1323</v>
      </c>
      <c r="M70" s="90"/>
      <c r="N70" s="84"/>
      <c r="O70" s="84" t="s">
        <v>128</v>
      </c>
      <c r="P70" s="84" t="s">
        <v>129</v>
      </c>
      <c r="Q70" s="84" t="s">
        <v>1303</v>
      </c>
      <c r="R70" s="84" t="s">
        <v>1040</v>
      </c>
      <c r="S70" s="69" t="s">
        <v>32</v>
      </c>
      <c r="T70" s="85" t="s">
        <v>1153</v>
      </c>
      <c r="U70" s="84" t="s">
        <v>32</v>
      </c>
      <c r="V70" s="84"/>
      <c r="W70" s="84" t="s">
        <v>1324</v>
      </c>
      <c r="X70" s="84"/>
      <c r="Y70" s="84" t="e">
        <f>VLOOKUP(#REF!,Unavailable_Shops!C:E,3,FALSE)</f>
        <v>#REF!</v>
      </c>
      <c r="Z70" s="84">
        <f>SUBTOTAL(103, Table97[[#This Row],[ShopCodeNoZero]])</f>
        <v>0</v>
      </c>
      <c r="AA70" s="88" t="s">
        <v>1325</v>
      </c>
    </row>
    <row r="71" spans="1:27" hidden="1">
      <c r="A71" s="83">
        <v>45706</v>
      </c>
      <c r="B71" s="84" t="s">
        <v>137</v>
      </c>
      <c r="C71" s="84"/>
      <c r="D71" s="85" t="s">
        <v>119</v>
      </c>
      <c r="E71" s="85" t="s">
        <v>4354</v>
      </c>
      <c r="F71" s="84"/>
      <c r="G71" s="85" t="s">
        <v>1326</v>
      </c>
      <c r="H71" s="84" t="s">
        <v>1268</v>
      </c>
      <c r="I71" s="84" t="str">
        <f>VLOOKUP(G71,'Shop Info'!C:I,7,FALSE)</f>
        <v>KN</v>
      </c>
      <c r="J71" s="84" t="s">
        <v>30</v>
      </c>
      <c r="K71" s="84"/>
      <c r="L71" s="84" t="s">
        <v>3051</v>
      </c>
      <c r="M71" s="86"/>
      <c r="N71" s="87" t="s">
        <v>1327</v>
      </c>
      <c r="O71" s="84" t="s">
        <v>1078</v>
      </c>
      <c r="P71" s="84" t="s">
        <v>355</v>
      </c>
      <c r="Q71" s="84" t="s">
        <v>1303</v>
      </c>
      <c r="R71" s="84" t="s">
        <v>1040</v>
      </c>
      <c r="S71" s="70"/>
      <c r="T71" s="84"/>
      <c r="U71" s="84" t="s">
        <v>32</v>
      </c>
      <c r="V71" s="84"/>
      <c r="W71" s="84" t="s">
        <v>1328</v>
      </c>
      <c r="X71" s="84"/>
      <c r="Y71" s="84" t="e">
        <f>VLOOKUP(#REF!,Unavailable_Shops!C:E,3,FALSE)</f>
        <v>#REF!</v>
      </c>
      <c r="Z71" s="84">
        <f>SUBTOTAL(103, Table97[[#This Row],[ShopCodeNoZero]])</f>
        <v>0</v>
      </c>
      <c r="AA71" s="88" t="s">
        <v>1329</v>
      </c>
    </row>
    <row r="72" spans="1:27" hidden="1">
      <c r="A72" s="83">
        <v>45706</v>
      </c>
      <c r="B72" s="97" t="s">
        <v>1330</v>
      </c>
      <c r="C72" s="97"/>
      <c r="D72" s="85" t="s">
        <v>119</v>
      </c>
      <c r="E72" s="85" t="s">
        <v>1336</v>
      </c>
      <c r="F72" s="84"/>
      <c r="G72" s="85" t="s">
        <v>1331</v>
      </c>
      <c r="H72" s="84" t="s">
        <v>1332</v>
      </c>
      <c r="I72" s="84" t="str">
        <f>VLOOKUP(G72,'Shop Info'!C:I,7,FALSE)</f>
        <v>KN</v>
      </c>
      <c r="J72" s="84" t="s">
        <v>30</v>
      </c>
      <c r="K72" s="84"/>
      <c r="L72" s="84">
        <v>23301388</v>
      </c>
      <c r="M72" s="86"/>
      <c r="N72" s="87" t="s">
        <v>1334</v>
      </c>
      <c r="O72" s="84" t="s">
        <v>1078</v>
      </c>
      <c r="P72" s="84" t="s">
        <v>355</v>
      </c>
      <c r="Q72" s="84" t="s">
        <v>1303</v>
      </c>
      <c r="R72" s="84" t="s">
        <v>1040</v>
      </c>
      <c r="S72" s="84"/>
      <c r="T72" s="84"/>
      <c r="U72" s="84" t="s">
        <v>32</v>
      </c>
      <c r="V72" s="84"/>
      <c r="W72" s="84" t="s">
        <v>1335</v>
      </c>
      <c r="X72" s="84"/>
      <c r="Y72" s="84" t="e">
        <f>VLOOKUP(#REF!,Unavailable_Shops!C:E,3,FALSE)</f>
        <v>#REF!</v>
      </c>
      <c r="Z72" s="84">
        <f>SUBTOTAL(103, Table97[[#This Row],[ShopCodeNoZero]])</f>
        <v>0</v>
      </c>
      <c r="AA72" s="88" t="s">
        <v>1336</v>
      </c>
    </row>
    <row r="73" spans="1:27" hidden="1">
      <c r="A73" s="83">
        <v>45707</v>
      </c>
      <c r="B73" s="84" t="s">
        <v>24</v>
      </c>
      <c r="C73" s="84"/>
      <c r="D73" s="85" t="s">
        <v>119</v>
      </c>
      <c r="E73" s="85" t="s">
        <v>4355</v>
      </c>
      <c r="F73" s="84"/>
      <c r="G73" s="85" t="s">
        <v>1337</v>
      </c>
      <c r="H73" s="84" t="s">
        <v>1338</v>
      </c>
      <c r="I73" s="84" t="str">
        <f>VLOOKUP(G73,'Shop Info'!C:I,7,FALSE)</f>
        <v>NT</v>
      </c>
      <c r="J73" s="84" t="s">
        <v>55</v>
      </c>
      <c r="K73" s="84"/>
      <c r="L73" s="84">
        <v>26928938</v>
      </c>
      <c r="M73" s="90"/>
      <c r="N73" s="84"/>
      <c r="O73" s="84" t="s">
        <v>142</v>
      </c>
      <c r="P73" s="84" t="s">
        <v>143</v>
      </c>
      <c r="Q73" s="84" t="s">
        <v>1339</v>
      </c>
      <c r="R73" s="84" t="s">
        <v>1040</v>
      </c>
      <c r="S73" s="84"/>
      <c r="T73" s="84"/>
      <c r="U73" s="84"/>
      <c r="V73" s="84"/>
      <c r="W73" s="84" t="s">
        <v>1340</v>
      </c>
      <c r="X73" s="84"/>
      <c r="Y73" s="84" t="e">
        <f>VLOOKUP(#REF!,Unavailable_Shops!C:E,3,FALSE)</f>
        <v>#REF!</v>
      </c>
      <c r="Z73" s="84">
        <f>SUBTOTAL(103, Table97[[#This Row],[ShopCodeNoZero]])</f>
        <v>0</v>
      </c>
      <c r="AA73" s="88" t="s">
        <v>1341</v>
      </c>
    </row>
    <row r="74" spans="1:27" hidden="1">
      <c r="A74" s="83">
        <v>45707</v>
      </c>
      <c r="B74" s="84" t="s">
        <v>24</v>
      </c>
      <c r="C74" s="84"/>
      <c r="D74" s="85" t="s">
        <v>119</v>
      </c>
      <c r="E74" s="85" t="s">
        <v>4356</v>
      </c>
      <c r="F74" s="84"/>
      <c r="G74" s="85" t="s">
        <v>1342</v>
      </c>
      <c r="H74" s="84" t="s">
        <v>1343</v>
      </c>
      <c r="I74" s="84" t="str">
        <f>VLOOKUP(G74,'Shop Info'!C:I,7,FALSE)</f>
        <v>HK</v>
      </c>
      <c r="J74" s="84" t="s">
        <v>60</v>
      </c>
      <c r="K74" s="84"/>
      <c r="L74" s="84" t="s">
        <v>3051</v>
      </c>
      <c r="M74" s="86"/>
      <c r="N74" s="87" t="s">
        <v>1345</v>
      </c>
      <c r="O74" s="84" t="s">
        <v>1078</v>
      </c>
      <c r="P74" s="84" t="s">
        <v>129</v>
      </c>
      <c r="Q74" s="84" t="s">
        <v>1339</v>
      </c>
      <c r="R74" s="84" t="s">
        <v>1040</v>
      </c>
      <c r="S74" s="84"/>
      <c r="T74" s="84"/>
      <c r="U74" s="84"/>
      <c r="V74" s="84"/>
      <c r="W74" s="84" t="s">
        <v>1346</v>
      </c>
      <c r="X74" s="84"/>
      <c r="Y74" s="84" t="e">
        <f>VLOOKUP(#REF!,Unavailable_Shops!C:E,3,FALSE)</f>
        <v>#REF!</v>
      </c>
      <c r="Z74" s="84">
        <f>SUBTOTAL(103, Table97[[#This Row],[ShopCodeNoZero]])</f>
        <v>0</v>
      </c>
      <c r="AA74" s="88" t="s">
        <v>1347</v>
      </c>
    </row>
    <row r="75" spans="1:27" hidden="1">
      <c r="A75" s="83">
        <v>45707</v>
      </c>
      <c r="B75" s="84" t="s">
        <v>24</v>
      </c>
      <c r="C75" s="84"/>
      <c r="D75" s="85" t="s">
        <v>119</v>
      </c>
      <c r="E75" s="85" t="s">
        <v>4357</v>
      </c>
      <c r="F75" s="84"/>
      <c r="G75" s="85" t="s">
        <v>1348</v>
      </c>
      <c r="H75" s="84" t="s">
        <v>1349</v>
      </c>
      <c r="I75" s="84" t="str">
        <f>VLOOKUP(G75,'Shop Info'!C:I,7,FALSE)</f>
        <v>KN</v>
      </c>
      <c r="J75" s="84" t="s">
        <v>30</v>
      </c>
      <c r="K75" s="84"/>
      <c r="L75" s="84">
        <v>23673396</v>
      </c>
      <c r="M75" s="90"/>
      <c r="N75" s="84"/>
      <c r="O75" s="84" t="s">
        <v>1192</v>
      </c>
      <c r="P75" s="84" t="s">
        <v>355</v>
      </c>
      <c r="Q75" s="84" t="s">
        <v>1339</v>
      </c>
      <c r="R75" s="84" t="s">
        <v>1040</v>
      </c>
      <c r="S75" s="84"/>
      <c r="T75" s="84"/>
      <c r="U75" s="84"/>
      <c r="V75" s="84"/>
      <c r="W75" s="84" t="s">
        <v>1350</v>
      </c>
      <c r="X75" s="84"/>
      <c r="Y75" s="84" t="e">
        <f>VLOOKUP(#REF!,Unavailable_Shops!C:E,3,FALSE)</f>
        <v>#REF!</v>
      </c>
      <c r="Z75" s="84">
        <f>SUBTOTAL(103, Table97[[#This Row],[ShopCodeNoZero]])</f>
        <v>0</v>
      </c>
      <c r="AA75" s="88" t="s">
        <v>1351</v>
      </c>
    </row>
    <row r="76" spans="1:27" hidden="1">
      <c r="A76" s="83">
        <v>45707</v>
      </c>
      <c r="B76" s="84" t="s">
        <v>24</v>
      </c>
      <c r="C76" s="84"/>
      <c r="D76" s="85" t="s">
        <v>119</v>
      </c>
      <c r="E76" s="85" t="s">
        <v>4358</v>
      </c>
      <c r="F76" s="84"/>
      <c r="G76" s="85" t="s">
        <v>1352</v>
      </c>
      <c r="H76" s="84" t="s">
        <v>1353</v>
      </c>
      <c r="I76" s="84" t="str">
        <f>VLOOKUP(G76,'Shop Info'!C:I,7,FALSE)</f>
        <v>KN</v>
      </c>
      <c r="J76" s="84" t="s">
        <v>30</v>
      </c>
      <c r="K76" s="84" t="s">
        <v>151</v>
      </c>
      <c r="L76" s="84">
        <v>23171250</v>
      </c>
      <c r="M76" s="90"/>
      <c r="N76" s="84"/>
      <c r="O76" s="84" t="s">
        <v>1192</v>
      </c>
      <c r="P76" s="84" t="s">
        <v>355</v>
      </c>
      <c r="Q76" s="84" t="s">
        <v>1339</v>
      </c>
      <c r="R76" s="84" t="s">
        <v>1040</v>
      </c>
      <c r="S76" s="84"/>
      <c r="T76" s="84"/>
      <c r="U76" s="84"/>
      <c r="V76" s="84"/>
      <c r="W76" s="84" t="s">
        <v>1354</v>
      </c>
      <c r="X76" s="84"/>
      <c r="Y76" s="84" t="e">
        <f>VLOOKUP(#REF!,Unavailable_Shops!C:E,3,FALSE)</f>
        <v>#REF!</v>
      </c>
      <c r="Z76" s="84">
        <f>SUBTOTAL(103, Table97[[#This Row],[ShopCodeNoZero]])</f>
        <v>0</v>
      </c>
      <c r="AA76" s="88" t="s">
        <v>1355</v>
      </c>
    </row>
    <row r="77" spans="1:27" hidden="1">
      <c r="A77" s="83">
        <v>45707</v>
      </c>
      <c r="B77" s="97" t="s">
        <v>1356</v>
      </c>
      <c r="C77" s="97"/>
      <c r="D77" s="85" t="s">
        <v>119</v>
      </c>
      <c r="E77" s="85" t="s">
        <v>4359</v>
      </c>
      <c r="F77" s="84"/>
      <c r="G77" s="85" t="s">
        <v>1357</v>
      </c>
      <c r="H77" s="84" t="s">
        <v>1358</v>
      </c>
      <c r="I77" s="84" t="str">
        <f>VLOOKUP(G77,'Shop Info'!C:I,7,FALSE)</f>
        <v>HK</v>
      </c>
      <c r="J77" s="84" t="s">
        <v>60</v>
      </c>
      <c r="K77" s="84"/>
      <c r="L77" s="84">
        <v>22178880</v>
      </c>
      <c r="M77" s="90"/>
      <c r="N77" s="84"/>
      <c r="O77" s="84" t="s">
        <v>1078</v>
      </c>
      <c r="P77" s="84" t="s">
        <v>129</v>
      </c>
      <c r="Q77" s="84" t="s">
        <v>1339</v>
      </c>
      <c r="R77" s="84" t="s">
        <v>1040</v>
      </c>
      <c r="S77" s="84"/>
      <c r="T77" s="84"/>
      <c r="U77" s="84"/>
      <c r="V77" s="84"/>
      <c r="W77" s="84" t="s">
        <v>1359</v>
      </c>
      <c r="X77" s="84"/>
      <c r="Y77" s="84" t="e">
        <f>VLOOKUP(#REF!,Unavailable_Shops!C:E,3,FALSE)</f>
        <v>#REF!</v>
      </c>
      <c r="Z77" s="84">
        <f>SUBTOTAL(103, Table97[[#This Row],[ShopCodeNoZero]])</f>
        <v>0</v>
      </c>
      <c r="AA77" s="88" t="s">
        <v>1360</v>
      </c>
    </row>
    <row r="78" spans="1:27" hidden="1">
      <c r="A78" s="83">
        <v>45707</v>
      </c>
      <c r="B78" s="84" t="s">
        <v>24</v>
      </c>
      <c r="C78" s="84"/>
      <c r="D78" s="85" t="s">
        <v>119</v>
      </c>
      <c r="E78" s="85" t="s">
        <v>1365</v>
      </c>
      <c r="F78" s="84"/>
      <c r="G78" s="85" t="s">
        <v>1361</v>
      </c>
      <c r="H78" s="84" t="s">
        <v>1362</v>
      </c>
      <c r="I78" s="84" t="str">
        <f>VLOOKUP(G78,'Shop Info'!C:I,7,FALSE)</f>
        <v>NT</v>
      </c>
      <c r="J78" s="84" t="s">
        <v>55</v>
      </c>
      <c r="K78" s="84" t="s">
        <v>151</v>
      </c>
      <c r="L78" s="84" t="s">
        <v>3051</v>
      </c>
      <c r="M78" s="86"/>
      <c r="N78" s="87" t="s">
        <v>1363</v>
      </c>
      <c r="O78" s="84" t="s">
        <v>142</v>
      </c>
      <c r="P78" s="71" t="s">
        <v>143</v>
      </c>
      <c r="Q78" s="84" t="s">
        <v>1339</v>
      </c>
      <c r="R78" s="84" t="s">
        <v>1040</v>
      </c>
      <c r="S78" s="84"/>
      <c r="T78" s="84"/>
      <c r="U78" s="84"/>
      <c r="V78" s="84"/>
      <c r="W78" s="84" t="s">
        <v>1364</v>
      </c>
      <c r="X78" s="84"/>
      <c r="Y78" s="84" t="e">
        <f>VLOOKUP(#REF!,Unavailable_Shops!C:E,3,FALSE)</f>
        <v>#REF!</v>
      </c>
      <c r="Z78" s="84">
        <f>SUBTOTAL(103, Table97[[#This Row],[ShopCodeNoZero]])</f>
        <v>0</v>
      </c>
      <c r="AA78" s="88" t="s">
        <v>1365</v>
      </c>
    </row>
    <row r="79" spans="1:27" hidden="1">
      <c r="A79" s="83">
        <v>45707</v>
      </c>
      <c r="B79" s="97" t="s">
        <v>1356</v>
      </c>
      <c r="C79" s="97"/>
      <c r="D79" s="85" t="s">
        <v>119</v>
      </c>
      <c r="E79" s="85" t="s">
        <v>1370</v>
      </c>
      <c r="F79" s="84"/>
      <c r="G79" s="85" t="s">
        <v>1366</v>
      </c>
      <c r="H79" s="84" t="s">
        <v>1367</v>
      </c>
      <c r="I79" s="84" t="str">
        <f>VLOOKUP(G79,'Shop Info'!C:I,7,FALSE)</f>
        <v>NT</v>
      </c>
      <c r="J79" s="84" t="s">
        <v>55</v>
      </c>
      <c r="K79" s="84"/>
      <c r="L79" s="84" t="s">
        <v>3051</v>
      </c>
      <c r="M79" s="86"/>
      <c r="N79" s="87" t="s">
        <v>1368</v>
      </c>
      <c r="O79" s="84" t="s">
        <v>142</v>
      </c>
      <c r="P79" s="71" t="s">
        <v>143</v>
      </c>
      <c r="Q79" s="84" t="s">
        <v>1339</v>
      </c>
      <c r="R79" s="84" t="s">
        <v>1040</v>
      </c>
      <c r="S79" s="84"/>
      <c r="T79" s="84"/>
      <c r="U79" s="84"/>
      <c r="V79" s="84"/>
      <c r="W79" s="84" t="s">
        <v>1369</v>
      </c>
      <c r="X79" s="84"/>
      <c r="Y79" s="84" t="e">
        <f>VLOOKUP(#REF!,Unavailable_Shops!C:E,3,FALSE)</f>
        <v>#REF!</v>
      </c>
      <c r="Z79" s="84">
        <f>SUBTOTAL(103, Table97[[#This Row],[ShopCodeNoZero]])</f>
        <v>0</v>
      </c>
      <c r="AA79" s="88" t="s">
        <v>1370</v>
      </c>
    </row>
    <row r="80" spans="1:27" hidden="1">
      <c r="A80" s="83">
        <v>45707</v>
      </c>
      <c r="B80" s="97" t="s">
        <v>1371</v>
      </c>
      <c r="C80" s="97"/>
      <c r="D80" s="85" t="s">
        <v>119</v>
      </c>
      <c r="E80" s="85" t="s">
        <v>1376</v>
      </c>
      <c r="F80" s="84"/>
      <c r="G80" s="85" t="s">
        <v>1372</v>
      </c>
      <c r="H80" s="84" t="s">
        <v>1373</v>
      </c>
      <c r="I80" s="84" t="str">
        <f>VLOOKUP(G80,'Shop Info'!C:I,7,FALSE)</f>
        <v>KN</v>
      </c>
      <c r="J80" s="84" t="s">
        <v>30</v>
      </c>
      <c r="K80" s="84"/>
      <c r="L80" s="84" t="s">
        <v>3051</v>
      </c>
      <c r="M80" s="86"/>
      <c r="N80" s="87" t="s">
        <v>1374</v>
      </c>
      <c r="O80" s="84" t="s">
        <v>1192</v>
      </c>
      <c r="P80" s="71" t="s">
        <v>355</v>
      </c>
      <c r="Q80" s="84" t="s">
        <v>1339</v>
      </c>
      <c r="R80" s="84" t="s">
        <v>1040</v>
      </c>
      <c r="S80" s="84"/>
      <c r="T80" s="84"/>
      <c r="U80" s="84"/>
      <c r="V80" s="84"/>
      <c r="W80" s="84" t="s">
        <v>1375</v>
      </c>
      <c r="X80" s="84"/>
      <c r="Y80" s="84" t="e">
        <f>VLOOKUP(#REF!,Unavailable_Shops!C:E,3,FALSE)</f>
        <v>#REF!</v>
      </c>
      <c r="Z80" s="84">
        <f>SUBTOTAL(103, Table97[[#This Row],[ShopCodeNoZero]])</f>
        <v>0</v>
      </c>
      <c r="AA80" s="88" t="s">
        <v>1376</v>
      </c>
    </row>
    <row r="81" spans="1:27" hidden="1">
      <c r="A81" s="83">
        <v>45708</v>
      </c>
      <c r="B81" s="97" t="s">
        <v>1377</v>
      </c>
      <c r="C81" s="97"/>
      <c r="D81" s="85" t="s">
        <v>119</v>
      </c>
      <c r="E81" s="85" t="s">
        <v>4360</v>
      </c>
      <c r="F81" s="84"/>
      <c r="G81" s="85" t="s">
        <v>1378</v>
      </c>
      <c r="H81" s="84" t="s">
        <v>1338</v>
      </c>
      <c r="I81" s="84" t="str">
        <f>VLOOKUP(G81,'Shop Info'!C:I,7,FALSE)</f>
        <v>NT</v>
      </c>
      <c r="J81" s="84" t="s">
        <v>55</v>
      </c>
      <c r="K81" s="84"/>
      <c r="L81" s="84" t="s">
        <v>3051</v>
      </c>
      <c r="M81" s="86"/>
      <c r="N81" s="87" t="s">
        <v>1379</v>
      </c>
      <c r="O81" s="84" t="s">
        <v>142</v>
      </c>
      <c r="P81" s="84" t="s">
        <v>143</v>
      </c>
      <c r="Q81" s="84" t="s">
        <v>1380</v>
      </c>
      <c r="R81" s="84" t="s">
        <v>1040</v>
      </c>
      <c r="S81" s="84"/>
      <c r="T81" s="84"/>
      <c r="U81" s="84"/>
      <c r="V81" s="84"/>
      <c r="W81" s="84" t="s">
        <v>1381</v>
      </c>
      <c r="X81" s="84"/>
      <c r="Y81" s="84" t="e">
        <f>VLOOKUP(#REF!,Unavailable_Shops!C:E,3,FALSE)</f>
        <v>#REF!</v>
      </c>
      <c r="Z81" s="84">
        <f>SUBTOTAL(103, Table97[[#This Row],[ShopCodeNoZero]])</f>
        <v>0</v>
      </c>
      <c r="AA81" s="88" t="s">
        <v>1382</v>
      </c>
    </row>
    <row r="82" spans="1:27" hidden="1">
      <c r="A82" s="83">
        <v>45708</v>
      </c>
      <c r="B82" s="84" t="s">
        <v>24</v>
      </c>
      <c r="C82" s="84"/>
      <c r="D82" s="85" t="s">
        <v>119</v>
      </c>
      <c r="E82" s="85" t="s">
        <v>4361</v>
      </c>
      <c r="F82" s="84"/>
      <c r="G82" s="85" t="s">
        <v>1383</v>
      </c>
      <c r="H82" s="84" t="s">
        <v>1384</v>
      </c>
      <c r="I82" s="84" t="str">
        <f>VLOOKUP(G82,'Shop Info'!C:I,7,FALSE)</f>
        <v>KN</v>
      </c>
      <c r="J82" s="84" t="s">
        <v>45</v>
      </c>
      <c r="K82" s="84"/>
      <c r="L82" s="84">
        <v>27023602</v>
      </c>
      <c r="M82" s="90"/>
      <c r="N82" s="84"/>
      <c r="O82" s="84" t="s">
        <v>1385</v>
      </c>
      <c r="P82" s="84" t="s">
        <v>1386</v>
      </c>
      <c r="Q82" s="84" t="s">
        <v>1380</v>
      </c>
      <c r="R82" s="84" t="s">
        <v>1040</v>
      </c>
      <c r="S82" s="84"/>
      <c r="T82" s="84"/>
      <c r="U82" s="84"/>
      <c r="V82" s="84"/>
      <c r="W82" s="84" t="s">
        <v>1387</v>
      </c>
      <c r="X82" s="84"/>
      <c r="Y82" s="84" t="e">
        <f>VLOOKUP(#REF!,Unavailable_Shops!C:E,3,FALSE)</f>
        <v>#REF!</v>
      </c>
      <c r="Z82" s="84">
        <f>SUBTOTAL(103, Table97[[#This Row],[ShopCodeNoZero]])</f>
        <v>0</v>
      </c>
      <c r="AA82" s="88" t="s">
        <v>1388</v>
      </c>
    </row>
    <row r="83" spans="1:27" hidden="1">
      <c r="A83" s="83">
        <v>45708</v>
      </c>
      <c r="B83" s="84" t="s">
        <v>24</v>
      </c>
      <c r="C83" s="84"/>
      <c r="D83" s="85" t="s">
        <v>119</v>
      </c>
      <c r="E83" s="85" t="s">
        <v>4362</v>
      </c>
      <c r="F83" s="84"/>
      <c r="G83" s="85" t="s">
        <v>1389</v>
      </c>
      <c r="H83" s="84" t="s">
        <v>1390</v>
      </c>
      <c r="I83" s="84" t="str">
        <f>VLOOKUP(G83,'Shop Info'!C:I,7,FALSE)</f>
        <v>NT</v>
      </c>
      <c r="J83" s="84" t="s">
        <v>55</v>
      </c>
      <c r="K83" s="84"/>
      <c r="L83" s="84" t="s">
        <v>1391</v>
      </c>
      <c r="M83" s="90"/>
      <c r="N83" s="84"/>
      <c r="O83" s="84" t="s">
        <v>142</v>
      </c>
      <c r="P83" s="84" t="s">
        <v>143</v>
      </c>
      <c r="Q83" s="84" t="s">
        <v>1380</v>
      </c>
      <c r="R83" s="84" t="s">
        <v>1040</v>
      </c>
      <c r="S83" s="84"/>
      <c r="T83" s="84"/>
      <c r="U83" s="84"/>
      <c r="V83" s="84"/>
      <c r="W83" s="84" t="s">
        <v>1392</v>
      </c>
      <c r="X83" s="84"/>
      <c r="Y83" s="84" t="e">
        <f>VLOOKUP(#REF!,Unavailable_Shops!C:E,3,FALSE)</f>
        <v>#REF!</v>
      </c>
      <c r="Z83" s="84">
        <f>SUBTOTAL(103, Table97[[#This Row],[ShopCodeNoZero]])</f>
        <v>0</v>
      </c>
      <c r="AA83" s="88" t="s">
        <v>1393</v>
      </c>
    </row>
    <row r="84" spans="1:27" hidden="1">
      <c r="A84" s="83">
        <v>45708</v>
      </c>
      <c r="B84" s="84" t="s">
        <v>24</v>
      </c>
      <c r="C84" s="84"/>
      <c r="D84" s="85" t="s">
        <v>119</v>
      </c>
      <c r="E84" s="85" t="s">
        <v>4363</v>
      </c>
      <c r="F84" s="84"/>
      <c r="G84" s="85" t="s">
        <v>1394</v>
      </c>
      <c r="H84" s="84" t="s">
        <v>1395</v>
      </c>
      <c r="I84" s="84" t="str">
        <f>VLOOKUP(G84,'Shop Info'!C:I,7,FALSE)</f>
        <v>HK</v>
      </c>
      <c r="J84" s="84" t="s">
        <v>64</v>
      </c>
      <c r="K84" s="84"/>
      <c r="L84" s="84">
        <v>29740788</v>
      </c>
      <c r="M84" s="90"/>
      <c r="N84" s="84"/>
      <c r="O84" s="84" t="s">
        <v>1385</v>
      </c>
      <c r="P84" s="84" t="s">
        <v>1386</v>
      </c>
      <c r="Q84" s="84" t="s">
        <v>1380</v>
      </c>
      <c r="R84" s="84" t="s">
        <v>1040</v>
      </c>
      <c r="S84" s="84"/>
      <c r="T84" s="84"/>
      <c r="U84" s="84"/>
      <c r="V84" s="84"/>
      <c r="W84" s="84" t="s">
        <v>1396</v>
      </c>
      <c r="X84" s="84"/>
      <c r="Y84" s="84" t="e">
        <f>VLOOKUP(#REF!,Unavailable_Shops!C:E,3,FALSE)</f>
        <v>#REF!</v>
      </c>
      <c r="Z84" s="84">
        <f>SUBTOTAL(103, Table97[[#This Row],[ShopCodeNoZero]])</f>
        <v>0</v>
      </c>
      <c r="AA84" s="88" t="s">
        <v>1397</v>
      </c>
    </row>
    <row r="85" spans="1:27" hidden="1">
      <c r="A85" s="83">
        <v>45708</v>
      </c>
      <c r="B85" s="97" t="s">
        <v>1398</v>
      </c>
      <c r="C85" s="97"/>
      <c r="D85" s="85" t="s">
        <v>119</v>
      </c>
      <c r="E85" s="85" t="s">
        <v>1402</v>
      </c>
      <c r="F85" s="84"/>
      <c r="G85" s="85" t="s">
        <v>1399</v>
      </c>
      <c r="H85" s="84" t="s">
        <v>1400</v>
      </c>
      <c r="I85" s="84" t="str">
        <f>VLOOKUP(G85,'Shop Info'!C:I,7,FALSE)</f>
        <v>HK</v>
      </c>
      <c r="J85" s="84" t="s">
        <v>64</v>
      </c>
      <c r="K85" s="84"/>
      <c r="L85" s="84">
        <v>28175522</v>
      </c>
      <c r="M85" s="90"/>
      <c r="N85" s="84"/>
      <c r="O85" s="84" t="s">
        <v>1385</v>
      </c>
      <c r="P85" s="84" t="s">
        <v>1386</v>
      </c>
      <c r="Q85" s="84" t="s">
        <v>1380</v>
      </c>
      <c r="R85" s="84" t="s">
        <v>1040</v>
      </c>
      <c r="S85" s="84"/>
      <c r="T85" s="84"/>
      <c r="U85" s="84"/>
      <c r="V85" s="84"/>
      <c r="W85" s="84" t="s">
        <v>1401</v>
      </c>
      <c r="X85" s="84"/>
      <c r="Y85" s="84" t="e">
        <f>VLOOKUP(#REF!,Unavailable_Shops!C:E,3,FALSE)</f>
        <v>#REF!</v>
      </c>
      <c r="Z85" s="84">
        <f>SUBTOTAL(103, Table97[[#This Row],[ShopCodeNoZero]])</f>
        <v>0</v>
      </c>
      <c r="AA85" s="88" t="s">
        <v>1402</v>
      </c>
    </row>
    <row r="86" spans="1:27" hidden="1">
      <c r="A86" s="83">
        <v>45708</v>
      </c>
      <c r="B86" s="97" t="s">
        <v>1398</v>
      </c>
      <c r="C86" s="97"/>
      <c r="D86" s="85" t="s">
        <v>119</v>
      </c>
      <c r="E86" s="85" t="s">
        <v>1407</v>
      </c>
      <c r="F86" s="84"/>
      <c r="G86" s="85" t="s">
        <v>1403</v>
      </c>
      <c r="H86" s="84" t="s">
        <v>1404</v>
      </c>
      <c r="I86" s="84" t="str">
        <f>VLOOKUP(G86,'Shop Info'!C:I,7,FALSE)</f>
        <v>NT</v>
      </c>
      <c r="J86" s="84" t="s">
        <v>55</v>
      </c>
      <c r="K86" s="84"/>
      <c r="L86" s="84">
        <v>26820867</v>
      </c>
      <c r="M86" s="86"/>
      <c r="N86" s="87" t="s">
        <v>1405</v>
      </c>
      <c r="O86" s="84" t="s">
        <v>142</v>
      </c>
      <c r="P86" s="84" t="s">
        <v>143</v>
      </c>
      <c r="Q86" s="84" t="s">
        <v>1380</v>
      </c>
      <c r="R86" s="84" t="s">
        <v>1040</v>
      </c>
      <c r="S86" s="84"/>
      <c r="T86" s="84"/>
      <c r="U86" s="84"/>
      <c r="V86" s="84"/>
      <c r="W86" s="84" t="s">
        <v>1406</v>
      </c>
      <c r="X86" s="84"/>
      <c r="Y86" s="84" t="e">
        <f>VLOOKUP(#REF!,Unavailable_Shops!C:E,3,FALSE)</f>
        <v>#REF!</v>
      </c>
      <c r="Z86" s="84">
        <f>SUBTOTAL(103, Table97[[#This Row],[ShopCodeNoZero]])</f>
        <v>0</v>
      </c>
      <c r="AA86" s="88" t="s">
        <v>1407</v>
      </c>
    </row>
    <row r="87" spans="1:27" hidden="1">
      <c r="A87" s="83">
        <v>45709</v>
      </c>
      <c r="B87" s="84" t="s">
        <v>1408</v>
      </c>
      <c r="C87" s="84"/>
      <c r="D87" s="85" t="s">
        <v>119</v>
      </c>
      <c r="E87" s="85" t="s">
        <v>4364</v>
      </c>
      <c r="F87" s="84"/>
      <c r="G87" s="85" t="s">
        <v>1409</v>
      </c>
      <c r="H87" s="84" t="s">
        <v>1410</v>
      </c>
      <c r="I87" s="84" t="str">
        <f>VLOOKUP(G87,'Shop Info'!C:I,7,FALSE)</f>
        <v>HK</v>
      </c>
      <c r="J87" s="84" t="s">
        <v>1220</v>
      </c>
      <c r="K87" s="84"/>
      <c r="L87" s="84">
        <v>22595008</v>
      </c>
      <c r="M87" s="90"/>
      <c r="N87" s="84"/>
      <c r="O87" s="84" t="s">
        <v>128</v>
      </c>
      <c r="P87" s="84" t="s">
        <v>1411</v>
      </c>
      <c r="Q87" s="84" t="s">
        <v>1412</v>
      </c>
      <c r="R87" s="84" t="s">
        <v>1040</v>
      </c>
      <c r="S87" s="85" t="s">
        <v>32</v>
      </c>
      <c r="T87" s="84" t="s">
        <v>1413</v>
      </c>
      <c r="U87" s="84"/>
      <c r="V87" s="84"/>
      <c r="W87" s="84" t="s">
        <v>1414</v>
      </c>
      <c r="X87" s="84"/>
      <c r="Y87" s="84" t="e">
        <f>VLOOKUP(#REF!,Unavailable_Shops!C:E,3,FALSE)</f>
        <v>#REF!</v>
      </c>
      <c r="Z87" s="84">
        <f>SUBTOTAL(103, Table97[[#This Row],[ShopCodeNoZero]])</f>
        <v>0</v>
      </c>
      <c r="AA87" s="88" t="s">
        <v>1415</v>
      </c>
    </row>
    <row r="88" spans="1:27" hidden="1">
      <c r="A88" s="83">
        <v>45709</v>
      </c>
      <c r="B88" s="84" t="s">
        <v>24</v>
      </c>
      <c r="C88" s="84"/>
      <c r="D88" s="85" t="s">
        <v>119</v>
      </c>
      <c r="E88" s="85" t="s">
        <v>4365</v>
      </c>
      <c r="F88" s="84"/>
      <c r="G88" s="85" t="s">
        <v>1416</v>
      </c>
      <c r="H88" s="84" t="s">
        <v>1417</v>
      </c>
      <c r="I88" s="84" t="str">
        <f>VLOOKUP(G88,'Shop Info'!C:I,7,FALSE)</f>
        <v>HK</v>
      </c>
      <c r="J88" s="84" t="s">
        <v>1220</v>
      </c>
      <c r="K88" s="84" t="s">
        <v>151</v>
      </c>
      <c r="L88" s="84">
        <v>35656758</v>
      </c>
      <c r="M88" s="90"/>
      <c r="N88" s="84"/>
      <c r="O88" s="84" t="s">
        <v>128</v>
      </c>
      <c r="P88" s="84" t="s">
        <v>1411</v>
      </c>
      <c r="Q88" s="84" t="s">
        <v>1412</v>
      </c>
      <c r="R88" s="84" t="s">
        <v>1040</v>
      </c>
      <c r="S88" s="85" t="s">
        <v>32</v>
      </c>
      <c r="T88" s="84" t="s">
        <v>1413</v>
      </c>
      <c r="U88" s="84"/>
      <c r="V88" s="84"/>
      <c r="W88" s="96" t="s">
        <v>1418</v>
      </c>
      <c r="X88" s="84"/>
      <c r="Y88" s="84" t="e">
        <f>VLOOKUP(#REF!,Unavailable_Shops!C:E,3,FALSE)</f>
        <v>#REF!</v>
      </c>
      <c r="Z88" s="84">
        <f>SUBTOTAL(103, Table97[[#This Row],[ShopCodeNoZero]])</f>
        <v>0</v>
      </c>
      <c r="AA88" s="88" t="s">
        <v>1419</v>
      </c>
    </row>
    <row r="89" spans="1:27" hidden="1">
      <c r="A89" s="83">
        <v>45709</v>
      </c>
      <c r="B89" s="84" t="s">
        <v>24</v>
      </c>
      <c r="C89" s="84"/>
      <c r="D89" s="85" t="s">
        <v>119</v>
      </c>
      <c r="E89" s="85" t="s">
        <v>4366</v>
      </c>
      <c r="F89" s="84"/>
      <c r="G89" s="85" t="s">
        <v>1420</v>
      </c>
      <c r="H89" s="84" t="s">
        <v>1421</v>
      </c>
      <c r="I89" s="84" t="str">
        <f>VLOOKUP(G89,'Shop Info'!C:I,7,FALSE)</f>
        <v>KN</v>
      </c>
      <c r="J89" s="84" t="s">
        <v>45</v>
      </c>
      <c r="K89" s="84"/>
      <c r="L89" s="84">
        <v>27262733</v>
      </c>
      <c r="M89" s="90"/>
      <c r="N89" s="84"/>
      <c r="O89" s="84" t="s">
        <v>1078</v>
      </c>
      <c r="P89" s="71"/>
      <c r="Q89" s="84" t="s">
        <v>1412</v>
      </c>
      <c r="R89" s="84" t="s">
        <v>1040</v>
      </c>
      <c r="S89" s="85" t="s">
        <v>32</v>
      </c>
      <c r="T89" s="84" t="s">
        <v>1413</v>
      </c>
      <c r="U89" s="84"/>
      <c r="V89" s="84"/>
      <c r="W89" s="84" t="s">
        <v>1422</v>
      </c>
      <c r="X89" s="84"/>
      <c r="Y89" s="84" t="e">
        <f>VLOOKUP(#REF!,Unavailable_Shops!C:E,3,FALSE)</f>
        <v>#REF!</v>
      </c>
      <c r="Z89" s="84">
        <f>SUBTOTAL(103, Table97[[#This Row],[ShopCodeNoZero]])</f>
        <v>0</v>
      </c>
      <c r="AA89" s="88" t="s">
        <v>1423</v>
      </c>
    </row>
    <row r="90" spans="1:27" hidden="1">
      <c r="A90" s="83">
        <v>45709</v>
      </c>
      <c r="B90" s="84" t="s">
        <v>24</v>
      </c>
      <c r="C90" s="84"/>
      <c r="D90" s="85" t="s">
        <v>119</v>
      </c>
      <c r="E90" s="85" t="s">
        <v>4367</v>
      </c>
      <c r="F90" s="84"/>
      <c r="G90" s="85" t="s">
        <v>1424</v>
      </c>
      <c r="H90" s="84" t="s">
        <v>1425</v>
      </c>
      <c r="I90" s="84" t="str">
        <f>VLOOKUP(G90,'Shop Info'!C:I,7,FALSE)</f>
        <v>HK</v>
      </c>
      <c r="J90" s="84" t="s">
        <v>1220</v>
      </c>
      <c r="K90" s="84" t="s">
        <v>151</v>
      </c>
      <c r="L90" s="84">
        <v>28158562</v>
      </c>
      <c r="M90" s="90"/>
      <c r="N90" s="84"/>
      <c r="O90" s="84" t="s">
        <v>128</v>
      </c>
      <c r="P90" s="84" t="s">
        <v>1411</v>
      </c>
      <c r="Q90" s="84" t="s">
        <v>1412</v>
      </c>
      <c r="R90" s="84" t="s">
        <v>1040</v>
      </c>
      <c r="S90" s="85" t="s">
        <v>32</v>
      </c>
      <c r="T90" s="84" t="s">
        <v>1413</v>
      </c>
      <c r="U90" s="84"/>
      <c r="V90" s="84"/>
      <c r="W90" s="84" t="s">
        <v>1426</v>
      </c>
      <c r="X90" s="84"/>
      <c r="Y90" s="84" t="e">
        <f>VLOOKUP(#REF!,Unavailable_Shops!C:E,3,FALSE)</f>
        <v>#REF!</v>
      </c>
      <c r="Z90" s="84">
        <f>SUBTOTAL(103, Table97[[#This Row],[ShopCodeNoZero]])</f>
        <v>0</v>
      </c>
      <c r="AA90" s="88" t="s">
        <v>1427</v>
      </c>
    </row>
    <row r="91" spans="1:27" hidden="1">
      <c r="A91" s="83">
        <v>45709</v>
      </c>
      <c r="B91" s="84" t="s">
        <v>1428</v>
      </c>
      <c r="C91" s="84"/>
      <c r="D91" s="85" t="s">
        <v>119</v>
      </c>
      <c r="E91" s="85" t="s">
        <v>4368</v>
      </c>
      <c r="F91" s="84"/>
      <c r="G91" s="85" t="s">
        <v>1429</v>
      </c>
      <c r="H91" s="84" t="s">
        <v>1430</v>
      </c>
      <c r="I91" s="84" t="str">
        <f>VLOOKUP(G91,'Shop Info'!C:I,7,FALSE)</f>
        <v>NT</v>
      </c>
      <c r="J91" s="84" t="s">
        <v>55</v>
      </c>
      <c r="K91" s="84"/>
      <c r="L91" s="84">
        <v>24597388</v>
      </c>
      <c r="M91" s="90"/>
      <c r="N91" s="84"/>
      <c r="O91" s="84" t="s">
        <v>142</v>
      </c>
      <c r="P91" s="84" t="s">
        <v>136</v>
      </c>
      <c r="Q91" s="84" t="s">
        <v>1412</v>
      </c>
      <c r="R91" s="84" t="s">
        <v>1040</v>
      </c>
      <c r="S91" s="85" t="s">
        <v>32</v>
      </c>
      <c r="T91" s="84" t="s">
        <v>1413</v>
      </c>
      <c r="U91" s="84"/>
      <c r="V91" s="84"/>
      <c r="W91" s="84" t="s">
        <v>1431</v>
      </c>
      <c r="X91" s="84"/>
      <c r="Y91" s="84" t="e">
        <f>VLOOKUP(#REF!,Unavailable_Shops!C:E,3,FALSE)</f>
        <v>#REF!</v>
      </c>
      <c r="Z91" s="84">
        <f>SUBTOTAL(103, Table97[[#This Row],[ShopCodeNoZero]])</f>
        <v>0</v>
      </c>
      <c r="AA91" s="88" t="s">
        <v>1432</v>
      </c>
    </row>
    <row r="92" spans="1:27" hidden="1">
      <c r="A92" s="83">
        <v>45709</v>
      </c>
      <c r="B92" s="84" t="s">
        <v>24</v>
      </c>
      <c r="C92" s="84"/>
      <c r="D92" s="85" t="s">
        <v>119</v>
      </c>
      <c r="E92" s="85" t="s">
        <v>4369</v>
      </c>
      <c r="F92" s="84"/>
      <c r="G92" s="85" t="s">
        <v>1433</v>
      </c>
      <c r="H92" s="84" t="s">
        <v>1434</v>
      </c>
      <c r="I92" s="84" t="str">
        <f>VLOOKUP(G92,'Shop Info'!C:I,7,FALSE)</f>
        <v>NT</v>
      </c>
      <c r="J92" s="84" t="s">
        <v>55</v>
      </c>
      <c r="K92" s="84"/>
      <c r="L92" s="84" t="s">
        <v>1435</v>
      </c>
      <c r="M92" s="90"/>
      <c r="N92" s="84"/>
      <c r="O92" s="84" t="s">
        <v>142</v>
      </c>
      <c r="P92" s="84" t="s">
        <v>136</v>
      </c>
      <c r="Q92" s="84" t="s">
        <v>1412</v>
      </c>
      <c r="R92" s="84" t="s">
        <v>1040</v>
      </c>
      <c r="S92" s="85" t="s">
        <v>32</v>
      </c>
      <c r="T92" s="84" t="s">
        <v>1413</v>
      </c>
      <c r="U92" s="84"/>
      <c r="V92" s="84"/>
      <c r="W92" s="84" t="s">
        <v>1436</v>
      </c>
      <c r="X92" s="84"/>
      <c r="Y92" s="84" t="e">
        <f>VLOOKUP(#REF!,Unavailable_Shops!C:E,3,FALSE)</f>
        <v>#REF!</v>
      </c>
      <c r="Z92" s="84">
        <f>SUBTOTAL(103, Table97[[#This Row],[ShopCodeNoZero]])</f>
        <v>0</v>
      </c>
      <c r="AA92" s="88" t="s">
        <v>1437</v>
      </c>
    </row>
    <row r="93" spans="1:27" hidden="1">
      <c r="A93" s="83">
        <v>45709</v>
      </c>
      <c r="B93" s="84" t="s">
        <v>24</v>
      </c>
      <c r="C93" s="84"/>
      <c r="D93" s="85" t="s">
        <v>119</v>
      </c>
      <c r="E93" s="85" t="s">
        <v>1441</v>
      </c>
      <c r="F93" s="84"/>
      <c r="G93" s="85" t="s">
        <v>1438</v>
      </c>
      <c r="H93" s="84" t="s">
        <v>1439</v>
      </c>
      <c r="I93" s="84" t="str">
        <f>VLOOKUP(G93,'Shop Info'!C:I,7,FALSE)</f>
        <v>KN</v>
      </c>
      <c r="J93" s="84" t="s">
        <v>45</v>
      </c>
      <c r="K93" s="84" t="s">
        <v>151</v>
      </c>
      <c r="L93" s="84">
        <v>27261622</v>
      </c>
      <c r="M93" s="90"/>
      <c r="N93" s="84"/>
      <c r="O93" s="84" t="s">
        <v>1078</v>
      </c>
      <c r="P93" s="84"/>
      <c r="Q93" s="84" t="s">
        <v>1412</v>
      </c>
      <c r="R93" s="84" t="s">
        <v>1040</v>
      </c>
      <c r="S93" s="85" t="s">
        <v>32</v>
      </c>
      <c r="T93" s="84" t="s">
        <v>1255</v>
      </c>
      <c r="U93" s="84"/>
      <c r="V93" s="84"/>
      <c r="W93" s="84" t="s">
        <v>1440</v>
      </c>
      <c r="X93" s="84"/>
      <c r="Y93" s="84" t="e">
        <f>VLOOKUP(#REF!,Unavailable_Shops!C:E,3,FALSE)</f>
        <v>#REF!</v>
      </c>
      <c r="Z93" s="84">
        <f>SUBTOTAL(103, Table97[[#This Row],[ShopCodeNoZero]])</f>
        <v>0</v>
      </c>
      <c r="AA93" s="88" t="s">
        <v>1441</v>
      </c>
    </row>
    <row r="94" spans="1:27" hidden="1">
      <c r="A94" s="83">
        <v>45709</v>
      </c>
      <c r="B94" s="84" t="s">
        <v>24</v>
      </c>
      <c r="C94" s="84"/>
      <c r="D94" s="85" t="s">
        <v>119</v>
      </c>
      <c r="E94" s="85" t="s">
        <v>1445</v>
      </c>
      <c r="F94" s="84"/>
      <c r="G94" s="85" t="s">
        <v>1442</v>
      </c>
      <c r="H94" s="84" t="s">
        <v>1443</v>
      </c>
      <c r="I94" s="84" t="str">
        <f>VLOOKUP(G94,'Shop Info'!C:I,7,FALSE)</f>
        <v>NT</v>
      </c>
      <c r="J94" s="84" t="s">
        <v>55</v>
      </c>
      <c r="K94" s="84" t="s">
        <v>151</v>
      </c>
      <c r="L94" s="84">
        <v>29831183</v>
      </c>
      <c r="M94" s="90"/>
      <c r="N94" s="84"/>
      <c r="O94" s="84" t="s">
        <v>142</v>
      </c>
      <c r="P94" s="84" t="s">
        <v>136</v>
      </c>
      <c r="Q94" s="84" t="s">
        <v>1412</v>
      </c>
      <c r="R94" s="84" t="s">
        <v>1040</v>
      </c>
      <c r="S94" s="85" t="s">
        <v>32</v>
      </c>
      <c r="T94" s="84" t="s">
        <v>1255</v>
      </c>
      <c r="U94" s="84"/>
      <c r="V94" s="84"/>
      <c r="W94" s="84" t="s">
        <v>1444</v>
      </c>
      <c r="X94" s="84"/>
      <c r="Y94" s="84" t="e">
        <f>VLOOKUP(#REF!,Unavailable_Shops!C:E,3,FALSE)</f>
        <v>#REF!</v>
      </c>
      <c r="Z94" s="84">
        <f>SUBTOTAL(103, Table97[[#This Row],[ShopCodeNoZero]])</f>
        <v>0</v>
      </c>
      <c r="AA94" s="88" t="s">
        <v>1445</v>
      </c>
    </row>
    <row r="95" spans="1:27" hidden="1">
      <c r="A95" s="83">
        <v>45709</v>
      </c>
      <c r="B95" s="84" t="s">
        <v>1446</v>
      </c>
      <c r="C95" s="84"/>
      <c r="D95" s="85" t="s">
        <v>119</v>
      </c>
      <c r="E95" s="85" t="s">
        <v>1450</v>
      </c>
      <c r="F95" s="84"/>
      <c r="G95" s="85" t="s">
        <v>1447</v>
      </c>
      <c r="H95" s="84" t="s">
        <v>454</v>
      </c>
      <c r="I95" s="84" t="str">
        <f>VLOOKUP(G95,'Shop Info'!C:I,7,FALSE)</f>
        <v>KN</v>
      </c>
      <c r="J95" s="84" t="s">
        <v>45</v>
      </c>
      <c r="K95" s="84"/>
      <c r="L95" s="84" t="s">
        <v>3051</v>
      </c>
      <c r="M95" s="86"/>
      <c r="N95" s="87" t="s">
        <v>1448</v>
      </c>
      <c r="O95" s="84" t="s">
        <v>1078</v>
      </c>
      <c r="P95" s="84"/>
      <c r="Q95" s="84" t="s">
        <v>1412</v>
      </c>
      <c r="R95" s="84" t="s">
        <v>1040</v>
      </c>
      <c r="S95" s="85" t="s">
        <v>32</v>
      </c>
      <c r="T95" s="84" t="s">
        <v>1413</v>
      </c>
      <c r="U95" s="84"/>
      <c r="V95" s="84"/>
      <c r="W95" s="84" t="s">
        <v>1449</v>
      </c>
      <c r="X95" s="84"/>
      <c r="Y95" s="84" t="e">
        <f>VLOOKUP(#REF!,Unavailable_Shops!C:E,3,FALSE)</f>
        <v>#REF!</v>
      </c>
      <c r="Z95" s="84">
        <f>SUBTOTAL(103, Table97[[#This Row],[ShopCodeNoZero]])</f>
        <v>0</v>
      </c>
      <c r="AA95" s="88" t="s">
        <v>1450</v>
      </c>
    </row>
    <row r="96" spans="1:27" hidden="1">
      <c r="A96" s="83">
        <v>45712</v>
      </c>
      <c r="B96" s="84" t="s">
        <v>1451</v>
      </c>
      <c r="C96" s="84"/>
      <c r="D96" s="85" t="s">
        <v>119</v>
      </c>
      <c r="E96" s="85" t="s">
        <v>4370</v>
      </c>
      <c r="F96" s="84"/>
      <c r="G96" s="85" t="s">
        <v>1452</v>
      </c>
      <c r="H96" s="84" t="s">
        <v>1453</v>
      </c>
      <c r="I96" s="84" t="str">
        <f>VLOOKUP(G96,'Shop Info'!C:I,7,FALSE)</f>
        <v>KN</v>
      </c>
      <c r="J96" s="84" t="s">
        <v>30</v>
      </c>
      <c r="K96" s="84"/>
      <c r="L96" s="84">
        <v>22582200</v>
      </c>
      <c r="M96" s="90"/>
      <c r="N96" s="84"/>
      <c r="O96" s="91" t="s">
        <v>1454</v>
      </c>
      <c r="P96" s="84" t="s">
        <v>355</v>
      </c>
      <c r="Q96" s="84" t="s">
        <v>1455</v>
      </c>
      <c r="R96" s="84" t="s">
        <v>1040</v>
      </c>
      <c r="S96" s="99" t="s">
        <v>1456</v>
      </c>
      <c r="T96" s="84" t="s">
        <v>1413</v>
      </c>
      <c r="U96" s="84"/>
      <c r="V96" s="84"/>
      <c r="W96" s="84" t="s">
        <v>1457</v>
      </c>
      <c r="X96" s="84"/>
      <c r="Y96" s="84" t="e">
        <f>VLOOKUP(#REF!,Unavailable_Shops!C:E,3,FALSE)</f>
        <v>#REF!</v>
      </c>
      <c r="Z96" s="84">
        <f>SUBTOTAL(103, Table97[[#This Row],[ShopCodeNoZero]])</f>
        <v>0</v>
      </c>
      <c r="AA96" s="88" t="s">
        <v>1458</v>
      </c>
    </row>
    <row r="97" spans="1:27" hidden="1">
      <c r="A97" s="83">
        <v>45712</v>
      </c>
      <c r="B97" s="84" t="s">
        <v>1459</v>
      </c>
      <c r="C97" s="84"/>
      <c r="D97" s="85" t="s">
        <v>119</v>
      </c>
      <c r="E97" s="85" t="s">
        <v>4371</v>
      </c>
      <c r="F97" s="84"/>
      <c r="G97" s="85" t="s">
        <v>1460</v>
      </c>
      <c r="H97" s="84" t="s">
        <v>1461</v>
      </c>
      <c r="I97" s="84" t="str">
        <f>VLOOKUP(G97,'Shop Info'!C:I,7,FALSE)</f>
        <v>NT</v>
      </c>
      <c r="J97" s="84" t="s">
        <v>1091</v>
      </c>
      <c r="K97" s="84"/>
      <c r="L97" s="84">
        <v>24076168</v>
      </c>
      <c r="M97" s="90"/>
      <c r="N97" s="84"/>
      <c r="O97" s="84" t="s">
        <v>142</v>
      </c>
      <c r="P97" s="84"/>
      <c r="Q97" s="84" t="s">
        <v>1455</v>
      </c>
      <c r="R97" s="84" t="s">
        <v>1040</v>
      </c>
      <c r="S97" s="84" t="s">
        <v>32</v>
      </c>
      <c r="T97" s="84" t="s">
        <v>1413</v>
      </c>
      <c r="U97" s="84"/>
      <c r="V97" s="84"/>
      <c r="W97" s="84" t="s">
        <v>1462</v>
      </c>
      <c r="X97" s="84"/>
      <c r="Y97" s="84" t="e">
        <f>VLOOKUP(#REF!,Unavailable_Shops!C:E,3,FALSE)</f>
        <v>#REF!</v>
      </c>
      <c r="Z97" s="84">
        <f>SUBTOTAL(103, Table97[[#This Row],[ShopCodeNoZero]])</f>
        <v>0</v>
      </c>
      <c r="AA97" s="88" t="s">
        <v>1463</v>
      </c>
    </row>
    <row r="98" spans="1:27" hidden="1">
      <c r="A98" s="83">
        <v>45712</v>
      </c>
      <c r="B98" s="84" t="s">
        <v>1464</v>
      </c>
      <c r="C98" s="84"/>
      <c r="D98" s="85" t="s">
        <v>119</v>
      </c>
      <c r="E98" s="85" t="s">
        <v>4372</v>
      </c>
      <c r="F98" s="84"/>
      <c r="G98" s="85" t="s">
        <v>1465</v>
      </c>
      <c r="H98" s="84" t="s">
        <v>1466</v>
      </c>
      <c r="I98" s="84" t="str">
        <f>VLOOKUP(G98,'Shop Info'!C:I,7,FALSE)</f>
        <v>NT</v>
      </c>
      <c r="J98" s="84" t="s">
        <v>1091</v>
      </c>
      <c r="K98" s="84" t="s">
        <v>151</v>
      </c>
      <c r="L98" s="84">
        <v>25010313</v>
      </c>
      <c r="M98" s="90"/>
      <c r="N98" s="84"/>
      <c r="O98" s="84" t="s">
        <v>142</v>
      </c>
      <c r="P98" s="84"/>
      <c r="Q98" s="84" t="s">
        <v>1455</v>
      </c>
      <c r="R98" s="84" t="s">
        <v>1040</v>
      </c>
      <c r="S98" s="84" t="s">
        <v>32</v>
      </c>
      <c r="T98" s="84" t="s">
        <v>1413</v>
      </c>
      <c r="U98" s="84"/>
      <c r="V98" s="84"/>
      <c r="W98" s="84" t="s">
        <v>1467</v>
      </c>
      <c r="X98" s="84"/>
      <c r="Y98" s="84" t="e">
        <f>VLOOKUP(#REF!,Unavailable_Shops!C:E,3,FALSE)</f>
        <v>#REF!</v>
      </c>
      <c r="Z98" s="84">
        <f>SUBTOTAL(103, Table97[[#This Row],[ShopCodeNoZero]])</f>
        <v>0</v>
      </c>
      <c r="AA98" s="88" t="s">
        <v>1468</v>
      </c>
    </row>
    <row r="99" spans="1:27" hidden="1">
      <c r="A99" s="83">
        <v>45712</v>
      </c>
      <c r="B99" s="84" t="s">
        <v>24</v>
      </c>
      <c r="C99" s="84"/>
      <c r="D99" s="85" t="s">
        <v>119</v>
      </c>
      <c r="E99" s="85" t="s">
        <v>4373</v>
      </c>
      <c r="F99" s="84"/>
      <c r="G99" s="85" t="s">
        <v>1469</v>
      </c>
      <c r="H99" s="84" t="s">
        <v>1470</v>
      </c>
      <c r="I99" s="84" t="str">
        <f>VLOOKUP(G99,'Shop Info'!C:I,7,FALSE)</f>
        <v>KN</v>
      </c>
      <c r="J99" s="84" t="s">
        <v>30</v>
      </c>
      <c r="K99" s="84" t="s">
        <v>151</v>
      </c>
      <c r="L99" s="84">
        <v>27597268</v>
      </c>
      <c r="M99" s="90"/>
      <c r="N99" s="84"/>
      <c r="O99" s="84" t="s">
        <v>1192</v>
      </c>
      <c r="P99" s="84" t="s">
        <v>355</v>
      </c>
      <c r="Q99" s="84" t="s">
        <v>1455</v>
      </c>
      <c r="R99" s="84" t="s">
        <v>1040</v>
      </c>
      <c r="S99" s="99"/>
      <c r="T99" s="84"/>
      <c r="U99" s="84"/>
      <c r="V99" s="84"/>
      <c r="W99" s="84" t="s">
        <v>1471</v>
      </c>
      <c r="X99" s="84"/>
      <c r="Y99" s="84" t="e">
        <f>VLOOKUP(#REF!,Unavailable_Shops!C:E,3,FALSE)</f>
        <v>#REF!</v>
      </c>
      <c r="Z99" s="84">
        <f>SUBTOTAL(103, Table97[[#This Row],[ShopCodeNoZero]])</f>
        <v>0</v>
      </c>
      <c r="AA99" s="88" t="s">
        <v>1472</v>
      </c>
    </row>
    <row r="100" spans="1:27" hidden="1">
      <c r="A100" s="83">
        <v>45712</v>
      </c>
      <c r="B100" s="84" t="s">
        <v>24</v>
      </c>
      <c r="C100" s="84"/>
      <c r="D100" s="85" t="s">
        <v>119</v>
      </c>
      <c r="E100" s="85" t="s">
        <v>4374</v>
      </c>
      <c r="F100" s="84"/>
      <c r="G100" s="85" t="s">
        <v>1473</v>
      </c>
      <c r="H100" s="84" t="s">
        <v>1474</v>
      </c>
      <c r="I100" s="84" t="str">
        <f>VLOOKUP(G100,'Shop Info'!C:I,7,FALSE)</f>
        <v>KN</v>
      </c>
      <c r="J100" s="84" t="s">
        <v>30</v>
      </c>
      <c r="K100" s="84" t="s">
        <v>151</v>
      </c>
      <c r="L100" s="84">
        <v>31677908</v>
      </c>
      <c r="M100" s="90"/>
      <c r="N100" s="84"/>
      <c r="O100" s="84" t="s">
        <v>1192</v>
      </c>
      <c r="P100" s="84" t="s">
        <v>355</v>
      </c>
      <c r="Q100" s="84" t="s">
        <v>1455</v>
      </c>
      <c r="R100" s="84" t="s">
        <v>1040</v>
      </c>
      <c r="S100" s="85" t="s">
        <v>32</v>
      </c>
      <c r="T100" s="84" t="s">
        <v>1413</v>
      </c>
      <c r="U100" s="84"/>
      <c r="V100" s="84"/>
      <c r="W100" s="84" t="s">
        <v>1475</v>
      </c>
      <c r="X100" s="84"/>
      <c r="Y100" s="84" t="e">
        <f>VLOOKUP(#REF!,Unavailable_Shops!C:E,3,FALSE)</f>
        <v>#REF!</v>
      </c>
      <c r="Z100" s="84">
        <f>SUBTOTAL(103, Table97[[#This Row],[ShopCodeNoZero]])</f>
        <v>0</v>
      </c>
      <c r="AA100" s="88" t="s">
        <v>1476</v>
      </c>
    </row>
    <row r="101" spans="1:27" hidden="1">
      <c r="A101" s="83">
        <v>45712</v>
      </c>
      <c r="B101" s="84" t="s">
        <v>1446</v>
      </c>
      <c r="C101" s="84"/>
      <c r="D101" s="85" t="s">
        <v>119</v>
      </c>
      <c r="E101" s="85" t="s">
        <v>1480</v>
      </c>
      <c r="F101" s="84"/>
      <c r="G101" s="85" t="s">
        <v>1477</v>
      </c>
      <c r="H101" s="84" t="s">
        <v>1478</v>
      </c>
      <c r="I101" s="84" t="str">
        <f>VLOOKUP(G101,'Shop Info'!C:I,7,FALSE)</f>
        <v>HK</v>
      </c>
      <c r="J101" s="84" t="s">
        <v>89</v>
      </c>
      <c r="K101" s="84"/>
      <c r="L101" s="84">
        <v>21757728</v>
      </c>
      <c r="M101" s="90"/>
      <c r="N101" s="84"/>
      <c r="O101" s="84" t="s">
        <v>128</v>
      </c>
      <c r="P101" s="84" t="s">
        <v>1411</v>
      </c>
      <c r="Q101" s="84" t="s">
        <v>1455</v>
      </c>
      <c r="R101" s="84" t="s">
        <v>1040</v>
      </c>
      <c r="S101" s="84"/>
      <c r="T101" s="84"/>
      <c r="U101" s="84"/>
      <c r="V101" s="84"/>
      <c r="W101" s="84" t="s">
        <v>1479</v>
      </c>
      <c r="X101" s="84"/>
      <c r="Y101" s="84" t="e">
        <f>VLOOKUP(#REF!,Unavailable_Shops!C:E,3,FALSE)</f>
        <v>#REF!</v>
      </c>
      <c r="Z101" s="84">
        <f>SUBTOTAL(103, Table97[[#This Row],[ShopCodeNoZero]])</f>
        <v>0</v>
      </c>
      <c r="AA101" s="88" t="s">
        <v>1480</v>
      </c>
    </row>
    <row r="102" spans="1:27" hidden="1">
      <c r="A102" s="83">
        <v>45712</v>
      </c>
      <c r="B102" s="84" t="s">
        <v>1481</v>
      </c>
      <c r="C102" s="84"/>
      <c r="D102" s="85" t="s">
        <v>119</v>
      </c>
      <c r="E102" s="85" t="s">
        <v>1486</v>
      </c>
      <c r="F102" s="84"/>
      <c r="G102" s="85" t="s">
        <v>1482</v>
      </c>
      <c r="H102" s="84" t="s">
        <v>1483</v>
      </c>
      <c r="I102" s="84" t="str">
        <f>VLOOKUP(G102,'Shop Info'!C:I,7,FALSE)</f>
        <v>HK</v>
      </c>
      <c r="J102" s="84" t="s">
        <v>89</v>
      </c>
      <c r="K102" s="84"/>
      <c r="L102" s="84">
        <v>28575511</v>
      </c>
      <c r="M102" s="90"/>
      <c r="N102" s="84"/>
      <c r="O102" s="84" t="s">
        <v>128</v>
      </c>
      <c r="P102" s="84" t="s">
        <v>1411</v>
      </c>
      <c r="Q102" s="84" t="s">
        <v>1455</v>
      </c>
      <c r="R102" s="84" t="s">
        <v>1040</v>
      </c>
      <c r="S102" s="85" t="s">
        <v>32</v>
      </c>
      <c r="T102" s="84" t="s">
        <v>1413</v>
      </c>
      <c r="U102" s="84"/>
      <c r="V102" s="84"/>
      <c r="W102" s="84" t="s">
        <v>1485</v>
      </c>
      <c r="X102" s="84"/>
      <c r="Y102" s="84" t="e">
        <f>VLOOKUP(#REF!,Unavailable_Shops!C:E,3,FALSE)</f>
        <v>#REF!</v>
      </c>
      <c r="Z102" s="84">
        <f>SUBTOTAL(103, Table97[[#This Row],[ShopCodeNoZero]])</f>
        <v>0</v>
      </c>
      <c r="AA102" s="88" t="s">
        <v>1486</v>
      </c>
    </row>
    <row r="103" spans="1:27" hidden="1">
      <c r="A103" s="83">
        <v>45712</v>
      </c>
      <c r="B103" s="84" t="s">
        <v>1481</v>
      </c>
      <c r="C103" s="84"/>
      <c r="D103" s="85" t="s">
        <v>119</v>
      </c>
      <c r="E103" s="85" t="s">
        <v>1490</v>
      </c>
      <c r="F103" s="84"/>
      <c r="G103" s="85" t="s">
        <v>1487</v>
      </c>
      <c r="H103" s="84" t="s">
        <v>1488</v>
      </c>
      <c r="I103" s="84" t="str">
        <f>VLOOKUP(G103,'Shop Info'!C:I,7,FALSE)</f>
        <v>NT</v>
      </c>
      <c r="J103" s="84" t="s">
        <v>1091</v>
      </c>
      <c r="K103" s="84"/>
      <c r="L103" s="84">
        <v>26031285</v>
      </c>
      <c r="M103" s="90"/>
      <c r="N103" s="84"/>
      <c r="O103" s="84" t="s">
        <v>142</v>
      </c>
      <c r="P103" s="84"/>
      <c r="Q103" s="84" t="s">
        <v>1455</v>
      </c>
      <c r="R103" s="84" t="s">
        <v>1040</v>
      </c>
      <c r="S103" s="84" t="s">
        <v>32</v>
      </c>
      <c r="T103" s="84" t="s">
        <v>1413</v>
      </c>
      <c r="U103" s="84"/>
      <c r="V103" s="84"/>
      <c r="W103" s="84" t="s">
        <v>1489</v>
      </c>
      <c r="X103" s="84"/>
      <c r="Y103" s="84" t="e">
        <f>VLOOKUP(#REF!,Unavailable_Shops!C:E,3,FALSE)</f>
        <v>#REF!</v>
      </c>
      <c r="Z103" s="84">
        <f>SUBTOTAL(103, Table97[[#This Row],[ShopCodeNoZero]])</f>
        <v>0</v>
      </c>
      <c r="AA103" s="88" t="s">
        <v>1490</v>
      </c>
    </row>
    <row r="104" spans="1:27" hidden="1">
      <c r="A104" s="83">
        <v>45713</v>
      </c>
      <c r="B104" s="84" t="s">
        <v>24</v>
      </c>
      <c r="C104" s="84"/>
      <c r="D104" s="85" t="s">
        <v>119</v>
      </c>
      <c r="E104" s="85" t="s">
        <v>4375</v>
      </c>
      <c r="F104" s="84"/>
      <c r="G104" s="85" t="s">
        <v>1491</v>
      </c>
      <c r="H104" s="84" t="s">
        <v>1492</v>
      </c>
      <c r="I104" s="84" t="str">
        <f>VLOOKUP(G104,'Shop Info'!C:I,7,FALSE)</f>
        <v>KN</v>
      </c>
      <c r="J104" s="84" t="s">
        <v>30</v>
      </c>
      <c r="K104" s="84" t="s">
        <v>151</v>
      </c>
      <c r="L104" s="84">
        <v>23750051</v>
      </c>
      <c r="M104" s="90"/>
      <c r="N104" s="84"/>
      <c r="O104" s="91" t="s">
        <v>1454</v>
      </c>
      <c r="P104" s="84" t="s">
        <v>1411</v>
      </c>
      <c r="Q104" s="84" t="s">
        <v>1493</v>
      </c>
      <c r="R104" s="84" t="s">
        <v>1040</v>
      </c>
      <c r="S104" s="84" t="s">
        <v>32</v>
      </c>
      <c r="T104" s="84" t="s">
        <v>1413</v>
      </c>
      <c r="U104" s="84"/>
      <c r="V104" s="84"/>
      <c r="W104" s="84" t="s">
        <v>1494</v>
      </c>
      <c r="X104" s="84"/>
      <c r="Y104" s="84" t="e">
        <f>VLOOKUP(#REF!,Unavailable_Shops!C:E,3,FALSE)</f>
        <v>#REF!</v>
      </c>
      <c r="Z104" s="84">
        <f>SUBTOTAL(103, Table97[[#This Row],[ShopCodeNoZero]])</f>
        <v>0</v>
      </c>
      <c r="AA104" s="88" t="s">
        <v>1495</v>
      </c>
    </row>
    <row r="105" spans="1:27" hidden="1">
      <c r="A105" s="83">
        <v>45713</v>
      </c>
      <c r="B105" s="84" t="s">
        <v>1496</v>
      </c>
      <c r="C105" s="84"/>
      <c r="D105" s="85" t="s">
        <v>119</v>
      </c>
      <c r="E105" s="85" t="s">
        <v>4376</v>
      </c>
      <c r="F105" s="84"/>
      <c r="G105" s="85" t="s">
        <v>1497</v>
      </c>
      <c r="H105" s="84" t="s">
        <v>1498</v>
      </c>
      <c r="I105" s="84" t="str">
        <f>VLOOKUP(G105,'Shop Info'!C:I,7,FALSE)</f>
        <v>HK</v>
      </c>
      <c r="J105" s="84" t="s">
        <v>89</v>
      </c>
      <c r="K105" s="84" t="s">
        <v>151</v>
      </c>
      <c r="L105" s="84">
        <v>25595028</v>
      </c>
      <c r="M105" s="90"/>
      <c r="N105" s="84"/>
      <c r="O105" s="84" t="s">
        <v>128</v>
      </c>
      <c r="P105" s="84"/>
      <c r="Q105" s="84" t="s">
        <v>1493</v>
      </c>
      <c r="R105" s="84" t="s">
        <v>1040</v>
      </c>
      <c r="S105" s="84" t="s">
        <v>32</v>
      </c>
      <c r="T105" s="84" t="s">
        <v>1413</v>
      </c>
      <c r="U105" s="84"/>
      <c r="V105" s="84"/>
      <c r="W105" s="84" t="s">
        <v>1499</v>
      </c>
      <c r="X105" s="84"/>
      <c r="Y105" s="84" t="e">
        <f>VLOOKUP(#REF!,Unavailable_Shops!C:E,3,FALSE)</f>
        <v>#REF!</v>
      </c>
      <c r="Z105" s="84">
        <f>SUBTOTAL(103, Table97[[#This Row],[ShopCodeNoZero]])</f>
        <v>0</v>
      </c>
      <c r="AA105" s="88" t="s">
        <v>1500</v>
      </c>
    </row>
    <row r="106" spans="1:27" hidden="1">
      <c r="A106" s="83">
        <v>45713</v>
      </c>
      <c r="B106" s="84" t="s">
        <v>24</v>
      </c>
      <c r="C106" s="84"/>
      <c r="D106" s="85" t="s">
        <v>119</v>
      </c>
      <c r="E106" s="85" t="s">
        <v>4377</v>
      </c>
      <c r="F106" s="84"/>
      <c r="G106" s="85" t="s">
        <v>1501</v>
      </c>
      <c r="H106" s="84" t="s">
        <v>1502</v>
      </c>
      <c r="I106" s="84" t="str">
        <f>VLOOKUP(G106,'Shop Info'!C:I,7,FALSE)</f>
        <v>KN</v>
      </c>
      <c r="J106" s="84" t="s">
        <v>30</v>
      </c>
      <c r="K106" s="84" t="s">
        <v>151</v>
      </c>
      <c r="L106" s="84">
        <v>27322972</v>
      </c>
      <c r="M106" s="90"/>
      <c r="N106" s="84"/>
      <c r="O106" s="84" t="s">
        <v>1192</v>
      </c>
      <c r="P106" s="84" t="s">
        <v>1411</v>
      </c>
      <c r="Q106" s="84" t="s">
        <v>1493</v>
      </c>
      <c r="R106" s="84" t="s">
        <v>1040</v>
      </c>
      <c r="S106" s="84" t="s">
        <v>32</v>
      </c>
      <c r="T106" s="84" t="s">
        <v>1413</v>
      </c>
      <c r="U106" s="84"/>
      <c r="V106" s="84"/>
      <c r="W106" s="84" t="s">
        <v>1503</v>
      </c>
      <c r="X106" s="84"/>
      <c r="Y106" s="84" t="e">
        <f>VLOOKUP(#REF!,Unavailable_Shops!C:E,3,FALSE)</f>
        <v>#REF!</v>
      </c>
      <c r="Z106" s="84">
        <f>SUBTOTAL(103, Table97[[#This Row],[ShopCodeNoZero]])</f>
        <v>0</v>
      </c>
      <c r="AA106" s="88" t="s">
        <v>1504</v>
      </c>
    </row>
    <row r="107" spans="1:27" hidden="1">
      <c r="A107" s="83">
        <v>45713</v>
      </c>
      <c r="B107" s="84" t="s">
        <v>24</v>
      </c>
      <c r="C107" s="84"/>
      <c r="D107" s="85" t="s">
        <v>119</v>
      </c>
      <c r="E107" s="85" t="s">
        <v>4378</v>
      </c>
      <c r="F107" s="84"/>
      <c r="G107" s="85" t="s">
        <v>1505</v>
      </c>
      <c r="H107" s="84" t="s">
        <v>1506</v>
      </c>
      <c r="I107" s="84" t="str">
        <f>VLOOKUP(G107,'Shop Info'!C:I,7,FALSE)</f>
        <v>KN</v>
      </c>
      <c r="J107" s="84" t="s">
        <v>30</v>
      </c>
      <c r="K107" s="84"/>
      <c r="L107" s="84">
        <v>23518628</v>
      </c>
      <c r="M107" s="90"/>
      <c r="N107" s="84"/>
      <c r="O107" s="84" t="s">
        <v>1192</v>
      </c>
      <c r="P107" s="84" t="s">
        <v>1411</v>
      </c>
      <c r="Q107" s="84" t="s">
        <v>1493</v>
      </c>
      <c r="R107" s="84" t="s">
        <v>1040</v>
      </c>
      <c r="S107" s="84" t="s">
        <v>32</v>
      </c>
      <c r="T107" s="84" t="s">
        <v>1413</v>
      </c>
      <c r="U107" s="84"/>
      <c r="V107" s="84"/>
      <c r="W107" s="84" t="s">
        <v>1507</v>
      </c>
      <c r="X107" s="84"/>
      <c r="Y107" s="84" t="e">
        <f>VLOOKUP(#REF!,Unavailable_Shops!C:E,3,FALSE)</f>
        <v>#REF!</v>
      </c>
      <c r="Z107" s="84">
        <f>SUBTOTAL(103, Table97[[#This Row],[ShopCodeNoZero]])</f>
        <v>0</v>
      </c>
      <c r="AA107" s="88" t="s">
        <v>1508</v>
      </c>
    </row>
    <row r="108" spans="1:27" hidden="1">
      <c r="A108" s="83">
        <v>45713</v>
      </c>
      <c r="B108" s="84" t="s">
        <v>1509</v>
      </c>
      <c r="C108" s="84"/>
      <c r="D108" s="85" t="s">
        <v>119</v>
      </c>
      <c r="E108" s="85" t="s">
        <v>1512</v>
      </c>
      <c r="F108" s="84"/>
      <c r="G108" s="85" t="s">
        <v>1510</v>
      </c>
      <c r="H108" s="84" t="s">
        <v>352</v>
      </c>
      <c r="I108" s="84" t="str">
        <f>VLOOKUP(G108,'Shop Info'!C:I,7,FALSE)</f>
        <v>NT</v>
      </c>
      <c r="J108" s="84" t="s">
        <v>354</v>
      </c>
      <c r="K108" s="84"/>
      <c r="L108" s="84">
        <v>24457686</v>
      </c>
      <c r="M108" s="90"/>
      <c r="N108" s="84"/>
      <c r="O108" s="84" t="s">
        <v>142</v>
      </c>
      <c r="P108" s="84" t="s">
        <v>355</v>
      </c>
      <c r="Q108" s="84" t="s">
        <v>1493</v>
      </c>
      <c r="R108" s="84" t="s">
        <v>1040</v>
      </c>
      <c r="S108" s="84" t="s">
        <v>32</v>
      </c>
      <c r="T108" s="84" t="s">
        <v>1413</v>
      </c>
      <c r="U108" s="84"/>
      <c r="V108" s="84"/>
      <c r="W108" s="84" t="s">
        <v>1511</v>
      </c>
      <c r="X108" s="84"/>
      <c r="Y108" s="84" t="e">
        <f>VLOOKUP(#REF!,Unavailable_Shops!C:E,3,FALSE)</f>
        <v>#REF!</v>
      </c>
      <c r="Z108" s="84">
        <f>SUBTOTAL(103, Table97[[#This Row],[ShopCodeNoZero]])</f>
        <v>0</v>
      </c>
      <c r="AA108" s="88" t="s">
        <v>1512</v>
      </c>
    </row>
    <row r="109" spans="1:27" hidden="1">
      <c r="A109" s="83">
        <v>45713</v>
      </c>
      <c r="B109" s="84" t="s">
        <v>24</v>
      </c>
      <c r="C109" s="84"/>
      <c r="D109" s="85" t="s">
        <v>119</v>
      </c>
      <c r="E109" s="85" t="s">
        <v>1519</v>
      </c>
      <c r="F109" s="84"/>
      <c r="G109" s="85" t="s">
        <v>1513</v>
      </c>
      <c r="H109" s="84" t="s">
        <v>1514</v>
      </c>
      <c r="I109" s="84" t="str">
        <f>VLOOKUP(G109,'Shop Info'!C:I,7,FALSE)</f>
        <v>HK</v>
      </c>
      <c r="J109" s="84" t="s">
        <v>89</v>
      </c>
      <c r="K109" s="84"/>
      <c r="L109" s="84">
        <v>21757728</v>
      </c>
      <c r="M109" s="90"/>
      <c r="N109" s="84" t="s">
        <v>1516</v>
      </c>
      <c r="O109" s="84" t="s">
        <v>128</v>
      </c>
      <c r="P109" s="84"/>
      <c r="Q109" s="84" t="s">
        <v>1517</v>
      </c>
      <c r="R109" s="84" t="s">
        <v>1040</v>
      </c>
      <c r="S109" s="84" t="s">
        <v>32</v>
      </c>
      <c r="T109" s="84" t="s">
        <v>1413</v>
      </c>
      <c r="U109" s="84"/>
      <c r="V109" s="84"/>
      <c r="W109" s="84" t="s">
        <v>1518</v>
      </c>
      <c r="X109" s="84"/>
      <c r="Y109" s="84" t="e">
        <f>VLOOKUP(#REF!,Unavailable_Shops!C:E,3,FALSE)</f>
        <v>#REF!</v>
      </c>
      <c r="Z109" s="84">
        <f>SUBTOTAL(103, Table97[[#This Row],[ShopCodeNoZero]])</f>
        <v>0</v>
      </c>
      <c r="AA109" s="88" t="s">
        <v>1519</v>
      </c>
    </row>
    <row r="110" spans="1:27" hidden="1">
      <c r="A110" s="83">
        <v>45713</v>
      </c>
      <c r="B110" s="84" t="s">
        <v>24</v>
      </c>
      <c r="C110" s="84"/>
      <c r="D110" s="85" t="s">
        <v>119</v>
      </c>
      <c r="E110" s="85" t="s">
        <v>1525</v>
      </c>
      <c r="F110" s="84"/>
      <c r="G110" s="85" t="s">
        <v>1520</v>
      </c>
      <c r="H110" s="84" t="s">
        <v>1521</v>
      </c>
      <c r="I110" s="84" t="str">
        <f>VLOOKUP(G110,'Shop Info'!C:I,7,FALSE)</f>
        <v>NT</v>
      </c>
      <c r="J110" s="84" t="s">
        <v>354</v>
      </c>
      <c r="K110" s="84"/>
      <c r="L110" s="84" t="s">
        <v>3051</v>
      </c>
      <c r="M110" s="90"/>
      <c r="N110" s="84"/>
      <c r="O110" s="84" t="s">
        <v>142</v>
      </c>
      <c r="P110" s="84" t="s">
        <v>355</v>
      </c>
      <c r="Q110" s="84" t="s">
        <v>356</v>
      </c>
      <c r="R110" s="84" t="s">
        <v>1523</v>
      </c>
      <c r="S110" s="84" t="s">
        <v>32</v>
      </c>
      <c r="T110" s="84" t="s">
        <v>1255</v>
      </c>
      <c r="U110" s="84"/>
      <c r="V110" s="84"/>
      <c r="W110" s="84" t="s">
        <v>1524</v>
      </c>
      <c r="X110" s="84"/>
      <c r="Y110" s="84" t="e">
        <f>VLOOKUP(#REF!,Unavailable_Shops!C:E,3,FALSE)</f>
        <v>#REF!</v>
      </c>
      <c r="Z110" s="84">
        <f>SUBTOTAL(103, Table97[[#This Row],[ShopCodeNoZero]])</f>
        <v>0</v>
      </c>
      <c r="AA110" s="88" t="s">
        <v>1525</v>
      </c>
    </row>
    <row r="111" spans="1:27" hidden="1">
      <c r="A111" s="83">
        <v>45714</v>
      </c>
      <c r="B111" s="84" t="s">
        <v>24</v>
      </c>
      <c r="C111" s="84"/>
      <c r="D111" s="85" t="s">
        <v>119</v>
      </c>
      <c r="E111" s="85" t="s">
        <v>4379</v>
      </c>
      <c r="F111" s="84"/>
      <c r="G111" s="85" t="s">
        <v>1526</v>
      </c>
      <c r="H111" s="84" t="s">
        <v>1527</v>
      </c>
      <c r="I111" s="84" t="str">
        <f>VLOOKUP(G111,'Shop Info'!C:I,7,FALSE)</f>
        <v>HK</v>
      </c>
      <c r="J111" s="84" t="s">
        <v>60</v>
      </c>
      <c r="K111" s="84"/>
      <c r="L111" s="84">
        <v>25213344</v>
      </c>
      <c r="M111" s="90"/>
      <c r="N111" s="84"/>
      <c r="O111" s="84" t="s">
        <v>1192</v>
      </c>
      <c r="P111" s="84" t="s">
        <v>355</v>
      </c>
      <c r="Q111" s="84" t="s">
        <v>1528</v>
      </c>
      <c r="R111" s="84" t="s">
        <v>1040</v>
      </c>
      <c r="S111" s="84"/>
      <c r="T111" s="84"/>
      <c r="U111" s="84"/>
      <c r="V111" s="84"/>
      <c r="W111" s="84" t="s">
        <v>1529</v>
      </c>
      <c r="X111" s="100"/>
      <c r="Y111" s="84" t="e">
        <f>VLOOKUP(#REF!,Unavailable_Shops!C:E,3,FALSE)</f>
        <v>#REF!</v>
      </c>
      <c r="Z111" s="84">
        <f>SUBTOTAL(103, Table97[[#This Row],[ShopCodeNoZero]])</f>
        <v>0</v>
      </c>
      <c r="AA111" s="88" t="s">
        <v>1530</v>
      </c>
    </row>
    <row r="112" spans="1:27" hidden="1">
      <c r="A112" s="83">
        <v>45714</v>
      </c>
      <c r="B112" s="84" t="s">
        <v>24</v>
      </c>
      <c r="C112" s="84"/>
      <c r="D112" s="85" t="s">
        <v>119</v>
      </c>
      <c r="E112" s="85" t="s">
        <v>4380</v>
      </c>
      <c r="F112" s="84"/>
      <c r="G112" s="85" t="s">
        <v>1531</v>
      </c>
      <c r="H112" s="84" t="s">
        <v>1532</v>
      </c>
      <c r="I112" s="84" t="str">
        <f>VLOOKUP(G112,'Shop Info'!C:I,7,FALSE)</f>
        <v>NT</v>
      </c>
      <c r="J112" s="84" t="s">
        <v>1151</v>
      </c>
      <c r="K112" s="84"/>
      <c r="L112" s="84">
        <v>24863031</v>
      </c>
      <c r="M112" s="90"/>
      <c r="N112" s="84"/>
      <c r="O112" s="84" t="s">
        <v>142</v>
      </c>
      <c r="P112" s="84"/>
      <c r="Q112" s="84" t="s">
        <v>1528</v>
      </c>
      <c r="R112" s="84" t="s">
        <v>1040</v>
      </c>
      <c r="S112" s="84" t="s">
        <v>32</v>
      </c>
      <c r="T112" s="84" t="s">
        <v>1255</v>
      </c>
      <c r="U112" s="84"/>
      <c r="V112" s="84"/>
      <c r="W112" s="84" t="s">
        <v>1533</v>
      </c>
      <c r="X112" s="97"/>
      <c r="Y112" s="84" t="e">
        <f>VLOOKUP(#REF!,Unavailable_Shops!C:E,3,FALSE)</f>
        <v>#REF!</v>
      </c>
      <c r="Z112" s="84">
        <f>SUBTOTAL(103, Table97[[#This Row],[ShopCodeNoZero]])</f>
        <v>0</v>
      </c>
      <c r="AA112" s="88" t="s">
        <v>1534</v>
      </c>
    </row>
    <row r="113" spans="1:27" hidden="1">
      <c r="A113" s="83">
        <v>45714</v>
      </c>
      <c r="B113" s="84" t="s">
        <v>24</v>
      </c>
      <c r="C113" s="85"/>
      <c r="D113" s="85" t="s">
        <v>119</v>
      </c>
      <c r="E113" s="85" t="s">
        <v>4381</v>
      </c>
      <c r="F113" s="84"/>
      <c r="G113" s="85" t="s">
        <v>1535</v>
      </c>
      <c r="H113" s="84" t="s">
        <v>1536</v>
      </c>
      <c r="I113" s="84" t="str">
        <f>VLOOKUP(G113,'Shop Info'!C:I,7,FALSE)</f>
        <v>KN</v>
      </c>
      <c r="J113" s="84" t="s">
        <v>1537</v>
      </c>
      <c r="K113" s="84"/>
      <c r="L113" s="84">
        <v>27454739</v>
      </c>
      <c r="M113" s="90"/>
      <c r="N113" s="84"/>
      <c r="O113" s="84" t="s">
        <v>128</v>
      </c>
      <c r="P113" s="84" t="s">
        <v>1411</v>
      </c>
      <c r="Q113" s="84" t="s">
        <v>1528</v>
      </c>
      <c r="R113" s="84" t="s">
        <v>1040</v>
      </c>
      <c r="S113" s="84" t="s">
        <v>32</v>
      </c>
      <c r="T113" s="84" t="s">
        <v>1255</v>
      </c>
      <c r="U113" s="84"/>
      <c r="V113" s="84"/>
      <c r="W113" s="84" t="s">
        <v>1538</v>
      </c>
      <c r="X113" s="89"/>
      <c r="Y113" s="84" t="e">
        <f>VLOOKUP(#REF!,Unavailable_Shops!C:E,3,FALSE)</f>
        <v>#REF!</v>
      </c>
      <c r="Z113" s="84">
        <f>SUBTOTAL(103, Table97[[#This Row],[ShopCodeNoZero]])</f>
        <v>0</v>
      </c>
      <c r="AA113" s="88" t="s">
        <v>1539</v>
      </c>
    </row>
    <row r="114" spans="1:27" hidden="1">
      <c r="A114" s="83">
        <v>45714</v>
      </c>
      <c r="B114" s="84" t="s">
        <v>24</v>
      </c>
      <c r="C114" s="84"/>
      <c r="D114" s="85" t="s">
        <v>119</v>
      </c>
      <c r="E114" s="85" t="s">
        <v>4382</v>
      </c>
      <c r="F114" s="84"/>
      <c r="G114" s="85" t="s">
        <v>1540</v>
      </c>
      <c r="H114" s="84" t="s">
        <v>1541</v>
      </c>
      <c r="I114" s="84" t="str">
        <f>VLOOKUP(G114,'Shop Info'!C:I,7,FALSE)</f>
        <v>HK</v>
      </c>
      <c r="J114" s="84" t="s">
        <v>60</v>
      </c>
      <c r="K114" s="84" t="s">
        <v>151</v>
      </c>
      <c r="L114" s="84">
        <v>24861455</v>
      </c>
      <c r="M114" s="90"/>
      <c r="N114" s="84"/>
      <c r="O114" s="84" t="s">
        <v>1192</v>
      </c>
      <c r="P114" s="84" t="s">
        <v>355</v>
      </c>
      <c r="Q114" s="84" t="s">
        <v>1528</v>
      </c>
      <c r="R114" s="84" t="s">
        <v>1040</v>
      </c>
      <c r="S114" s="84"/>
      <c r="T114" s="84"/>
      <c r="U114" s="84"/>
      <c r="V114" s="84"/>
      <c r="W114" s="84" t="s">
        <v>1542</v>
      </c>
      <c r="X114" s="100"/>
      <c r="Y114" s="84" t="e">
        <f>VLOOKUP(#REF!,Unavailable_Shops!C:E,3,FALSE)</f>
        <v>#REF!</v>
      </c>
      <c r="Z114" s="84">
        <f>SUBTOTAL(103, Table97[[#This Row],[ShopCodeNoZero]])</f>
        <v>0</v>
      </c>
      <c r="AA114" s="88" t="s">
        <v>1543</v>
      </c>
    </row>
    <row r="115" spans="1:27" hidden="1">
      <c r="A115" s="83">
        <v>45714</v>
      </c>
      <c r="B115" s="84" t="s">
        <v>24</v>
      </c>
      <c r="C115" s="84"/>
      <c r="D115" s="85" t="s">
        <v>119</v>
      </c>
      <c r="E115" s="85" t="s">
        <v>4383</v>
      </c>
      <c r="F115" s="84"/>
      <c r="G115" s="85" t="s">
        <v>1544</v>
      </c>
      <c r="H115" s="84" t="s">
        <v>1545</v>
      </c>
      <c r="I115" s="84" t="str">
        <f>VLOOKUP(G115,'Shop Info'!C:I,7,FALSE)</f>
        <v>KN</v>
      </c>
      <c r="J115" s="84" t="s">
        <v>30</v>
      </c>
      <c r="K115" s="84" t="s">
        <v>151</v>
      </c>
      <c r="L115" s="84">
        <v>27237100</v>
      </c>
      <c r="M115" s="90"/>
      <c r="N115" s="84"/>
      <c r="O115" s="84" t="s">
        <v>128</v>
      </c>
      <c r="P115" s="84" t="s">
        <v>1411</v>
      </c>
      <c r="Q115" s="84" t="s">
        <v>1528</v>
      </c>
      <c r="R115" s="84" t="s">
        <v>1040</v>
      </c>
      <c r="S115" s="84" t="s">
        <v>1546</v>
      </c>
      <c r="T115" s="84" t="s">
        <v>1255</v>
      </c>
      <c r="U115" s="84"/>
      <c r="V115" s="84"/>
      <c r="W115" s="84" t="s">
        <v>1547</v>
      </c>
      <c r="X115" s="89"/>
      <c r="Y115" s="84" t="e">
        <f>VLOOKUP(#REF!,Unavailable_Shops!C:E,3,FALSE)</f>
        <v>#REF!</v>
      </c>
      <c r="Z115" s="84">
        <f>SUBTOTAL(103, Table97[[#This Row],[ShopCodeNoZero]])</f>
        <v>0</v>
      </c>
      <c r="AA115" s="88" t="s">
        <v>1548</v>
      </c>
    </row>
    <row r="116" spans="1:27" hidden="1">
      <c r="A116" s="83">
        <v>45714</v>
      </c>
      <c r="B116" s="84" t="s">
        <v>1549</v>
      </c>
      <c r="C116" s="84"/>
      <c r="D116" s="85" t="s">
        <v>119</v>
      </c>
      <c r="E116" s="85" t="s">
        <v>4384</v>
      </c>
      <c r="F116" s="84"/>
      <c r="G116" s="85" t="s">
        <v>1550</v>
      </c>
      <c r="H116" s="84" t="s">
        <v>1551</v>
      </c>
      <c r="I116" s="84" t="str">
        <f>VLOOKUP(G116,'Shop Info'!C:I,7,FALSE)</f>
        <v>KN</v>
      </c>
      <c r="J116" s="84" t="s">
        <v>1552</v>
      </c>
      <c r="K116" s="84"/>
      <c r="L116" s="84">
        <v>27360019</v>
      </c>
      <c r="M116" s="90"/>
      <c r="N116" s="84"/>
      <c r="O116" s="84" t="s">
        <v>128</v>
      </c>
      <c r="P116" s="84" t="s">
        <v>1411</v>
      </c>
      <c r="Q116" s="84" t="s">
        <v>1528</v>
      </c>
      <c r="R116" s="84" t="s">
        <v>1040</v>
      </c>
      <c r="S116" s="84" t="s">
        <v>32</v>
      </c>
      <c r="T116" s="84" t="s">
        <v>1255</v>
      </c>
      <c r="U116" s="84"/>
      <c r="V116" s="84"/>
      <c r="W116" s="84" t="s">
        <v>1553</v>
      </c>
      <c r="X116" s="89"/>
      <c r="Y116" s="84" t="e">
        <f>VLOOKUP(#REF!,Unavailable_Shops!C:E,3,FALSE)</f>
        <v>#REF!</v>
      </c>
      <c r="Z116" s="84">
        <f>SUBTOTAL(103, Table97[[#This Row],[ShopCodeNoZero]])</f>
        <v>0</v>
      </c>
      <c r="AA116" s="88" t="s">
        <v>1554</v>
      </c>
    </row>
    <row r="117" spans="1:27" hidden="1">
      <c r="A117" s="83">
        <v>45714</v>
      </c>
      <c r="B117" s="84" t="s">
        <v>24</v>
      </c>
      <c r="C117" s="84"/>
      <c r="D117" s="85" t="s">
        <v>119</v>
      </c>
      <c r="E117" s="85" t="s">
        <v>4385</v>
      </c>
      <c r="F117" s="84"/>
      <c r="G117" s="85" t="s">
        <v>1555</v>
      </c>
      <c r="H117" s="84" t="s">
        <v>1556</v>
      </c>
      <c r="I117" s="84" t="str">
        <f>VLOOKUP(G117,'Shop Info'!C:I,7,FALSE)</f>
        <v>NT</v>
      </c>
      <c r="J117" s="84" t="s">
        <v>1151</v>
      </c>
      <c r="K117" s="84"/>
      <c r="L117" s="84">
        <v>28950392</v>
      </c>
      <c r="M117" s="90"/>
      <c r="N117" s="84"/>
      <c r="O117" s="84" t="s">
        <v>142</v>
      </c>
      <c r="P117" s="84"/>
      <c r="Q117" s="84" t="s">
        <v>1528</v>
      </c>
      <c r="R117" s="84" t="s">
        <v>1040</v>
      </c>
      <c r="S117" s="84"/>
      <c r="T117" s="84"/>
      <c r="U117" s="84"/>
      <c r="V117" s="84"/>
      <c r="W117" s="84" t="s">
        <v>1557</v>
      </c>
      <c r="X117" s="97"/>
      <c r="Y117" s="84" t="e">
        <f>VLOOKUP(#REF!,Unavailable_Shops!C:E,3,FALSE)</f>
        <v>#REF!</v>
      </c>
      <c r="Z117" s="84">
        <f>SUBTOTAL(103, Table97[[#This Row],[ShopCodeNoZero]])</f>
        <v>0</v>
      </c>
      <c r="AA117" s="88" t="s">
        <v>1558</v>
      </c>
    </row>
    <row r="118" spans="1:27" hidden="1">
      <c r="A118" s="83">
        <v>45714</v>
      </c>
      <c r="B118" s="84" t="s">
        <v>1408</v>
      </c>
      <c r="C118" s="84"/>
      <c r="D118" s="85" t="s">
        <v>119</v>
      </c>
      <c r="E118" s="85" t="s">
        <v>4386</v>
      </c>
      <c r="F118" s="84"/>
      <c r="G118" s="85" t="s">
        <v>1559</v>
      </c>
      <c r="H118" s="84" t="s">
        <v>1560</v>
      </c>
      <c r="I118" s="84" t="str">
        <f>VLOOKUP(G118,'Shop Info'!C:I,7,FALSE)</f>
        <v>HK</v>
      </c>
      <c r="J118" s="84" t="s">
        <v>60</v>
      </c>
      <c r="K118" s="84"/>
      <c r="L118" s="84" t="s">
        <v>1561</v>
      </c>
      <c r="M118" s="90"/>
      <c r="N118" s="84"/>
      <c r="O118" s="84" t="s">
        <v>1192</v>
      </c>
      <c r="P118" s="84" t="s">
        <v>355</v>
      </c>
      <c r="Q118" s="84" t="s">
        <v>1528</v>
      </c>
      <c r="R118" s="84" t="s">
        <v>1040</v>
      </c>
      <c r="S118" s="84" t="s">
        <v>32</v>
      </c>
      <c r="T118" s="84" t="s">
        <v>1255</v>
      </c>
      <c r="U118" s="84"/>
      <c r="V118" s="84"/>
      <c r="W118" s="84" t="s">
        <v>1562</v>
      </c>
      <c r="X118" s="100"/>
      <c r="Y118" s="84" t="e">
        <f>VLOOKUP(#REF!,Unavailable_Shops!C:E,3,FALSE)</f>
        <v>#REF!</v>
      </c>
      <c r="Z118" s="84">
        <f>SUBTOTAL(103, Table97[[#This Row],[ShopCodeNoZero]])</f>
        <v>0</v>
      </c>
      <c r="AA118" s="88" t="s">
        <v>1563</v>
      </c>
    </row>
    <row r="119" spans="1:27" hidden="1">
      <c r="A119" s="83">
        <v>45714</v>
      </c>
      <c r="B119" s="84" t="s">
        <v>24</v>
      </c>
      <c r="C119" s="84"/>
      <c r="D119" s="85" t="s">
        <v>119</v>
      </c>
      <c r="E119" s="85" t="s">
        <v>1567</v>
      </c>
      <c r="F119" s="84"/>
      <c r="G119" s="85" t="s">
        <v>1564</v>
      </c>
      <c r="H119" s="84" t="s">
        <v>1565</v>
      </c>
      <c r="I119" s="84" t="str">
        <f>VLOOKUP(G119,'Shop Info'!C:I,7,FALSE)</f>
        <v>NT</v>
      </c>
      <c r="J119" s="84" t="s">
        <v>1151</v>
      </c>
      <c r="K119" s="84" t="s">
        <v>151</v>
      </c>
      <c r="L119" s="84">
        <v>29869786</v>
      </c>
      <c r="M119" s="90"/>
      <c r="N119" s="84"/>
      <c r="O119" s="84" t="s">
        <v>142</v>
      </c>
      <c r="P119" s="84"/>
      <c r="Q119" s="84" t="s">
        <v>1528</v>
      </c>
      <c r="R119" s="84" t="s">
        <v>1040</v>
      </c>
      <c r="S119" s="84" t="s">
        <v>32</v>
      </c>
      <c r="T119" s="84" t="s">
        <v>1255</v>
      </c>
      <c r="U119" s="84"/>
      <c r="V119" s="84"/>
      <c r="W119" s="84" t="s">
        <v>1566</v>
      </c>
      <c r="X119" s="97"/>
      <c r="Y119" s="84" t="e">
        <f>VLOOKUP(#REF!,Unavailable_Shops!C:E,3,FALSE)</f>
        <v>#REF!</v>
      </c>
      <c r="Z119" s="84">
        <f>SUBTOTAL(103, Table97[[#This Row],[ShopCodeNoZero]])</f>
        <v>0</v>
      </c>
      <c r="AA119" s="88" t="s">
        <v>1567</v>
      </c>
    </row>
    <row r="120" spans="1:27" hidden="1">
      <c r="A120" s="83">
        <v>45715</v>
      </c>
      <c r="B120" s="84" t="s">
        <v>24</v>
      </c>
      <c r="C120" s="84"/>
      <c r="D120" s="85" t="s">
        <v>119</v>
      </c>
      <c r="E120" s="85" t="s">
        <v>4387</v>
      </c>
      <c r="F120" s="84"/>
      <c r="G120" s="85" t="s">
        <v>1568</v>
      </c>
      <c r="H120" s="84" t="s">
        <v>1569</v>
      </c>
      <c r="I120" s="84" t="str">
        <f>VLOOKUP(G120,'Shop Info'!C:I,7,FALSE)</f>
        <v>NT</v>
      </c>
      <c r="J120" s="84" t="s">
        <v>354</v>
      </c>
      <c r="K120" s="84"/>
      <c r="L120" s="84">
        <v>22672968</v>
      </c>
      <c r="M120" s="90"/>
      <c r="N120" s="84"/>
      <c r="O120" s="84" t="s">
        <v>1192</v>
      </c>
      <c r="P120" s="84"/>
      <c r="Q120" s="84" t="s">
        <v>1570</v>
      </c>
      <c r="R120" s="84" t="s">
        <v>1040</v>
      </c>
      <c r="S120" s="84" t="s">
        <v>32</v>
      </c>
      <c r="T120" s="84" t="s">
        <v>1413</v>
      </c>
      <c r="U120" s="84"/>
      <c r="V120" s="84"/>
      <c r="W120" s="84" t="s">
        <v>1571</v>
      </c>
      <c r="X120" s="84"/>
      <c r="Y120" s="84" t="e">
        <f>VLOOKUP(#REF!,Unavailable_Shops!C:E,3,FALSE)</f>
        <v>#REF!</v>
      </c>
      <c r="Z120" s="84">
        <f>SUBTOTAL(103, Table97[[#This Row],[ShopCodeNoZero]])</f>
        <v>0</v>
      </c>
      <c r="AA120" s="88" t="s">
        <v>1572</v>
      </c>
    </row>
    <row r="121" spans="1:27" hidden="1">
      <c r="A121" s="83">
        <v>45715</v>
      </c>
      <c r="B121" s="84" t="s">
        <v>24</v>
      </c>
      <c r="C121" s="84"/>
      <c r="D121" s="85" t="s">
        <v>119</v>
      </c>
      <c r="E121" s="85" t="s">
        <v>4388</v>
      </c>
      <c r="F121" s="84"/>
      <c r="G121" s="85" t="s">
        <v>1573</v>
      </c>
      <c r="H121" s="84" t="s">
        <v>1574</v>
      </c>
      <c r="I121" s="84" t="str">
        <f>VLOOKUP(G121,'Shop Info'!C:I,7,FALSE)</f>
        <v>NT</v>
      </c>
      <c r="J121" s="84" t="s">
        <v>354</v>
      </c>
      <c r="K121" s="84"/>
      <c r="L121" s="84">
        <v>24971152</v>
      </c>
      <c r="M121" s="90"/>
      <c r="N121" s="84"/>
      <c r="O121" s="84" t="s">
        <v>1192</v>
      </c>
      <c r="P121" s="84"/>
      <c r="Q121" s="84" t="s">
        <v>1570</v>
      </c>
      <c r="R121" s="84" t="s">
        <v>1040</v>
      </c>
      <c r="S121" s="84" t="s">
        <v>32</v>
      </c>
      <c r="T121" s="84" t="s">
        <v>1255</v>
      </c>
      <c r="U121" s="84"/>
      <c r="V121" s="84"/>
      <c r="W121" s="84" t="s">
        <v>1575</v>
      </c>
      <c r="X121" s="84"/>
      <c r="Y121" s="84" t="e">
        <f>VLOOKUP(#REF!,Unavailable_Shops!C:E,3,FALSE)</f>
        <v>#REF!</v>
      </c>
      <c r="Z121" s="84">
        <f>SUBTOTAL(103, Table97[[#This Row],[ShopCodeNoZero]])</f>
        <v>0</v>
      </c>
      <c r="AA121" s="88" t="s">
        <v>1576</v>
      </c>
    </row>
    <row r="122" spans="1:27" hidden="1">
      <c r="A122" s="83">
        <v>45715</v>
      </c>
      <c r="B122" s="84" t="s">
        <v>24</v>
      </c>
      <c r="C122" s="84"/>
      <c r="D122" s="85" t="s">
        <v>119</v>
      </c>
      <c r="E122" s="85" t="s">
        <v>4389</v>
      </c>
      <c r="F122" s="84"/>
      <c r="G122" s="85" t="s">
        <v>1577</v>
      </c>
      <c r="H122" s="84" t="s">
        <v>1578</v>
      </c>
      <c r="I122" s="84" t="str">
        <f>VLOOKUP(G122,'Shop Info'!C:I,7,FALSE)</f>
        <v>HK</v>
      </c>
      <c r="J122" s="84" t="s">
        <v>89</v>
      </c>
      <c r="K122" s="84"/>
      <c r="L122" s="84">
        <v>28194628</v>
      </c>
      <c r="M122" s="90"/>
      <c r="N122" s="84"/>
      <c r="O122" s="84" t="s">
        <v>128</v>
      </c>
      <c r="P122" s="84"/>
      <c r="Q122" s="84" t="s">
        <v>1570</v>
      </c>
      <c r="R122" s="84" t="s">
        <v>1040</v>
      </c>
      <c r="S122" s="84" t="s">
        <v>32</v>
      </c>
      <c r="T122" s="84" t="s">
        <v>1413</v>
      </c>
      <c r="U122" s="84"/>
      <c r="V122" s="84"/>
      <c r="W122" s="84" t="s">
        <v>1579</v>
      </c>
      <c r="X122" s="84"/>
      <c r="Y122" s="84" t="e">
        <f>VLOOKUP(#REF!,Unavailable_Shops!C:E,3,FALSE)</f>
        <v>#REF!</v>
      </c>
      <c r="Z122" s="84">
        <f>SUBTOTAL(103, Table97[[#This Row],[ShopCodeNoZero]])</f>
        <v>0</v>
      </c>
      <c r="AA122" s="88" t="s">
        <v>1580</v>
      </c>
    </row>
    <row r="123" spans="1:27" hidden="1">
      <c r="A123" s="83">
        <v>45715</v>
      </c>
      <c r="B123" s="84" t="s">
        <v>24</v>
      </c>
      <c r="C123" s="84"/>
      <c r="D123" s="85" t="s">
        <v>119</v>
      </c>
      <c r="E123" s="85" t="s">
        <v>4390</v>
      </c>
      <c r="F123" s="84"/>
      <c r="G123" s="85" t="s">
        <v>1581</v>
      </c>
      <c r="H123" s="84" t="s">
        <v>1582</v>
      </c>
      <c r="I123" s="84" t="str">
        <f>VLOOKUP(G123,'Shop Info'!C:I,7,FALSE)</f>
        <v>NT</v>
      </c>
      <c r="J123" s="84" t="s">
        <v>354</v>
      </c>
      <c r="K123" s="84"/>
      <c r="L123" s="84">
        <v>24957469</v>
      </c>
      <c r="M123" s="90"/>
      <c r="N123" s="84"/>
      <c r="O123" s="84" t="s">
        <v>1192</v>
      </c>
      <c r="P123" s="84"/>
      <c r="Q123" s="84" t="s">
        <v>1570</v>
      </c>
      <c r="R123" s="84" t="s">
        <v>1040</v>
      </c>
      <c r="S123" s="84" t="s">
        <v>32</v>
      </c>
      <c r="T123" s="84" t="s">
        <v>1413</v>
      </c>
      <c r="U123" s="84"/>
      <c r="V123" s="84"/>
      <c r="W123" s="84" t="s">
        <v>1583</v>
      </c>
      <c r="X123" s="84"/>
      <c r="Y123" s="84" t="e">
        <f>VLOOKUP(#REF!,Unavailable_Shops!C:E,3,FALSE)</f>
        <v>#REF!</v>
      </c>
      <c r="Z123" s="84">
        <f>SUBTOTAL(103, Table97[[#This Row],[ShopCodeNoZero]])</f>
        <v>0</v>
      </c>
      <c r="AA123" s="88" t="s">
        <v>1584</v>
      </c>
    </row>
    <row r="124" spans="1:27" hidden="1">
      <c r="A124" s="83">
        <v>45715</v>
      </c>
      <c r="B124" s="84" t="s">
        <v>24</v>
      </c>
      <c r="C124" s="84"/>
      <c r="D124" s="85" t="s">
        <v>119</v>
      </c>
      <c r="E124" s="85" t="s">
        <v>4391</v>
      </c>
      <c r="F124" s="84"/>
      <c r="G124" s="85" t="s">
        <v>1585</v>
      </c>
      <c r="H124" s="84" t="s">
        <v>1586</v>
      </c>
      <c r="I124" s="84" t="str">
        <f>VLOOKUP(G124,'Shop Info'!C:I,7,FALSE)</f>
        <v>KN</v>
      </c>
      <c r="J124" s="84" t="s">
        <v>1537</v>
      </c>
      <c r="K124" s="84"/>
      <c r="L124" s="84">
        <v>29590536</v>
      </c>
      <c r="M124" s="90"/>
      <c r="N124" s="84"/>
      <c r="O124" s="84" t="s">
        <v>1587</v>
      </c>
      <c r="P124" s="84" t="s">
        <v>1411</v>
      </c>
      <c r="Q124" s="84" t="s">
        <v>1570</v>
      </c>
      <c r="R124" s="84" t="s">
        <v>1040</v>
      </c>
      <c r="S124" s="84" t="s">
        <v>32</v>
      </c>
      <c r="T124" s="84" t="s">
        <v>1413</v>
      </c>
      <c r="U124" s="84"/>
      <c r="V124" s="84"/>
      <c r="W124" s="84" t="s">
        <v>1588</v>
      </c>
      <c r="X124" s="84"/>
      <c r="Y124" s="84" t="e">
        <f>VLOOKUP(#REF!,Unavailable_Shops!C:E,3,FALSE)</f>
        <v>#REF!</v>
      </c>
      <c r="Z124" s="84">
        <f>SUBTOTAL(103, Table97[[#This Row],[ShopCodeNoZero]])</f>
        <v>0</v>
      </c>
      <c r="AA124" s="88" t="s">
        <v>1589</v>
      </c>
    </row>
    <row r="125" spans="1:27" hidden="1">
      <c r="A125" s="83">
        <v>45715</v>
      </c>
      <c r="B125" s="84" t="s">
        <v>24</v>
      </c>
      <c r="C125" s="84"/>
      <c r="D125" s="85" t="s">
        <v>119</v>
      </c>
      <c r="E125" s="85" t="s">
        <v>4392</v>
      </c>
      <c r="F125" s="84"/>
      <c r="G125" s="85" t="s">
        <v>1590</v>
      </c>
      <c r="H125" s="84" t="s">
        <v>1591</v>
      </c>
      <c r="I125" s="84" t="str">
        <f>VLOOKUP(G125,'Shop Info'!C:I,7,FALSE)</f>
        <v>KN</v>
      </c>
      <c r="J125" s="84" t="s">
        <v>1592</v>
      </c>
      <c r="K125" s="84"/>
      <c r="L125" s="84">
        <v>27230456</v>
      </c>
      <c r="M125" s="90"/>
      <c r="N125" s="84"/>
      <c r="O125" s="84" t="s">
        <v>1587</v>
      </c>
      <c r="P125" s="84" t="s">
        <v>1411</v>
      </c>
      <c r="Q125" s="84" t="s">
        <v>1570</v>
      </c>
      <c r="R125" s="84" t="s">
        <v>1040</v>
      </c>
      <c r="S125" s="84" t="s">
        <v>32</v>
      </c>
      <c r="T125" s="84" t="s">
        <v>1413</v>
      </c>
      <c r="U125" s="84"/>
      <c r="V125" s="84"/>
      <c r="W125" s="84" t="s">
        <v>1593</v>
      </c>
      <c r="X125" s="84"/>
      <c r="Y125" s="84" t="e">
        <f>VLOOKUP(#REF!,Unavailable_Shops!C:E,3,FALSE)</f>
        <v>#REF!</v>
      </c>
      <c r="Z125" s="84">
        <f>SUBTOTAL(103, Table97[[#This Row],[ShopCodeNoZero]])</f>
        <v>0</v>
      </c>
      <c r="AA125" s="88" t="s">
        <v>1594</v>
      </c>
    </row>
    <row r="126" spans="1:27" hidden="1">
      <c r="A126" s="83">
        <v>45715</v>
      </c>
      <c r="B126" s="84" t="s">
        <v>65</v>
      </c>
      <c r="C126" s="84"/>
      <c r="D126" s="85" t="s">
        <v>119</v>
      </c>
      <c r="E126" s="85" t="s">
        <v>4393</v>
      </c>
      <c r="F126" s="84"/>
      <c r="G126" s="85" t="s">
        <v>1595</v>
      </c>
      <c r="H126" s="84" t="s">
        <v>1596</v>
      </c>
      <c r="I126" s="84" t="str">
        <f>VLOOKUP(G126,'Shop Info'!C:I,7,FALSE)</f>
        <v>HK</v>
      </c>
      <c r="J126" s="84" t="s">
        <v>89</v>
      </c>
      <c r="K126" s="84"/>
      <c r="L126" s="84" t="s">
        <v>3051</v>
      </c>
      <c r="M126" s="90"/>
      <c r="N126" s="84"/>
      <c r="O126" s="84" t="s">
        <v>128</v>
      </c>
      <c r="P126" s="84"/>
      <c r="Q126" s="84" t="s">
        <v>1570</v>
      </c>
      <c r="R126" s="84" t="s">
        <v>1040</v>
      </c>
      <c r="S126" s="84" t="s">
        <v>32</v>
      </c>
      <c r="T126" s="84" t="s">
        <v>1413</v>
      </c>
      <c r="U126" s="84"/>
      <c r="V126" s="84"/>
      <c r="W126" s="84" t="s">
        <v>1597</v>
      </c>
      <c r="X126" s="84"/>
      <c r="Y126" s="84" t="e">
        <f>VLOOKUP(#REF!,Unavailable_Shops!C:E,3,FALSE)</f>
        <v>#REF!</v>
      </c>
      <c r="Z126" s="84">
        <f>SUBTOTAL(103, Table97[[#This Row],[ShopCodeNoZero]])</f>
        <v>0</v>
      </c>
      <c r="AA126" s="88" t="s">
        <v>1598</v>
      </c>
    </row>
    <row r="127" spans="1:27" hidden="1">
      <c r="A127" s="83">
        <v>45715</v>
      </c>
      <c r="B127" s="84" t="s">
        <v>24</v>
      </c>
      <c r="C127" s="84"/>
      <c r="D127" s="85" t="s">
        <v>119</v>
      </c>
      <c r="E127" s="85" t="s">
        <v>4394</v>
      </c>
      <c r="F127" s="84"/>
      <c r="G127" s="85" t="s">
        <v>1599</v>
      </c>
      <c r="H127" s="84" t="s">
        <v>1600</v>
      </c>
      <c r="I127" s="84" t="str">
        <f>VLOOKUP(G127,'Shop Info'!C:I,7,FALSE)</f>
        <v>HK</v>
      </c>
      <c r="J127" s="84" t="s">
        <v>89</v>
      </c>
      <c r="K127" s="84"/>
      <c r="L127" s="84">
        <v>28180853</v>
      </c>
      <c r="M127" s="90"/>
      <c r="N127" s="84"/>
      <c r="O127" s="84" t="s">
        <v>128</v>
      </c>
      <c r="P127" s="84"/>
      <c r="Q127" s="84" t="s">
        <v>1570</v>
      </c>
      <c r="R127" s="84" t="s">
        <v>1040</v>
      </c>
      <c r="S127" s="84" t="s">
        <v>32</v>
      </c>
      <c r="T127" s="84" t="s">
        <v>1413</v>
      </c>
      <c r="U127" s="84"/>
      <c r="V127" s="84"/>
      <c r="W127" s="84" t="s">
        <v>1601</v>
      </c>
      <c r="X127" s="84"/>
      <c r="Y127" s="84" t="e">
        <f>VLOOKUP(#REF!,Unavailable_Shops!C:E,3,FALSE)</f>
        <v>#REF!</v>
      </c>
      <c r="Z127" s="84">
        <f>SUBTOTAL(103, Table97[[#This Row],[ShopCodeNoZero]])</f>
        <v>0</v>
      </c>
      <c r="AA127" s="88" t="s">
        <v>1602</v>
      </c>
    </row>
    <row r="128" spans="1:27" hidden="1">
      <c r="A128" s="83">
        <v>45715</v>
      </c>
      <c r="B128" s="84" t="s">
        <v>24</v>
      </c>
      <c r="C128" s="84"/>
      <c r="D128" s="85" t="s">
        <v>119</v>
      </c>
      <c r="E128" s="85" t="s">
        <v>4395</v>
      </c>
      <c r="F128" s="84"/>
      <c r="G128" s="85" t="s">
        <v>1603</v>
      </c>
      <c r="H128" s="84" t="s">
        <v>1604</v>
      </c>
      <c r="I128" s="84" t="str">
        <f>VLOOKUP(G128,'Shop Info'!C:I,7,FALSE)</f>
        <v>KN</v>
      </c>
      <c r="J128" s="84" t="s">
        <v>1605</v>
      </c>
      <c r="K128" s="84"/>
      <c r="L128" s="84">
        <v>22714969</v>
      </c>
      <c r="M128" s="90"/>
      <c r="N128" s="84"/>
      <c r="O128" s="84" t="s">
        <v>1587</v>
      </c>
      <c r="P128" s="84" t="s">
        <v>1411</v>
      </c>
      <c r="Q128" s="84" t="s">
        <v>1570</v>
      </c>
      <c r="R128" s="84" t="s">
        <v>1040</v>
      </c>
      <c r="S128" s="84"/>
      <c r="T128" s="84"/>
      <c r="U128" s="84"/>
      <c r="V128" s="84"/>
      <c r="W128" s="84" t="s">
        <v>1606</v>
      </c>
      <c r="X128" s="84"/>
      <c r="Y128" s="84" t="e">
        <f>VLOOKUP(#REF!,Unavailable_Shops!C:E,3,FALSE)</f>
        <v>#REF!</v>
      </c>
      <c r="Z128" s="84">
        <f>SUBTOTAL(103, Table97[[#This Row],[ShopCodeNoZero]])</f>
        <v>0</v>
      </c>
      <c r="AA128" s="88" t="s">
        <v>1607</v>
      </c>
    </row>
    <row r="129" spans="1:27" hidden="1">
      <c r="A129" s="83">
        <v>45716</v>
      </c>
      <c r="B129" s="84" t="s">
        <v>24</v>
      </c>
      <c r="C129" s="84"/>
      <c r="D129" s="85" t="s">
        <v>119</v>
      </c>
      <c r="E129" s="85" t="s">
        <v>4396</v>
      </c>
      <c r="F129" s="84"/>
      <c r="G129" s="85" t="s">
        <v>1608</v>
      </c>
      <c r="H129" s="84" t="s">
        <v>1609</v>
      </c>
      <c r="I129" s="84" t="str">
        <f>VLOOKUP(G129,'Shop Info'!C:I,7,FALSE)</f>
        <v>HK</v>
      </c>
      <c r="J129" s="84" t="s">
        <v>60</v>
      </c>
      <c r="K129" s="84" t="s">
        <v>1610</v>
      </c>
      <c r="L129" s="84">
        <v>25379190</v>
      </c>
      <c r="M129" s="90"/>
      <c r="N129" s="84"/>
      <c r="O129" s="84" t="s">
        <v>1587</v>
      </c>
      <c r="P129" s="84" t="s">
        <v>1411</v>
      </c>
      <c r="Q129" s="84" t="s">
        <v>1611</v>
      </c>
      <c r="R129" s="84" t="s">
        <v>1040</v>
      </c>
      <c r="S129" s="84" t="s">
        <v>1612</v>
      </c>
      <c r="T129" s="84" t="s">
        <v>1255</v>
      </c>
      <c r="U129" s="84"/>
      <c r="V129" s="84"/>
      <c r="W129" s="84" t="s">
        <v>1613</v>
      </c>
      <c r="X129" s="84"/>
      <c r="Y129" s="84" t="e">
        <f>VLOOKUP(#REF!,Unavailable_Shops!C:E,3,FALSE)</f>
        <v>#REF!</v>
      </c>
      <c r="Z129" s="84">
        <f>SUBTOTAL(103, Table97[[#This Row],[ShopCodeNoZero]])</f>
        <v>0</v>
      </c>
      <c r="AA129" s="88" t="s">
        <v>1614</v>
      </c>
    </row>
    <row r="130" spans="1:27" hidden="1">
      <c r="A130" s="83">
        <v>45716</v>
      </c>
      <c r="B130" s="84" t="s">
        <v>24</v>
      </c>
      <c r="C130" s="84"/>
      <c r="D130" s="85" t="s">
        <v>119</v>
      </c>
      <c r="E130" s="85" t="s">
        <v>4397</v>
      </c>
      <c r="F130" s="84"/>
      <c r="G130" s="85" t="s">
        <v>1615</v>
      </c>
      <c r="H130" s="84" t="s">
        <v>1616</v>
      </c>
      <c r="I130" s="84" t="str">
        <f>VLOOKUP(G130,'Shop Info'!C:I,7,FALSE)</f>
        <v>HK</v>
      </c>
      <c r="J130" s="84" t="s">
        <v>60</v>
      </c>
      <c r="K130" s="84"/>
      <c r="L130" s="84">
        <v>25264200</v>
      </c>
      <c r="M130" s="90"/>
      <c r="N130" s="84"/>
      <c r="O130" s="84" t="s">
        <v>1587</v>
      </c>
      <c r="P130" s="84" t="s">
        <v>1411</v>
      </c>
      <c r="Q130" s="84" t="s">
        <v>1611</v>
      </c>
      <c r="R130" s="84" t="s">
        <v>1040</v>
      </c>
      <c r="S130" s="84" t="s">
        <v>32</v>
      </c>
      <c r="T130" s="84" t="s">
        <v>1413</v>
      </c>
      <c r="U130" s="84"/>
      <c r="V130" s="84"/>
      <c r="W130" s="84" t="s">
        <v>1617</v>
      </c>
      <c r="X130" s="84"/>
      <c r="Y130" s="84" t="e">
        <f>VLOOKUP(#REF!,Unavailable_Shops!C:E,3,FALSE)</f>
        <v>#REF!</v>
      </c>
      <c r="Z130" s="84">
        <f>SUBTOTAL(103, Table97[[#This Row],[ShopCodeNoZero]])</f>
        <v>0</v>
      </c>
      <c r="AA130" s="88" t="s">
        <v>1618</v>
      </c>
    </row>
    <row r="131" spans="1:27" hidden="1">
      <c r="A131" s="83">
        <v>45716</v>
      </c>
      <c r="B131" s="84" t="s">
        <v>24</v>
      </c>
      <c r="C131" s="84"/>
      <c r="D131" s="85" t="s">
        <v>119</v>
      </c>
      <c r="E131" s="85" t="s">
        <v>4398</v>
      </c>
      <c r="F131" s="84"/>
      <c r="G131" s="85" t="s">
        <v>1619</v>
      </c>
      <c r="H131" s="84" t="s">
        <v>1620</v>
      </c>
      <c r="I131" s="84" t="str">
        <f>VLOOKUP(G131,'Shop Info'!C:I,7,FALSE)</f>
        <v>KN</v>
      </c>
      <c r="J131" s="84" t="s">
        <v>1605</v>
      </c>
      <c r="K131" s="84"/>
      <c r="L131" s="84">
        <v>26269441</v>
      </c>
      <c r="M131" s="90"/>
      <c r="N131" s="84"/>
      <c r="O131" s="99" t="s">
        <v>128</v>
      </c>
      <c r="P131" s="84"/>
      <c r="Q131" s="84" t="s">
        <v>1611</v>
      </c>
      <c r="R131" s="84" t="s">
        <v>1040</v>
      </c>
      <c r="S131" s="84" t="s">
        <v>32</v>
      </c>
      <c r="T131" s="84" t="s">
        <v>1255</v>
      </c>
      <c r="U131" s="84"/>
      <c r="V131" s="84"/>
      <c r="W131" s="84" t="s">
        <v>1621</v>
      </c>
      <c r="X131" s="84"/>
      <c r="Y131" s="84" t="e">
        <f>VLOOKUP(#REF!,Unavailable_Shops!C:E,3,FALSE)</f>
        <v>#REF!</v>
      </c>
      <c r="Z131" s="84">
        <f>SUBTOTAL(103, Table97[[#This Row],[ShopCodeNoZero]])</f>
        <v>0</v>
      </c>
      <c r="AA131" s="88" t="s">
        <v>1622</v>
      </c>
    </row>
    <row r="132" spans="1:27" hidden="1">
      <c r="A132" s="83">
        <v>45716</v>
      </c>
      <c r="B132" s="84" t="s">
        <v>24</v>
      </c>
      <c r="C132" s="84"/>
      <c r="D132" s="85" t="s">
        <v>119</v>
      </c>
      <c r="E132" s="85" t="s">
        <v>4399</v>
      </c>
      <c r="F132" s="84"/>
      <c r="G132" s="85" t="s">
        <v>1623</v>
      </c>
      <c r="H132" s="84" t="s">
        <v>4400</v>
      </c>
      <c r="I132" s="84" t="str">
        <f>VLOOKUP(G132,'Shop Info'!C:I,7,FALSE)</f>
        <v>NT</v>
      </c>
      <c r="J132" s="84" t="s">
        <v>1091</v>
      </c>
      <c r="K132" s="84"/>
      <c r="L132" s="84">
        <v>26200291</v>
      </c>
      <c r="M132" s="90"/>
      <c r="N132" s="84"/>
      <c r="O132" s="84" t="s">
        <v>1192</v>
      </c>
      <c r="P132" s="84"/>
      <c r="Q132" s="84" t="s">
        <v>1611</v>
      </c>
      <c r="R132" s="84" t="s">
        <v>1040</v>
      </c>
      <c r="S132" s="84" t="s">
        <v>1624</v>
      </c>
      <c r="T132" s="84" t="s">
        <v>1255</v>
      </c>
      <c r="U132" s="84"/>
      <c r="V132" s="84"/>
      <c r="W132" s="84" t="s">
        <v>1625</v>
      </c>
      <c r="X132" s="84"/>
      <c r="Y132" s="84" t="e">
        <f>VLOOKUP(#REF!,Unavailable_Shops!C:E,3,FALSE)</f>
        <v>#REF!</v>
      </c>
      <c r="Z132" s="84">
        <f>SUBTOTAL(103, Table97[[#This Row],[ShopCodeNoZero]])</f>
        <v>0</v>
      </c>
      <c r="AA132" s="88" t="s">
        <v>1626</v>
      </c>
    </row>
    <row r="133" spans="1:27" hidden="1">
      <c r="A133" s="83">
        <v>45716</v>
      </c>
      <c r="B133" s="84" t="s">
        <v>24</v>
      </c>
      <c r="C133" s="84"/>
      <c r="D133" s="85" t="s">
        <v>119</v>
      </c>
      <c r="E133" s="85" t="s">
        <v>4401</v>
      </c>
      <c r="F133" s="84"/>
      <c r="G133" s="85" t="s">
        <v>1627</v>
      </c>
      <c r="H133" s="84" t="s">
        <v>1628</v>
      </c>
      <c r="I133" s="84" t="str">
        <f>VLOOKUP(G133,'Shop Info'!C:I,7,FALSE)</f>
        <v>KN</v>
      </c>
      <c r="J133" s="84" t="s">
        <v>1605</v>
      </c>
      <c r="K133" s="84" t="s">
        <v>151</v>
      </c>
      <c r="L133" s="84">
        <v>25619592</v>
      </c>
      <c r="M133" s="90"/>
      <c r="N133" s="84"/>
      <c r="O133" s="99" t="s">
        <v>128</v>
      </c>
      <c r="P133" s="84"/>
      <c r="Q133" s="84" t="s">
        <v>1611</v>
      </c>
      <c r="R133" s="84" t="s">
        <v>1040</v>
      </c>
      <c r="S133" s="84" t="s">
        <v>1629</v>
      </c>
      <c r="T133" s="84" t="s">
        <v>1255</v>
      </c>
      <c r="U133" s="84"/>
      <c r="V133" s="84"/>
      <c r="W133" s="84" t="s">
        <v>1630</v>
      </c>
      <c r="X133" s="84"/>
      <c r="Y133" s="84" t="e">
        <f>VLOOKUP(#REF!,Unavailable_Shops!C:E,3,FALSE)</f>
        <v>#REF!</v>
      </c>
      <c r="Z133" s="84">
        <f>SUBTOTAL(103, Table97[[#This Row],[ShopCodeNoZero]])</f>
        <v>0</v>
      </c>
      <c r="AA133" s="88" t="s">
        <v>1631</v>
      </c>
    </row>
    <row r="134" spans="1:27" hidden="1">
      <c r="A134" s="83">
        <v>45716</v>
      </c>
      <c r="B134" s="84" t="s">
        <v>65</v>
      </c>
      <c r="C134" s="84"/>
      <c r="D134" s="85" t="s">
        <v>119</v>
      </c>
      <c r="E134" s="85" t="s">
        <v>4402</v>
      </c>
      <c r="F134" s="84"/>
      <c r="G134" s="85" t="s">
        <v>1632</v>
      </c>
      <c r="H134" s="84" t="s">
        <v>1090</v>
      </c>
      <c r="I134" s="84" t="str">
        <f>VLOOKUP(G134,'Shop Info'!C:I,7,FALSE)</f>
        <v>NT</v>
      </c>
      <c r="J134" s="84" t="s">
        <v>1091</v>
      </c>
      <c r="K134" s="84"/>
      <c r="L134" s="84" t="s">
        <v>3051</v>
      </c>
      <c r="M134" s="86"/>
      <c r="N134" s="87"/>
      <c r="O134" s="84" t="s">
        <v>1192</v>
      </c>
      <c r="P134" s="84"/>
      <c r="Q134" s="84" t="s">
        <v>1611</v>
      </c>
      <c r="R134" s="84" t="s">
        <v>1040</v>
      </c>
      <c r="S134" s="84" t="s">
        <v>32</v>
      </c>
      <c r="T134" s="84" t="s">
        <v>1413</v>
      </c>
      <c r="U134" s="84"/>
      <c r="V134" s="84"/>
      <c r="W134" s="84" t="s">
        <v>1633</v>
      </c>
      <c r="X134" s="84"/>
      <c r="Y134" s="84" t="e">
        <f>VLOOKUP(#REF!,Unavailable_Shops!C:E,3,FALSE)</f>
        <v>#REF!</v>
      </c>
      <c r="Z134" s="84">
        <f>SUBTOTAL(103, Table97[[#This Row],[ShopCodeNoZero]])</f>
        <v>0</v>
      </c>
      <c r="AA134" s="88" t="s">
        <v>1634</v>
      </c>
    </row>
    <row r="135" spans="1:27" hidden="1">
      <c r="A135" s="83">
        <v>45716</v>
      </c>
      <c r="B135" s="84" t="s">
        <v>65</v>
      </c>
      <c r="C135" s="84"/>
      <c r="D135" s="85" t="s">
        <v>119</v>
      </c>
      <c r="E135" s="85" t="s">
        <v>4403</v>
      </c>
      <c r="F135" s="84"/>
      <c r="G135" s="85" t="s">
        <v>1635</v>
      </c>
      <c r="H135" s="84" t="s">
        <v>1636</v>
      </c>
      <c r="I135" s="84" t="str">
        <f>VLOOKUP(G135,'Shop Info'!C:I,7,FALSE)</f>
        <v>KN</v>
      </c>
      <c r="J135" s="84" t="s">
        <v>1605</v>
      </c>
      <c r="K135" s="84"/>
      <c r="L135" s="84">
        <v>27404729</v>
      </c>
      <c r="M135" s="90"/>
      <c r="N135" s="84"/>
      <c r="O135" s="99" t="s">
        <v>128</v>
      </c>
      <c r="P135" s="84"/>
      <c r="Q135" s="84" t="s">
        <v>1611</v>
      </c>
      <c r="R135" s="84" t="s">
        <v>1040</v>
      </c>
      <c r="S135" s="84" t="s">
        <v>32</v>
      </c>
      <c r="T135" s="84" t="s">
        <v>1413</v>
      </c>
      <c r="U135" s="84"/>
      <c r="V135" s="84"/>
      <c r="W135" s="84" t="s">
        <v>1637</v>
      </c>
      <c r="X135" s="84"/>
      <c r="Y135" s="84" t="e">
        <f>VLOOKUP(#REF!,Unavailable_Shops!C:E,3,FALSE)</f>
        <v>#REF!</v>
      </c>
      <c r="Z135" s="84">
        <f>SUBTOTAL(103, Table97[[#This Row],[ShopCodeNoZero]])</f>
        <v>0</v>
      </c>
      <c r="AA135" s="88" t="s">
        <v>1638</v>
      </c>
    </row>
    <row r="136" spans="1:27" hidden="1">
      <c r="A136" s="83">
        <v>45716</v>
      </c>
      <c r="B136" s="84" t="s">
        <v>24</v>
      </c>
      <c r="C136" s="84"/>
      <c r="D136" s="85" t="s">
        <v>119</v>
      </c>
      <c r="E136" s="85" t="s">
        <v>4404</v>
      </c>
      <c r="F136" s="84"/>
      <c r="G136" s="85" t="s">
        <v>1639</v>
      </c>
      <c r="H136" s="84" t="s">
        <v>1640</v>
      </c>
      <c r="I136" s="84" t="str">
        <f>VLOOKUP(G136,'Shop Info'!C:I,7,FALSE)</f>
        <v>NT</v>
      </c>
      <c r="J136" s="84" t="s">
        <v>1091</v>
      </c>
      <c r="K136" s="84"/>
      <c r="L136" s="84">
        <v>29072252</v>
      </c>
      <c r="M136" s="90"/>
      <c r="N136" s="84"/>
      <c r="O136" s="84" t="s">
        <v>1192</v>
      </c>
      <c r="P136" s="84"/>
      <c r="Q136" s="84" t="s">
        <v>1611</v>
      </c>
      <c r="R136" s="84" t="s">
        <v>1040</v>
      </c>
      <c r="S136" s="84" t="s">
        <v>32</v>
      </c>
      <c r="T136" s="84" t="s">
        <v>1413</v>
      </c>
      <c r="U136" s="84"/>
      <c r="V136" s="84"/>
      <c r="W136" s="84" t="s">
        <v>1641</v>
      </c>
      <c r="X136" s="84"/>
      <c r="Y136" s="84" t="e">
        <f>VLOOKUP(#REF!,Unavailable_Shops!C:E,3,FALSE)</f>
        <v>#REF!</v>
      </c>
      <c r="Z136" s="84">
        <f>SUBTOTAL(103, Table97[[#This Row],[ShopCodeNoZero]])</f>
        <v>0</v>
      </c>
      <c r="AA136" s="88" t="s">
        <v>1642</v>
      </c>
    </row>
    <row r="137" spans="1:27" hidden="1">
      <c r="A137" s="83">
        <v>45719</v>
      </c>
      <c r="B137" s="84" t="s">
        <v>24</v>
      </c>
      <c r="C137" s="84"/>
      <c r="D137" s="85" t="s">
        <v>119</v>
      </c>
      <c r="E137" s="85" t="s">
        <v>4405</v>
      </c>
      <c r="F137" s="84"/>
      <c r="G137" s="85" t="s">
        <v>1643</v>
      </c>
      <c r="H137" s="84" t="s">
        <v>1644</v>
      </c>
      <c r="I137" s="84" t="str">
        <f>VLOOKUP(G137,'Shop Info'!C:I,7,FALSE)</f>
        <v>HK</v>
      </c>
      <c r="J137" s="84" t="s">
        <v>60</v>
      </c>
      <c r="K137" s="84" t="s">
        <v>151</v>
      </c>
      <c r="L137" s="84">
        <v>22595059</v>
      </c>
      <c r="M137" s="90"/>
      <c r="N137" s="84"/>
      <c r="O137" s="84" t="s">
        <v>1078</v>
      </c>
      <c r="P137" s="84" t="s">
        <v>355</v>
      </c>
      <c r="Q137" s="84" t="s">
        <v>1645</v>
      </c>
      <c r="R137" s="84" t="s">
        <v>1040</v>
      </c>
      <c r="S137" s="84"/>
      <c r="T137" s="84"/>
      <c r="U137" s="84"/>
      <c r="V137" s="84"/>
      <c r="W137" s="84" t="s">
        <v>1646</v>
      </c>
      <c r="X137" s="84"/>
      <c r="Y137" s="84" t="e">
        <f>VLOOKUP(#REF!,Unavailable_Shops!C:E,3,FALSE)</f>
        <v>#REF!</v>
      </c>
      <c r="Z137" s="84">
        <f>SUBTOTAL(103, Table97[[#This Row],[ShopCodeNoZero]])</f>
        <v>0</v>
      </c>
      <c r="AA137" s="88" t="s">
        <v>1647</v>
      </c>
    </row>
    <row r="138" spans="1:27" hidden="1">
      <c r="A138" s="83">
        <v>45719</v>
      </c>
      <c r="B138" s="84" t="s">
        <v>24</v>
      </c>
      <c r="C138" s="84"/>
      <c r="D138" s="85" t="s">
        <v>119</v>
      </c>
      <c r="E138" s="85" t="s">
        <v>4406</v>
      </c>
      <c r="F138" s="84"/>
      <c r="G138" s="85" t="s">
        <v>1648</v>
      </c>
      <c r="H138" s="84" t="s">
        <v>1649</v>
      </c>
      <c r="I138" s="84" t="str">
        <f>VLOOKUP(G138,'Shop Info'!C:I,7,FALSE)</f>
        <v>HK</v>
      </c>
      <c r="J138" s="84" t="s">
        <v>100</v>
      </c>
      <c r="K138" s="84" t="s">
        <v>151</v>
      </c>
      <c r="L138" s="84">
        <v>28713321</v>
      </c>
      <c r="M138" s="90"/>
      <c r="N138" s="84"/>
      <c r="O138" s="84" t="s">
        <v>1192</v>
      </c>
      <c r="P138" s="84"/>
      <c r="Q138" s="84" t="s">
        <v>1645</v>
      </c>
      <c r="R138" s="84" t="s">
        <v>1040</v>
      </c>
      <c r="S138" s="84" t="s">
        <v>1650</v>
      </c>
      <c r="T138" s="84" t="s">
        <v>1255</v>
      </c>
      <c r="U138" s="84"/>
      <c r="V138" s="84"/>
      <c r="W138" s="84" t="s">
        <v>1651</v>
      </c>
      <c r="X138" s="84"/>
      <c r="Y138" s="84" t="e">
        <f>VLOOKUP(#REF!,Unavailable_Shops!C:E,3,FALSE)</f>
        <v>#REF!</v>
      </c>
      <c r="Z138" s="84">
        <f>SUBTOTAL(103, Table97[[#This Row],[ShopCodeNoZero]])</f>
        <v>0</v>
      </c>
      <c r="AA138" s="88" t="s">
        <v>1652</v>
      </c>
    </row>
    <row r="139" spans="1:27" hidden="1">
      <c r="A139" s="83">
        <v>45719</v>
      </c>
      <c r="B139" s="84" t="s">
        <v>24</v>
      </c>
      <c r="C139" s="84"/>
      <c r="D139" s="85" t="s">
        <v>119</v>
      </c>
      <c r="E139" s="85" t="s">
        <v>4407</v>
      </c>
      <c r="F139" s="84"/>
      <c r="G139" s="85" t="s">
        <v>1653</v>
      </c>
      <c r="H139" s="84" t="s">
        <v>1654</v>
      </c>
      <c r="I139" s="84" t="str">
        <f>VLOOKUP(G139,'Shop Info'!C:I,7,FALSE)</f>
        <v>HK</v>
      </c>
      <c r="J139" s="84" t="s">
        <v>60</v>
      </c>
      <c r="K139" s="84" t="s">
        <v>151</v>
      </c>
      <c r="L139" s="84">
        <v>25091007</v>
      </c>
      <c r="M139" s="90"/>
      <c r="N139" s="84"/>
      <c r="O139" s="84" t="s">
        <v>1078</v>
      </c>
      <c r="P139" s="84" t="s">
        <v>355</v>
      </c>
      <c r="Q139" s="84" t="s">
        <v>1645</v>
      </c>
      <c r="R139" s="84" t="s">
        <v>1040</v>
      </c>
      <c r="S139" s="84" t="s">
        <v>32</v>
      </c>
      <c r="T139" s="84" t="s">
        <v>1255</v>
      </c>
      <c r="U139" s="84"/>
      <c r="V139" s="84"/>
      <c r="W139" s="84" t="s">
        <v>1655</v>
      </c>
      <c r="X139" s="84"/>
      <c r="Y139" s="84" t="e">
        <f>VLOOKUP(#REF!,Unavailable_Shops!C:E,3,FALSE)</f>
        <v>#REF!</v>
      </c>
      <c r="Z139" s="84">
        <f>SUBTOTAL(103, Table97[[#This Row],[ShopCodeNoZero]])</f>
        <v>0</v>
      </c>
      <c r="AA139" s="88" t="s">
        <v>1656</v>
      </c>
    </row>
    <row r="140" spans="1:27" hidden="1">
      <c r="A140" s="83">
        <v>45719</v>
      </c>
      <c r="B140" s="84" t="s">
        <v>24</v>
      </c>
      <c r="C140" s="84"/>
      <c r="D140" s="85" t="s">
        <v>119</v>
      </c>
      <c r="E140" s="85" t="s">
        <v>4408</v>
      </c>
      <c r="F140" s="84"/>
      <c r="G140" s="85" t="s">
        <v>1657</v>
      </c>
      <c r="H140" s="84" t="s">
        <v>1658</v>
      </c>
      <c r="I140" s="84" t="str">
        <f>VLOOKUP(G140,'Shop Info'!C:I,7,FALSE)</f>
        <v>HK</v>
      </c>
      <c r="J140" s="84" t="s">
        <v>1659</v>
      </c>
      <c r="K140" s="84" t="s">
        <v>151</v>
      </c>
      <c r="L140" s="84">
        <v>36934928</v>
      </c>
      <c r="M140" s="90"/>
      <c r="N140" s="84"/>
      <c r="O140" s="84" t="s">
        <v>1078</v>
      </c>
      <c r="P140" s="84" t="s">
        <v>355</v>
      </c>
      <c r="Q140" s="84" t="s">
        <v>1645</v>
      </c>
      <c r="R140" s="84" t="s">
        <v>1040</v>
      </c>
      <c r="S140" s="84"/>
      <c r="T140" s="84"/>
      <c r="U140" s="84"/>
      <c r="V140" s="84"/>
      <c r="W140" s="84" t="s">
        <v>1660</v>
      </c>
      <c r="X140" s="84"/>
      <c r="Y140" s="84" t="e">
        <f>VLOOKUP(#REF!,Unavailable_Shops!C:E,3,FALSE)</f>
        <v>#REF!</v>
      </c>
      <c r="Z140" s="84">
        <f>SUBTOTAL(103, Table97[[#This Row],[ShopCodeNoZero]])</f>
        <v>0</v>
      </c>
      <c r="AA140" s="88" t="s">
        <v>1661</v>
      </c>
    </row>
    <row r="141" spans="1:27" ht="43.5" hidden="1">
      <c r="A141" s="83">
        <v>45719</v>
      </c>
      <c r="B141" s="84" t="s">
        <v>137</v>
      </c>
      <c r="C141" s="84"/>
      <c r="D141" s="85" t="s">
        <v>119</v>
      </c>
      <c r="E141" s="85" t="s">
        <v>4409</v>
      </c>
      <c r="F141" s="84"/>
      <c r="G141" s="85" t="s">
        <v>1662</v>
      </c>
      <c r="H141" s="84" t="s">
        <v>1663</v>
      </c>
      <c r="I141" s="84" t="str">
        <f>VLOOKUP(G141,'Shop Info'!C:I,7,FALSE)</f>
        <v>HK</v>
      </c>
      <c r="J141" s="84" t="s">
        <v>60</v>
      </c>
      <c r="K141" s="84"/>
      <c r="L141" s="84">
        <v>25266456</v>
      </c>
      <c r="M141" s="90"/>
      <c r="N141" s="84"/>
      <c r="O141" s="84" t="s">
        <v>128</v>
      </c>
      <c r="P141" s="84" t="s">
        <v>1411</v>
      </c>
      <c r="Q141" s="84" t="s">
        <v>1645</v>
      </c>
      <c r="R141" s="84" t="s">
        <v>1040</v>
      </c>
      <c r="S141" s="93" t="s">
        <v>1664</v>
      </c>
      <c r="T141" s="84" t="s">
        <v>1413</v>
      </c>
      <c r="U141" s="84"/>
      <c r="V141" s="84"/>
      <c r="W141" s="84" t="s">
        <v>1665</v>
      </c>
      <c r="X141" s="84"/>
      <c r="Y141" s="84" t="e">
        <f>VLOOKUP(#REF!,Unavailable_Shops!C:E,3,FALSE)</f>
        <v>#REF!</v>
      </c>
      <c r="Z141" s="84">
        <f>SUBTOTAL(103, Table97[[#This Row],[ShopCodeNoZero]])</f>
        <v>0</v>
      </c>
      <c r="AA141" s="88" t="s">
        <v>1666</v>
      </c>
    </row>
    <row r="142" spans="1:27" hidden="1">
      <c r="A142" s="83">
        <v>45719</v>
      </c>
      <c r="B142" s="84" t="s">
        <v>65</v>
      </c>
      <c r="C142" s="84"/>
      <c r="D142" s="85" t="s">
        <v>119</v>
      </c>
      <c r="E142" s="85" t="s">
        <v>4410</v>
      </c>
      <c r="F142" s="84"/>
      <c r="G142" s="85" t="s">
        <v>1667</v>
      </c>
      <c r="H142" s="84" t="s">
        <v>1668</v>
      </c>
      <c r="I142" s="84" t="str">
        <f>VLOOKUP(G142,'Shop Info'!C:I,7,FALSE)</f>
        <v>HK</v>
      </c>
      <c r="J142" s="84" t="s">
        <v>60</v>
      </c>
      <c r="K142" s="84"/>
      <c r="L142" s="84">
        <v>35685833</v>
      </c>
      <c r="M142" s="90"/>
      <c r="N142" s="84"/>
      <c r="O142" s="84" t="s">
        <v>128</v>
      </c>
      <c r="P142" s="84" t="s">
        <v>1411</v>
      </c>
      <c r="Q142" s="84" t="s">
        <v>1645</v>
      </c>
      <c r="R142" s="84" t="s">
        <v>1040</v>
      </c>
      <c r="S142" s="84" t="s">
        <v>1624</v>
      </c>
      <c r="T142" s="84" t="s">
        <v>1255</v>
      </c>
      <c r="U142" s="84"/>
      <c r="V142" s="84"/>
      <c r="W142" s="84" t="s">
        <v>1669</v>
      </c>
      <c r="X142" s="84"/>
      <c r="Y142" s="84" t="e">
        <f>VLOOKUP(#REF!,Unavailable_Shops!C:E,3,FALSE)</f>
        <v>#REF!</v>
      </c>
      <c r="Z142" s="84">
        <f>SUBTOTAL(103, Table97[[#This Row],[ShopCodeNoZero]])</f>
        <v>0</v>
      </c>
      <c r="AA142" s="88" t="s">
        <v>1670</v>
      </c>
    </row>
    <row r="143" spans="1:27" hidden="1">
      <c r="A143" s="83">
        <v>45719</v>
      </c>
      <c r="B143" s="84" t="s">
        <v>24</v>
      </c>
      <c r="C143" s="84"/>
      <c r="D143" s="85" t="s">
        <v>119</v>
      </c>
      <c r="E143" s="85" t="s">
        <v>1674</v>
      </c>
      <c r="F143" s="84"/>
      <c r="G143" s="85" t="s">
        <v>1671</v>
      </c>
      <c r="H143" s="84" t="s">
        <v>1672</v>
      </c>
      <c r="I143" s="84" t="str">
        <f>VLOOKUP(G143,'Shop Info'!C:I,7,FALSE)</f>
        <v>HK</v>
      </c>
      <c r="J143" s="84" t="s">
        <v>60</v>
      </c>
      <c r="K143" s="84" t="s">
        <v>151</v>
      </c>
      <c r="L143" s="84">
        <v>24333127</v>
      </c>
      <c r="M143" s="90"/>
      <c r="N143" s="84"/>
      <c r="O143" s="84" t="s">
        <v>1078</v>
      </c>
      <c r="P143" s="84" t="s">
        <v>355</v>
      </c>
      <c r="Q143" s="84" t="s">
        <v>1645</v>
      </c>
      <c r="R143" s="84" t="s">
        <v>1040</v>
      </c>
      <c r="S143" s="84" t="s">
        <v>32</v>
      </c>
      <c r="T143" s="84" t="s">
        <v>1255</v>
      </c>
      <c r="U143" s="84"/>
      <c r="V143" s="84"/>
      <c r="W143" s="84" t="s">
        <v>1673</v>
      </c>
      <c r="X143" s="84"/>
      <c r="Y143" s="84" t="e">
        <f>VLOOKUP(#REF!,Unavailable_Shops!C:E,3,FALSE)</f>
        <v>#REF!</v>
      </c>
      <c r="Z143" s="84">
        <f>SUBTOTAL(103, Table97[[#This Row],[ShopCodeNoZero]])</f>
        <v>0</v>
      </c>
      <c r="AA143" s="88" t="s">
        <v>1674</v>
      </c>
    </row>
    <row r="144" spans="1:27" hidden="1">
      <c r="A144" s="83">
        <v>45719</v>
      </c>
      <c r="B144" s="84" t="s">
        <v>1675</v>
      </c>
      <c r="C144" s="84"/>
      <c r="D144" s="85" t="s">
        <v>119</v>
      </c>
      <c r="E144" s="85" t="s">
        <v>1679</v>
      </c>
      <c r="F144" s="84"/>
      <c r="G144" s="85" t="s">
        <v>1676</v>
      </c>
      <c r="H144" s="84" t="s">
        <v>1677</v>
      </c>
      <c r="I144" s="84" t="str">
        <f>VLOOKUP(G144,'Shop Info'!C:I,7,FALSE)</f>
        <v>HK</v>
      </c>
      <c r="J144" s="84" t="s">
        <v>147</v>
      </c>
      <c r="K144" s="84"/>
      <c r="L144" s="84" t="s">
        <v>3051</v>
      </c>
      <c r="M144" s="90"/>
      <c r="N144" s="84"/>
      <c r="O144" s="84" t="s">
        <v>1192</v>
      </c>
      <c r="P144" s="84"/>
      <c r="Q144" s="84" t="s">
        <v>1645</v>
      </c>
      <c r="R144" s="84" t="s">
        <v>1040</v>
      </c>
      <c r="S144" s="84" t="s">
        <v>32</v>
      </c>
      <c r="T144" s="84" t="s">
        <v>1203</v>
      </c>
      <c r="U144" s="84"/>
      <c r="V144" s="84"/>
      <c r="W144" s="84" t="s">
        <v>1678</v>
      </c>
      <c r="X144" s="84"/>
      <c r="Y144" s="84" t="e">
        <f>VLOOKUP(#REF!,Unavailable_Shops!C:E,3,FALSE)</f>
        <v>#REF!</v>
      </c>
      <c r="Z144" s="84">
        <f>SUBTOTAL(103, Table97[[#This Row],[ShopCodeNoZero]])</f>
        <v>0</v>
      </c>
      <c r="AA144" s="88" t="s">
        <v>1679</v>
      </c>
    </row>
    <row r="145" spans="1:27" hidden="1">
      <c r="A145" s="101">
        <v>45720</v>
      </c>
      <c r="B145" s="71" t="s">
        <v>24</v>
      </c>
      <c r="C145" s="84"/>
      <c r="D145" s="72" t="s">
        <v>119</v>
      </c>
      <c r="E145" s="72" t="s">
        <v>4411</v>
      </c>
      <c r="F145" s="84"/>
      <c r="G145" s="72" t="s">
        <v>1680</v>
      </c>
      <c r="H145" s="71" t="s">
        <v>1681</v>
      </c>
      <c r="I145" s="71" t="str">
        <f>VLOOKUP(G145,'Shop Info'!C:I,7,FALSE)</f>
        <v>HK</v>
      </c>
      <c r="J145" s="71" t="s">
        <v>1220</v>
      </c>
      <c r="K145" s="71"/>
      <c r="L145" s="71">
        <v>25177696</v>
      </c>
      <c r="M145" s="73"/>
      <c r="N145" s="71"/>
      <c r="O145" s="84" t="s">
        <v>1192</v>
      </c>
      <c r="P145" s="71"/>
      <c r="Q145" s="84" t="s">
        <v>1682</v>
      </c>
      <c r="R145" s="84" t="s">
        <v>1040</v>
      </c>
      <c r="S145" s="84"/>
      <c r="T145" s="84"/>
      <c r="U145" s="71"/>
      <c r="V145" s="74"/>
      <c r="W145" s="84" t="s">
        <v>1683</v>
      </c>
      <c r="X145" s="84"/>
      <c r="Y145" s="84" t="e">
        <f>VLOOKUP(#REF!,Unavailable_Shops!C:E,3,FALSE)</f>
        <v>#REF!</v>
      </c>
      <c r="Z145" s="84">
        <f>SUBTOTAL(103, Table97[[#This Row],[ShopCodeNoZero]])</f>
        <v>0</v>
      </c>
      <c r="AA145" s="88" t="s">
        <v>1684</v>
      </c>
    </row>
    <row r="146" spans="1:27" hidden="1">
      <c r="A146" s="83">
        <v>45720</v>
      </c>
      <c r="B146" s="71" t="s">
        <v>24</v>
      </c>
      <c r="C146" s="84"/>
      <c r="D146" s="72" t="s">
        <v>119</v>
      </c>
      <c r="E146" s="72" t="s">
        <v>4412</v>
      </c>
      <c r="F146" s="84"/>
      <c r="G146" s="72" t="s">
        <v>1685</v>
      </c>
      <c r="H146" s="71" t="s">
        <v>1686</v>
      </c>
      <c r="I146" s="71" t="str">
        <f>VLOOKUP(G146,'Shop Info'!C:I,7,FALSE)</f>
        <v>HK</v>
      </c>
      <c r="J146" s="71" t="s">
        <v>1220</v>
      </c>
      <c r="K146" s="71" t="s">
        <v>1687</v>
      </c>
      <c r="L146" s="71">
        <v>28576566</v>
      </c>
      <c r="M146" s="73"/>
      <c r="N146" s="71"/>
      <c r="O146" s="84" t="s">
        <v>1192</v>
      </c>
      <c r="P146" s="84"/>
      <c r="Q146" s="84" t="s">
        <v>1688</v>
      </c>
      <c r="R146" s="84"/>
      <c r="S146" s="71" t="s">
        <v>32</v>
      </c>
      <c r="T146" s="71" t="s">
        <v>1255</v>
      </c>
      <c r="U146" s="71"/>
      <c r="V146" s="74"/>
      <c r="W146" s="84" t="s">
        <v>1689</v>
      </c>
      <c r="X146" s="84"/>
      <c r="Y146" s="84" t="e">
        <f>VLOOKUP(#REF!,Unavailable_Shops!C:E,3,FALSE)</f>
        <v>#REF!</v>
      </c>
      <c r="Z146" s="84">
        <f>SUBTOTAL(103, Table97[[#This Row],[ShopCodeNoZero]])</f>
        <v>0</v>
      </c>
      <c r="AA146" s="88" t="s">
        <v>1690</v>
      </c>
    </row>
    <row r="147" spans="1:27" hidden="1">
      <c r="A147" s="83">
        <v>45720</v>
      </c>
      <c r="B147" s="71" t="s">
        <v>24</v>
      </c>
      <c r="C147" s="84"/>
      <c r="D147" s="72" t="s">
        <v>119</v>
      </c>
      <c r="E147" s="72" t="s">
        <v>4413</v>
      </c>
      <c r="F147" s="84"/>
      <c r="G147" s="72" t="s">
        <v>1691</v>
      </c>
      <c r="H147" s="71" t="s">
        <v>1692</v>
      </c>
      <c r="I147" s="71" t="str">
        <f>VLOOKUP(G147,'Shop Info'!C:I,7,FALSE)</f>
        <v>HK</v>
      </c>
      <c r="J147" s="71" t="s">
        <v>1220</v>
      </c>
      <c r="K147" s="71"/>
      <c r="L147" s="71">
        <v>35654336</v>
      </c>
      <c r="M147" s="73"/>
      <c r="N147" s="71"/>
      <c r="O147" s="84" t="s">
        <v>1192</v>
      </c>
      <c r="P147" s="84"/>
      <c r="Q147" s="84" t="s">
        <v>1682</v>
      </c>
      <c r="R147" s="84" t="s">
        <v>1040</v>
      </c>
      <c r="S147" s="71" t="s">
        <v>32</v>
      </c>
      <c r="T147" s="71" t="s">
        <v>1255</v>
      </c>
      <c r="U147" s="71"/>
      <c r="V147" s="74"/>
      <c r="W147" s="84" t="s">
        <v>1693</v>
      </c>
      <c r="X147" s="84"/>
      <c r="Y147" s="84" t="e">
        <f>VLOOKUP(#REF!,Unavailable_Shops!C:E,3,FALSE)</f>
        <v>#REF!</v>
      </c>
      <c r="Z147" s="84">
        <f>SUBTOTAL(103, Table97[[#This Row],[ShopCodeNoZero]])</f>
        <v>0</v>
      </c>
      <c r="AA147" s="88" t="s">
        <v>1694</v>
      </c>
    </row>
    <row r="148" spans="1:27" hidden="1">
      <c r="A148" s="83">
        <v>45720</v>
      </c>
      <c r="B148" s="71" t="s">
        <v>24</v>
      </c>
      <c r="C148" s="84"/>
      <c r="D148" s="72" t="s">
        <v>119</v>
      </c>
      <c r="E148" s="72" t="s">
        <v>4414</v>
      </c>
      <c r="F148" s="84"/>
      <c r="G148" s="72" t="s">
        <v>1695</v>
      </c>
      <c r="H148" s="71" t="s">
        <v>1696</v>
      </c>
      <c r="I148" s="71" t="str">
        <f>VLOOKUP(G148,'Shop Info'!C:I,7,FALSE)</f>
        <v>HK</v>
      </c>
      <c r="J148" s="71" t="s">
        <v>1220</v>
      </c>
      <c r="K148" s="71" t="s">
        <v>151</v>
      </c>
      <c r="L148" s="71">
        <v>25496508</v>
      </c>
      <c r="M148" s="73"/>
      <c r="N148" s="71"/>
      <c r="O148" s="84" t="s">
        <v>1078</v>
      </c>
      <c r="P148" s="84" t="s">
        <v>355</v>
      </c>
      <c r="Q148" s="84" t="s">
        <v>1682</v>
      </c>
      <c r="R148" s="84" t="s">
        <v>1040</v>
      </c>
      <c r="S148" s="71" t="s">
        <v>32</v>
      </c>
      <c r="T148" s="71" t="s">
        <v>1255</v>
      </c>
      <c r="U148" s="71"/>
      <c r="V148" s="74"/>
      <c r="W148" s="84" t="s">
        <v>1697</v>
      </c>
      <c r="X148" s="84"/>
      <c r="Y148" s="84" t="e">
        <f>VLOOKUP(#REF!,Unavailable_Shops!C:E,3,FALSE)</f>
        <v>#REF!</v>
      </c>
      <c r="Z148" s="84">
        <f>SUBTOTAL(103, Table97[[#This Row],[ShopCodeNoZero]])</f>
        <v>0</v>
      </c>
      <c r="AA148" s="88" t="s">
        <v>1698</v>
      </c>
    </row>
    <row r="149" spans="1:27" hidden="1">
      <c r="A149" s="83">
        <v>45720</v>
      </c>
      <c r="B149" s="84" t="s">
        <v>65</v>
      </c>
      <c r="C149" s="84"/>
      <c r="D149" s="85" t="s">
        <v>119</v>
      </c>
      <c r="E149" s="85" t="s">
        <v>4415</v>
      </c>
      <c r="F149" s="84"/>
      <c r="G149" s="85" t="s">
        <v>1699</v>
      </c>
      <c r="H149" s="84" t="s">
        <v>1700</v>
      </c>
      <c r="I149" s="84" t="str">
        <f>VLOOKUP(G149,'Shop Info'!C:I,7,FALSE)</f>
        <v>HK</v>
      </c>
      <c r="J149" s="84" t="s">
        <v>1220</v>
      </c>
      <c r="K149" s="84"/>
      <c r="L149" s="17">
        <v>25408929</v>
      </c>
      <c r="M149" s="90"/>
      <c r="N149" s="84"/>
      <c r="O149" s="84" t="s">
        <v>1078</v>
      </c>
      <c r="P149" s="84" t="s">
        <v>355</v>
      </c>
      <c r="Q149" s="84" t="s">
        <v>1682</v>
      </c>
      <c r="R149" s="84" t="s">
        <v>1040</v>
      </c>
      <c r="S149" s="84" t="s">
        <v>32</v>
      </c>
      <c r="T149" s="84" t="s">
        <v>1203</v>
      </c>
      <c r="U149" s="84"/>
      <c r="V149" s="84"/>
      <c r="W149" s="84" t="s">
        <v>1701</v>
      </c>
      <c r="X149" s="84"/>
      <c r="Y149" s="84" t="e">
        <f>VLOOKUP(#REF!,Unavailable_Shops!C:E,3,FALSE)</f>
        <v>#REF!</v>
      </c>
      <c r="Z149" s="84">
        <f>SUBTOTAL(103, Table97[[#This Row],[ShopCodeNoZero]])</f>
        <v>0</v>
      </c>
      <c r="AA149" s="88" t="s">
        <v>1702</v>
      </c>
    </row>
    <row r="150" spans="1:27" hidden="1">
      <c r="A150" s="83">
        <v>45720</v>
      </c>
      <c r="B150" s="84" t="s">
        <v>137</v>
      </c>
      <c r="C150" s="84"/>
      <c r="D150" s="85" t="s">
        <v>119</v>
      </c>
      <c r="E150" s="85" t="s">
        <v>4416</v>
      </c>
      <c r="F150" s="84"/>
      <c r="G150" s="85" t="s">
        <v>1703</v>
      </c>
      <c r="H150" s="84" t="s">
        <v>1704</v>
      </c>
      <c r="I150" s="84" t="str">
        <f>VLOOKUP(G150,'Shop Info'!C:I,7,FALSE)</f>
        <v>HK</v>
      </c>
      <c r="J150" s="84" t="s">
        <v>1220</v>
      </c>
      <c r="K150" s="84"/>
      <c r="L150" s="84" t="s">
        <v>1705</v>
      </c>
      <c r="M150" s="90"/>
      <c r="N150" s="84"/>
      <c r="O150" s="84" t="s">
        <v>1078</v>
      </c>
      <c r="P150" s="84" t="s">
        <v>355</v>
      </c>
      <c r="Q150" s="84" t="s">
        <v>1682</v>
      </c>
      <c r="R150" s="84" t="s">
        <v>1040</v>
      </c>
      <c r="S150" s="84" t="s">
        <v>32</v>
      </c>
      <c r="T150" s="84" t="s">
        <v>1203</v>
      </c>
      <c r="U150" s="84"/>
      <c r="V150" s="84"/>
      <c r="W150" s="84" t="s">
        <v>1706</v>
      </c>
      <c r="X150" s="84"/>
      <c r="Y150" s="84" t="e">
        <f>VLOOKUP(#REF!,Unavailable_Shops!C:E,3,FALSE)</f>
        <v>#REF!</v>
      </c>
      <c r="Z150" s="84">
        <f>SUBTOTAL(103, Table97[[#This Row],[ShopCodeNoZero]])</f>
        <v>0</v>
      </c>
      <c r="AA150" s="88" t="s">
        <v>1707</v>
      </c>
    </row>
    <row r="151" spans="1:27" ht="29.1" hidden="1">
      <c r="A151" s="83">
        <v>45720</v>
      </c>
      <c r="B151" s="84" t="s">
        <v>137</v>
      </c>
      <c r="C151" s="84"/>
      <c r="D151" s="85" t="s">
        <v>119</v>
      </c>
      <c r="E151" s="85" t="s">
        <v>4417</v>
      </c>
      <c r="F151" s="84"/>
      <c r="G151" s="85" t="s">
        <v>1708</v>
      </c>
      <c r="H151" s="84" t="s">
        <v>1709</v>
      </c>
      <c r="I151" s="84" t="str">
        <f>VLOOKUP(G151,'Shop Info'!C:I,7,FALSE)</f>
        <v>HK</v>
      </c>
      <c r="J151" s="84" t="s">
        <v>1220</v>
      </c>
      <c r="K151" s="84"/>
      <c r="L151" s="84">
        <v>25457778</v>
      </c>
      <c r="M151" s="90"/>
      <c r="N151" s="84"/>
      <c r="O151" s="99" t="s">
        <v>128</v>
      </c>
      <c r="P151" s="84" t="s">
        <v>1411</v>
      </c>
      <c r="Q151" s="84" t="s">
        <v>1682</v>
      </c>
      <c r="R151" s="84" t="s">
        <v>1040</v>
      </c>
      <c r="S151" s="93" t="s">
        <v>1710</v>
      </c>
      <c r="T151" s="84" t="s">
        <v>1203</v>
      </c>
      <c r="U151" s="84"/>
      <c r="V151" s="84"/>
      <c r="W151" s="84" t="s">
        <v>1711</v>
      </c>
      <c r="X151" s="84"/>
      <c r="Y151" s="84" t="e">
        <f>VLOOKUP(#REF!,Unavailable_Shops!C:E,3,FALSE)</f>
        <v>#REF!</v>
      </c>
      <c r="Z151" s="84">
        <f>SUBTOTAL(103, Table97[[#This Row],[ShopCodeNoZero]])</f>
        <v>0</v>
      </c>
      <c r="AA151" s="88" t="s">
        <v>1712</v>
      </c>
    </row>
    <row r="152" spans="1:27" hidden="1">
      <c r="A152" s="83">
        <v>45720</v>
      </c>
      <c r="B152" s="84" t="s">
        <v>65</v>
      </c>
      <c r="C152" s="84"/>
      <c r="D152" s="85" t="s">
        <v>119</v>
      </c>
      <c r="E152" s="85" t="s">
        <v>1716</v>
      </c>
      <c r="F152" s="84"/>
      <c r="G152" s="85" t="s">
        <v>1713</v>
      </c>
      <c r="H152" s="84" t="s">
        <v>1714</v>
      </c>
      <c r="I152" s="84" t="str">
        <f>VLOOKUP(G152,'Shop Info'!C:I,7,FALSE)</f>
        <v>HK</v>
      </c>
      <c r="J152" s="84" t="s">
        <v>1220</v>
      </c>
      <c r="K152" s="84"/>
      <c r="L152" s="84">
        <v>28759228</v>
      </c>
      <c r="M152" s="90"/>
      <c r="N152" s="84"/>
      <c r="O152" s="99" t="s">
        <v>128</v>
      </c>
      <c r="P152" s="84" t="s">
        <v>1411</v>
      </c>
      <c r="Q152" s="84" t="s">
        <v>1682</v>
      </c>
      <c r="R152" s="84" t="s">
        <v>1040</v>
      </c>
      <c r="S152" s="84" t="s">
        <v>32</v>
      </c>
      <c r="T152" s="84" t="s">
        <v>1203</v>
      </c>
      <c r="U152" s="84"/>
      <c r="V152" s="84"/>
      <c r="W152" s="84" t="s">
        <v>1715</v>
      </c>
      <c r="X152" s="84"/>
      <c r="Y152" s="84" t="e">
        <f>VLOOKUP(#REF!,Unavailable_Shops!C:E,3,FALSE)</f>
        <v>#REF!</v>
      </c>
      <c r="Z152" s="84">
        <f>SUBTOTAL(103, Table97[[#This Row],[ShopCodeNoZero]])</f>
        <v>0</v>
      </c>
      <c r="AA152" s="88" t="s">
        <v>1716</v>
      </c>
    </row>
    <row r="153" spans="1:27" ht="43.5" hidden="1">
      <c r="A153" s="83">
        <v>45721</v>
      </c>
      <c r="B153" s="84" t="s">
        <v>24</v>
      </c>
      <c r="C153" s="84"/>
      <c r="D153" s="85" t="s">
        <v>119</v>
      </c>
      <c r="E153" s="85" t="s">
        <v>4418</v>
      </c>
      <c r="F153" s="84"/>
      <c r="G153" s="85" t="s">
        <v>691</v>
      </c>
      <c r="H153" s="84" t="s">
        <v>692</v>
      </c>
      <c r="I153" s="84" t="str">
        <f>VLOOKUP(G153,'Shop Info'!C:I,7,FALSE)</f>
        <v>HK</v>
      </c>
      <c r="J153" s="84" t="s">
        <v>60</v>
      </c>
      <c r="K153" s="84"/>
      <c r="L153" s="84">
        <v>21406689</v>
      </c>
      <c r="M153" s="90"/>
      <c r="N153" s="84"/>
      <c r="O153" s="99" t="s">
        <v>128</v>
      </c>
      <c r="P153" s="84" t="s">
        <v>136</v>
      </c>
      <c r="Q153" s="84" t="s">
        <v>1717</v>
      </c>
      <c r="R153" s="84" t="s">
        <v>1040</v>
      </c>
      <c r="S153" s="93" t="s">
        <v>1718</v>
      </c>
      <c r="T153" s="84" t="s">
        <v>1203</v>
      </c>
      <c r="U153" s="84"/>
      <c r="V153" s="84"/>
      <c r="W153" s="84" t="s">
        <v>1719</v>
      </c>
      <c r="X153" s="84"/>
      <c r="Y153" s="84" t="e">
        <f>VLOOKUP(#REF!,Unavailable_Shops!C:E,3,FALSE)</f>
        <v>#REF!</v>
      </c>
      <c r="Z153" s="84">
        <f>SUBTOTAL(103, Table97[[#This Row],[ShopCodeNoZero]])</f>
        <v>0</v>
      </c>
      <c r="AA153" s="88" t="s">
        <v>1720</v>
      </c>
    </row>
    <row r="154" spans="1:27" hidden="1">
      <c r="A154" s="83">
        <v>45721</v>
      </c>
      <c r="B154" s="84" t="s">
        <v>24</v>
      </c>
      <c r="C154" s="84"/>
      <c r="D154" s="85" t="s">
        <v>119</v>
      </c>
      <c r="E154" s="85" t="s">
        <v>4419</v>
      </c>
      <c r="F154" s="84"/>
      <c r="G154" s="85" t="s">
        <v>676</v>
      </c>
      <c r="H154" s="84" t="s">
        <v>677</v>
      </c>
      <c r="I154" s="84" t="str">
        <f>VLOOKUP(G154,'Shop Info'!C:I,7,FALSE)</f>
        <v>HK</v>
      </c>
      <c r="J154" s="84" t="s">
        <v>60</v>
      </c>
      <c r="K154" s="84"/>
      <c r="L154" s="84">
        <v>28698777</v>
      </c>
      <c r="M154" s="90"/>
      <c r="N154" s="84"/>
      <c r="O154" s="84" t="s">
        <v>135</v>
      </c>
      <c r="P154" s="84" t="s">
        <v>355</v>
      </c>
      <c r="Q154" s="84" t="s">
        <v>1717</v>
      </c>
      <c r="R154" s="84" t="s">
        <v>1040</v>
      </c>
      <c r="S154" s="84"/>
      <c r="T154" s="84"/>
      <c r="U154" s="84"/>
      <c r="V154" s="84"/>
      <c r="W154" s="84" t="s">
        <v>1721</v>
      </c>
      <c r="X154" s="84"/>
      <c r="Y154" s="84" t="e">
        <f>VLOOKUP(#REF!,Unavailable_Shops!C:E,3,FALSE)</f>
        <v>#REF!</v>
      </c>
      <c r="Z154" s="84">
        <f>SUBTOTAL(103, Table97[[#This Row],[ShopCodeNoZero]])</f>
        <v>0</v>
      </c>
      <c r="AA154" s="88" t="s">
        <v>1722</v>
      </c>
    </row>
    <row r="155" spans="1:27" hidden="1">
      <c r="A155" s="83">
        <v>45721</v>
      </c>
      <c r="B155" s="84" t="s">
        <v>24</v>
      </c>
      <c r="C155" s="84"/>
      <c r="D155" s="85" t="s">
        <v>119</v>
      </c>
      <c r="E155" s="85" t="s">
        <v>4420</v>
      </c>
      <c r="F155" s="84"/>
      <c r="G155" s="85" t="s">
        <v>678</v>
      </c>
      <c r="H155" s="84" t="s">
        <v>679</v>
      </c>
      <c r="I155" s="84" t="str">
        <f>VLOOKUP(G155,'Shop Info'!C:I,7,FALSE)</f>
        <v>HK</v>
      </c>
      <c r="J155" s="84" t="s">
        <v>60</v>
      </c>
      <c r="K155" s="102" t="s">
        <v>1723</v>
      </c>
      <c r="L155" s="102">
        <v>28455059</v>
      </c>
      <c r="M155" s="90"/>
      <c r="N155" s="84"/>
      <c r="O155" s="84" t="s">
        <v>1078</v>
      </c>
      <c r="P155" s="84" t="s">
        <v>1411</v>
      </c>
      <c r="Q155" s="84" t="s">
        <v>1717</v>
      </c>
      <c r="R155" s="84" t="s">
        <v>1040</v>
      </c>
      <c r="S155" s="84" t="s">
        <v>32</v>
      </c>
      <c r="T155" s="84" t="s">
        <v>1203</v>
      </c>
      <c r="U155" s="84"/>
      <c r="V155" s="84"/>
      <c r="W155" s="84" t="s">
        <v>1724</v>
      </c>
      <c r="X155" s="84"/>
      <c r="Y155" s="84" t="e">
        <f>VLOOKUP(#REF!,Unavailable_Shops!C:E,3,FALSE)</f>
        <v>#REF!</v>
      </c>
      <c r="Z155" s="84">
        <f>SUBTOTAL(103, Table97[[#This Row],[ShopCodeNoZero]])</f>
        <v>0</v>
      </c>
      <c r="AA155" s="88" t="s">
        <v>1725</v>
      </c>
    </row>
    <row r="156" spans="1:27" hidden="1">
      <c r="A156" s="83">
        <v>45721</v>
      </c>
      <c r="B156" s="84" t="s">
        <v>24</v>
      </c>
      <c r="C156" s="84"/>
      <c r="D156" s="85" t="s">
        <v>119</v>
      </c>
      <c r="E156" s="85" t="s">
        <v>4421</v>
      </c>
      <c r="F156" s="84"/>
      <c r="G156" s="85" t="s">
        <v>680</v>
      </c>
      <c r="H156" s="84" t="s">
        <v>681</v>
      </c>
      <c r="I156" s="84" t="str">
        <f>VLOOKUP(G156,'Shop Info'!C:I,7,FALSE)</f>
        <v>HK</v>
      </c>
      <c r="J156" s="84" t="s">
        <v>60</v>
      </c>
      <c r="K156" s="84" t="s">
        <v>151</v>
      </c>
      <c r="L156" s="84">
        <v>28400565</v>
      </c>
      <c r="M156" s="90"/>
      <c r="N156" s="84"/>
      <c r="O156" s="84" t="s">
        <v>1078</v>
      </c>
      <c r="P156" s="84" t="s">
        <v>1411</v>
      </c>
      <c r="Q156" s="84" t="s">
        <v>1717</v>
      </c>
      <c r="R156" s="84" t="s">
        <v>1040</v>
      </c>
      <c r="S156" s="84" t="s">
        <v>32</v>
      </c>
      <c r="T156" s="84" t="s">
        <v>1203</v>
      </c>
      <c r="U156" s="84"/>
      <c r="V156" s="84"/>
      <c r="W156" s="84" t="s">
        <v>1726</v>
      </c>
      <c r="X156" s="84"/>
      <c r="Y156" s="84" t="e">
        <f>VLOOKUP(#REF!,Unavailable_Shops!C:E,3,FALSE)</f>
        <v>#REF!</v>
      </c>
      <c r="Z156" s="84">
        <f>SUBTOTAL(103, Table97[[#This Row],[ShopCodeNoZero]])</f>
        <v>0</v>
      </c>
      <c r="AA156" s="88" t="s">
        <v>1727</v>
      </c>
    </row>
    <row r="157" spans="1:27" hidden="1">
      <c r="A157" s="83">
        <v>45721</v>
      </c>
      <c r="B157" s="84" t="s">
        <v>65</v>
      </c>
      <c r="C157" s="84"/>
      <c r="D157" s="85" t="s">
        <v>119</v>
      </c>
      <c r="E157" s="85" t="s">
        <v>4422</v>
      </c>
      <c r="F157" s="84"/>
      <c r="G157" s="85" t="s">
        <v>684</v>
      </c>
      <c r="H157" s="84" t="s">
        <v>685</v>
      </c>
      <c r="I157" s="84" t="str">
        <f>VLOOKUP(G157,'Shop Info'!C:I,7,FALSE)</f>
        <v>HK</v>
      </c>
      <c r="J157" s="84"/>
      <c r="K157" s="84"/>
      <c r="L157" s="84">
        <v>28703208</v>
      </c>
      <c r="M157" s="90"/>
      <c r="N157" s="84"/>
      <c r="O157" s="84" t="s">
        <v>135</v>
      </c>
      <c r="P157" s="84" t="s">
        <v>355</v>
      </c>
      <c r="Q157" s="84" t="s">
        <v>1717</v>
      </c>
      <c r="R157" s="84" t="s">
        <v>1040</v>
      </c>
      <c r="S157" s="84" t="s">
        <v>32</v>
      </c>
      <c r="T157" s="84" t="s">
        <v>1203</v>
      </c>
      <c r="U157" s="84"/>
      <c r="V157" s="84"/>
      <c r="W157" s="84" t="s">
        <v>1728</v>
      </c>
      <c r="X157" s="84"/>
      <c r="Y157" s="84" t="e">
        <f>VLOOKUP(#REF!,Unavailable_Shops!C:E,3,FALSE)</f>
        <v>#REF!</v>
      </c>
      <c r="Z157" s="84">
        <f>SUBTOTAL(103, Table97[[#This Row],[ShopCodeNoZero]])</f>
        <v>0</v>
      </c>
      <c r="AA157" s="88" t="s">
        <v>1729</v>
      </c>
    </row>
    <row r="158" spans="1:27" ht="29.1" hidden="1">
      <c r="A158" s="83">
        <v>45721</v>
      </c>
      <c r="B158" s="84" t="s">
        <v>24</v>
      </c>
      <c r="C158" s="84"/>
      <c r="D158" s="85" t="s">
        <v>119</v>
      </c>
      <c r="E158" s="85" t="s">
        <v>4423</v>
      </c>
      <c r="F158" s="84"/>
      <c r="G158" s="85" t="s">
        <v>686</v>
      </c>
      <c r="H158" s="84" t="s">
        <v>687</v>
      </c>
      <c r="I158" s="84" t="str">
        <f>VLOOKUP(G158,'Shop Info'!C:I,7,FALSE)</f>
        <v>HK</v>
      </c>
      <c r="J158" s="84" t="s">
        <v>60</v>
      </c>
      <c r="K158" s="84"/>
      <c r="L158" s="84">
        <v>25377726</v>
      </c>
      <c r="M158" s="90"/>
      <c r="N158" s="84"/>
      <c r="O158" s="84" t="s">
        <v>135</v>
      </c>
      <c r="P158" s="84" t="s">
        <v>355</v>
      </c>
      <c r="Q158" s="84" t="s">
        <v>1730</v>
      </c>
      <c r="R158" s="84" t="s">
        <v>1731</v>
      </c>
      <c r="S158" s="93" t="s">
        <v>1732</v>
      </c>
      <c r="T158" s="84" t="s">
        <v>1203</v>
      </c>
      <c r="U158" s="84"/>
      <c r="V158" s="84"/>
      <c r="W158" s="84" t="s">
        <v>1733</v>
      </c>
      <c r="X158" s="84"/>
      <c r="Y158" s="84" t="e">
        <f>VLOOKUP(#REF!,Unavailable_Shops!C:E,3,FALSE)</f>
        <v>#REF!</v>
      </c>
      <c r="Z158" s="84">
        <f>SUBTOTAL(103, Table97[[#This Row],[ShopCodeNoZero]])</f>
        <v>0</v>
      </c>
      <c r="AA158" s="88" t="s">
        <v>1734</v>
      </c>
    </row>
    <row r="159" spans="1:27" hidden="1">
      <c r="A159" s="83">
        <v>45721</v>
      </c>
      <c r="B159" s="84" t="s">
        <v>24</v>
      </c>
      <c r="C159" s="84"/>
      <c r="D159" s="85" t="s">
        <v>119</v>
      </c>
      <c r="E159" s="85" t="s">
        <v>4424</v>
      </c>
      <c r="F159" s="84"/>
      <c r="G159" s="85" t="s">
        <v>693</v>
      </c>
      <c r="H159" s="84" t="s">
        <v>694</v>
      </c>
      <c r="I159" s="84" t="str">
        <f>VLOOKUP(G159,'Shop Info'!C:I,7,FALSE)</f>
        <v>HK</v>
      </c>
      <c r="J159" s="84" t="s">
        <v>60</v>
      </c>
      <c r="K159" s="84"/>
      <c r="L159" s="84">
        <v>28757218</v>
      </c>
      <c r="M159" s="90"/>
      <c r="N159" s="84"/>
      <c r="O159" s="99" t="s">
        <v>128</v>
      </c>
      <c r="P159" s="84" t="s">
        <v>136</v>
      </c>
      <c r="Q159" s="84" t="s">
        <v>1717</v>
      </c>
      <c r="R159" s="84" t="s">
        <v>1040</v>
      </c>
      <c r="S159" s="84" t="s">
        <v>32</v>
      </c>
      <c r="T159" s="84" t="s">
        <v>1203</v>
      </c>
      <c r="U159" s="84"/>
      <c r="V159" s="84"/>
      <c r="W159" s="84" t="s">
        <v>1735</v>
      </c>
      <c r="X159" s="84"/>
      <c r="Y159" s="84" t="e">
        <f>VLOOKUP(#REF!,Unavailable_Shops!C:E,3,FALSE)</f>
        <v>#REF!</v>
      </c>
      <c r="Z159" s="84">
        <f>SUBTOTAL(103, Table97[[#This Row],[ShopCodeNoZero]])</f>
        <v>0</v>
      </c>
      <c r="AA159" s="88" t="s">
        <v>1736</v>
      </c>
    </row>
    <row r="160" spans="1:27" hidden="1">
      <c r="A160" s="83">
        <v>45721</v>
      </c>
      <c r="B160" s="84" t="s">
        <v>24</v>
      </c>
      <c r="C160" s="84"/>
      <c r="D160" s="85" t="s">
        <v>119</v>
      </c>
      <c r="E160" s="85" t="s">
        <v>1738</v>
      </c>
      <c r="F160" s="84"/>
      <c r="G160" s="85" t="s">
        <v>688</v>
      </c>
      <c r="H160" s="84" t="s">
        <v>690</v>
      </c>
      <c r="I160" s="84" t="str">
        <f>VLOOKUP(G160,'Shop Info'!C:I,7,FALSE)</f>
        <v>HK</v>
      </c>
      <c r="J160" s="84" t="s">
        <v>60</v>
      </c>
      <c r="K160" s="84" t="s">
        <v>151</v>
      </c>
      <c r="L160" s="84">
        <v>28851718</v>
      </c>
      <c r="M160" s="90"/>
      <c r="N160" s="84"/>
      <c r="O160" s="99" t="s">
        <v>128</v>
      </c>
      <c r="P160" s="84" t="s">
        <v>136</v>
      </c>
      <c r="Q160" s="84" t="s">
        <v>1717</v>
      </c>
      <c r="R160" s="84" t="s">
        <v>1040</v>
      </c>
      <c r="S160" s="84" t="s">
        <v>32</v>
      </c>
      <c r="T160" s="84" t="s">
        <v>1203</v>
      </c>
      <c r="U160" s="84"/>
      <c r="V160" s="84"/>
      <c r="W160" s="84" t="s">
        <v>1737</v>
      </c>
      <c r="X160" s="84"/>
      <c r="Y160" s="84" t="e">
        <f>VLOOKUP(#REF!,Unavailable_Shops!C:E,3,FALSE)</f>
        <v>#REF!</v>
      </c>
      <c r="Z160" s="84">
        <f>SUBTOTAL(103, Table97[[#This Row],[ShopCodeNoZero]])</f>
        <v>0</v>
      </c>
      <c r="AA160" s="88" t="s">
        <v>1738</v>
      </c>
    </row>
    <row r="161" spans="1:27" hidden="1">
      <c r="A161" s="83">
        <v>45721</v>
      </c>
      <c r="B161" s="84" t="s">
        <v>24</v>
      </c>
      <c r="C161" s="84"/>
      <c r="D161" s="85" t="s">
        <v>119</v>
      </c>
      <c r="E161" s="85" t="s">
        <v>1740</v>
      </c>
      <c r="F161" s="84"/>
      <c r="G161" s="85" t="s">
        <v>682</v>
      </c>
      <c r="H161" s="84" t="s">
        <v>683</v>
      </c>
      <c r="I161" s="84" t="str">
        <f>VLOOKUP(G161,'Shop Info'!C:I,7,FALSE)</f>
        <v>HK</v>
      </c>
      <c r="J161" s="84" t="s">
        <v>60</v>
      </c>
      <c r="K161" s="84"/>
      <c r="L161" s="84">
        <v>28006357</v>
      </c>
      <c r="M161" s="90"/>
      <c r="N161" s="84"/>
      <c r="O161" s="84" t="s">
        <v>1078</v>
      </c>
      <c r="P161" s="84" t="s">
        <v>1411</v>
      </c>
      <c r="Q161" s="84" t="s">
        <v>1717</v>
      </c>
      <c r="R161" s="84" t="s">
        <v>1040</v>
      </c>
      <c r="S161" s="84" t="s">
        <v>32</v>
      </c>
      <c r="T161" s="84" t="s">
        <v>1203</v>
      </c>
      <c r="U161" s="84"/>
      <c r="V161" s="84"/>
      <c r="W161" s="84" t="s">
        <v>1739</v>
      </c>
      <c r="X161" s="84"/>
      <c r="Y161" s="84" t="e">
        <f>VLOOKUP(#REF!,Unavailable_Shops!C:E,3,FALSE)</f>
        <v>#REF!</v>
      </c>
      <c r="Z161" s="84">
        <f>SUBTOTAL(103, Table97[[#This Row],[ShopCodeNoZero]])</f>
        <v>0</v>
      </c>
      <c r="AA161" s="88" t="s">
        <v>1740</v>
      </c>
    </row>
    <row r="162" spans="1:27" hidden="1">
      <c r="A162" s="83">
        <v>45722</v>
      </c>
      <c r="B162" s="84" t="s">
        <v>24</v>
      </c>
      <c r="C162" s="84"/>
      <c r="D162" s="85" t="s">
        <v>119</v>
      </c>
      <c r="E162" s="85" t="s">
        <v>4425</v>
      </c>
      <c r="F162" s="84"/>
      <c r="G162" s="85" t="s">
        <v>1741</v>
      </c>
      <c r="H162" s="84" t="s">
        <v>1742</v>
      </c>
      <c r="I162" s="84" t="str">
        <f>VLOOKUP(G162,'Shop Info'!C:I,7,FALSE)</f>
        <v>HK</v>
      </c>
      <c r="J162" s="84" t="s">
        <v>222</v>
      </c>
      <c r="K162" s="84"/>
      <c r="L162" s="84">
        <v>25374682</v>
      </c>
      <c r="M162" s="90"/>
      <c r="N162" s="84"/>
      <c r="O162" s="84" t="s">
        <v>128</v>
      </c>
      <c r="P162" s="84" t="s">
        <v>136</v>
      </c>
      <c r="Q162" s="84" t="s">
        <v>1743</v>
      </c>
      <c r="R162" s="84" t="s">
        <v>1040</v>
      </c>
      <c r="S162" s="84"/>
      <c r="T162" s="84"/>
      <c r="U162" s="84"/>
      <c r="V162" s="84"/>
      <c r="W162" s="84" t="s">
        <v>1744</v>
      </c>
      <c r="X162" s="84"/>
      <c r="Y162" s="84" t="e">
        <f>VLOOKUP(#REF!,Unavailable_Shops!C:E,3,FALSE)</f>
        <v>#REF!</v>
      </c>
      <c r="Z162" s="84">
        <f>SUBTOTAL(103, Table97[[#This Row],[ShopCodeNoZero]])</f>
        <v>0</v>
      </c>
      <c r="AA162" s="88" t="s">
        <v>1745</v>
      </c>
    </row>
    <row r="163" spans="1:27" hidden="1">
      <c r="A163" s="83">
        <v>45722</v>
      </c>
      <c r="B163" s="84" t="s">
        <v>24</v>
      </c>
      <c r="C163" s="84"/>
      <c r="D163" s="85" t="s">
        <v>119</v>
      </c>
      <c r="E163" s="85" t="s">
        <v>4426</v>
      </c>
      <c r="F163" s="84"/>
      <c r="G163" s="85" t="s">
        <v>1746</v>
      </c>
      <c r="H163" s="84" t="s">
        <v>1747</v>
      </c>
      <c r="I163" s="84" t="str">
        <f>VLOOKUP(G163,'Shop Info'!C:I,7,FALSE)</f>
        <v>HK</v>
      </c>
      <c r="J163" s="84" t="s">
        <v>60</v>
      </c>
      <c r="K163" s="84"/>
      <c r="L163" s="84" t="s">
        <v>3051</v>
      </c>
      <c r="M163" s="86"/>
      <c r="N163" s="87"/>
      <c r="O163" s="84" t="s">
        <v>128</v>
      </c>
      <c r="P163" s="84" t="s">
        <v>136</v>
      </c>
      <c r="Q163" s="84" t="s">
        <v>1743</v>
      </c>
      <c r="R163" s="84" t="s">
        <v>1040</v>
      </c>
      <c r="S163" s="84" t="s">
        <v>32</v>
      </c>
      <c r="T163" s="84" t="s">
        <v>1203</v>
      </c>
      <c r="U163" s="84"/>
      <c r="V163" s="84"/>
      <c r="W163" s="84" t="s">
        <v>1748</v>
      </c>
      <c r="X163" s="84"/>
      <c r="Y163" s="84" t="e">
        <f>VLOOKUP(#REF!,Unavailable_Shops!C:E,3,FALSE)</f>
        <v>#REF!</v>
      </c>
      <c r="Z163" s="84">
        <f>SUBTOTAL(103, Table97[[#This Row],[ShopCodeNoZero]])</f>
        <v>0</v>
      </c>
      <c r="AA163" s="88" t="s">
        <v>1749</v>
      </c>
    </row>
    <row r="164" spans="1:27" hidden="1">
      <c r="A164" s="83">
        <v>45722</v>
      </c>
      <c r="B164" s="84" t="s">
        <v>24</v>
      </c>
      <c r="C164" s="84"/>
      <c r="D164" s="85" t="s">
        <v>119</v>
      </c>
      <c r="E164" s="85" t="s">
        <v>4427</v>
      </c>
      <c r="F164" s="84"/>
      <c r="G164" s="85" t="s">
        <v>1750</v>
      </c>
      <c r="H164" s="84" t="s">
        <v>1751</v>
      </c>
      <c r="I164" s="84" t="str">
        <f>VLOOKUP(G164,'Shop Info'!C:I,7,FALSE)</f>
        <v>HK</v>
      </c>
      <c r="J164" s="84" t="s">
        <v>222</v>
      </c>
      <c r="K164" s="84"/>
      <c r="L164" s="84" t="s">
        <v>3051</v>
      </c>
      <c r="M164" s="86"/>
      <c r="N164" s="87"/>
      <c r="O164" s="84" t="s">
        <v>128</v>
      </c>
      <c r="P164" s="84" t="s">
        <v>136</v>
      </c>
      <c r="Q164" s="84" t="s">
        <v>1743</v>
      </c>
      <c r="R164" s="84" t="s">
        <v>1040</v>
      </c>
      <c r="S164" s="84"/>
      <c r="T164" s="84"/>
      <c r="U164" s="84"/>
      <c r="V164" s="84"/>
      <c r="W164" s="84" t="s">
        <v>1752</v>
      </c>
      <c r="X164" s="84"/>
      <c r="Y164" s="84" t="e">
        <f>VLOOKUP(#REF!,Unavailable_Shops!C:E,3,FALSE)</f>
        <v>#REF!</v>
      </c>
      <c r="Z164" s="84">
        <f>SUBTOTAL(103, Table97[[#This Row],[ShopCodeNoZero]])</f>
        <v>0</v>
      </c>
      <c r="AA164" s="88" t="s">
        <v>1753</v>
      </c>
    </row>
    <row r="165" spans="1:27" hidden="1">
      <c r="A165" s="83">
        <v>45722</v>
      </c>
      <c r="B165" s="84" t="s">
        <v>24</v>
      </c>
      <c r="C165" s="84"/>
      <c r="D165" s="85" t="s">
        <v>119</v>
      </c>
      <c r="E165" s="85" t="s">
        <v>4428</v>
      </c>
      <c r="F165" s="84"/>
      <c r="G165" s="85" t="s">
        <v>1754</v>
      </c>
      <c r="H165" s="84" t="s">
        <v>1755</v>
      </c>
      <c r="I165" s="84" t="str">
        <f>VLOOKUP(G165,'Shop Info'!C:I,7,FALSE)</f>
        <v>HK</v>
      </c>
      <c r="J165" s="84" t="s">
        <v>60</v>
      </c>
      <c r="K165" s="84"/>
      <c r="L165" s="84">
        <v>25248042</v>
      </c>
      <c r="M165" s="90"/>
      <c r="N165" s="84"/>
      <c r="O165" s="84" t="s">
        <v>1078</v>
      </c>
      <c r="P165" s="84" t="s">
        <v>1756</v>
      </c>
      <c r="Q165" s="84" t="s">
        <v>1743</v>
      </c>
      <c r="R165" s="84" t="s">
        <v>1040</v>
      </c>
      <c r="S165" s="84" t="s">
        <v>32</v>
      </c>
      <c r="T165" s="84" t="s">
        <v>1203</v>
      </c>
      <c r="U165" s="84"/>
      <c r="V165" s="84"/>
      <c r="W165" s="84" t="s">
        <v>1757</v>
      </c>
      <c r="X165" s="84"/>
      <c r="Y165" s="84" t="e">
        <f>VLOOKUP(#REF!,Unavailable_Shops!C:E,3,FALSE)</f>
        <v>#REF!</v>
      </c>
      <c r="Z165" s="84">
        <f>SUBTOTAL(103, Table97[[#This Row],[ShopCodeNoZero]])</f>
        <v>0</v>
      </c>
      <c r="AA165" s="88" t="s">
        <v>1758</v>
      </c>
    </row>
    <row r="166" spans="1:27" hidden="1">
      <c r="A166" s="83">
        <v>45722</v>
      </c>
      <c r="B166" s="84" t="s">
        <v>24</v>
      </c>
      <c r="C166" s="84"/>
      <c r="D166" s="85" t="s">
        <v>119</v>
      </c>
      <c r="E166" s="85" t="s">
        <v>4429</v>
      </c>
      <c r="F166" s="84"/>
      <c r="G166" s="85" t="s">
        <v>1759</v>
      </c>
      <c r="H166" s="84" t="s">
        <v>1760</v>
      </c>
      <c r="I166" s="84" t="str">
        <f>VLOOKUP(G166,'Shop Info'!C:I,7,FALSE)</f>
        <v>HK</v>
      </c>
      <c r="J166" s="84" t="s">
        <v>60</v>
      </c>
      <c r="K166" s="84" t="s">
        <v>151</v>
      </c>
      <c r="L166" s="84">
        <v>25215507</v>
      </c>
      <c r="M166" s="90"/>
      <c r="N166" s="84"/>
      <c r="O166" s="84" t="s">
        <v>1078</v>
      </c>
      <c r="P166" s="84" t="s">
        <v>1756</v>
      </c>
      <c r="Q166" s="84" t="s">
        <v>1743</v>
      </c>
      <c r="R166" s="84" t="s">
        <v>1040</v>
      </c>
      <c r="S166" s="84" t="s">
        <v>32</v>
      </c>
      <c r="T166" s="84" t="s">
        <v>1203</v>
      </c>
      <c r="U166" s="84"/>
      <c r="V166" s="84"/>
      <c r="W166" s="84" t="s">
        <v>1761</v>
      </c>
      <c r="X166" s="84"/>
      <c r="Y166" s="84" t="e">
        <f>VLOOKUP(#REF!,Unavailable_Shops!C:E,3,FALSE)</f>
        <v>#REF!</v>
      </c>
      <c r="Z166" s="84">
        <f>SUBTOTAL(103, Table97[[#This Row],[ShopCodeNoZero]])</f>
        <v>0</v>
      </c>
      <c r="AA166" s="88" t="s">
        <v>1762</v>
      </c>
    </row>
    <row r="167" spans="1:27" hidden="1">
      <c r="A167" s="83">
        <v>45722</v>
      </c>
      <c r="B167" s="84" t="s">
        <v>24</v>
      </c>
      <c r="C167" s="84"/>
      <c r="D167" s="85" t="s">
        <v>119</v>
      </c>
      <c r="E167" s="85" t="s">
        <v>4430</v>
      </c>
      <c r="F167" s="84"/>
      <c r="G167" s="85" t="s">
        <v>1763</v>
      </c>
      <c r="H167" s="84" t="s">
        <v>1764</v>
      </c>
      <c r="I167" s="84" t="str">
        <f>VLOOKUP(G167,'Shop Info'!C:I,7,FALSE)</f>
        <v>HK</v>
      </c>
      <c r="J167" s="84" t="s">
        <v>60</v>
      </c>
      <c r="K167" s="84" t="s">
        <v>151</v>
      </c>
      <c r="L167" s="84">
        <v>21473739</v>
      </c>
      <c r="M167" s="90"/>
      <c r="N167" s="84"/>
      <c r="O167" s="84" t="s">
        <v>1078</v>
      </c>
      <c r="P167" s="84" t="s">
        <v>1756</v>
      </c>
      <c r="Q167" s="84" t="s">
        <v>1743</v>
      </c>
      <c r="R167" s="84" t="s">
        <v>1040</v>
      </c>
      <c r="S167" s="84" t="s">
        <v>32</v>
      </c>
      <c r="T167" s="84" t="s">
        <v>1203</v>
      </c>
      <c r="U167" s="84"/>
      <c r="V167" s="84"/>
      <c r="W167" s="84" t="s">
        <v>1765</v>
      </c>
      <c r="X167" s="84"/>
      <c r="Y167" s="84" t="e">
        <f>VLOOKUP(#REF!,Unavailable_Shops!C:E,3,FALSE)</f>
        <v>#REF!</v>
      </c>
      <c r="Z167" s="84">
        <f>SUBTOTAL(103, Table97[[#This Row],[ShopCodeNoZero]])</f>
        <v>0</v>
      </c>
      <c r="AA167" s="88" t="s">
        <v>1766</v>
      </c>
    </row>
    <row r="168" spans="1:27" hidden="1">
      <c r="A168" s="83">
        <v>45722</v>
      </c>
      <c r="B168" s="84" t="s">
        <v>65</v>
      </c>
      <c r="C168" s="84"/>
      <c r="D168" s="85" t="s">
        <v>119</v>
      </c>
      <c r="E168" s="85" t="s">
        <v>4431</v>
      </c>
      <c r="F168" s="84"/>
      <c r="G168" s="85" t="s">
        <v>1767</v>
      </c>
      <c r="H168" s="84" t="s">
        <v>1768</v>
      </c>
      <c r="I168" s="84" t="str">
        <f>VLOOKUP(G168,'Shop Info'!C:I,7,FALSE)</f>
        <v>HK</v>
      </c>
      <c r="J168" s="84" t="s">
        <v>222</v>
      </c>
      <c r="K168" s="84"/>
      <c r="L168" s="84">
        <v>28037808</v>
      </c>
      <c r="M168" s="90"/>
      <c r="N168" s="84"/>
      <c r="O168" s="84" t="s">
        <v>135</v>
      </c>
      <c r="P168" s="84" t="s">
        <v>355</v>
      </c>
      <c r="Q168" s="84" t="s">
        <v>1743</v>
      </c>
      <c r="R168" s="84" t="s">
        <v>1040</v>
      </c>
      <c r="S168" s="84"/>
      <c r="T168" s="84"/>
      <c r="U168" s="84"/>
      <c r="V168" s="84"/>
      <c r="W168" s="84" t="s">
        <v>1769</v>
      </c>
      <c r="X168" s="84"/>
      <c r="Y168" s="84" t="e">
        <f>VLOOKUP(#REF!,Unavailable_Shops!C:E,3,FALSE)</f>
        <v>#REF!</v>
      </c>
      <c r="Z168" s="84">
        <f>SUBTOTAL(103, Table97[[#This Row],[ShopCodeNoZero]])</f>
        <v>0</v>
      </c>
      <c r="AA168" s="88" t="s">
        <v>1770</v>
      </c>
    </row>
    <row r="169" spans="1:27" hidden="1">
      <c r="A169" s="83">
        <v>45722</v>
      </c>
      <c r="B169" s="84" t="s">
        <v>137</v>
      </c>
      <c r="C169" s="84"/>
      <c r="D169" s="85" t="s">
        <v>119</v>
      </c>
      <c r="E169" s="85" t="s">
        <v>4432</v>
      </c>
      <c r="F169" s="84"/>
      <c r="G169" s="85" t="s">
        <v>1771</v>
      </c>
      <c r="H169" s="84" t="s">
        <v>1772</v>
      </c>
      <c r="I169" s="84" t="str">
        <f>VLOOKUP(G169,'Shop Info'!C:I,7,FALSE)</f>
        <v>HK</v>
      </c>
      <c r="J169" s="84" t="s">
        <v>60</v>
      </c>
      <c r="K169" s="84"/>
      <c r="L169" s="17">
        <v>25251163</v>
      </c>
      <c r="M169" s="90"/>
      <c r="N169" s="84"/>
      <c r="O169" s="84" t="s">
        <v>135</v>
      </c>
      <c r="P169" s="84" t="s">
        <v>355</v>
      </c>
      <c r="Q169" s="75" t="s">
        <v>1743</v>
      </c>
      <c r="R169" s="84" t="s">
        <v>1040</v>
      </c>
      <c r="S169" s="84" t="s">
        <v>32</v>
      </c>
      <c r="T169" s="84" t="s">
        <v>1203</v>
      </c>
      <c r="U169" s="84"/>
      <c r="V169" s="84"/>
      <c r="W169" s="84" t="s">
        <v>1773</v>
      </c>
      <c r="X169" s="84"/>
      <c r="Y169" s="84" t="e">
        <f>VLOOKUP(#REF!,Unavailable_Shops!C:E,3,FALSE)</f>
        <v>#REF!</v>
      </c>
      <c r="Z169" s="84">
        <f>SUBTOTAL(103, Table97[[#This Row],[ShopCodeNoZero]])</f>
        <v>0</v>
      </c>
      <c r="AA169" s="88" t="s">
        <v>1774</v>
      </c>
    </row>
    <row r="170" spans="1:27" hidden="1">
      <c r="A170" s="83">
        <v>45722</v>
      </c>
      <c r="B170" s="84" t="s">
        <v>137</v>
      </c>
      <c r="C170" s="84"/>
      <c r="D170" s="85" t="s">
        <v>119</v>
      </c>
      <c r="E170" s="85" t="s">
        <v>4433</v>
      </c>
      <c r="F170" s="84"/>
      <c r="G170" s="85" t="s">
        <v>1775</v>
      </c>
      <c r="H170" s="84" t="s">
        <v>1776</v>
      </c>
      <c r="I170" s="84" t="str">
        <f>VLOOKUP(G170,'Shop Info'!C:I,7,FALSE)</f>
        <v>HK</v>
      </c>
      <c r="J170" s="84" t="s">
        <v>60</v>
      </c>
      <c r="K170" s="84"/>
      <c r="L170" s="17" t="s">
        <v>1777</v>
      </c>
      <c r="M170" s="90"/>
      <c r="N170" s="84"/>
      <c r="O170" s="84" t="s">
        <v>135</v>
      </c>
      <c r="P170" s="84" t="s">
        <v>355</v>
      </c>
      <c r="Q170" s="75" t="s">
        <v>1743</v>
      </c>
      <c r="R170" s="84" t="s">
        <v>1040</v>
      </c>
      <c r="S170" s="84" t="s">
        <v>32</v>
      </c>
      <c r="T170" s="84" t="s">
        <v>1203</v>
      </c>
      <c r="U170" s="84"/>
      <c r="V170" s="84"/>
      <c r="W170" s="84" t="s">
        <v>1778</v>
      </c>
      <c r="X170" s="84"/>
      <c r="Y170" s="84" t="e">
        <f>VLOOKUP(#REF!,Unavailable_Shops!C:E,3,FALSE)</f>
        <v>#REF!</v>
      </c>
      <c r="Z170" s="84">
        <f>SUBTOTAL(103, Table97[[#This Row],[ShopCodeNoZero]])</f>
        <v>0</v>
      </c>
      <c r="AA170" s="88" t="s">
        <v>1779</v>
      </c>
    </row>
    <row r="171" spans="1:27" hidden="1">
      <c r="A171" s="83">
        <v>45723</v>
      </c>
      <c r="B171" s="84" t="s">
        <v>24</v>
      </c>
      <c r="C171" s="84"/>
      <c r="D171" s="85" t="s">
        <v>119</v>
      </c>
      <c r="E171" s="85" t="s">
        <v>4434</v>
      </c>
      <c r="F171" s="84"/>
      <c r="G171" s="85" t="s">
        <v>1780</v>
      </c>
      <c r="H171" s="84" t="s">
        <v>1781</v>
      </c>
      <c r="I171" s="84" t="str">
        <f>VLOOKUP(G171,'Shop Info'!C:I,7,FALSE)</f>
        <v>HK</v>
      </c>
      <c r="J171" s="84" t="s">
        <v>60</v>
      </c>
      <c r="K171" s="84"/>
      <c r="L171" s="17">
        <v>25211071</v>
      </c>
      <c r="M171" s="90"/>
      <c r="N171" s="84"/>
      <c r="O171" s="84" t="s">
        <v>128</v>
      </c>
      <c r="P171" s="84" t="s">
        <v>1411</v>
      </c>
      <c r="Q171" s="76" t="s">
        <v>1782</v>
      </c>
      <c r="R171" s="84" t="s">
        <v>1040</v>
      </c>
      <c r="S171" s="84" t="s">
        <v>32</v>
      </c>
      <c r="T171" s="84" t="s">
        <v>1203</v>
      </c>
      <c r="U171" s="84"/>
      <c r="V171" s="84"/>
      <c r="W171" s="84" t="s">
        <v>1783</v>
      </c>
      <c r="X171" s="84"/>
      <c r="Y171" s="84" t="e">
        <f>VLOOKUP(#REF!,Unavailable_Shops!C:E,3,FALSE)</f>
        <v>#REF!</v>
      </c>
      <c r="Z171" s="84">
        <f>SUBTOTAL(103, Table97[[#This Row],[ShopCodeNoZero]])</f>
        <v>0</v>
      </c>
      <c r="AA171" s="88" t="s">
        <v>1784</v>
      </c>
    </row>
    <row r="172" spans="1:27" hidden="1">
      <c r="A172" s="83">
        <v>45723</v>
      </c>
      <c r="B172" s="84" t="s">
        <v>24</v>
      </c>
      <c r="C172" s="84"/>
      <c r="D172" s="85" t="s">
        <v>119</v>
      </c>
      <c r="E172" s="85" t="s">
        <v>4435</v>
      </c>
      <c r="F172" s="84"/>
      <c r="G172" s="85" t="s">
        <v>1785</v>
      </c>
      <c r="H172" s="84" t="s">
        <v>1786</v>
      </c>
      <c r="I172" s="84" t="str">
        <f>VLOOKUP(G172,'Shop Info'!C:I,7,FALSE)</f>
        <v>HK</v>
      </c>
      <c r="J172" s="84" t="s">
        <v>222</v>
      </c>
      <c r="K172" s="84"/>
      <c r="L172" s="17">
        <v>25296602</v>
      </c>
      <c r="M172" s="90"/>
      <c r="N172" s="84"/>
      <c r="O172" s="84" t="s">
        <v>128</v>
      </c>
      <c r="P172" s="84" t="s">
        <v>1411</v>
      </c>
      <c r="Q172" s="76" t="s">
        <v>1787</v>
      </c>
      <c r="R172" s="84" t="s">
        <v>1040</v>
      </c>
      <c r="S172" s="84" t="s">
        <v>32</v>
      </c>
      <c r="T172" s="84" t="s">
        <v>1255</v>
      </c>
      <c r="U172" s="84"/>
      <c r="V172" s="84"/>
      <c r="W172" s="84" t="s">
        <v>1788</v>
      </c>
      <c r="X172" s="84"/>
      <c r="Y172" s="84" t="e">
        <f>VLOOKUP(#REF!,Unavailable_Shops!C:E,3,FALSE)</f>
        <v>#REF!</v>
      </c>
      <c r="Z172" s="84">
        <f>SUBTOTAL(103, Table97[[#This Row],[ShopCodeNoZero]])</f>
        <v>0</v>
      </c>
      <c r="AA172" s="88" t="s">
        <v>1789</v>
      </c>
    </row>
    <row r="173" spans="1:27" hidden="1">
      <c r="A173" s="83">
        <v>45723</v>
      </c>
      <c r="B173" s="84" t="s">
        <v>24</v>
      </c>
      <c r="C173" s="84"/>
      <c r="D173" s="85" t="s">
        <v>119</v>
      </c>
      <c r="E173" s="85" t="s">
        <v>4436</v>
      </c>
      <c r="F173" s="84"/>
      <c r="G173" s="85" t="s">
        <v>1790</v>
      </c>
      <c r="H173" s="84" t="s">
        <v>1791</v>
      </c>
      <c r="I173" s="84" t="str">
        <f>VLOOKUP(G173,'Shop Info'!C:I,7,FALSE)</f>
        <v>HK</v>
      </c>
      <c r="J173" s="84" t="s">
        <v>222</v>
      </c>
      <c r="K173" s="84" t="s">
        <v>151</v>
      </c>
      <c r="L173" s="84">
        <v>28650806</v>
      </c>
      <c r="M173" s="90"/>
      <c r="N173" s="84"/>
      <c r="O173" s="84" t="s">
        <v>128</v>
      </c>
      <c r="P173" s="84" t="s">
        <v>1411</v>
      </c>
      <c r="Q173" s="84" t="s">
        <v>1787</v>
      </c>
      <c r="R173" s="84" t="s">
        <v>1040</v>
      </c>
      <c r="S173" s="84" t="s">
        <v>1624</v>
      </c>
      <c r="T173" s="84" t="s">
        <v>1203</v>
      </c>
      <c r="U173" s="84"/>
      <c r="V173" s="84"/>
      <c r="W173" s="84" t="s">
        <v>1792</v>
      </c>
      <c r="X173" s="84"/>
      <c r="Y173" s="84" t="e">
        <f>VLOOKUP(#REF!,Unavailable_Shops!C:E,3,FALSE)</f>
        <v>#REF!</v>
      </c>
      <c r="Z173" s="84">
        <f>SUBTOTAL(103, Table97[[#This Row],[ShopCodeNoZero]])</f>
        <v>0</v>
      </c>
      <c r="AA173" s="88" t="s">
        <v>1793</v>
      </c>
    </row>
    <row r="174" spans="1:27" hidden="1">
      <c r="A174" s="83">
        <v>45723</v>
      </c>
      <c r="B174" s="84" t="s">
        <v>24</v>
      </c>
      <c r="C174" s="84"/>
      <c r="D174" s="85" t="s">
        <v>119</v>
      </c>
      <c r="E174" s="85" t="s">
        <v>4437</v>
      </c>
      <c r="F174" s="84"/>
      <c r="G174" s="85" t="s">
        <v>1794</v>
      </c>
      <c r="H174" s="84" t="s">
        <v>1795</v>
      </c>
      <c r="I174" s="84" t="str">
        <f>VLOOKUP(G174,'Shop Info'!C:I,7,FALSE)</f>
        <v>HK</v>
      </c>
      <c r="J174" s="84" t="s">
        <v>60</v>
      </c>
      <c r="K174" s="84" t="s">
        <v>151</v>
      </c>
      <c r="L174" s="84">
        <v>25375216</v>
      </c>
      <c r="M174" s="90"/>
      <c r="N174" s="84"/>
      <c r="O174" s="84" t="s">
        <v>1078</v>
      </c>
      <c r="P174" s="84" t="s">
        <v>355</v>
      </c>
      <c r="Q174" s="84" t="s">
        <v>1787</v>
      </c>
      <c r="R174" s="84" t="s">
        <v>1040</v>
      </c>
      <c r="S174" s="84" t="s">
        <v>1624</v>
      </c>
      <c r="T174" s="84" t="s">
        <v>1203</v>
      </c>
      <c r="U174" s="84"/>
      <c r="V174" s="84"/>
      <c r="W174" s="84" t="s">
        <v>1796</v>
      </c>
      <c r="X174" s="84"/>
      <c r="Y174" s="84" t="e">
        <f>VLOOKUP(#REF!,Unavailable_Shops!C:E,3,FALSE)</f>
        <v>#REF!</v>
      </c>
      <c r="Z174" s="84">
        <f>SUBTOTAL(103, Table97[[#This Row],[ShopCodeNoZero]])</f>
        <v>0</v>
      </c>
      <c r="AA174" s="88" t="s">
        <v>1797</v>
      </c>
    </row>
    <row r="175" spans="1:27" hidden="1">
      <c r="A175" s="83">
        <v>45723</v>
      </c>
      <c r="B175" s="84" t="s">
        <v>24</v>
      </c>
      <c r="C175" s="84"/>
      <c r="D175" s="85" t="s">
        <v>119</v>
      </c>
      <c r="E175" s="85" t="s">
        <v>4438</v>
      </c>
      <c r="F175" s="84"/>
      <c r="G175" s="85" t="s">
        <v>1798</v>
      </c>
      <c r="H175" s="84" t="s">
        <v>1799</v>
      </c>
      <c r="I175" s="84" t="str">
        <f>VLOOKUP(G175,'Shop Info'!C:I,7,FALSE)</f>
        <v>HK</v>
      </c>
      <c r="J175" s="84" t="s">
        <v>60</v>
      </c>
      <c r="K175" s="84"/>
      <c r="L175" s="84" t="s">
        <v>1800</v>
      </c>
      <c r="M175" s="90"/>
      <c r="N175" s="84"/>
      <c r="O175" s="84" t="s">
        <v>1078</v>
      </c>
      <c r="P175" s="84" t="s">
        <v>355</v>
      </c>
      <c r="Q175" s="84" t="s">
        <v>1787</v>
      </c>
      <c r="R175" s="84" t="s">
        <v>1040</v>
      </c>
      <c r="S175" s="84" t="s">
        <v>1624</v>
      </c>
      <c r="T175" s="84" t="s">
        <v>1255</v>
      </c>
      <c r="U175" s="84"/>
      <c r="V175" s="84"/>
      <c r="W175" s="84" t="s">
        <v>1801</v>
      </c>
      <c r="X175" s="84"/>
      <c r="Y175" s="84" t="e">
        <f>VLOOKUP(#REF!,Unavailable_Shops!C:E,3,FALSE)</f>
        <v>#REF!</v>
      </c>
      <c r="Z175" s="84">
        <f>SUBTOTAL(103, Table97[[#This Row],[ShopCodeNoZero]])</f>
        <v>0</v>
      </c>
      <c r="AA175" s="88" t="s">
        <v>1802</v>
      </c>
    </row>
    <row r="176" spans="1:27" hidden="1">
      <c r="A176" s="83">
        <v>45723</v>
      </c>
      <c r="B176" s="84" t="s">
        <v>137</v>
      </c>
      <c r="C176" s="84"/>
      <c r="D176" s="85" t="s">
        <v>119</v>
      </c>
      <c r="E176" s="85" t="s">
        <v>4439</v>
      </c>
      <c r="F176" s="84"/>
      <c r="G176" s="85" t="s">
        <v>1803</v>
      </c>
      <c r="H176" s="84" t="s">
        <v>1804</v>
      </c>
      <c r="I176" s="84" t="str">
        <f>VLOOKUP(G176,'Shop Info'!C:I,7,FALSE)</f>
        <v>HK</v>
      </c>
      <c r="J176" s="84" t="s">
        <v>222</v>
      </c>
      <c r="K176" s="84"/>
      <c r="L176" s="84">
        <v>28458452</v>
      </c>
      <c r="M176" s="90"/>
      <c r="N176" s="84"/>
      <c r="O176" s="84" t="s">
        <v>1078</v>
      </c>
      <c r="P176" s="84" t="s">
        <v>355</v>
      </c>
      <c r="Q176" s="84" t="s">
        <v>1787</v>
      </c>
      <c r="R176" s="84" t="s">
        <v>1040</v>
      </c>
      <c r="S176" s="84" t="s">
        <v>1624</v>
      </c>
      <c r="T176" s="84" t="s">
        <v>1255</v>
      </c>
      <c r="U176" s="84"/>
      <c r="V176" s="84"/>
      <c r="W176" s="84" t="s">
        <v>1805</v>
      </c>
      <c r="X176" s="84"/>
      <c r="Y176" s="84" t="e">
        <f>VLOOKUP(#REF!,Unavailable_Shops!C:E,3,FALSE)</f>
        <v>#REF!</v>
      </c>
      <c r="Z176" s="84">
        <f>SUBTOTAL(103, Table97[[#This Row],[ShopCodeNoZero]])</f>
        <v>0</v>
      </c>
      <c r="AA176" s="88" t="s">
        <v>1806</v>
      </c>
    </row>
    <row r="177" spans="1:27" hidden="1">
      <c r="A177" s="83">
        <v>45723</v>
      </c>
      <c r="B177" s="84" t="s">
        <v>137</v>
      </c>
      <c r="C177" s="84"/>
      <c r="D177" s="85" t="s">
        <v>119</v>
      </c>
      <c r="E177" s="85" t="s">
        <v>4440</v>
      </c>
      <c r="F177" s="84"/>
      <c r="G177" s="85" t="s">
        <v>1807</v>
      </c>
      <c r="H177" s="84" t="s">
        <v>1768</v>
      </c>
      <c r="I177" s="84" t="str">
        <f>VLOOKUP(G177,'Shop Info'!C:I,7,FALSE)</f>
        <v>HK</v>
      </c>
      <c r="J177" s="84" t="s">
        <v>222</v>
      </c>
      <c r="K177" s="84"/>
      <c r="L177" s="84">
        <v>28037881</v>
      </c>
      <c r="M177" s="90"/>
      <c r="N177" s="84"/>
      <c r="O177" s="84" t="s">
        <v>135</v>
      </c>
      <c r="P177" s="84" t="s">
        <v>136</v>
      </c>
      <c r="Q177" s="84" t="s">
        <v>1808</v>
      </c>
      <c r="R177" s="84" t="s">
        <v>1040</v>
      </c>
      <c r="S177" s="84" t="s">
        <v>1809</v>
      </c>
      <c r="T177" s="84" t="s">
        <v>1255</v>
      </c>
      <c r="U177" s="84"/>
      <c r="V177" s="84"/>
      <c r="W177" s="84" t="s">
        <v>1810</v>
      </c>
      <c r="X177" s="84"/>
      <c r="Y177" s="84" t="e">
        <f>VLOOKUP(#REF!,Unavailable_Shops!C:E,3,FALSE)</f>
        <v>#REF!</v>
      </c>
      <c r="Z177" s="84">
        <f>SUBTOTAL(103, Table97[[#This Row],[ShopCodeNoZero]])</f>
        <v>0</v>
      </c>
      <c r="AA177" s="88" t="s">
        <v>1811</v>
      </c>
    </row>
    <row r="178" spans="1:27" hidden="1">
      <c r="A178" s="83">
        <v>45723</v>
      </c>
      <c r="B178" s="84" t="s">
        <v>24</v>
      </c>
      <c r="C178" s="84"/>
      <c r="D178" s="85" t="s">
        <v>119</v>
      </c>
      <c r="E178" s="85" t="s">
        <v>1815</v>
      </c>
      <c r="F178" s="84"/>
      <c r="G178" s="85" t="s">
        <v>1812</v>
      </c>
      <c r="H178" s="84" t="s">
        <v>1813</v>
      </c>
      <c r="I178" s="84" t="str">
        <f>VLOOKUP(G178,'Shop Info'!C:I,7,FALSE)</f>
        <v>HK</v>
      </c>
      <c r="J178" s="84" t="s">
        <v>222</v>
      </c>
      <c r="K178" s="84"/>
      <c r="L178" s="84">
        <v>28108928</v>
      </c>
      <c r="M178" s="90"/>
      <c r="N178" s="84"/>
      <c r="O178" s="84" t="s">
        <v>135</v>
      </c>
      <c r="P178" s="84" t="s">
        <v>136</v>
      </c>
      <c r="Q178" s="84" t="s">
        <v>1808</v>
      </c>
      <c r="R178" s="84" t="s">
        <v>1040</v>
      </c>
      <c r="S178" s="84" t="s">
        <v>32</v>
      </c>
      <c r="T178" s="84" t="s">
        <v>1203</v>
      </c>
      <c r="U178" s="84"/>
      <c r="V178" s="84"/>
      <c r="W178" s="84" t="s">
        <v>1814</v>
      </c>
      <c r="X178" s="84"/>
      <c r="Y178" s="84" t="e">
        <f>VLOOKUP(#REF!,Unavailable_Shops!C:E,3,FALSE)</f>
        <v>#REF!</v>
      </c>
      <c r="Z178" s="84">
        <f>SUBTOTAL(103, Table97[[#This Row],[ShopCodeNoZero]])</f>
        <v>0</v>
      </c>
      <c r="AA178" s="88" t="s">
        <v>1815</v>
      </c>
    </row>
    <row r="179" spans="1:27" hidden="1">
      <c r="A179" s="83">
        <v>45723</v>
      </c>
      <c r="B179" s="84" t="s">
        <v>24</v>
      </c>
      <c r="C179" s="84"/>
      <c r="D179" s="85" t="s">
        <v>119</v>
      </c>
      <c r="E179" s="85" t="s">
        <v>1819</v>
      </c>
      <c r="F179" s="84"/>
      <c r="G179" s="85" t="s">
        <v>1816</v>
      </c>
      <c r="H179" s="84" t="s">
        <v>1817</v>
      </c>
      <c r="I179" s="84" t="str">
        <f>VLOOKUP(G179,'Shop Info'!C:I,7,FALSE)</f>
        <v>HK</v>
      </c>
      <c r="J179" s="84" t="s">
        <v>222</v>
      </c>
      <c r="K179" s="84" t="s">
        <v>151</v>
      </c>
      <c r="L179" s="84">
        <v>28029822</v>
      </c>
      <c r="M179" s="90"/>
      <c r="N179" s="84"/>
      <c r="O179" s="84" t="s">
        <v>135</v>
      </c>
      <c r="P179" s="84" t="s">
        <v>136</v>
      </c>
      <c r="Q179" s="84" t="s">
        <v>1808</v>
      </c>
      <c r="R179" s="84" t="s">
        <v>1040</v>
      </c>
      <c r="S179" s="84" t="s">
        <v>32</v>
      </c>
      <c r="T179" s="84" t="s">
        <v>1203</v>
      </c>
      <c r="U179" s="84"/>
      <c r="V179" s="84"/>
      <c r="W179" s="84" t="s">
        <v>1818</v>
      </c>
      <c r="X179" s="84"/>
      <c r="Y179" s="84" t="e">
        <f>VLOOKUP(#REF!,Unavailable_Shops!C:E,3,FALSE)</f>
        <v>#REF!</v>
      </c>
      <c r="Z179" s="84">
        <f>SUBTOTAL(103, Table97[[#This Row],[ShopCodeNoZero]])</f>
        <v>0</v>
      </c>
      <c r="AA179" s="88" t="s">
        <v>1819</v>
      </c>
    </row>
    <row r="180" spans="1:27" ht="43.5" hidden="1">
      <c r="A180" s="83">
        <v>45726</v>
      </c>
      <c r="B180" s="84" t="s">
        <v>24</v>
      </c>
      <c r="C180" s="84" t="s">
        <v>1820</v>
      </c>
      <c r="D180" s="92" t="s">
        <v>119</v>
      </c>
      <c r="E180" s="92" t="s">
        <v>194</v>
      </c>
      <c r="F180" s="84"/>
      <c r="G180" s="85" t="s">
        <v>195</v>
      </c>
      <c r="H180" s="84" t="s">
        <v>196</v>
      </c>
      <c r="I180" s="93" t="s">
        <v>277</v>
      </c>
      <c r="J180" s="84" t="s">
        <v>197</v>
      </c>
      <c r="K180" s="103" t="s">
        <v>1821</v>
      </c>
      <c r="L180" s="103">
        <v>22404052</v>
      </c>
      <c r="M180" s="90"/>
      <c r="N180" s="104" t="s">
        <v>1823</v>
      </c>
      <c r="O180" s="84" t="s">
        <v>128</v>
      </c>
      <c r="P180" s="84" t="s">
        <v>1411</v>
      </c>
      <c r="Q180" s="77" t="s">
        <v>1824</v>
      </c>
      <c r="R180" s="84" t="s">
        <v>1040</v>
      </c>
      <c r="S180" s="84" t="s">
        <v>32</v>
      </c>
      <c r="T180" s="84" t="s">
        <v>1203</v>
      </c>
      <c r="U180" s="84"/>
      <c r="V180" s="84"/>
      <c r="W180" s="84" t="s">
        <v>1825</v>
      </c>
      <c r="X180" s="84"/>
      <c r="Y180" s="84" t="e">
        <f>VLOOKUP(#REF!,Unavailable_Shops!C:E,3,FALSE)</f>
        <v>#REF!</v>
      </c>
      <c r="Z180" s="84">
        <f>SUBTOTAL(103, Table97[[#This Row],[ShopCodeNoZero]])</f>
        <v>0</v>
      </c>
      <c r="AA180" s="88" t="s">
        <v>1826</v>
      </c>
    </row>
    <row r="181" spans="1:27" ht="43.5" hidden="1">
      <c r="A181" s="83">
        <v>45726</v>
      </c>
      <c r="B181" s="84" t="s">
        <v>24</v>
      </c>
      <c r="C181" s="84" t="s">
        <v>1820</v>
      </c>
      <c r="D181" s="92" t="s">
        <v>119</v>
      </c>
      <c r="E181" s="92" t="s">
        <v>199</v>
      </c>
      <c r="F181" s="84"/>
      <c r="G181" s="85" t="s">
        <v>200</v>
      </c>
      <c r="H181" s="84" t="s">
        <v>196</v>
      </c>
      <c r="I181" s="93" t="s">
        <v>277</v>
      </c>
      <c r="J181" s="84" t="s">
        <v>197</v>
      </c>
      <c r="K181" s="103" t="s">
        <v>1821</v>
      </c>
      <c r="L181" s="103">
        <v>22404052</v>
      </c>
      <c r="M181" s="90"/>
      <c r="N181" s="104" t="s">
        <v>1823</v>
      </c>
      <c r="O181" s="84" t="s">
        <v>128</v>
      </c>
      <c r="P181" s="84" t="s">
        <v>1411</v>
      </c>
      <c r="Q181" s="77" t="s">
        <v>1824</v>
      </c>
      <c r="R181" s="84" t="s">
        <v>1040</v>
      </c>
      <c r="S181" s="84" t="s">
        <v>32</v>
      </c>
      <c r="T181" s="84" t="s">
        <v>1255</v>
      </c>
      <c r="U181" s="84"/>
      <c r="V181" s="84"/>
      <c r="W181" s="84" t="s">
        <v>1827</v>
      </c>
      <c r="X181" s="84"/>
      <c r="Y181" s="84" t="e">
        <f>VLOOKUP(#REF!,Unavailable_Shops!C:E,3,FALSE)</f>
        <v>#REF!</v>
      </c>
      <c r="Z181" s="84">
        <f>SUBTOTAL(103, Table97[[#This Row],[ShopCodeNoZero]])</f>
        <v>0</v>
      </c>
      <c r="AA181" s="88" t="s">
        <v>1828</v>
      </c>
    </row>
    <row r="182" spans="1:27" hidden="1">
      <c r="A182" s="83">
        <v>45726</v>
      </c>
      <c r="B182" s="84" t="s">
        <v>24</v>
      </c>
      <c r="C182" s="84" t="s">
        <v>1820</v>
      </c>
      <c r="D182" s="92" t="s">
        <v>119</v>
      </c>
      <c r="E182" s="92" t="s">
        <v>190</v>
      </c>
      <c r="F182" s="84"/>
      <c r="G182" s="85" t="s">
        <v>191</v>
      </c>
      <c r="H182" s="84" t="s">
        <v>192</v>
      </c>
      <c r="I182" s="93" t="s">
        <v>277</v>
      </c>
      <c r="J182" s="84" t="s">
        <v>193</v>
      </c>
      <c r="K182" s="84" t="s">
        <v>421</v>
      </c>
      <c r="L182" s="84">
        <v>25523051</v>
      </c>
      <c r="M182" s="90"/>
      <c r="N182" s="84"/>
      <c r="O182" s="84" t="s">
        <v>128</v>
      </c>
      <c r="P182" s="84" t="s">
        <v>1411</v>
      </c>
      <c r="Q182" s="77" t="s">
        <v>1824</v>
      </c>
      <c r="R182" s="84" t="s">
        <v>1040</v>
      </c>
      <c r="S182" s="84"/>
      <c r="T182" s="84"/>
      <c r="U182" s="84"/>
      <c r="V182" s="84"/>
      <c r="W182" s="84" t="s">
        <v>1829</v>
      </c>
      <c r="X182" s="84"/>
      <c r="Y182" s="84" t="e">
        <f>VLOOKUP(#REF!,Unavailable_Shops!C:E,3,FALSE)</f>
        <v>#REF!</v>
      </c>
      <c r="Z182" s="84">
        <f>SUBTOTAL(103, Table97[[#This Row],[ShopCodeNoZero]])</f>
        <v>0</v>
      </c>
      <c r="AA182" s="88" t="s">
        <v>1830</v>
      </c>
    </row>
    <row r="183" spans="1:27" hidden="1">
      <c r="A183" s="83">
        <v>45726</v>
      </c>
      <c r="B183" s="84" t="s">
        <v>24</v>
      </c>
      <c r="C183" s="84" t="s">
        <v>1820</v>
      </c>
      <c r="D183" s="92" t="s">
        <v>119</v>
      </c>
      <c r="E183" s="92" t="s">
        <v>201</v>
      </c>
      <c r="F183" s="84"/>
      <c r="G183" s="85" t="s">
        <v>202</v>
      </c>
      <c r="H183" s="84" t="s">
        <v>203</v>
      </c>
      <c r="I183" s="93" t="s">
        <v>277</v>
      </c>
      <c r="J183" s="84" t="s">
        <v>64</v>
      </c>
      <c r="K183" s="84" t="s">
        <v>421</v>
      </c>
      <c r="L183" s="84">
        <v>27706707</v>
      </c>
      <c r="M183" s="90"/>
      <c r="N183" s="84"/>
      <c r="O183" s="84" t="s">
        <v>128</v>
      </c>
      <c r="P183" s="84" t="s">
        <v>1411</v>
      </c>
      <c r="Q183" s="77" t="s">
        <v>1824</v>
      </c>
      <c r="R183" s="84" t="s">
        <v>1040</v>
      </c>
      <c r="S183" s="84" t="s">
        <v>32</v>
      </c>
      <c r="T183" s="84" t="s">
        <v>1203</v>
      </c>
      <c r="U183" s="84"/>
      <c r="V183" s="84"/>
      <c r="W183" s="84" t="s">
        <v>1831</v>
      </c>
      <c r="X183" s="84"/>
      <c r="Y183" s="84" t="e">
        <f>VLOOKUP(#REF!,Unavailable_Shops!C:E,3,FALSE)</f>
        <v>#REF!</v>
      </c>
      <c r="Z183" s="84">
        <f>SUBTOTAL(103, Table97[[#This Row],[ShopCodeNoZero]])</f>
        <v>0</v>
      </c>
      <c r="AA183" s="88" t="s">
        <v>1832</v>
      </c>
    </row>
    <row r="184" spans="1:27" hidden="1">
      <c r="A184" s="83">
        <v>45726</v>
      </c>
      <c r="B184" s="84" t="s">
        <v>24</v>
      </c>
      <c r="C184" s="84"/>
      <c r="D184" s="92" t="s">
        <v>119</v>
      </c>
      <c r="E184" s="92" t="s">
        <v>148</v>
      </c>
      <c r="F184" s="84"/>
      <c r="G184" s="85" t="s">
        <v>149</v>
      </c>
      <c r="H184" s="84" t="s">
        <v>150</v>
      </c>
      <c r="I184" s="93" t="s">
        <v>277</v>
      </c>
      <c r="J184" s="84" t="s">
        <v>147</v>
      </c>
      <c r="K184" s="91" t="s">
        <v>151</v>
      </c>
      <c r="L184" s="91">
        <v>25180536</v>
      </c>
      <c r="M184" s="90"/>
      <c r="N184" s="84"/>
      <c r="O184" s="84" t="s">
        <v>135</v>
      </c>
      <c r="P184" s="84" t="s">
        <v>136</v>
      </c>
      <c r="Q184" s="77" t="s">
        <v>1824</v>
      </c>
      <c r="R184" s="84" t="s">
        <v>1040</v>
      </c>
      <c r="S184" s="84" t="s">
        <v>32</v>
      </c>
      <c r="T184" s="84" t="s">
        <v>1203</v>
      </c>
      <c r="U184" s="84"/>
      <c r="V184" s="84"/>
      <c r="W184" s="84" t="s">
        <v>1833</v>
      </c>
      <c r="X184" s="84"/>
      <c r="Y184" s="84" t="e">
        <f>VLOOKUP(#REF!,Unavailable_Shops!C:E,3,FALSE)</f>
        <v>#REF!</v>
      </c>
      <c r="Z184" s="84">
        <f>SUBTOTAL(103, Table97[[#This Row],[ShopCodeNoZero]])</f>
        <v>0</v>
      </c>
      <c r="AA184" s="88" t="s">
        <v>1834</v>
      </c>
    </row>
    <row r="185" spans="1:27" hidden="1">
      <c r="A185" s="83">
        <v>45726</v>
      </c>
      <c r="B185" s="84" t="s">
        <v>24</v>
      </c>
      <c r="C185" s="84"/>
      <c r="D185" s="92" t="s">
        <v>119</v>
      </c>
      <c r="E185" s="92" t="s">
        <v>4441</v>
      </c>
      <c r="F185" s="84"/>
      <c r="G185" s="85" t="s">
        <v>708</v>
      </c>
      <c r="H185" s="84" t="s">
        <v>709</v>
      </c>
      <c r="I185" s="93" t="s">
        <v>277</v>
      </c>
      <c r="J185" s="84" t="s">
        <v>1835</v>
      </c>
      <c r="K185" s="91" t="s">
        <v>151</v>
      </c>
      <c r="L185" s="126">
        <v>28938232</v>
      </c>
      <c r="M185" s="90"/>
      <c r="N185" s="84"/>
      <c r="O185" s="84" t="s">
        <v>135</v>
      </c>
      <c r="P185" s="84" t="s">
        <v>136</v>
      </c>
      <c r="Q185" s="84" t="s">
        <v>1824</v>
      </c>
      <c r="R185" s="84" t="s">
        <v>1040</v>
      </c>
      <c r="S185" s="84" t="s">
        <v>32</v>
      </c>
      <c r="T185" s="84" t="s">
        <v>1255</v>
      </c>
      <c r="U185" s="84"/>
      <c r="V185" s="84"/>
      <c r="W185" s="84" t="s">
        <v>1836</v>
      </c>
      <c r="X185" s="84"/>
      <c r="Y185" s="84" t="e">
        <f>VLOOKUP(#REF!,Unavailable_Shops!C:E,3,FALSE)</f>
        <v>#REF!</v>
      </c>
      <c r="Z185" s="84">
        <f>SUBTOTAL(103, Table97[[#This Row],[ShopCodeNoZero]])</f>
        <v>0</v>
      </c>
      <c r="AA185" s="88" t="s">
        <v>1837</v>
      </c>
    </row>
    <row r="186" spans="1:27" hidden="1">
      <c r="A186" s="83">
        <v>45726</v>
      </c>
      <c r="B186" s="84" t="s">
        <v>24</v>
      </c>
      <c r="C186" s="84"/>
      <c r="D186" s="92" t="s">
        <v>119</v>
      </c>
      <c r="E186" s="92" t="s">
        <v>152</v>
      </c>
      <c r="F186" s="84"/>
      <c r="G186" s="85" t="s">
        <v>153</v>
      </c>
      <c r="H186" s="84" t="s">
        <v>154</v>
      </c>
      <c r="I186" s="93" t="s">
        <v>277</v>
      </c>
      <c r="J186" s="84" t="s">
        <v>147</v>
      </c>
      <c r="K186" s="84" t="s">
        <v>421</v>
      </c>
      <c r="L186" s="17">
        <v>27804299</v>
      </c>
      <c r="M186" s="90"/>
      <c r="N186" s="84"/>
      <c r="O186" s="84" t="s">
        <v>135</v>
      </c>
      <c r="P186" s="84" t="s">
        <v>136</v>
      </c>
      <c r="Q186" s="77" t="s">
        <v>1824</v>
      </c>
      <c r="R186" s="84" t="s">
        <v>1040</v>
      </c>
      <c r="S186" s="84" t="s">
        <v>32</v>
      </c>
      <c r="T186" s="84" t="s">
        <v>1255</v>
      </c>
      <c r="U186" s="84"/>
      <c r="V186" s="84"/>
      <c r="W186" s="84" t="s">
        <v>1838</v>
      </c>
      <c r="X186" s="84"/>
      <c r="Y186" s="84" t="e">
        <f>VLOOKUP(#REF!,Unavailable_Shops!C:E,3,FALSE)</f>
        <v>#REF!</v>
      </c>
      <c r="Z186" s="84">
        <f>SUBTOTAL(103, Table97[[#This Row],[ShopCodeNoZero]])</f>
        <v>0</v>
      </c>
      <c r="AA186" s="88" t="s">
        <v>1839</v>
      </c>
    </row>
    <row r="187" spans="1:27" hidden="1">
      <c r="A187" s="83">
        <v>45726</v>
      </c>
      <c r="B187" s="84" t="s">
        <v>24</v>
      </c>
      <c r="C187" s="84" t="s">
        <v>1820</v>
      </c>
      <c r="D187" s="92" t="s">
        <v>119</v>
      </c>
      <c r="E187" s="92" t="s">
        <v>207</v>
      </c>
      <c r="F187" s="84"/>
      <c r="G187" s="85" t="s">
        <v>208</v>
      </c>
      <c r="H187" s="84" t="s">
        <v>209</v>
      </c>
      <c r="I187" s="93" t="s">
        <v>277</v>
      </c>
      <c r="J187" s="84" t="s">
        <v>210</v>
      </c>
      <c r="K187" s="91" t="s">
        <v>1840</v>
      </c>
      <c r="L187" s="91">
        <v>22622128</v>
      </c>
      <c r="M187" s="90"/>
      <c r="N187" s="84"/>
      <c r="O187" s="84" t="s">
        <v>135</v>
      </c>
      <c r="P187" s="84" t="s">
        <v>136</v>
      </c>
      <c r="Q187" s="77" t="s">
        <v>1824</v>
      </c>
      <c r="R187" s="84" t="s">
        <v>1040</v>
      </c>
      <c r="S187" s="84" t="s">
        <v>32</v>
      </c>
      <c r="T187" s="84" t="s">
        <v>1203</v>
      </c>
      <c r="U187" s="84"/>
      <c r="V187" s="84"/>
      <c r="W187" s="84" t="s">
        <v>1841</v>
      </c>
      <c r="X187" s="84"/>
      <c r="Y187" s="84" t="e">
        <f>VLOOKUP(#REF!,Unavailable_Shops!C:E,3,FALSE)</f>
        <v>#REF!</v>
      </c>
      <c r="Z187" s="84">
        <f>SUBTOTAL(103, Table97[[#This Row],[ShopCodeNoZero]])</f>
        <v>0</v>
      </c>
      <c r="AA187" s="105" t="s">
        <v>207</v>
      </c>
    </row>
    <row r="188" spans="1:27" hidden="1">
      <c r="A188" s="83">
        <v>45726</v>
      </c>
      <c r="B188" s="84" t="s">
        <v>24</v>
      </c>
      <c r="C188" s="84"/>
      <c r="D188" s="92" t="s">
        <v>119</v>
      </c>
      <c r="E188" s="92" t="s">
        <v>117</v>
      </c>
      <c r="F188" s="84"/>
      <c r="G188" s="85" t="s">
        <v>120</v>
      </c>
      <c r="H188" s="84" t="s">
        <v>121</v>
      </c>
      <c r="I188" s="93" t="s">
        <v>277</v>
      </c>
      <c r="J188" s="84" t="s">
        <v>50</v>
      </c>
      <c r="K188" s="104" t="s">
        <v>1842</v>
      </c>
      <c r="L188" s="104" t="s">
        <v>3051</v>
      </c>
      <c r="M188" s="90"/>
      <c r="N188" s="104"/>
      <c r="O188" s="84" t="s">
        <v>1078</v>
      </c>
      <c r="P188" s="104"/>
      <c r="Q188" s="77" t="s">
        <v>1824</v>
      </c>
      <c r="R188" s="84" t="s">
        <v>1040</v>
      </c>
      <c r="S188" s="84" t="s">
        <v>32</v>
      </c>
      <c r="T188" s="84" t="s">
        <v>1203</v>
      </c>
      <c r="U188" s="104"/>
      <c r="V188" s="104"/>
      <c r="W188" s="104" t="s">
        <v>1843</v>
      </c>
      <c r="X188" s="104"/>
      <c r="Y188" s="84" t="e">
        <f>VLOOKUP(#REF!,Unavailable_Shops!C:E,3,FALSE)</f>
        <v>#REF!</v>
      </c>
      <c r="Z188" s="84">
        <f>SUBTOTAL(103, Table97[[#This Row],[ShopCodeNoZero]])</f>
        <v>0</v>
      </c>
      <c r="AA188" s="105" t="s">
        <v>117</v>
      </c>
    </row>
    <row r="189" spans="1:27" ht="43.5" hidden="1">
      <c r="A189" s="83">
        <v>45726</v>
      </c>
      <c r="B189" s="84" t="s">
        <v>24</v>
      </c>
      <c r="C189" s="84"/>
      <c r="D189" s="92" t="s">
        <v>119</v>
      </c>
      <c r="E189" s="92" t="s">
        <v>144</v>
      </c>
      <c r="F189" s="84"/>
      <c r="G189" s="85" t="s">
        <v>145</v>
      </c>
      <c r="H189" s="84" t="s">
        <v>146</v>
      </c>
      <c r="I189" s="93" t="s">
        <v>277</v>
      </c>
      <c r="J189" s="84" t="s">
        <v>147</v>
      </c>
      <c r="K189" s="93" t="s">
        <v>1844</v>
      </c>
      <c r="L189" s="93">
        <v>28278366</v>
      </c>
      <c r="M189" s="90"/>
      <c r="N189" s="84"/>
      <c r="O189" s="84" t="s">
        <v>1078</v>
      </c>
      <c r="P189" s="84"/>
      <c r="Q189" s="77" t="s">
        <v>1824</v>
      </c>
      <c r="R189" s="84" t="s">
        <v>1040</v>
      </c>
      <c r="S189" s="84" t="s">
        <v>32</v>
      </c>
      <c r="T189" s="84" t="s">
        <v>1203</v>
      </c>
      <c r="U189" s="84"/>
      <c r="V189" s="84"/>
      <c r="W189" s="84" t="s">
        <v>1845</v>
      </c>
      <c r="X189" s="84"/>
      <c r="Y189" s="84" t="e">
        <f>VLOOKUP(#REF!,Unavailable_Shops!C:E,3,FALSE)</f>
        <v>#REF!</v>
      </c>
      <c r="Z189" s="84">
        <f>SUBTOTAL(103, Table97[[#This Row],[ShopCodeNoZero]])</f>
        <v>0</v>
      </c>
      <c r="AA189" s="105" t="s">
        <v>144</v>
      </c>
    </row>
    <row r="190" spans="1:27" hidden="1">
      <c r="A190" s="83">
        <v>45726</v>
      </c>
      <c r="B190" s="84" t="s">
        <v>24</v>
      </c>
      <c r="C190" s="84" t="s">
        <v>1820</v>
      </c>
      <c r="D190" s="92" t="s">
        <v>119</v>
      </c>
      <c r="E190" s="92" t="s">
        <v>184</v>
      </c>
      <c r="F190" s="84"/>
      <c r="G190" s="85" t="s">
        <v>185</v>
      </c>
      <c r="H190" s="84" t="s">
        <v>186</v>
      </c>
      <c r="I190" s="93" t="s">
        <v>277</v>
      </c>
      <c r="J190" s="84" t="s">
        <v>50</v>
      </c>
      <c r="K190" s="78" t="s">
        <v>698</v>
      </c>
      <c r="L190" s="127" t="s">
        <v>3051</v>
      </c>
      <c r="M190" s="90"/>
      <c r="N190" s="71" t="s">
        <v>1287</v>
      </c>
      <c r="O190" s="71" t="s">
        <v>1587</v>
      </c>
      <c r="P190" s="71"/>
      <c r="Q190" s="77" t="s">
        <v>1846</v>
      </c>
      <c r="R190" s="84" t="s">
        <v>1281</v>
      </c>
      <c r="S190" s="71" t="s">
        <v>32</v>
      </c>
      <c r="T190" s="71" t="s">
        <v>1255</v>
      </c>
      <c r="U190" s="71"/>
      <c r="V190" s="74"/>
      <c r="W190" s="84" t="s">
        <v>1847</v>
      </c>
      <c r="X190" s="84"/>
      <c r="Y190" s="84" t="e">
        <f>VLOOKUP(#REF!,Unavailable_Shops!C:E,3,FALSE)</f>
        <v>#REF!</v>
      </c>
      <c r="Z190" s="84">
        <f>SUBTOTAL(103, Table97[[#This Row],[ShopCodeNoZero]])</f>
        <v>0</v>
      </c>
      <c r="AA190" s="105" t="s">
        <v>184</v>
      </c>
    </row>
    <row r="191" spans="1:27" hidden="1">
      <c r="A191" s="83">
        <v>45726</v>
      </c>
      <c r="B191" s="84" t="s">
        <v>24</v>
      </c>
      <c r="C191" s="84" t="s">
        <v>1820</v>
      </c>
      <c r="D191" s="92" t="s">
        <v>119</v>
      </c>
      <c r="E191" s="92" t="s">
        <v>187</v>
      </c>
      <c r="F191" s="84"/>
      <c r="G191" s="85" t="s">
        <v>188</v>
      </c>
      <c r="H191" s="84" t="s">
        <v>189</v>
      </c>
      <c r="I191" s="93" t="s">
        <v>277</v>
      </c>
      <c r="J191" s="84" t="s">
        <v>50</v>
      </c>
      <c r="K191" s="104" t="s">
        <v>1848</v>
      </c>
      <c r="L191" s="104" t="s">
        <v>3051</v>
      </c>
      <c r="M191" s="90"/>
      <c r="N191" s="84" t="s">
        <v>1849</v>
      </c>
      <c r="O191" s="84" t="s">
        <v>1587</v>
      </c>
      <c r="P191" s="84"/>
      <c r="Q191" s="77" t="s">
        <v>1824</v>
      </c>
      <c r="R191" s="84" t="s">
        <v>1040</v>
      </c>
      <c r="S191" s="84" t="s">
        <v>1850</v>
      </c>
      <c r="T191" s="84" t="s">
        <v>1255</v>
      </c>
      <c r="U191" s="84"/>
      <c r="V191" s="106"/>
      <c r="W191" s="84" t="s">
        <v>1851</v>
      </c>
      <c r="X191" s="84"/>
      <c r="Y191" s="84" t="e">
        <f>VLOOKUP(#REF!,Unavailable_Shops!C:E,3,FALSE)</f>
        <v>#REF!</v>
      </c>
      <c r="Z191" s="84">
        <f>SUBTOTAL(103, Table97[[#This Row],[ShopCodeNoZero]])</f>
        <v>0</v>
      </c>
      <c r="AA191" s="105" t="s">
        <v>187</v>
      </c>
    </row>
    <row r="192" spans="1:27" hidden="1">
      <c r="A192" s="83">
        <v>45727</v>
      </c>
      <c r="B192" s="84" t="s">
        <v>24</v>
      </c>
      <c r="C192" s="84" t="s">
        <v>1820</v>
      </c>
      <c r="D192" s="92" t="s">
        <v>119</v>
      </c>
      <c r="E192" s="92" t="s">
        <v>229</v>
      </c>
      <c r="F192" s="84"/>
      <c r="G192" s="85" t="s">
        <v>230</v>
      </c>
      <c r="H192" s="84" t="s">
        <v>231</v>
      </c>
      <c r="I192" s="93" t="s">
        <v>277</v>
      </c>
      <c r="J192" s="84" t="s">
        <v>222</v>
      </c>
      <c r="K192" s="84" t="s">
        <v>712</v>
      </c>
      <c r="L192" s="84">
        <v>28656955</v>
      </c>
      <c r="M192" s="90"/>
      <c r="N192" s="84"/>
      <c r="O192" s="84" t="s">
        <v>135</v>
      </c>
      <c r="P192" s="84" t="s">
        <v>1411</v>
      </c>
      <c r="Q192" s="77" t="s">
        <v>1852</v>
      </c>
      <c r="R192" s="84" t="s">
        <v>1040</v>
      </c>
      <c r="S192" s="84" t="s">
        <v>32</v>
      </c>
      <c r="T192" s="84" t="s">
        <v>1413</v>
      </c>
      <c r="U192" s="84"/>
      <c r="V192" s="106"/>
      <c r="W192" s="84" t="s">
        <v>1853</v>
      </c>
      <c r="X192" s="84"/>
      <c r="Y192" s="84" t="e">
        <f>VLOOKUP(#REF!,Unavailable_Shops!C:E,3,FALSE)</f>
        <v>#REF!</v>
      </c>
      <c r="Z192" s="84">
        <f>SUBTOTAL(103, Table97[[#This Row],[ShopCodeNoZero]])</f>
        <v>0</v>
      </c>
      <c r="AA192" s="88" t="s">
        <v>1854</v>
      </c>
    </row>
    <row r="193" spans="1:27" hidden="1">
      <c r="A193" s="83">
        <v>45727</v>
      </c>
      <c r="B193" s="84" t="s">
        <v>137</v>
      </c>
      <c r="C193" s="84"/>
      <c r="D193" s="92" t="s">
        <v>119</v>
      </c>
      <c r="E193" s="92" t="s">
        <v>172</v>
      </c>
      <c r="F193" s="84"/>
      <c r="G193" s="85" t="s">
        <v>173</v>
      </c>
      <c r="H193" s="84" t="s">
        <v>174</v>
      </c>
      <c r="I193" s="93" t="s">
        <v>277</v>
      </c>
      <c r="J193" s="84" t="s">
        <v>60</v>
      </c>
      <c r="K193" s="84" t="s">
        <v>720</v>
      </c>
      <c r="L193" s="84">
        <v>29072218</v>
      </c>
      <c r="M193" s="90"/>
      <c r="N193" s="71"/>
      <c r="O193" s="71" t="s">
        <v>135</v>
      </c>
      <c r="P193" s="71" t="s">
        <v>1411</v>
      </c>
      <c r="Q193" s="77" t="s">
        <v>1852</v>
      </c>
      <c r="R193" s="84" t="s">
        <v>1040</v>
      </c>
      <c r="S193" s="71" t="s">
        <v>32</v>
      </c>
      <c r="T193" s="71" t="s">
        <v>1413</v>
      </c>
      <c r="U193" s="71"/>
      <c r="V193" s="74"/>
      <c r="W193" s="84" t="s">
        <v>1855</v>
      </c>
      <c r="X193" s="84"/>
      <c r="Y193" s="84" t="e">
        <f>VLOOKUP(#REF!,Unavailable_Shops!C:E,3,FALSE)</f>
        <v>#REF!</v>
      </c>
      <c r="Z193" s="84">
        <f>SUBTOTAL(103, Table97[[#This Row],[ShopCodeNoZero]])</f>
        <v>0</v>
      </c>
      <c r="AA193" s="88" t="s">
        <v>1856</v>
      </c>
    </row>
    <row r="194" spans="1:27" hidden="1">
      <c r="A194" s="83">
        <v>45727</v>
      </c>
      <c r="B194" s="84" t="s">
        <v>24</v>
      </c>
      <c r="C194" s="84" t="s">
        <v>1820</v>
      </c>
      <c r="D194" s="92" t="s">
        <v>119</v>
      </c>
      <c r="E194" s="92" t="s">
        <v>238</v>
      </c>
      <c r="F194" s="84"/>
      <c r="G194" s="85" t="s">
        <v>239</v>
      </c>
      <c r="H194" s="84" t="s">
        <v>240</v>
      </c>
      <c r="I194" s="93" t="s">
        <v>277</v>
      </c>
      <c r="J194" s="84" t="s">
        <v>60</v>
      </c>
      <c r="K194" s="84" t="s">
        <v>421</v>
      </c>
      <c r="L194" s="84" t="s">
        <v>3051</v>
      </c>
      <c r="M194" s="90"/>
      <c r="N194" s="84"/>
      <c r="O194" s="84" t="s">
        <v>135</v>
      </c>
      <c r="P194" s="84" t="s">
        <v>1411</v>
      </c>
      <c r="Q194" s="77" t="s">
        <v>1852</v>
      </c>
      <c r="R194" s="84" t="s">
        <v>1040</v>
      </c>
      <c r="S194" s="84" t="s">
        <v>32</v>
      </c>
      <c r="T194" s="84" t="s">
        <v>1413</v>
      </c>
      <c r="U194" s="84"/>
      <c r="V194" s="106"/>
      <c r="W194" s="84" t="s">
        <v>1857</v>
      </c>
      <c r="X194" s="84"/>
      <c r="Y194" s="84" t="e">
        <f>VLOOKUP(#REF!,Unavailable_Shops!C:E,3,FALSE)</f>
        <v>#REF!</v>
      </c>
      <c r="Z194" s="84">
        <f>SUBTOTAL(103, Table97[[#This Row],[ShopCodeNoZero]])</f>
        <v>0</v>
      </c>
      <c r="AA194" s="88" t="s">
        <v>1858</v>
      </c>
    </row>
    <row r="195" spans="1:27" hidden="1">
      <c r="A195" s="83">
        <v>45727</v>
      </c>
      <c r="B195" s="84" t="s">
        <v>24</v>
      </c>
      <c r="C195" s="84" t="s">
        <v>1820</v>
      </c>
      <c r="D195" s="92" t="s">
        <v>119</v>
      </c>
      <c r="E195" s="92" t="s">
        <v>232</v>
      </c>
      <c r="F195" s="84"/>
      <c r="G195" s="85" t="s">
        <v>233</v>
      </c>
      <c r="H195" s="84" t="s">
        <v>234</v>
      </c>
      <c r="I195" s="93" t="s">
        <v>277</v>
      </c>
      <c r="J195" s="84" t="s">
        <v>222</v>
      </c>
      <c r="K195" s="84" t="s">
        <v>724</v>
      </c>
      <c r="L195" s="84">
        <v>26681936</v>
      </c>
      <c r="M195" s="90"/>
      <c r="N195" s="84"/>
      <c r="O195" s="84" t="s">
        <v>128</v>
      </c>
      <c r="P195" s="84" t="s">
        <v>136</v>
      </c>
      <c r="Q195" s="84" t="s">
        <v>1852</v>
      </c>
      <c r="R195" s="84" t="s">
        <v>1040</v>
      </c>
      <c r="S195" s="84" t="s">
        <v>32</v>
      </c>
      <c r="T195" s="84" t="s">
        <v>1413</v>
      </c>
      <c r="U195" s="84"/>
      <c r="V195" s="106"/>
      <c r="W195" s="84" t="s">
        <v>1859</v>
      </c>
      <c r="X195" s="84"/>
      <c r="Y195" s="84" t="e">
        <f>VLOOKUP(#REF!,Unavailable_Shops!C:E,3,FALSE)</f>
        <v>#REF!</v>
      </c>
      <c r="Z195" s="84">
        <f>SUBTOTAL(103, Table97[[#This Row],[ShopCodeNoZero]])</f>
        <v>0</v>
      </c>
      <c r="AA195" s="88" t="s">
        <v>1860</v>
      </c>
    </row>
    <row r="196" spans="1:27" hidden="1">
      <c r="A196" s="83">
        <v>45727</v>
      </c>
      <c r="B196" s="84" t="s">
        <v>24</v>
      </c>
      <c r="C196" s="84" t="s">
        <v>1820</v>
      </c>
      <c r="D196" s="92" t="s">
        <v>119</v>
      </c>
      <c r="E196" s="92" t="s">
        <v>219</v>
      </c>
      <c r="F196" s="84"/>
      <c r="G196" s="85" t="s">
        <v>220</v>
      </c>
      <c r="H196" s="84" t="s">
        <v>221</v>
      </c>
      <c r="I196" s="93" t="s">
        <v>277</v>
      </c>
      <c r="J196" s="84" t="s">
        <v>222</v>
      </c>
      <c r="K196" s="84" t="s">
        <v>421</v>
      </c>
      <c r="L196" s="84">
        <v>25202182</v>
      </c>
      <c r="M196" s="90"/>
      <c r="N196" s="84"/>
      <c r="O196" s="84" t="s">
        <v>128</v>
      </c>
      <c r="P196" s="84" t="s">
        <v>136</v>
      </c>
      <c r="Q196" s="84" t="s">
        <v>1852</v>
      </c>
      <c r="R196" s="84" t="s">
        <v>1040</v>
      </c>
      <c r="S196" s="84" t="s">
        <v>32</v>
      </c>
      <c r="T196" s="84" t="s">
        <v>1413</v>
      </c>
      <c r="U196" s="84"/>
      <c r="V196" s="106"/>
      <c r="W196" s="84" t="s">
        <v>1861</v>
      </c>
      <c r="X196" s="84"/>
      <c r="Y196" s="84" t="e">
        <f>VLOOKUP(#REF!,Unavailable_Shops!C:E,3,FALSE)</f>
        <v>#REF!</v>
      </c>
      <c r="Z196" s="84">
        <f>SUBTOTAL(103, Table97[[#This Row],[ShopCodeNoZero]])</f>
        <v>0</v>
      </c>
      <c r="AA196" s="88" t="s">
        <v>1862</v>
      </c>
    </row>
    <row r="197" spans="1:27" hidden="1">
      <c r="A197" s="83">
        <v>45727</v>
      </c>
      <c r="B197" s="84" t="s">
        <v>24</v>
      </c>
      <c r="C197" s="84" t="s">
        <v>1820</v>
      </c>
      <c r="D197" s="92" t="s">
        <v>119</v>
      </c>
      <c r="E197" s="92" t="s">
        <v>204</v>
      </c>
      <c r="F197" s="84"/>
      <c r="G197" s="85" t="s">
        <v>205</v>
      </c>
      <c r="H197" s="84" t="s">
        <v>206</v>
      </c>
      <c r="I197" s="93" t="s">
        <v>277</v>
      </c>
      <c r="J197" s="84" t="s">
        <v>64</v>
      </c>
      <c r="K197" s="91" t="s">
        <v>151</v>
      </c>
      <c r="L197" s="91">
        <v>29828610</v>
      </c>
      <c r="M197" s="90"/>
      <c r="N197" s="84"/>
      <c r="O197" s="84" t="s">
        <v>128</v>
      </c>
      <c r="P197" s="84" t="s">
        <v>136</v>
      </c>
      <c r="Q197" s="84" t="s">
        <v>1852</v>
      </c>
      <c r="R197" s="84" t="s">
        <v>1040</v>
      </c>
      <c r="S197" s="84" t="s">
        <v>32</v>
      </c>
      <c r="T197" s="84" t="s">
        <v>1413</v>
      </c>
      <c r="U197" s="84"/>
      <c r="V197" s="106"/>
      <c r="W197" s="84" t="s">
        <v>1863</v>
      </c>
      <c r="X197" s="84"/>
      <c r="Y197" s="84" t="e">
        <f>VLOOKUP(#REF!,Unavailable_Shops!C:E,3,FALSE)</f>
        <v>#REF!</v>
      </c>
      <c r="Z197" s="84">
        <f>SUBTOTAL(103, Table97[[#This Row],[ShopCodeNoZero]])</f>
        <v>0</v>
      </c>
      <c r="AA197" s="88" t="s">
        <v>1864</v>
      </c>
    </row>
    <row r="198" spans="1:27" hidden="1">
      <c r="A198" s="83">
        <v>45727</v>
      </c>
      <c r="B198" s="84" t="s">
        <v>65</v>
      </c>
      <c r="C198" s="84" t="s">
        <v>1820</v>
      </c>
      <c r="D198" s="92" t="s">
        <v>119</v>
      </c>
      <c r="E198" s="92" t="s">
        <v>175</v>
      </c>
      <c r="F198" s="84"/>
      <c r="G198" s="85" t="s">
        <v>176</v>
      </c>
      <c r="H198" s="84" t="s">
        <v>177</v>
      </c>
      <c r="I198" s="93" t="s">
        <v>277</v>
      </c>
      <c r="J198" s="84" t="s">
        <v>60</v>
      </c>
      <c r="K198" s="84" t="s">
        <v>1865</v>
      </c>
      <c r="L198" s="84">
        <v>25376238</v>
      </c>
      <c r="M198" s="90"/>
      <c r="N198" s="84"/>
      <c r="O198" s="84" t="s">
        <v>128</v>
      </c>
      <c r="P198" s="84" t="s">
        <v>136</v>
      </c>
      <c r="Q198" s="84" t="s">
        <v>1852</v>
      </c>
      <c r="R198" s="84" t="s">
        <v>1040</v>
      </c>
      <c r="S198" s="84" t="s">
        <v>32</v>
      </c>
      <c r="T198" s="84" t="s">
        <v>1413</v>
      </c>
      <c r="U198" s="84"/>
      <c r="V198" s="106"/>
      <c r="W198" s="84" t="s">
        <v>1866</v>
      </c>
      <c r="X198" s="84"/>
      <c r="Y198" s="84" t="e">
        <f>VLOOKUP(#REF!,Unavailable_Shops!C:E,3,FALSE)</f>
        <v>#REF!</v>
      </c>
      <c r="Z198" s="84">
        <f>SUBTOTAL(103, Table97[[#This Row],[ShopCodeNoZero]])</f>
        <v>0</v>
      </c>
      <c r="AA198" s="88" t="s">
        <v>1867</v>
      </c>
    </row>
    <row r="199" spans="1:27" hidden="1">
      <c r="A199" s="83">
        <v>45727</v>
      </c>
      <c r="B199" s="84" t="s">
        <v>24</v>
      </c>
      <c r="C199" s="84" t="s">
        <v>1820</v>
      </c>
      <c r="D199" s="92" t="s">
        <v>119</v>
      </c>
      <c r="E199" s="92" t="s">
        <v>223</v>
      </c>
      <c r="F199" s="84"/>
      <c r="G199" s="85" t="s">
        <v>224</v>
      </c>
      <c r="H199" s="84" t="s">
        <v>225</v>
      </c>
      <c r="I199" s="93" t="s">
        <v>277</v>
      </c>
      <c r="J199" s="84" t="s">
        <v>222</v>
      </c>
      <c r="K199" s="84" t="s">
        <v>421</v>
      </c>
      <c r="L199" s="84">
        <v>25295938</v>
      </c>
      <c r="M199" s="90"/>
      <c r="N199" s="84"/>
      <c r="O199" s="84" t="s">
        <v>1192</v>
      </c>
      <c r="P199" s="84" t="s">
        <v>1868</v>
      </c>
      <c r="Q199" s="77" t="s">
        <v>1852</v>
      </c>
      <c r="R199" s="84" t="s">
        <v>1040</v>
      </c>
      <c r="S199" s="84" t="s">
        <v>32</v>
      </c>
      <c r="T199" s="84" t="s">
        <v>1413</v>
      </c>
      <c r="U199" s="84"/>
      <c r="V199" s="106"/>
      <c r="W199" s="84" t="s">
        <v>1869</v>
      </c>
      <c r="X199" s="84"/>
      <c r="Y199" s="84" t="e">
        <f>VLOOKUP(#REF!,Unavailable_Shops!C:E,3,FALSE)</f>
        <v>#REF!</v>
      </c>
      <c r="Z199" s="84">
        <f>SUBTOTAL(103, Table97[[#This Row],[ShopCodeNoZero]])</f>
        <v>0</v>
      </c>
      <c r="AA199" s="88" t="s">
        <v>1870</v>
      </c>
    </row>
    <row r="200" spans="1:27" hidden="1">
      <c r="A200" s="83">
        <v>45727</v>
      </c>
      <c r="B200" s="84" t="s">
        <v>137</v>
      </c>
      <c r="C200" s="84" t="s">
        <v>1820</v>
      </c>
      <c r="D200" s="92" t="s">
        <v>119</v>
      </c>
      <c r="E200" s="92" t="s">
        <v>244</v>
      </c>
      <c r="F200" s="84"/>
      <c r="G200" s="85" t="s">
        <v>245</v>
      </c>
      <c r="H200" s="84" t="s">
        <v>246</v>
      </c>
      <c r="I200" s="93" t="s">
        <v>277</v>
      </c>
      <c r="J200" s="84" t="s">
        <v>60</v>
      </c>
      <c r="K200" s="84" t="s">
        <v>421</v>
      </c>
      <c r="L200" s="84">
        <v>25211303</v>
      </c>
      <c r="M200" s="90"/>
      <c r="N200" s="84"/>
      <c r="O200" s="84" t="s">
        <v>1078</v>
      </c>
      <c r="P200" s="84" t="s">
        <v>355</v>
      </c>
      <c r="Q200" s="77" t="s">
        <v>1852</v>
      </c>
      <c r="R200" s="84" t="s">
        <v>1040</v>
      </c>
      <c r="S200" s="84" t="s">
        <v>32</v>
      </c>
      <c r="T200" s="84" t="s">
        <v>1413</v>
      </c>
      <c r="U200" s="84"/>
      <c r="V200" s="106"/>
      <c r="W200" s="84" t="s">
        <v>1871</v>
      </c>
      <c r="X200" s="84"/>
      <c r="Y200" s="84" t="e">
        <f>VLOOKUP(#REF!,Unavailable_Shops!C:E,3,FALSE)</f>
        <v>#REF!</v>
      </c>
      <c r="Z200" s="84">
        <f>SUBTOTAL(103, Table97[[#This Row],[ShopCodeNoZero]])</f>
        <v>0</v>
      </c>
      <c r="AA200" s="88" t="s">
        <v>1872</v>
      </c>
    </row>
    <row r="201" spans="1:27" hidden="1">
      <c r="A201" s="83">
        <v>45727</v>
      </c>
      <c r="B201" s="84" t="s">
        <v>137</v>
      </c>
      <c r="C201" s="84" t="s">
        <v>1820</v>
      </c>
      <c r="D201" s="92" t="s">
        <v>119</v>
      </c>
      <c r="E201" s="92" t="s">
        <v>254</v>
      </c>
      <c r="F201" s="84"/>
      <c r="G201" s="85" t="s">
        <v>255</v>
      </c>
      <c r="H201" s="84" t="s">
        <v>256</v>
      </c>
      <c r="I201" s="93" t="s">
        <v>277</v>
      </c>
      <c r="J201" s="84" t="s">
        <v>60</v>
      </c>
      <c r="K201" s="84" t="s">
        <v>421</v>
      </c>
      <c r="L201" s="84" t="s">
        <v>3051</v>
      </c>
      <c r="M201" s="90"/>
      <c r="N201" s="84"/>
      <c r="O201" s="84" t="s">
        <v>1078</v>
      </c>
      <c r="P201" s="84" t="s">
        <v>355</v>
      </c>
      <c r="Q201" s="77" t="s">
        <v>1852</v>
      </c>
      <c r="R201" s="84" t="s">
        <v>1040</v>
      </c>
      <c r="S201" s="84" t="s">
        <v>32</v>
      </c>
      <c r="T201" s="84" t="s">
        <v>1413</v>
      </c>
      <c r="U201" s="84"/>
      <c r="V201" s="106"/>
      <c r="W201" s="84" t="s">
        <v>1873</v>
      </c>
      <c r="X201" s="84"/>
      <c r="Y201" s="84" t="e">
        <f>VLOOKUP(#REF!,Unavailable_Shops!C:E,3,FALSE)</f>
        <v>#REF!</v>
      </c>
      <c r="Z201" s="84">
        <f>SUBTOTAL(103, Table97[[#This Row],[ShopCodeNoZero]])</f>
        <v>0</v>
      </c>
      <c r="AA201" s="88" t="s">
        <v>1874</v>
      </c>
    </row>
    <row r="202" spans="1:27" hidden="1">
      <c r="A202" s="83">
        <v>45727</v>
      </c>
      <c r="B202" s="84" t="s">
        <v>65</v>
      </c>
      <c r="C202" s="84" t="s">
        <v>1820</v>
      </c>
      <c r="D202" s="92" t="s">
        <v>119</v>
      </c>
      <c r="E202" s="92" t="s">
        <v>211</v>
      </c>
      <c r="F202" s="84"/>
      <c r="G202" s="85" t="s">
        <v>212</v>
      </c>
      <c r="H202" s="84" t="s">
        <v>213</v>
      </c>
      <c r="I202" s="93" t="s">
        <v>277</v>
      </c>
      <c r="J202" s="84" t="s">
        <v>89</v>
      </c>
      <c r="K202" s="84" t="s">
        <v>716</v>
      </c>
      <c r="L202" s="84" t="s">
        <v>3051</v>
      </c>
      <c r="M202" s="90"/>
      <c r="N202" s="84"/>
      <c r="O202" s="84" t="s">
        <v>1078</v>
      </c>
      <c r="P202" s="84" t="s">
        <v>355</v>
      </c>
      <c r="Q202" s="77" t="s">
        <v>1852</v>
      </c>
      <c r="R202" s="84" t="s">
        <v>1040</v>
      </c>
      <c r="S202" s="84" t="s">
        <v>32</v>
      </c>
      <c r="T202" s="84" t="s">
        <v>1413</v>
      </c>
      <c r="U202" s="84"/>
      <c r="V202" s="106"/>
      <c r="W202" s="84" t="s">
        <v>1875</v>
      </c>
      <c r="X202" s="84"/>
      <c r="Y202" s="84" t="e">
        <f>VLOOKUP(#REF!,Unavailable_Shops!C:E,3,FALSE)</f>
        <v>#REF!</v>
      </c>
      <c r="Z202" s="84">
        <f>SUBTOTAL(103, Table97[[#This Row],[ShopCodeNoZero]])</f>
        <v>0</v>
      </c>
      <c r="AA202" s="105" t="s">
        <v>211</v>
      </c>
    </row>
    <row r="203" spans="1:27" hidden="1">
      <c r="A203" s="83">
        <v>45728</v>
      </c>
      <c r="B203" s="84" t="s">
        <v>24</v>
      </c>
      <c r="C203" s="84" t="s">
        <v>1820</v>
      </c>
      <c r="D203" s="92" t="s">
        <v>119</v>
      </c>
      <c r="E203" s="92" t="s">
        <v>241</v>
      </c>
      <c r="F203" s="84"/>
      <c r="G203" s="85" t="s">
        <v>242</v>
      </c>
      <c r="H203" s="84" t="s">
        <v>243</v>
      </c>
      <c r="I203" s="93" t="s">
        <v>277</v>
      </c>
      <c r="J203" s="84" t="s">
        <v>60</v>
      </c>
      <c r="K203" s="84" t="s">
        <v>724</v>
      </c>
      <c r="L203" s="84" t="s">
        <v>3051</v>
      </c>
      <c r="M203" s="90"/>
      <c r="N203" s="84"/>
      <c r="O203" s="84" t="s">
        <v>128</v>
      </c>
      <c r="P203" s="84" t="s">
        <v>1876</v>
      </c>
      <c r="Q203" s="77" t="s">
        <v>1877</v>
      </c>
      <c r="R203" s="84" t="s">
        <v>1040</v>
      </c>
      <c r="S203" s="84"/>
      <c r="T203" s="84"/>
      <c r="U203" s="84"/>
      <c r="V203" s="106"/>
      <c r="W203" s="84" t="s">
        <v>1878</v>
      </c>
      <c r="X203" s="84"/>
      <c r="Y203" s="84" t="e">
        <f>VLOOKUP(#REF!,Unavailable_Shops!C:E,3,FALSE)</f>
        <v>#REF!</v>
      </c>
      <c r="Z203" s="84">
        <f>SUBTOTAL(103, Table97[[#This Row],[ShopCodeNoZero]])</f>
        <v>0</v>
      </c>
      <c r="AA203" s="88" t="s">
        <v>1879</v>
      </c>
    </row>
    <row r="204" spans="1:27" hidden="1">
      <c r="A204" s="83">
        <v>45728</v>
      </c>
      <c r="B204" s="84" t="s">
        <v>1880</v>
      </c>
      <c r="C204" s="84" t="s">
        <v>1820</v>
      </c>
      <c r="D204" s="92" t="s">
        <v>119</v>
      </c>
      <c r="E204" s="92" t="s">
        <v>247</v>
      </c>
      <c r="F204" s="84"/>
      <c r="G204" s="85" t="s">
        <v>248</v>
      </c>
      <c r="H204" s="84" t="s">
        <v>249</v>
      </c>
      <c r="I204" s="93" t="s">
        <v>277</v>
      </c>
      <c r="J204" s="84" t="s">
        <v>60</v>
      </c>
      <c r="K204" s="84" t="s">
        <v>151</v>
      </c>
      <c r="L204" s="84" t="s">
        <v>250</v>
      </c>
      <c r="M204" s="90"/>
      <c r="N204" s="84"/>
      <c r="O204" s="84" t="s">
        <v>128</v>
      </c>
      <c r="P204" s="84" t="s">
        <v>1876</v>
      </c>
      <c r="Q204" s="77" t="s">
        <v>1877</v>
      </c>
      <c r="R204" s="84" t="s">
        <v>1040</v>
      </c>
      <c r="S204" s="84"/>
      <c r="T204" s="84"/>
      <c r="U204" s="84"/>
      <c r="V204" s="106"/>
      <c r="W204" s="84" t="s">
        <v>1881</v>
      </c>
      <c r="X204" s="84"/>
      <c r="Y204" s="84" t="e">
        <f>VLOOKUP(#REF!,Unavailable_Shops!C:E,3,FALSE)</f>
        <v>#REF!</v>
      </c>
      <c r="Z204" s="84">
        <f>SUBTOTAL(103, Table97[[#This Row],[ShopCodeNoZero]])</f>
        <v>0</v>
      </c>
      <c r="AA204" s="88" t="s">
        <v>1882</v>
      </c>
    </row>
    <row r="205" spans="1:27" hidden="1">
      <c r="A205" s="83">
        <v>45728</v>
      </c>
      <c r="B205" s="84" t="s">
        <v>24</v>
      </c>
      <c r="C205" s="84" t="s">
        <v>1820</v>
      </c>
      <c r="D205" s="92" t="s">
        <v>119</v>
      </c>
      <c r="E205" s="92" t="s">
        <v>257</v>
      </c>
      <c r="F205" s="84"/>
      <c r="G205" s="85" t="s">
        <v>258</v>
      </c>
      <c r="H205" s="84" t="s">
        <v>259</v>
      </c>
      <c r="I205" s="93" t="s">
        <v>277</v>
      </c>
      <c r="J205" s="84" t="s">
        <v>222</v>
      </c>
      <c r="K205" s="84" t="s">
        <v>151</v>
      </c>
      <c r="L205" s="84" t="s">
        <v>260</v>
      </c>
      <c r="M205" s="90"/>
      <c r="N205" s="84"/>
      <c r="O205" s="84" t="s">
        <v>1192</v>
      </c>
      <c r="P205" s="84" t="s">
        <v>1411</v>
      </c>
      <c r="Q205" s="79" t="s">
        <v>1877</v>
      </c>
      <c r="R205" s="84" t="s">
        <v>1040</v>
      </c>
      <c r="S205" s="84"/>
      <c r="T205" s="84"/>
      <c r="U205" s="84"/>
      <c r="V205" s="84"/>
      <c r="W205" s="84" t="s">
        <v>1883</v>
      </c>
      <c r="X205" s="84"/>
      <c r="Y205" s="84" t="e">
        <f>VLOOKUP(#REF!,Unavailable_Shops!C:E,3,FALSE)</f>
        <v>#REF!</v>
      </c>
      <c r="Z205" s="84">
        <f>SUBTOTAL(103, Table97[[#This Row],[ShopCodeNoZero]])</f>
        <v>0</v>
      </c>
      <c r="AA205" s="88" t="s">
        <v>1884</v>
      </c>
    </row>
    <row r="206" spans="1:27" hidden="1">
      <c r="A206" s="83">
        <v>45728</v>
      </c>
      <c r="B206" s="84" t="s">
        <v>65</v>
      </c>
      <c r="C206" s="84" t="s">
        <v>1820</v>
      </c>
      <c r="D206" s="92" t="s">
        <v>119</v>
      </c>
      <c r="E206" s="92" t="s">
        <v>235</v>
      </c>
      <c r="F206" s="84"/>
      <c r="G206" s="85" t="s">
        <v>236</v>
      </c>
      <c r="H206" s="84" t="s">
        <v>237</v>
      </c>
      <c r="I206" s="93" t="s">
        <v>277</v>
      </c>
      <c r="J206" s="84" t="s">
        <v>222</v>
      </c>
      <c r="K206" s="84" t="s">
        <v>716</v>
      </c>
      <c r="L206" s="84">
        <v>28652933</v>
      </c>
      <c r="M206" s="90"/>
      <c r="N206" s="84"/>
      <c r="O206" s="84" t="s">
        <v>1192</v>
      </c>
      <c r="P206" s="84" t="s">
        <v>1411</v>
      </c>
      <c r="Q206" s="84" t="s">
        <v>1877</v>
      </c>
      <c r="R206" s="84" t="s">
        <v>1040</v>
      </c>
      <c r="S206" s="84"/>
      <c r="T206" s="84"/>
      <c r="U206" s="84"/>
      <c r="V206" s="84"/>
      <c r="W206" s="84" t="s">
        <v>1885</v>
      </c>
      <c r="X206" s="84"/>
      <c r="Y206" s="84" t="e">
        <f>VLOOKUP(#REF!,Unavailable_Shops!C:E,3,FALSE)</f>
        <v>#REF!</v>
      </c>
      <c r="Z206" s="84">
        <f>SUBTOTAL(103, Table97[[#This Row],[ShopCodeNoZero]])</f>
        <v>0</v>
      </c>
      <c r="AA206" s="88" t="s">
        <v>1886</v>
      </c>
    </row>
    <row r="207" spans="1:27" hidden="1">
      <c r="A207" s="83">
        <v>45728</v>
      </c>
      <c r="B207" s="84" t="s">
        <v>65</v>
      </c>
      <c r="C207" s="84" t="s">
        <v>1820</v>
      </c>
      <c r="D207" s="92" t="s">
        <v>119</v>
      </c>
      <c r="E207" s="92" t="s">
        <v>251</v>
      </c>
      <c r="F207" s="84"/>
      <c r="G207" s="85" t="s">
        <v>252</v>
      </c>
      <c r="H207" s="84" t="s">
        <v>253</v>
      </c>
      <c r="I207" s="93" t="s">
        <v>277</v>
      </c>
      <c r="J207" s="84" t="s">
        <v>60</v>
      </c>
      <c r="K207" s="84" t="s">
        <v>421</v>
      </c>
      <c r="L207" s="84">
        <v>22347633</v>
      </c>
      <c r="M207" s="84"/>
      <c r="N207" s="84"/>
      <c r="O207" s="84" t="s">
        <v>1192</v>
      </c>
      <c r="P207" s="84" t="s">
        <v>1411</v>
      </c>
      <c r="Q207" s="84" t="s">
        <v>1877</v>
      </c>
      <c r="R207" s="84" t="s">
        <v>1040</v>
      </c>
      <c r="S207" s="84"/>
      <c r="T207" s="84"/>
      <c r="U207" s="84"/>
      <c r="V207" s="84"/>
      <c r="W207" s="84" t="s">
        <v>1887</v>
      </c>
      <c r="X207" s="84"/>
      <c r="Y207" s="84" t="e">
        <f>VLOOKUP(#REF!,Unavailable_Shops!C:E,3,FALSE)</f>
        <v>#REF!</v>
      </c>
      <c r="Z207" s="84">
        <f>SUBTOTAL(103, Table97[[#This Row],[ShopCodeNoZero]])</f>
        <v>0</v>
      </c>
      <c r="AA207" s="88" t="s">
        <v>1888</v>
      </c>
    </row>
    <row r="208" spans="1:27" hidden="1">
      <c r="A208" s="83">
        <v>45728</v>
      </c>
      <c r="B208" s="84" t="s">
        <v>137</v>
      </c>
      <c r="C208" s="84" t="s">
        <v>1820</v>
      </c>
      <c r="D208" s="92" t="s">
        <v>119</v>
      </c>
      <c r="E208" s="92" t="s">
        <v>264</v>
      </c>
      <c r="F208" s="84"/>
      <c r="G208" s="85" t="s">
        <v>265</v>
      </c>
      <c r="H208" s="84" t="s">
        <v>266</v>
      </c>
      <c r="I208" s="93" t="s">
        <v>277</v>
      </c>
      <c r="J208" s="84" t="s">
        <v>60</v>
      </c>
      <c r="K208" s="84" t="s">
        <v>421</v>
      </c>
      <c r="L208" s="84">
        <v>28029788</v>
      </c>
      <c r="M208" s="90"/>
      <c r="N208" s="84"/>
      <c r="O208" s="84" t="s">
        <v>1078</v>
      </c>
      <c r="P208" s="84" t="s">
        <v>355</v>
      </c>
      <c r="Q208" s="84" t="s">
        <v>1877</v>
      </c>
      <c r="R208" s="84" t="s">
        <v>1040</v>
      </c>
      <c r="S208" s="84"/>
      <c r="T208" s="84"/>
      <c r="U208" s="84"/>
      <c r="V208" s="84"/>
      <c r="W208" s="84" t="s">
        <v>1889</v>
      </c>
      <c r="X208" s="84"/>
      <c r="Y208" s="84" t="e">
        <f>VLOOKUP(#REF!,Unavailable_Shops!C:E,3,FALSE)</f>
        <v>#REF!</v>
      </c>
      <c r="Z208" s="84">
        <f>SUBTOTAL(103, Table97[[#This Row],[ShopCodeNoZero]])</f>
        <v>0</v>
      </c>
      <c r="AA208" s="88" t="s">
        <v>1890</v>
      </c>
    </row>
    <row r="209" spans="1:27" hidden="1">
      <c r="A209" s="83">
        <v>45728</v>
      </c>
      <c r="B209" s="84" t="s">
        <v>65</v>
      </c>
      <c r="C209" s="84" t="s">
        <v>1820</v>
      </c>
      <c r="D209" s="92" t="s">
        <v>119</v>
      </c>
      <c r="E209" s="92" t="s">
        <v>226</v>
      </c>
      <c r="F209" s="84"/>
      <c r="G209" s="85" t="s">
        <v>227</v>
      </c>
      <c r="H209" s="84" t="s">
        <v>228</v>
      </c>
      <c r="I209" s="93" t="s">
        <v>277</v>
      </c>
      <c r="J209" s="84" t="s">
        <v>222</v>
      </c>
      <c r="K209" s="84" t="s">
        <v>740</v>
      </c>
      <c r="L209" s="84">
        <v>25273526</v>
      </c>
      <c r="M209" s="84"/>
      <c r="N209" s="84"/>
      <c r="O209" s="84" t="s">
        <v>1078</v>
      </c>
      <c r="P209" s="84" t="s">
        <v>355</v>
      </c>
      <c r="Q209" s="84" t="s">
        <v>1877</v>
      </c>
      <c r="R209" s="84" t="s">
        <v>1040</v>
      </c>
      <c r="S209" s="84"/>
      <c r="T209" s="84"/>
      <c r="U209" s="84"/>
      <c r="V209" s="84"/>
      <c r="W209" s="84" t="s">
        <v>1891</v>
      </c>
      <c r="X209" s="84"/>
      <c r="Y209" s="84" t="e">
        <f>VLOOKUP(#REF!,Unavailable_Shops!C:E,3,FALSE)</f>
        <v>#REF!</v>
      </c>
      <c r="Z209" s="84">
        <f>SUBTOTAL(103, Table97[[#This Row],[ShopCodeNoZero]])</f>
        <v>0</v>
      </c>
      <c r="AA209" s="88" t="s">
        <v>1892</v>
      </c>
    </row>
    <row r="210" spans="1:27" hidden="1">
      <c r="A210" s="83">
        <v>45728</v>
      </c>
      <c r="B210" s="84" t="s">
        <v>24</v>
      </c>
      <c r="C210" s="84" t="s">
        <v>1820</v>
      </c>
      <c r="D210" s="92" t="s">
        <v>119</v>
      </c>
      <c r="E210" s="92" t="s">
        <v>261</v>
      </c>
      <c r="F210" s="84"/>
      <c r="G210" s="85" t="s">
        <v>262</v>
      </c>
      <c r="H210" s="84" t="s">
        <v>263</v>
      </c>
      <c r="I210" s="93" t="s">
        <v>277</v>
      </c>
      <c r="J210" s="84" t="s">
        <v>60</v>
      </c>
      <c r="K210" s="84" t="s">
        <v>724</v>
      </c>
      <c r="L210" s="84">
        <v>25225611</v>
      </c>
      <c r="M210" s="90"/>
      <c r="N210" s="84"/>
      <c r="O210" s="84" t="s">
        <v>1078</v>
      </c>
      <c r="P210" s="84" t="s">
        <v>355</v>
      </c>
      <c r="Q210" s="84" t="s">
        <v>1877</v>
      </c>
      <c r="R210" s="84" t="s">
        <v>1040</v>
      </c>
      <c r="S210" s="84"/>
      <c r="T210" s="84"/>
      <c r="U210" s="84"/>
      <c r="V210" s="84"/>
      <c r="W210" s="84" t="s">
        <v>1893</v>
      </c>
      <c r="X210" s="84"/>
      <c r="Y210" s="84" t="e">
        <f>VLOOKUP(#REF!,Unavailable_Shops!C:E,3,FALSE)</f>
        <v>#REF!</v>
      </c>
      <c r="Z210" s="84">
        <f>SUBTOTAL(103, Table97[[#This Row],[ShopCodeNoZero]])</f>
        <v>0</v>
      </c>
      <c r="AA210" s="105" t="s">
        <v>261</v>
      </c>
    </row>
    <row r="211" spans="1:27" hidden="1">
      <c r="A211" s="83">
        <v>45729</v>
      </c>
      <c r="B211" s="84" t="s">
        <v>24</v>
      </c>
      <c r="C211" s="84"/>
      <c r="D211" s="92" t="s">
        <v>119</v>
      </c>
      <c r="E211" s="92" t="s">
        <v>4442</v>
      </c>
      <c r="F211" s="84"/>
      <c r="G211" s="85" t="s">
        <v>755</v>
      </c>
      <c r="H211" s="84" t="s">
        <v>756</v>
      </c>
      <c r="I211" s="93" t="s">
        <v>277</v>
      </c>
      <c r="J211" s="84" t="s">
        <v>282</v>
      </c>
      <c r="K211" s="84" t="s">
        <v>421</v>
      </c>
      <c r="L211" s="84" t="s">
        <v>3051</v>
      </c>
      <c r="M211" s="84"/>
      <c r="N211" s="84"/>
      <c r="O211" s="84" t="s">
        <v>1192</v>
      </c>
      <c r="P211" s="84" t="s">
        <v>1411</v>
      </c>
      <c r="Q211" s="84" t="s">
        <v>356</v>
      </c>
      <c r="R211" s="84" t="s">
        <v>1523</v>
      </c>
      <c r="S211" s="84"/>
      <c r="T211" s="84"/>
      <c r="U211" s="84"/>
      <c r="V211" s="84"/>
      <c r="W211" s="84" t="s">
        <v>1894</v>
      </c>
      <c r="X211" s="84"/>
      <c r="Y211" s="84" t="e">
        <f>VLOOKUP(#REF!,Unavailable_Shops!C:E,3,FALSE)</f>
        <v>#REF!</v>
      </c>
      <c r="Z211" s="84">
        <f>SUBTOTAL(103, Table97[[#This Row],[ShopCodeNoZero]])</f>
        <v>0</v>
      </c>
      <c r="AA211" s="88" t="s">
        <v>1895</v>
      </c>
    </row>
    <row r="212" spans="1:27" hidden="1">
      <c r="A212" s="83">
        <v>45729</v>
      </c>
      <c r="B212" s="84" t="s">
        <v>24</v>
      </c>
      <c r="C212" s="84"/>
      <c r="D212" s="92" t="s">
        <v>119</v>
      </c>
      <c r="E212" s="92" t="s">
        <v>4443</v>
      </c>
      <c r="F212" s="84"/>
      <c r="G212" s="85" t="s">
        <v>745</v>
      </c>
      <c r="H212" s="84" t="s">
        <v>746</v>
      </c>
      <c r="I212" s="93" t="s">
        <v>277</v>
      </c>
      <c r="J212" s="84" t="s">
        <v>282</v>
      </c>
      <c r="K212" s="80" t="s">
        <v>151</v>
      </c>
      <c r="L212" s="126">
        <v>23201995</v>
      </c>
      <c r="M212" s="91"/>
      <c r="N212" s="71"/>
      <c r="O212" s="71" t="s">
        <v>128</v>
      </c>
      <c r="P212" s="71" t="s">
        <v>1876</v>
      </c>
      <c r="Q212" s="71" t="s">
        <v>1896</v>
      </c>
      <c r="R212" s="84" t="s">
        <v>1040</v>
      </c>
      <c r="S212" s="71"/>
      <c r="T212" s="71"/>
      <c r="U212" s="71"/>
      <c r="V212" s="74"/>
      <c r="W212" s="84" t="s">
        <v>1897</v>
      </c>
      <c r="X212" s="84"/>
      <c r="Y212" s="84" t="e">
        <f>VLOOKUP(#REF!,Unavailable_Shops!C:E,3,FALSE)</f>
        <v>#REF!</v>
      </c>
      <c r="Z212" s="84">
        <f>SUBTOTAL(103, Table97[[#This Row],[ShopCodeNoZero]])</f>
        <v>0</v>
      </c>
      <c r="AA212" s="88" t="s">
        <v>1898</v>
      </c>
    </row>
    <row r="213" spans="1:27" hidden="1">
      <c r="A213" s="83">
        <v>45729</v>
      </c>
      <c r="B213" s="84" t="s">
        <v>24</v>
      </c>
      <c r="C213" s="84"/>
      <c r="D213" s="92" t="s">
        <v>119</v>
      </c>
      <c r="E213" s="92" t="s">
        <v>4444</v>
      </c>
      <c r="F213" s="84"/>
      <c r="G213" s="85" t="s">
        <v>757</v>
      </c>
      <c r="H213" s="84" t="s">
        <v>758</v>
      </c>
      <c r="I213" s="93" t="s">
        <v>277</v>
      </c>
      <c r="J213" s="84" t="s">
        <v>282</v>
      </c>
      <c r="K213" s="80" t="s">
        <v>1899</v>
      </c>
      <c r="L213" s="126">
        <v>28457367</v>
      </c>
      <c r="M213" s="91"/>
      <c r="N213" s="71"/>
      <c r="O213" s="71" t="s">
        <v>1078</v>
      </c>
      <c r="P213" s="71" t="s">
        <v>355</v>
      </c>
      <c r="Q213" s="71" t="s">
        <v>1896</v>
      </c>
      <c r="R213" s="84" t="s">
        <v>1040</v>
      </c>
      <c r="S213" s="71"/>
      <c r="T213" s="71"/>
      <c r="U213" s="71"/>
      <c r="V213" s="74"/>
      <c r="W213" s="84" t="s">
        <v>1900</v>
      </c>
      <c r="X213" s="84"/>
      <c r="Y213" s="84" t="e">
        <f>VLOOKUP(#REF!,Unavailable_Shops!C:E,3,FALSE)</f>
        <v>#REF!</v>
      </c>
      <c r="Z213" s="84">
        <f>SUBTOTAL(103, Table97[[#This Row],[ShopCodeNoZero]])</f>
        <v>0</v>
      </c>
      <c r="AA213" s="88" t="s">
        <v>1901</v>
      </c>
    </row>
    <row r="214" spans="1:27" hidden="1">
      <c r="A214" s="83">
        <v>45729</v>
      </c>
      <c r="B214" s="84" t="s">
        <v>24</v>
      </c>
      <c r="C214" s="84"/>
      <c r="D214" s="92" t="s">
        <v>119</v>
      </c>
      <c r="E214" s="92" t="s">
        <v>4445</v>
      </c>
      <c r="F214" s="84"/>
      <c r="G214" s="85" t="s">
        <v>747</v>
      </c>
      <c r="H214" s="84" t="s">
        <v>748</v>
      </c>
      <c r="I214" s="93" t="s">
        <v>277</v>
      </c>
      <c r="J214" s="84" t="s">
        <v>282</v>
      </c>
      <c r="K214" s="80" t="s">
        <v>151</v>
      </c>
      <c r="L214" s="126">
        <v>35273900</v>
      </c>
      <c r="M214" s="91"/>
      <c r="N214" s="71"/>
      <c r="O214" s="71" t="s">
        <v>128</v>
      </c>
      <c r="P214" s="71" t="s">
        <v>1876</v>
      </c>
      <c r="Q214" s="71" t="s">
        <v>1902</v>
      </c>
      <c r="R214" s="84" t="s">
        <v>1040</v>
      </c>
      <c r="S214" s="71"/>
      <c r="T214" s="71"/>
      <c r="U214" s="71"/>
      <c r="V214" s="74"/>
      <c r="W214" s="84" t="s">
        <v>1903</v>
      </c>
      <c r="X214" s="84"/>
      <c r="Y214" s="84" t="e">
        <f>VLOOKUP(#REF!,Unavailable_Shops!C:E,3,FALSE)</f>
        <v>#REF!</v>
      </c>
      <c r="Z214" s="84">
        <f>SUBTOTAL(103, Table97[[#This Row],[ShopCodeNoZero]])</f>
        <v>0</v>
      </c>
      <c r="AA214" s="88" t="s">
        <v>1904</v>
      </c>
    </row>
    <row r="215" spans="1:27" hidden="1">
      <c r="A215" s="83">
        <v>45729</v>
      </c>
      <c r="B215" s="84" t="s">
        <v>24</v>
      </c>
      <c r="C215" s="84"/>
      <c r="D215" s="92" t="s">
        <v>119</v>
      </c>
      <c r="E215" s="92" t="s">
        <v>4446</v>
      </c>
      <c r="F215" s="84"/>
      <c r="G215" s="85" t="s">
        <v>759</v>
      </c>
      <c r="H215" s="84" t="s">
        <v>760</v>
      </c>
      <c r="I215" s="93" t="s">
        <v>277</v>
      </c>
      <c r="J215" s="84" t="s">
        <v>282</v>
      </c>
      <c r="K215" s="91" t="s">
        <v>151</v>
      </c>
      <c r="L215" s="91">
        <v>25201826</v>
      </c>
      <c r="M215" s="91"/>
      <c r="N215" s="71"/>
      <c r="O215" s="71" t="s">
        <v>1078</v>
      </c>
      <c r="P215" s="71" t="s">
        <v>355</v>
      </c>
      <c r="Q215" s="71" t="s">
        <v>1896</v>
      </c>
      <c r="R215" s="84" t="s">
        <v>1040</v>
      </c>
      <c r="S215" s="71"/>
      <c r="T215" s="71"/>
      <c r="U215" s="71"/>
      <c r="V215" s="74"/>
      <c r="W215" s="84" t="s">
        <v>1905</v>
      </c>
      <c r="X215" s="107"/>
      <c r="Y215" s="84" t="e">
        <f>VLOOKUP(#REF!,Unavailable_Shops!C:E,3,FALSE)</f>
        <v>#REF!</v>
      </c>
      <c r="Z215" s="84">
        <f>SUBTOTAL(103, Table97[[#This Row],[ShopCodeNoZero]])</f>
        <v>0</v>
      </c>
      <c r="AA215" s="88" t="s">
        <v>1906</v>
      </c>
    </row>
    <row r="216" spans="1:27" hidden="1">
      <c r="A216" s="83">
        <v>45729</v>
      </c>
      <c r="B216" s="84" t="s">
        <v>24</v>
      </c>
      <c r="C216" s="84"/>
      <c r="D216" s="92" t="s">
        <v>119</v>
      </c>
      <c r="E216" s="92" t="s">
        <v>608</v>
      </c>
      <c r="F216" s="84"/>
      <c r="G216" s="85" t="s">
        <v>609</v>
      </c>
      <c r="H216" s="84" t="s">
        <v>610</v>
      </c>
      <c r="I216" s="93" t="s">
        <v>277</v>
      </c>
      <c r="J216" s="84" t="s">
        <v>282</v>
      </c>
      <c r="K216" s="71" t="s">
        <v>421</v>
      </c>
      <c r="L216" s="17">
        <v>28179088</v>
      </c>
      <c r="M216" s="90"/>
      <c r="N216" s="71"/>
      <c r="O216" s="84" t="s">
        <v>1192</v>
      </c>
      <c r="P216" s="84" t="s">
        <v>1411</v>
      </c>
      <c r="Q216" s="71" t="s">
        <v>1914</v>
      </c>
      <c r="R216" s="84" t="s">
        <v>1040</v>
      </c>
      <c r="S216" s="71"/>
      <c r="T216" s="71"/>
      <c r="U216" s="71"/>
      <c r="V216" s="74"/>
      <c r="W216" s="84" t="s">
        <v>4447</v>
      </c>
      <c r="X216" s="84"/>
      <c r="Y216" s="84" t="e">
        <f>VLOOKUP(#REF!,Unavailable_Shops!C:E,3,FALSE)</f>
        <v>#REF!</v>
      </c>
      <c r="Z216" s="84">
        <f>SUBTOTAL(103, Table97[[#This Row],[ShopCodeNoZero]])</f>
        <v>0</v>
      </c>
      <c r="AA216" s="88" t="s">
        <v>4448</v>
      </c>
    </row>
    <row r="217" spans="1:27" hidden="1">
      <c r="A217" s="83">
        <v>45729</v>
      </c>
      <c r="B217" s="84" t="s">
        <v>24</v>
      </c>
      <c r="C217" s="84"/>
      <c r="D217" s="92" t="s">
        <v>119</v>
      </c>
      <c r="E217" s="92" t="s">
        <v>4449</v>
      </c>
      <c r="F217" s="84"/>
      <c r="G217" s="85" t="s">
        <v>763</v>
      </c>
      <c r="H217" s="84" t="s">
        <v>765</v>
      </c>
      <c r="I217" s="93" t="s">
        <v>277</v>
      </c>
      <c r="J217" s="84" t="s">
        <v>282</v>
      </c>
      <c r="K217" s="84" t="s">
        <v>1907</v>
      </c>
      <c r="L217" s="84" t="s">
        <v>764</v>
      </c>
      <c r="M217" s="90"/>
      <c r="N217" s="71"/>
      <c r="O217" s="71" t="s">
        <v>1078</v>
      </c>
      <c r="P217" s="71" t="s">
        <v>355</v>
      </c>
      <c r="Q217" s="71" t="s">
        <v>1896</v>
      </c>
      <c r="R217" s="84" t="s">
        <v>1040</v>
      </c>
      <c r="S217" s="71"/>
      <c r="T217" s="71"/>
      <c r="U217" s="71"/>
      <c r="V217" s="74"/>
      <c r="W217" s="84" t="s">
        <v>1908</v>
      </c>
      <c r="X217" s="84"/>
      <c r="Y217" s="84" t="e">
        <f>VLOOKUP(#REF!,Unavailable_Shops!C:E,3,FALSE)</f>
        <v>#REF!</v>
      </c>
      <c r="Z217" s="84">
        <f>SUBTOTAL(103, Table97[[#This Row],[ShopCodeNoZero]])</f>
        <v>0</v>
      </c>
      <c r="AA217" s="88" t="s">
        <v>1909</v>
      </c>
    </row>
    <row r="218" spans="1:27" hidden="1">
      <c r="A218" s="83">
        <v>45729</v>
      </c>
      <c r="B218" s="84" t="s">
        <v>24</v>
      </c>
      <c r="C218" s="84"/>
      <c r="D218" s="92" t="s">
        <v>119</v>
      </c>
      <c r="E218" s="92" t="s">
        <v>4450</v>
      </c>
      <c r="F218" s="84"/>
      <c r="G218" s="85" t="s">
        <v>769</v>
      </c>
      <c r="H218" s="84" t="s">
        <v>771</v>
      </c>
      <c r="I218" s="93" t="s">
        <v>277</v>
      </c>
      <c r="J218" s="84" t="s">
        <v>282</v>
      </c>
      <c r="K218" s="84" t="s">
        <v>421</v>
      </c>
      <c r="L218" s="84" t="s">
        <v>770</v>
      </c>
      <c r="M218" s="90"/>
      <c r="N218" s="71"/>
      <c r="O218" s="71" t="s">
        <v>128</v>
      </c>
      <c r="P218" s="71" t="s">
        <v>1876</v>
      </c>
      <c r="Q218" s="71" t="s">
        <v>1896</v>
      </c>
      <c r="R218" s="84" t="s">
        <v>1040</v>
      </c>
      <c r="S218" s="71"/>
      <c r="T218" s="71"/>
      <c r="U218" s="71"/>
      <c r="V218" s="74"/>
      <c r="W218" s="84" t="s">
        <v>1910</v>
      </c>
      <c r="X218" s="84"/>
      <c r="Y218" s="84" t="e">
        <f>VLOOKUP(#REF!,Unavailable_Shops!C:E,3,FALSE)</f>
        <v>#REF!</v>
      </c>
      <c r="Z218" s="84">
        <f>SUBTOTAL(103, Table97[[#This Row],[ShopCodeNoZero]])</f>
        <v>0</v>
      </c>
      <c r="AA218" s="88" t="s">
        <v>1911</v>
      </c>
    </row>
    <row r="219" spans="1:27" hidden="1">
      <c r="A219" s="83">
        <v>45729</v>
      </c>
      <c r="B219" s="84" t="s">
        <v>24</v>
      </c>
      <c r="C219" s="84"/>
      <c r="D219" s="92" t="s">
        <v>119</v>
      </c>
      <c r="E219" s="92" t="s">
        <v>1913</v>
      </c>
      <c r="F219" s="84"/>
      <c r="G219" s="85" t="s">
        <v>749</v>
      </c>
      <c r="H219" s="84" t="s">
        <v>750</v>
      </c>
      <c r="I219" s="93" t="s">
        <v>277</v>
      </c>
      <c r="J219" s="84" t="s">
        <v>282</v>
      </c>
      <c r="K219" s="91" t="s">
        <v>151</v>
      </c>
      <c r="L219" s="91">
        <v>28172628</v>
      </c>
      <c r="M219" s="91"/>
      <c r="N219" s="71"/>
      <c r="O219" s="71" t="s">
        <v>1078</v>
      </c>
      <c r="P219" s="71" t="s">
        <v>355</v>
      </c>
      <c r="Q219" s="71" t="s">
        <v>1896</v>
      </c>
      <c r="R219" s="84" t="s">
        <v>1040</v>
      </c>
      <c r="S219" s="71"/>
      <c r="T219" s="71"/>
      <c r="U219" s="71"/>
      <c r="V219" s="74"/>
      <c r="W219" s="84" t="s">
        <v>1912</v>
      </c>
      <c r="X219" s="84"/>
      <c r="Y219" s="84" t="e">
        <f>VLOOKUP(#REF!,Unavailable_Shops!C:E,3,FALSE)</f>
        <v>#REF!</v>
      </c>
      <c r="Z219" s="84">
        <f>SUBTOTAL(103, Table97[[#This Row],[ShopCodeNoZero]])</f>
        <v>0</v>
      </c>
      <c r="AA219" s="105" t="s">
        <v>1913</v>
      </c>
    </row>
    <row r="220" spans="1:27" hidden="1">
      <c r="A220" s="83">
        <v>45729</v>
      </c>
      <c r="B220" s="84" t="s">
        <v>65</v>
      </c>
      <c r="C220" s="84"/>
      <c r="D220" s="92" t="s">
        <v>119</v>
      </c>
      <c r="E220" s="92" t="s">
        <v>1916</v>
      </c>
      <c r="F220" s="84"/>
      <c r="G220" s="85" t="s">
        <v>766</v>
      </c>
      <c r="H220" s="84" t="s">
        <v>768</v>
      </c>
      <c r="I220" s="93" t="s">
        <v>277</v>
      </c>
      <c r="J220" s="84" t="s">
        <v>282</v>
      </c>
      <c r="K220" s="84" t="s">
        <v>716</v>
      </c>
      <c r="L220" s="84">
        <v>28017882</v>
      </c>
      <c r="M220" s="90"/>
      <c r="N220" s="71"/>
      <c r="O220" s="84" t="s">
        <v>1192</v>
      </c>
      <c r="P220" s="84" t="s">
        <v>1411</v>
      </c>
      <c r="Q220" s="71" t="s">
        <v>1914</v>
      </c>
      <c r="R220" s="84" t="s">
        <v>1040</v>
      </c>
      <c r="S220" s="71"/>
      <c r="T220" s="71"/>
      <c r="U220" s="71"/>
      <c r="V220" s="74"/>
      <c r="W220" s="84" t="s">
        <v>1915</v>
      </c>
      <c r="X220" s="84"/>
      <c r="Y220" s="84" t="e">
        <f>VLOOKUP(#REF!,Unavailable_Shops!C:E,3,FALSE)</f>
        <v>#REF!</v>
      </c>
      <c r="Z220" s="84">
        <f>SUBTOTAL(103, Table97[[#This Row],[ShopCodeNoZero]])</f>
        <v>0</v>
      </c>
      <c r="AA220" s="105" t="s">
        <v>1916</v>
      </c>
    </row>
    <row r="221" spans="1:27" hidden="1">
      <c r="A221" s="101">
        <v>45729</v>
      </c>
      <c r="B221" s="71" t="s">
        <v>65</v>
      </c>
      <c r="C221" s="84"/>
      <c r="D221" s="81" t="s">
        <v>119</v>
      </c>
      <c r="E221" s="81" t="s">
        <v>1918</v>
      </c>
      <c r="F221" s="84"/>
      <c r="G221" s="85" t="s">
        <v>751</v>
      </c>
      <c r="H221" s="71" t="s">
        <v>753</v>
      </c>
      <c r="I221" s="82" t="s">
        <v>277</v>
      </c>
      <c r="J221" s="71" t="s">
        <v>282</v>
      </c>
      <c r="K221" s="71" t="s">
        <v>754</v>
      </c>
      <c r="L221" s="17">
        <v>91659479</v>
      </c>
      <c r="M221" s="84"/>
      <c r="N221" s="71"/>
      <c r="O221" s="71" t="s">
        <v>128</v>
      </c>
      <c r="P221" s="71" t="s">
        <v>1876</v>
      </c>
      <c r="Q221" s="71" t="s">
        <v>356</v>
      </c>
      <c r="R221" s="71" t="s">
        <v>1523</v>
      </c>
      <c r="S221" s="71"/>
      <c r="T221" s="71"/>
      <c r="U221" s="71"/>
      <c r="V221" s="74"/>
      <c r="W221" s="84" t="s">
        <v>1917</v>
      </c>
      <c r="X221" s="71"/>
      <c r="Y221" s="71" t="e">
        <f>VLOOKUP(#REF!,Unavailable_Shops!C:E,3,FALSE)</f>
        <v>#REF!</v>
      </c>
      <c r="Z221" s="17">
        <f>SUBTOTAL(103, Table97[[#This Row],[ShopCodeNoZero]])</f>
        <v>0</v>
      </c>
      <c r="AA221" s="105" t="s">
        <v>1918</v>
      </c>
    </row>
    <row r="222" spans="1:27" hidden="1">
      <c r="A222" s="101">
        <v>45730</v>
      </c>
      <c r="B222" s="71" t="s">
        <v>1919</v>
      </c>
      <c r="C222" s="71"/>
      <c r="D222" s="81" t="s">
        <v>119</v>
      </c>
      <c r="E222" s="81" t="s">
        <v>4451</v>
      </c>
      <c r="F222" s="84"/>
      <c r="G222" s="72" t="s">
        <v>781</v>
      </c>
      <c r="H222" s="71" t="s">
        <v>783</v>
      </c>
      <c r="I222" s="82" t="s">
        <v>277</v>
      </c>
      <c r="J222" s="71" t="s">
        <v>287</v>
      </c>
      <c r="K222" s="71" t="s">
        <v>724</v>
      </c>
      <c r="L222" s="17">
        <v>29073399</v>
      </c>
      <c r="M222" s="90"/>
      <c r="N222" s="71"/>
      <c r="O222" s="71" t="s">
        <v>135</v>
      </c>
      <c r="P222" s="71" t="s">
        <v>355</v>
      </c>
      <c r="Q222" s="71" t="s">
        <v>1920</v>
      </c>
      <c r="R222" s="84" t="s">
        <v>1040</v>
      </c>
      <c r="S222" s="71"/>
      <c r="T222" s="71"/>
      <c r="U222" s="71"/>
      <c r="V222" s="74"/>
      <c r="W222" s="84" t="s">
        <v>1921</v>
      </c>
      <c r="X222" s="84"/>
      <c r="Y222" s="84" t="e">
        <f>VLOOKUP(#REF!,Unavailable_Shops!C:E,3,FALSE)</f>
        <v>#REF!</v>
      </c>
      <c r="Z222" s="84">
        <f>SUBTOTAL(103, Table97[[#This Row],[ShopCodeNoZero]])</f>
        <v>0</v>
      </c>
      <c r="AA222" s="88" t="s">
        <v>1922</v>
      </c>
    </row>
    <row r="223" spans="1:27" hidden="1">
      <c r="A223" s="101">
        <v>45730</v>
      </c>
      <c r="B223" s="71" t="s">
        <v>24</v>
      </c>
      <c r="C223" s="71"/>
      <c r="D223" s="81" t="s">
        <v>119</v>
      </c>
      <c r="E223" s="81" t="s">
        <v>4452</v>
      </c>
      <c r="F223" s="84"/>
      <c r="G223" s="72" t="s">
        <v>787</v>
      </c>
      <c r="H223" s="71" t="s">
        <v>789</v>
      </c>
      <c r="I223" s="82" t="s">
        <v>277</v>
      </c>
      <c r="J223" s="71" t="s">
        <v>287</v>
      </c>
      <c r="K223" s="71" t="s">
        <v>421</v>
      </c>
      <c r="L223" s="17" t="s">
        <v>361</v>
      </c>
      <c r="M223" s="90"/>
      <c r="N223" s="71"/>
      <c r="O223" s="71" t="s">
        <v>135</v>
      </c>
      <c r="P223" s="71" t="s">
        <v>355</v>
      </c>
      <c r="Q223" s="71" t="s">
        <v>1920</v>
      </c>
      <c r="R223" s="84" t="s">
        <v>1040</v>
      </c>
      <c r="S223" s="71"/>
      <c r="T223" s="71"/>
      <c r="U223" s="71"/>
      <c r="V223" s="74"/>
      <c r="W223" s="84" t="s">
        <v>1924</v>
      </c>
      <c r="X223" s="84"/>
      <c r="Y223" s="84" t="e">
        <f>VLOOKUP(#REF!,Unavailable_Shops!C:E,3,FALSE)</f>
        <v>#REF!</v>
      </c>
      <c r="Z223" s="84">
        <f>SUBTOTAL(103, Table97[[#This Row],[ShopCodeNoZero]])</f>
        <v>0</v>
      </c>
      <c r="AA223" s="88" t="s">
        <v>1925</v>
      </c>
    </row>
    <row r="224" spans="1:27" hidden="1">
      <c r="A224" s="83">
        <v>45730</v>
      </c>
      <c r="B224" s="84" t="s">
        <v>24</v>
      </c>
      <c r="C224" s="84"/>
      <c r="D224" s="92" t="s">
        <v>119</v>
      </c>
      <c r="E224" s="92" t="s">
        <v>4453</v>
      </c>
      <c r="F224" s="84"/>
      <c r="G224" s="85" t="s">
        <v>790</v>
      </c>
      <c r="H224" s="84" t="s">
        <v>792</v>
      </c>
      <c r="I224" s="93" t="s">
        <v>277</v>
      </c>
      <c r="J224" s="84" t="s">
        <v>282</v>
      </c>
      <c r="K224" s="84" t="s">
        <v>421</v>
      </c>
      <c r="L224" s="84">
        <v>28922559</v>
      </c>
      <c r="M224" s="90"/>
      <c r="N224" s="84"/>
      <c r="O224" s="84" t="s">
        <v>1192</v>
      </c>
      <c r="P224" s="84" t="s">
        <v>1411</v>
      </c>
      <c r="Q224" s="84" t="s">
        <v>1920</v>
      </c>
      <c r="R224" s="84" t="s">
        <v>1040</v>
      </c>
      <c r="S224" s="84"/>
      <c r="T224" s="84"/>
      <c r="U224" s="84"/>
      <c r="V224" s="84"/>
      <c r="W224" s="84" t="s">
        <v>1926</v>
      </c>
      <c r="X224" s="84"/>
      <c r="Y224" s="84" t="e">
        <f>VLOOKUP(#REF!,Unavailable_Shops!C:E,3,FALSE)</f>
        <v>#REF!</v>
      </c>
      <c r="Z224" s="84">
        <f>SUBTOTAL(103, Table97[[#This Row],[ShopCodeNoZero]])</f>
        <v>0</v>
      </c>
      <c r="AA224" s="88" t="s">
        <v>1927</v>
      </c>
    </row>
    <row r="225" spans="1:27" hidden="1">
      <c r="A225" s="83">
        <v>45730</v>
      </c>
      <c r="B225" s="84" t="s">
        <v>24</v>
      </c>
      <c r="C225" s="84"/>
      <c r="D225" s="92" t="s">
        <v>119</v>
      </c>
      <c r="E225" s="92" t="s">
        <v>4454</v>
      </c>
      <c r="F225" s="84"/>
      <c r="G225" s="85" t="s">
        <v>793</v>
      </c>
      <c r="H225" s="84" t="s">
        <v>794</v>
      </c>
      <c r="I225" s="93" t="s">
        <v>277</v>
      </c>
      <c r="J225" s="84" t="s">
        <v>287</v>
      </c>
      <c r="K225" s="91" t="s">
        <v>151</v>
      </c>
      <c r="L225" s="91">
        <v>28084620</v>
      </c>
      <c r="M225" s="90"/>
      <c r="N225" s="84"/>
      <c r="O225" s="84" t="s">
        <v>128</v>
      </c>
      <c r="P225" s="84" t="s">
        <v>1876</v>
      </c>
      <c r="Q225" s="84" t="s">
        <v>1920</v>
      </c>
      <c r="R225" s="84" t="s">
        <v>1040</v>
      </c>
      <c r="S225" s="84"/>
      <c r="T225" s="84"/>
      <c r="U225" s="84"/>
      <c r="V225" s="84"/>
      <c r="W225" s="84" t="s">
        <v>1928</v>
      </c>
      <c r="X225" s="84"/>
      <c r="Y225" s="84" t="e">
        <f>VLOOKUP(#REF!,Unavailable_Shops!C:E,3,FALSE)</f>
        <v>#REF!</v>
      </c>
      <c r="Z225" s="84">
        <f>SUBTOTAL(103, Table97[[#This Row],[ShopCodeNoZero]])</f>
        <v>0</v>
      </c>
      <c r="AA225" s="88" t="s">
        <v>1929</v>
      </c>
    </row>
    <row r="226" spans="1:27" hidden="1">
      <c r="A226" s="83">
        <v>45730</v>
      </c>
      <c r="B226" s="84" t="s">
        <v>24</v>
      </c>
      <c r="C226" s="84"/>
      <c r="D226" s="92" t="s">
        <v>119</v>
      </c>
      <c r="E226" s="92" t="s">
        <v>4455</v>
      </c>
      <c r="F226" s="84"/>
      <c r="G226" s="85" t="s">
        <v>795</v>
      </c>
      <c r="H226" s="84" t="s">
        <v>796</v>
      </c>
      <c r="I226" s="93" t="s">
        <v>277</v>
      </c>
      <c r="J226" s="84" t="s">
        <v>287</v>
      </c>
      <c r="K226" s="91" t="s">
        <v>151</v>
      </c>
      <c r="L226" s="91">
        <v>25063015</v>
      </c>
      <c r="M226" s="90"/>
      <c r="N226" s="84"/>
      <c r="O226" s="84" t="s">
        <v>1192</v>
      </c>
      <c r="P226" s="84" t="s">
        <v>1411</v>
      </c>
      <c r="Q226" s="84" t="s">
        <v>1902</v>
      </c>
      <c r="R226" s="84" t="s">
        <v>1040</v>
      </c>
      <c r="S226" s="84"/>
      <c r="T226" s="84"/>
      <c r="U226" s="84"/>
      <c r="V226" s="84"/>
      <c r="W226" s="84" t="s">
        <v>1930</v>
      </c>
      <c r="X226" s="84"/>
      <c r="Y226" s="84" t="e">
        <f>VLOOKUP(#REF!,Unavailable_Shops!C:E,3,FALSE)</f>
        <v>#REF!</v>
      </c>
      <c r="Z226" s="84">
        <f>SUBTOTAL(103, Table97[[#This Row],[ShopCodeNoZero]])</f>
        <v>0</v>
      </c>
      <c r="AA226" s="88" t="s">
        <v>1931</v>
      </c>
    </row>
    <row r="227" spans="1:27" hidden="1">
      <c r="A227" s="83">
        <v>45730</v>
      </c>
      <c r="B227" s="84" t="s">
        <v>24</v>
      </c>
      <c r="C227" s="84"/>
      <c r="D227" s="92" t="s">
        <v>119</v>
      </c>
      <c r="E227" s="92" t="s">
        <v>4456</v>
      </c>
      <c r="F227" s="84"/>
      <c r="G227" s="85" t="s">
        <v>797</v>
      </c>
      <c r="H227" s="84" t="s">
        <v>799</v>
      </c>
      <c r="I227" s="93" t="s">
        <v>277</v>
      </c>
      <c r="J227" s="84" t="s">
        <v>287</v>
      </c>
      <c r="K227" s="84" t="s">
        <v>421</v>
      </c>
      <c r="L227" s="84">
        <v>29819906</v>
      </c>
      <c r="M227" s="90"/>
      <c r="N227" s="84"/>
      <c r="O227" s="84" t="s">
        <v>1192</v>
      </c>
      <c r="P227" s="84" t="s">
        <v>1411</v>
      </c>
      <c r="Q227" s="84" t="s">
        <v>1920</v>
      </c>
      <c r="R227" s="84" t="s">
        <v>1040</v>
      </c>
      <c r="S227" s="84"/>
      <c r="T227" s="84"/>
      <c r="U227" s="84"/>
      <c r="V227" s="84"/>
      <c r="W227" s="84" t="s">
        <v>1933</v>
      </c>
      <c r="X227" s="84"/>
      <c r="Y227" s="84" t="e">
        <f>VLOOKUP(#REF!,Unavailable_Shops!C:E,3,FALSE)</f>
        <v>#REF!</v>
      </c>
      <c r="Z227" s="84">
        <f>SUBTOTAL(103, Table97[[#This Row],[ShopCodeNoZero]])</f>
        <v>0</v>
      </c>
      <c r="AA227" s="88" t="s">
        <v>1934</v>
      </c>
    </row>
    <row r="228" spans="1:27" hidden="1">
      <c r="A228" s="83">
        <v>45730</v>
      </c>
      <c r="B228" s="84" t="s">
        <v>137</v>
      </c>
      <c r="C228" s="84"/>
      <c r="D228" s="92" t="s">
        <v>119</v>
      </c>
      <c r="E228" s="92" t="s">
        <v>4457</v>
      </c>
      <c r="F228" s="84"/>
      <c r="G228" s="85" t="s">
        <v>800</v>
      </c>
      <c r="H228" s="84" t="s">
        <v>802</v>
      </c>
      <c r="I228" s="93" t="s">
        <v>277</v>
      </c>
      <c r="J228" s="84" t="s">
        <v>287</v>
      </c>
      <c r="K228" s="84" t="s">
        <v>421</v>
      </c>
      <c r="L228" s="84">
        <v>36925050</v>
      </c>
      <c r="M228" s="90"/>
      <c r="N228" s="84"/>
      <c r="O228" s="71" t="s">
        <v>135</v>
      </c>
      <c r="P228" s="71" t="s">
        <v>355</v>
      </c>
      <c r="Q228" s="84" t="s">
        <v>1936</v>
      </c>
      <c r="R228" s="84" t="s">
        <v>1040</v>
      </c>
      <c r="S228" s="84"/>
      <c r="T228" s="84"/>
      <c r="U228" s="84"/>
      <c r="V228" s="84"/>
      <c r="W228" s="84" t="s">
        <v>1937</v>
      </c>
      <c r="X228" s="84"/>
      <c r="Y228" s="84" t="e">
        <f>VLOOKUP(#REF!,Unavailable_Shops!C:E,3,FALSE)</f>
        <v>#REF!</v>
      </c>
      <c r="Z228" s="84">
        <f>SUBTOTAL(103, Table97[[#This Row],[ShopCodeNoZero]])</f>
        <v>0</v>
      </c>
      <c r="AA228" s="88" t="s">
        <v>1938</v>
      </c>
    </row>
    <row r="229" spans="1:27" hidden="1">
      <c r="A229" s="83">
        <v>45730</v>
      </c>
      <c r="B229" s="84" t="s">
        <v>24</v>
      </c>
      <c r="C229" s="84"/>
      <c r="D229" s="92" t="s">
        <v>119</v>
      </c>
      <c r="E229" s="92" t="s">
        <v>4458</v>
      </c>
      <c r="F229" s="84"/>
      <c r="G229" s="85" t="s">
        <v>803</v>
      </c>
      <c r="H229" s="84" t="s">
        <v>805</v>
      </c>
      <c r="I229" s="93" t="s">
        <v>277</v>
      </c>
      <c r="J229" s="84" t="s">
        <v>287</v>
      </c>
      <c r="K229" s="84" t="s">
        <v>421</v>
      </c>
      <c r="L229" s="84" t="s">
        <v>804</v>
      </c>
      <c r="M229" s="90"/>
      <c r="N229" s="84"/>
      <c r="O229" s="84" t="s">
        <v>128</v>
      </c>
      <c r="P229" s="84" t="s">
        <v>1876</v>
      </c>
      <c r="Q229" s="84" t="s">
        <v>1939</v>
      </c>
      <c r="R229" s="84" t="s">
        <v>1731</v>
      </c>
      <c r="S229" s="84"/>
      <c r="T229" s="84"/>
      <c r="U229" s="84"/>
      <c r="V229" s="84"/>
      <c r="W229" s="84" t="s">
        <v>1940</v>
      </c>
      <c r="X229" s="84"/>
      <c r="Y229" s="84" t="e">
        <f>VLOOKUP(#REF!,Unavailable_Shops!C:E,3,FALSE)</f>
        <v>#REF!</v>
      </c>
      <c r="Z229" s="84">
        <f>SUBTOTAL(103, Table97[[#This Row],[ShopCodeNoZero]])</f>
        <v>0</v>
      </c>
      <c r="AA229" s="88" t="s">
        <v>1941</v>
      </c>
    </row>
    <row r="230" spans="1:27" hidden="1">
      <c r="A230" s="83">
        <v>45730</v>
      </c>
      <c r="B230" s="84" t="s">
        <v>24</v>
      </c>
      <c r="C230" s="84"/>
      <c r="D230" s="92" t="s">
        <v>119</v>
      </c>
      <c r="E230" s="92" t="s">
        <v>1943</v>
      </c>
      <c r="F230" s="84"/>
      <c r="G230" s="85" t="s">
        <v>774</v>
      </c>
      <c r="H230" s="84" t="s">
        <v>776</v>
      </c>
      <c r="I230" s="93" t="s">
        <v>277</v>
      </c>
      <c r="J230" s="84" t="s">
        <v>287</v>
      </c>
      <c r="K230" s="84" t="s">
        <v>724</v>
      </c>
      <c r="L230" s="84">
        <v>25716368</v>
      </c>
      <c r="M230" s="90"/>
      <c r="N230" s="84"/>
      <c r="O230" s="84" t="s">
        <v>1192</v>
      </c>
      <c r="P230" s="84" t="s">
        <v>1411</v>
      </c>
      <c r="Q230" s="84" t="s">
        <v>1939</v>
      </c>
      <c r="R230" s="84" t="s">
        <v>1731</v>
      </c>
      <c r="S230" s="84"/>
      <c r="T230" s="84"/>
      <c r="U230" s="84"/>
      <c r="V230" s="84"/>
      <c r="W230" s="84" t="s">
        <v>1942</v>
      </c>
      <c r="X230" s="84"/>
      <c r="Y230" s="84" t="e">
        <f>VLOOKUP(#REF!,Unavailable_Shops!C:E,3,FALSE)</f>
        <v>#REF!</v>
      </c>
      <c r="Z230" s="84">
        <f>SUBTOTAL(103, Table97[[#This Row],[ShopCodeNoZero]])</f>
        <v>0</v>
      </c>
      <c r="AA230" s="105" t="s">
        <v>1943</v>
      </c>
    </row>
    <row r="231" spans="1:27" hidden="1">
      <c r="A231" s="83">
        <v>45730</v>
      </c>
      <c r="B231" s="84" t="s">
        <v>24</v>
      </c>
      <c r="C231" s="84"/>
      <c r="D231" s="92" t="s">
        <v>119</v>
      </c>
      <c r="E231" s="92" t="s">
        <v>1946</v>
      </c>
      <c r="F231" s="84"/>
      <c r="G231" s="85" t="s">
        <v>772</v>
      </c>
      <c r="H231" s="84" t="s">
        <v>773</v>
      </c>
      <c r="I231" s="93" t="s">
        <v>277</v>
      </c>
      <c r="J231" s="84" t="s">
        <v>282</v>
      </c>
      <c r="K231" s="91" t="s">
        <v>151</v>
      </c>
      <c r="L231" s="91" t="s">
        <v>3051</v>
      </c>
      <c r="M231" s="90"/>
      <c r="N231" s="84"/>
      <c r="O231" s="84" t="s">
        <v>1192</v>
      </c>
      <c r="P231" s="84" t="s">
        <v>1411</v>
      </c>
      <c r="Q231" s="84" t="s">
        <v>1920</v>
      </c>
      <c r="R231" s="84" t="s">
        <v>1040</v>
      </c>
      <c r="S231" s="84"/>
      <c r="T231" s="84"/>
      <c r="U231" s="84"/>
      <c r="V231" s="84"/>
      <c r="W231" s="84" t="s">
        <v>1945</v>
      </c>
      <c r="X231" s="84"/>
      <c r="Y231" s="84" t="e">
        <f>VLOOKUP(#REF!,Unavailable_Shops!C:E,3,FALSE)</f>
        <v>#REF!</v>
      </c>
      <c r="Z231" s="84">
        <f>SUBTOTAL(103, Table97[[#This Row],[ShopCodeNoZero]])</f>
        <v>0</v>
      </c>
      <c r="AA231" s="105" t="s">
        <v>1946</v>
      </c>
    </row>
    <row r="232" spans="1:27" hidden="1">
      <c r="A232" s="83">
        <v>45730</v>
      </c>
      <c r="B232" s="84" t="s">
        <v>65</v>
      </c>
      <c r="C232" s="84"/>
      <c r="D232" s="92" t="s">
        <v>119</v>
      </c>
      <c r="E232" s="92" t="s">
        <v>1949</v>
      </c>
      <c r="F232" s="84"/>
      <c r="G232" s="85" t="s">
        <v>777</v>
      </c>
      <c r="H232" s="84" t="s">
        <v>779</v>
      </c>
      <c r="I232" s="93" t="s">
        <v>277</v>
      </c>
      <c r="J232" s="84" t="s">
        <v>287</v>
      </c>
      <c r="K232" s="84" t="s">
        <v>716</v>
      </c>
      <c r="L232" s="84">
        <v>28726686</v>
      </c>
      <c r="M232" s="90"/>
      <c r="N232" s="84"/>
      <c r="O232" s="84" t="s">
        <v>128</v>
      </c>
      <c r="P232" s="84" t="s">
        <v>1876</v>
      </c>
      <c r="Q232" s="84" t="s">
        <v>1936</v>
      </c>
      <c r="R232" s="84" t="s">
        <v>1040</v>
      </c>
      <c r="S232" s="84"/>
      <c r="T232" s="84"/>
      <c r="U232" s="84"/>
      <c r="V232" s="84"/>
      <c r="W232" s="84" t="s">
        <v>1948</v>
      </c>
      <c r="X232" s="84"/>
      <c r="Y232" s="84" t="e">
        <f>VLOOKUP(#REF!,Unavailable_Shops!C:E,3,FALSE)</f>
        <v>#REF!</v>
      </c>
      <c r="Z232" s="84">
        <f>SUBTOTAL(103, Table97[[#This Row],[ShopCodeNoZero]])</f>
        <v>0</v>
      </c>
      <c r="AA232" s="105" t="s">
        <v>1949</v>
      </c>
    </row>
    <row r="233" spans="1:27" hidden="1">
      <c r="A233" s="83">
        <v>45730</v>
      </c>
      <c r="B233" s="84" t="s">
        <v>65</v>
      </c>
      <c r="C233" s="84"/>
      <c r="D233" s="92" t="s">
        <v>119</v>
      </c>
      <c r="E233" s="92" t="s">
        <v>1951</v>
      </c>
      <c r="F233" s="84"/>
      <c r="G233" s="85" t="s">
        <v>784</v>
      </c>
      <c r="H233" s="84" t="s">
        <v>786</v>
      </c>
      <c r="I233" s="93" t="s">
        <v>277</v>
      </c>
      <c r="J233" s="84" t="s">
        <v>287</v>
      </c>
      <c r="K233" s="84" t="s">
        <v>754</v>
      </c>
      <c r="L233" s="84">
        <v>28756288</v>
      </c>
      <c r="M233" s="90"/>
      <c r="N233" s="84"/>
      <c r="O233" s="84" t="s">
        <v>128</v>
      </c>
      <c r="P233" s="84" t="s">
        <v>1876</v>
      </c>
      <c r="Q233" s="84" t="s">
        <v>1936</v>
      </c>
      <c r="R233" s="84" t="s">
        <v>1040</v>
      </c>
      <c r="S233" s="84"/>
      <c r="T233" s="84"/>
      <c r="U233" s="84"/>
      <c r="V233" s="84"/>
      <c r="W233" s="84" t="s">
        <v>1950</v>
      </c>
      <c r="X233" s="84"/>
      <c r="Y233" s="84" t="e">
        <f>VLOOKUP(#REF!,Unavailable_Shops!C:E,3,FALSE)</f>
        <v>#REF!</v>
      </c>
      <c r="Z233" s="84">
        <f>SUBTOTAL(103, Table97[[#This Row],[ShopCodeNoZero]])</f>
        <v>0</v>
      </c>
      <c r="AA233" s="105" t="s">
        <v>1951</v>
      </c>
    </row>
    <row r="234" spans="1:27" hidden="1">
      <c r="A234" s="83">
        <v>45733</v>
      </c>
      <c r="B234" s="84" t="s">
        <v>24</v>
      </c>
      <c r="C234" s="84"/>
      <c r="D234" s="92" t="s">
        <v>119</v>
      </c>
      <c r="E234" s="92" t="s">
        <v>4459</v>
      </c>
      <c r="F234" s="84"/>
      <c r="G234" s="85" t="s">
        <v>810</v>
      </c>
      <c r="H234" s="84" t="s">
        <v>812</v>
      </c>
      <c r="I234" s="93" t="s">
        <v>277</v>
      </c>
      <c r="J234" s="84" t="s">
        <v>287</v>
      </c>
      <c r="K234" s="84" t="s">
        <v>421</v>
      </c>
      <c r="L234" s="84" t="s">
        <v>3051</v>
      </c>
      <c r="M234" s="90"/>
      <c r="N234" s="84"/>
      <c r="O234" s="84" t="s">
        <v>128</v>
      </c>
      <c r="P234" s="84" t="s">
        <v>1876</v>
      </c>
      <c r="Q234" s="99" t="s">
        <v>1952</v>
      </c>
      <c r="R234" s="84" t="s">
        <v>1040</v>
      </c>
      <c r="S234" s="84"/>
      <c r="T234" s="84"/>
      <c r="U234" s="84"/>
      <c r="V234" s="84"/>
      <c r="W234" s="84" t="s">
        <v>1953</v>
      </c>
      <c r="X234" s="84"/>
      <c r="Y234" s="84" t="e">
        <f>VLOOKUP(#REF!,Unavailable_Shops!C:E,3,FALSE)</f>
        <v>#REF!</v>
      </c>
      <c r="Z234" s="84">
        <f>SUBTOTAL(103, Table97[[#This Row],[ShopCodeNoZero]])</f>
        <v>0</v>
      </c>
      <c r="AA234" s="88" t="s">
        <v>1954</v>
      </c>
    </row>
    <row r="235" spans="1:27" hidden="1">
      <c r="A235" s="83">
        <v>45733</v>
      </c>
      <c r="B235" s="84" t="s">
        <v>24</v>
      </c>
      <c r="C235" s="84"/>
      <c r="D235" s="92" t="s">
        <v>119</v>
      </c>
      <c r="E235" s="92" t="s">
        <v>4460</v>
      </c>
      <c r="F235" s="84"/>
      <c r="G235" s="85" t="s">
        <v>813</v>
      </c>
      <c r="H235" s="84" t="s">
        <v>815</v>
      </c>
      <c r="I235" s="93" t="s">
        <v>277</v>
      </c>
      <c r="J235" s="84" t="s">
        <v>287</v>
      </c>
      <c r="K235" s="84" t="s">
        <v>421</v>
      </c>
      <c r="L235" s="84">
        <v>28921969</v>
      </c>
      <c r="M235" s="90"/>
      <c r="N235" s="84"/>
      <c r="O235" s="84" t="s">
        <v>135</v>
      </c>
      <c r="P235" s="84" t="s">
        <v>355</v>
      </c>
      <c r="Q235" s="99" t="s">
        <v>1939</v>
      </c>
      <c r="R235" s="84" t="s">
        <v>455</v>
      </c>
      <c r="S235" s="84"/>
      <c r="T235" s="84"/>
      <c r="U235" s="84"/>
      <c r="V235" s="84"/>
      <c r="W235" s="84" t="s">
        <v>1955</v>
      </c>
      <c r="X235" s="84"/>
      <c r="Y235" s="84" t="e">
        <f>VLOOKUP(#REF!,Unavailable_Shops!C:E,3,FALSE)</f>
        <v>#REF!</v>
      </c>
      <c r="Z235" s="84">
        <f>SUBTOTAL(103, Table97[[#This Row],[ShopCodeNoZero]])</f>
        <v>0</v>
      </c>
      <c r="AA235" s="88" t="s">
        <v>1956</v>
      </c>
    </row>
    <row r="236" spans="1:27" hidden="1">
      <c r="A236" s="83">
        <v>45733</v>
      </c>
      <c r="B236" s="84" t="s">
        <v>24</v>
      </c>
      <c r="C236" s="84"/>
      <c r="D236" s="92" t="s">
        <v>119</v>
      </c>
      <c r="E236" s="92" t="s">
        <v>4461</v>
      </c>
      <c r="F236" s="84"/>
      <c r="G236" s="85" t="s">
        <v>816</v>
      </c>
      <c r="H236" s="84" t="s">
        <v>817</v>
      </c>
      <c r="I236" s="93" t="s">
        <v>277</v>
      </c>
      <c r="J236" s="84" t="s">
        <v>287</v>
      </c>
      <c r="K236" s="91" t="s">
        <v>151</v>
      </c>
      <c r="L236" s="91">
        <v>28073880</v>
      </c>
      <c r="M236" s="90"/>
      <c r="N236" s="84"/>
      <c r="O236" s="84" t="s">
        <v>128</v>
      </c>
      <c r="P236" s="84" t="s">
        <v>1876</v>
      </c>
      <c r="Q236" s="99" t="s">
        <v>1952</v>
      </c>
      <c r="R236" s="84" t="s">
        <v>1040</v>
      </c>
      <c r="S236" s="84"/>
      <c r="T236" s="84"/>
      <c r="U236" s="84"/>
      <c r="V236" s="84"/>
      <c r="W236" s="84" t="s">
        <v>1957</v>
      </c>
      <c r="X236" s="84"/>
      <c r="Y236" s="84" t="e">
        <f>VLOOKUP(#REF!,Unavailable_Shops!C:E,3,FALSE)</f>
        <v>#REF!</v>
      </c>
      <c r="Z236" s="84">
        <f>SUBTOTAL(103, Table97[[#This Row],[ShopCodeNoZero]])</f>
        <v>0</v>
      </c>
      <c r="AA236" s="88" t="s">
        <v>1958</v>
      </c>
    </row>
    <row r="237" spans="1:27" hidden="1">
      <c r="A237" s="83">
        <v>45733</v>
      </c>
      <c r="B237" s="84" t="s">
        <v>65</v>
      </c>
      <c r="C237" s="84"/>
      <c r="D237" s="92" t="s">
        <v>119</v>
      </c>
      <c r="E237" s="92" t="s">
        <v>4462</v>
      </c>
      <c r="F237" s="84"/>
      <c r="G237" s="85" t="s">
        <v>818</v>
      </c>
      <c r="H237" s="84" t="s">
        <v>820</v>
      </c>
      <c r="I237" s="93" t="s">
        <v>277</v>
      </c>
      <c r="J237" s="84" t="s">
        <v>287</v>
      </c>
      <c r="K237" s="84" t="s">
        <v>421</v>
      </c>
      <c r="L237" s="84">
        <v>29157060</v>
      </c>
      <c r="M237" s="90"/>
      <c r="N237" s="84"/>
      <c r="O237" s="84" t="s">
        <v>128</v>
      </c>
      <c r="P237" s="84" t="s">
        <v>1876</v>
      </c>
      <c r="Q237" s="99" t="s">
        <v>1952</v>
      </c>
      <c r="R237" s="84" t="s">
        <v>455</v>
      </c>
      <c r="S237" s="84"/>
      <c r="T237" s="84"/>
      <c r="U237" s="84"/>
      <c r="V237" s="84"/>
      <c r="W237" s="84" t="s">
        <v>1959</v>
      </c>
      <c r="X237" s="84"/>
      <c r="Y237" s="84" t="e">
        <f>VLOOKUP(#REF!,Unavailable_Shops!C:E,3,FALSE)</f>
        <v>#REF!</v>
      </c>
      <c r="Z237" s="84">
        <f>SUBTOTAL(103, Table97[[#This Row],[ShopCodeNoZero]])</f>
        <v>0</v>
      </c>
      <c r="AA237" s="88" t="s">
        <v>1960</v>
      </c>
    </row>
    <row r="238" spans="1:27" hidden="1">
      <c r="A238" s="83">
        <v>45733</v>
      </c>
      <c r="B238" s="84" t="s">
        <v>65</v>
      </c>
      <c r="C238" s="84"/>
      <c r="D238" s="92" t="s">
        <v>119</v>
      </c>
      <c r="E238" s="92" t="s">
        <v>4463</v>
      </c>
      <c r="F238" s="84"/>
      <c r="G238" s="85" t="s">
        <v>821</v>
      </c>
      <c r="H238" s="84" t="s">
        <v>823</v>
      </c>
      <c r="I238" s="93" t="s">
        <v>277</v>
      </c>
      <c r="J238" s="84" t="s">
        <v>287</v>
      </c>
      <c r="K238" s="84" t="s">
        <v>421</v>
      </c>
      <c r="L238" s="84">
        <v>25069366</v>
      </c>
      <c r="M238" s="90"/>
      <c r="N238" s="84"/>
      <c r="O238" s="84" t="s">
        <v>135</v>
      </c>
      <c r="P238" s="84" t="s">
        <v>355</v>
      </c>
      <c r="Q238" s="99" t="s">
        <v>1952</v>
      </c>
      <c r="R238" s="84" t="s">
        <v>455</v>
      </c>
      <c r="S238" s="84"/>
      <c r="T238" s="84"/>
      <c r="U238" s="84"/>
      <c r="V238" s="84"/>
      <c r="W238" s="84" t="s">
        <v>1961</v>
      </c>
      <c r="X238" s="84"/>
      <c r="Y238" s="84" t="e">
        <f>VLOOKUP(#REF!,Unavailable_Shops!C:E,3,FALSE)</f>
        <v>#REF!</v>
      </c>
      <c r="Z238" s="84">
        <f>SUBTOTAL(103, Table97[[#This Row],[ShopCodeNoZero]])</f>
        <v>0</v>
      </c>
      <c r="AA238" s="88" t="s">
        <v>1962</v>
      </c>
    </row>
    <row r="239" spans="1:27" hidden="1">
      <c r="A239" s="83">
        <v>45733</v>
      </c>
      <c r="B239" s="84" t="s">
        <v>24</v>
      </c>
      <c r="C239" s="84"/>
      <c r="D239" s="92" t="s">
        <v>119</v>
      </c>
      <c r="E239" s="92" t="s">
        <v>1964</v>
      </c>
      <c r="F239" s="84"/>
      <c r="G239" s="85" t="s">
        <v>806</v>
      </c>
      <c r="H239" s="84" t="s">
        <v>807</v>
      </c>
      <c r="I239" s="93" t="s">
        <v>277</v>
      </c>
      <c r="J239" s="84" t="s">
        <v>287</v>
      </c>
      <c r="K239" s="91" t="s">
        <v>151</v>
      </c>
      <c r="L239" s="91">
        <v>28178825</v>
      </c>
      <c r="M239" s="90"/>
      <c r="N239" s="84"/>
      <c r="O239" s="84" t="s">
        <v>135</v>
      </c>
      <c r="P239" s="84" t="s">
        <v>355</v>
      </c>
      <c r="Q239" s="99" t="s">
        <v>1952</v>
      </c>
      <c r="R239" s="84" t="s">
        <v>1040</v>
      </c>
      <c r="S239" s="84"/>
      <c r="T239" s="84"/>
      <c r="U239" s="84"/>
      <c r="V239" s="84"/>
      <c r="W239" s="84" t="s">
        <v>1963</v>
      </c>
      <c r="X239" s="84"/>
      <c r="Y239" s="84" t="e">
        <f>VLOOKUP(#REF!,Unavailable_Shops!C:E,3,FALSE)</f>
        <v>#REF!</v>
      </c>
      <c r="Z239" s="84">
        <f>SUBTOTAL(103, Table97[[#This Row],[ShopCodeNoZero]])</f>
        <v>0</v>
      </c>
      <c r="AA239" s="105" t="s">
        <v>1964</v>
      </c>
    </row>
    <row r="240" spans="1:27" hidden="1">
      <c r="A240" s="83">
        <v>45733</v>
      </c>
      <c r="B240" s="84" t="s">
        <v>24</v>
      </c>
      <c r="C240" s="84"/>
      <c r="D240" s="92" t="s">
        <v>119</v>
      </c>
      <c r="E240" s="92" t="s">
        <v>1966</v>
      </c>
      <c r="F240" s="84"/>
      <c r="G240" s="85" t="s">
        <v>808</v>
      </c>
      <c r="H240" s="84" t="s">
        <v>809</v>
      </c>
      <c r="I240" s="93" t="s">
        <v>277</v>
      </c>
      <c r="J240" s="84" t="s">
        <v>287</v>
      </c>
      <c r="K240" s="91" t="s">
        <v>151</v>
      </c>
      <c r="L240" s="91" t="s">
        <v>3051</v>
      </c>
      <c r="M240" s="90"/>
      <c r="N240" s="84"/>
      <c r="O240" s="84" t="s">
        <v>128</v>
      </c>
      <c r="P240" s="84" t="s">
        <v>1876</v>
      </c>
      <c r="Q240" s="99" t="s">
        <v>1952</v>
      </c>
      <c r="R240" s="84" t="s">
        <v>1040</v>
      </c>
      <c r="S240" s="84"/>
      <c r="T240" s="84"/>
      <c r="U240" s="84"/>
      <c r="V240" s="84"/>
      <c r="W240" s="84" t="s">
        <v>1965</v>
      </c>
      <c r="X240" s="84"/>
      <c r="Y240" s="84" t="e">
        <f>VLOOKUP(#REF!,Unavailable_Shops!C:E,3,FALSE)</f>
        <v>#REF!</v>
      </c>
      <c r="Z240" s="84">
        <f>SUBTOTAL(103, Table97[[#This Row],[ShopCodeNoZero]])</f>
        <v>0</v>
      </c>
      <c r="AA240" s="105" t="s">
        <v>1966</v>
      </c>
    </row>
    <row r="241" spans="1:27" hidden="1">
      <c r="A241" s="83">
        <v>45734</v>
      </c>
      <c r="B241" s="84" t="s">
        <v>24</v>
      </c>
      <c r="C241" s="84"/>
      <c r="D241" s="92" t="s">
        <v>119</v>
      </c>
      <c r="E241" s="92" t="s">
        <v>4464</v>
      </c>
      <c r="F241" s="84"/>
      <c r="G241" s="85" t="s">
        <v>839</v>
      </c>
      <c r="H241" s="84" t="s">
        <v>841</v>
      </c>
      <c r="I241" s="93" t="s">
        <v>277</v>
      </c>
      <c r="J241" s="84" t="s">
        <v>297</v>
      </c>
      <c r="K241" s="84" t="s">
        <v>842</v>
      </c>
      <c r="L241" s="84">
        <v>25109717</v>
      </c>
      <c r="M241" s="90"/>
      <c r="N241" s="84"/>
      <c r="O241" s="84" t="s">
        <v>1192</v>
      </c>
      <c r="P241" s="84" t="s">
        <v>1411</v>
      </c>
      <c r="Q241" s="84" t="s">
        <v>1967</v>
      </c>
      <c r="R241" s="84" t="s">
        <v>455</v>
      </c>
      <c r="S241" s="84"/>
      <c r="T241" s="84"/>
      <c r="U241" s="84"/>
      <c r="V241" s="84"/>
      <c r="W241" s="84" t="s">
        <v>1968</v>
      </c>
      <c r="X241" s="84"/>
      <c r="Y241" s="84" t="e">
        <f>VLOOKUP(#REF!,Unavailable_Shops!C:E,3,FALSE)</f>
        <v>#REF!</v>
      </c>
      <c r="Z241" s="84">
        <f>SUBTOTAL(103, Table97[[#This Row],[ShopCodeNoZero]])</f>
        <v>0</v>
      </c>
      <c r="AA241" s="88" t="s">
        <v>1969</v>
      </c>
    </row>
    <row r="242" spans="1:27" hidden="1">
      <c r="A242" s="83">
        <v>45734</v>
      </c>
      <c r="B242" s="84" t="s">
        <v>24</v>
      </c>
      <c r="C242" s="84"/>
      <c r="D242" s="92" t="s">
        <v>119</v>
      </c>
      <c r="E242" s="92" t="s">
        <v>4465</v>
      </c>
      <c r="F242" s="84"/>
      <c r="G242" s="85" t="s">
        <v>843</v>
      </c>
      <c r="H242" s="84" t="s">
        <v>1970</v>
      </c>
      <c r="I242" s="93" t="s">
        <v>277</v>
      </c>
      <c r="J242" s="84" t="s">
        <v>297</v>
      </c>
      <c r="K242" s="84" t="s">
        <v>421</v>
      </c>
      <c r="L242" s="84">
        <v>25702765</v>
      </c>
      <c r="M242" s="90"/>
      <c r="N242" s="84"/>
      <c r="O242" s="84" t="s">
        <v>1192</v>
      </c>
      <c r="P242" s="84" t="s">
        <v>1411</v>
      </c>
      <c r="Q242" s="84" t="s">
        <v>1967</v>
      </c>
      <c r="R242" s="84" t="s">
        <v>455</v>
      </c>
      <c r="S242" s="84"/>
      <c r="T242" s="84"/>
      <c r="U242" s="84"/>
      <c r="V242" s="84"/>
      <c r="W242" s="84" t="s">
        <v>1972</v>
      </c>
      <c r="X242" s="84"/>
      <c r="Y242" s="84" t="e">
        <f>VLOOKUP(#REF!,Unavailable_Shops!C:E,3,FALSE)</f>
        <v>#REF!</v>
      </c>
      <c r="Z242" s="84">
        <f>SUBTOTAL(103, Table97[[#This Row],[ShopCodeNoZero]])</f>
        <v>0</v>
      </c>
      <c r="AA242" s="88" t="s">
        <v>1973</v>
      </c>
    </row>
    <row r="243" spans="1:27" hidden="1">
      <c r="A243" s="83">
        <v>45734</v>
      </c>
      <c r="B243" s="84" t="s">
        <v>24</v>
      </c>
      <c r="C243" s="84"/>
      <c r="D243" s="92" t="s">
        <v>119</v>
      </c>
      <c r="E243" s="92" t="s">
        <v>4466</v>
      </c>
      <c r="F243" s="84"/>
      <c r="G243" s="85" t="s">
        <v>830</v>
      </c>
      <c r="H243" s="84" t="s">
        <v>831</v>
      </c>
      <c r="I243" s="93" t="s">
        <v>277</v>
      </c>
      <c r="J243" s="84" t="s">
        <v>287</v>
      </c>
      <c r="K243" s="91" t="s">
        <v>151</v>
      </c>
      <c r="L243" s="91" t="s">
        <v>4467</v>
      </c>
      <c r="M243" s="90"/>
      <c r="N243" s="84"/>
      <c r="O243" s="84" t="s">
        <v>128</v>
      </c>
      <c r="P243" s="84" t="s">
        <v>1876</v>
      </c>
      <c r="Q243" s="84" t="s">
        <v>1967</v>
      </c>
      <c r="R243" s="84" t="s">
        <v>455</v>
      </c>
      <c r="S243" s="84"/>
      <c r="T243" s="84"/>
      <c r="U243" s="84"/>
      <c r="V243" s="84"/>
      <c r="W243" s="84" t="s">
        <v>1975</v>
      </c>
      <c r="X243" s="84"/>
      <c r="Y243" s="84" t="e">
        <f>VLOOKUP(#REF!,Unavailable_Shops!C:E,3,FALSE)</f>
        <v>#REF!</v>
      </c>
      <c r="Z243" s="84">
        <f>SUBTOTAL(103, Table97[[#This Row],[ShopCodeNoZero]])</f>
        <v>0</v>
      </c>
      <c r="AA243" s="88" t="s">
        <v>1976</v>
      </c>
    </row>
    <row r="244" spans="1:27" hidden="1">
      <c r="A244" s="83">
        <v>45734</v>
      </c>
      <c r="B244" s="84" t="s">
        <v>24</v>
      </c>
      <c r="C244" s="84"/>
      <c r="D244" s="92" t="s">
        <v>119</v>
      </c>
      <c r="E244" s="92" t="s">
        <v>4468</v>
      </c>
      <c r="F244" s="84"/>
      <c r="G244" s="85" t="s">
        <v>847</v>
      </c>
      <c r="H244" s="84" t="s">
        <v>848</v>
      </c>
      <c r="I244" s="93" t="s">
        <v>277</v>
      </c>
      <c r="J244" s="84" t="s">
        <v>420</v>
      </c>
      <c r="K244" s="91" t="s">
        <v>151</v>
      </c>
      <c r="L244" s="91">
        <v>25709927</v>
      </c>
      <c r="M244" s="90"/>
      <c r="N244" s="84"/>
      <c r="O244" s="84" t="s">
        <v>135</v>
      </c>
      <c r="P244" s="84" t="s">
        <v>355</v>
      </c>
      <c r="Q244" s="84" t="s">
        <v>1978</v>
      </c>
      <c r="R244" s="84" t="s">
        <v>455</v>
      </c>
      <c r="S244" s="84"/>
      <c r="T244" s="84"/>
      <c r="U244" s="84"/>
      <c r="V244" s="84"/>
      <c r="W244" s="84" t="s">
        <v>1979</v>
      </c>
      <c r="X244" s="84"/>
      <c r="Y244" s="84" t="e">
        <f>VLOOKUP(#REF!,Unavailable_Shops!C:E,3,FALSE)</f>
        <v>#REF!</v>
      </c>
      <c r="Z244" s="84">
        <f>SUBTOTAL(103, Table97[[#This Row],[ShopCodeNoZero]])</f>
        <v>0</v>
      </c>
      <c r="AA244" s="88" t="s">
        <v>1980</v>
      </c>
    </row>
    <row r="245" spans="1:27" hidden="1">
      <c r="A245" s="83">
        <v>45734</v>
      </c>
      <c r="B245" s="84" t="s">
        <v>65</v>
      </c>
      <c r="C245" s="84"/>
      <c r="D245" s="92" t="s">
        <v>119</v>
      </c>
      <c r="E245" s="92" t="s">
        <v>4469</v>
      </c>
      <c r="F245" s="84"/>
      <c r="G245" s="85" t="s">
        <v>832</v>
      </c>
      <c r="H245" s="84" t="s">
        <v>834</v>
      </c>
      <c r="I245" s="93" t="s">
        <v>277</v>
      </c>
      <c r="J245" s="84" t="s">
        <v>287</v>
      </c>
      <c r="K245" s="84" t="s">
        <v>421</v>
      </c>
      <c r="L245" s="84">
        <v>35431128</v>
      </c>
      <c r="M245" s="90"/>
      <c r="N245" s="84"/>
      <c r="O245" s="84" t="s">
        <v>128</v>
      </c>
      <c r="P245" s="84" t="s">
        <v>1876</v>
      </c>
      <c r="Q245" s="84" t="s">
        <v>1978</v>
      </c>
      <c r="R245" s="84" t="s">
        <v>455</v>
      </c>
      <c r="S245" s="84"/>
      <c r="T245" s="84"/>
      <c r="U245" s="84"/>
      <c r="V245" s="84"/>
      <c r="W245" s="84" t="s">
        <v>1982</v>
      </c>
      <c r="X245" s="84"/>
      <c r="Y245" s="84" t="e">
        <f>VLOOKUP(#REF!,Unavailable_Shops!C:E,3,FALSE)</f>
        <v>#REF!</v>
      </c>
      <c r="Z245" s="84">
        <f>SUBTOTAL(103, Table97[[#This Row],[ShopCodeNoZero]])</f>
        <v>0</v>
      </c>
      <c r="AA245" s="88" t="s">
        <v>1983</v>
      </c>
    </row>
    <row r="246" spans="1:27" hidden="1">
      <c r="A246" s="83">
        <v>45734</v>
      </c>
      <c r="B246" s="84" t="s">
        <v>137</v>
      </c>
      <c r="C246" s="84"/>
      <c r="D246" s="92" t="s">
        <v>119</v>
      </c>
      <c r="E246" s="92" t="s">
        <v>4470</v>
      </c>
      <c r="F246" s="84"/>
      <c r="G246" s="85" t="s">
        <v>824</v>
      </c>
      <c r="H246" s="84" t="s">
        <v>826</v>
      </c>
      <c r="I246" s="93" t="s">
        <v>277</v>
      </c>
      <c r="J246" s="84" t="s">
        <v>287</v>
      </c>
      <c r="K246" s="84" t="s">
        <v>421</v>
      </c>
      <c r="L246" s="84">
        <v>22523918</v>
      </c>
      <c r="M246" s="90"/>
      <c r="N246" s="84"/>
      <c r="O246" s="84" t="s">
        <v>128</v>
      </c>
      <c r="P246" s="84" t="s">
        <v>1876</v>
      </c>
      <c r="Q246" s="84" t="s">
        <v>1967</v>
      </c>
      <c r="R246" s="84" t="s">
        <v>455</v>
      </c>
      <c r="S246" s="84"/>
      <c r="T246" s="84"/>
      <c r="U246" s="84"/>
      <c r="V246" s="84"/>
      <c r="W246" s="84" t="s">
        <v>1985</v>
      </c>
      <c r="X246" s="84"/>
      <c r="Y246" s="84" t="e">
        <f>VLOOKUP(#REF!,Unavailable_Shops!C:E,3,FALSE)</f>
        <v>#REF!</v>
      </c>
      <c r="Z246" s="84">
        <f>SUBTOTAL(103, Table97[[#This Row],[ShopCodeNoZero]])</f>
        <v>0</v>
      </c>
      <c r="AA246" s="88" t="s">
        <v>1986</v>
      </c>
    </row>
    <row r="247" spans="1:27" hidden="1">
      <c r="A247" s="83">
        <v>45734</v>
      </c>
      <c r="B247" s="84" t="s">
        <v>24</v>
      </c>
      <c r="C247" s="84"/>
      <c r="D247" s="92" t="s">
        <v>119</v>
      </c>
      <c r="E247" s="92" t="s">
        <v>1988</v>
      </c>
      <c r="F247" s="84"/>
      <c r="G247" s="85" t="s">
        <v>835</v>
      </c>
      <c r="H247" s="84" t="s">
        <v>836</v>
      </c>
      <c r="I247" s="93" t="s">
        <v>277</v>
      </c>
      <c r="J247" s="84" t="s">
        <v>297</v>
      </c>
      <c r="K247" s="91" t="s">
        <v>151</v>
      </c>
      <c r="L247" s="91">
        <v>25811816</v>
      </c>
      <c r="M247" s="90"/>
      <c r="N247" s="84"/>
      <c r="O247" s="84" t="s">
        <v>1192</v>
      </c>
      <c r="P247" s="84" t="s">
        <v>1411</v>
      </c>
      <c r="Q247" s="84" t="s">
        <v>1967</v>
      </c>
      <c r="R247" s="84" t="s">
        <v>455</v>
      </c>
      <c r="S247" s="84"/>
      <c r="T247" s="84"/>
      <c r="U247" s="84"/>
      <c r="V247" s="84"/>
      <c r="W247" s="84" t="s">
        <v>1987</v>
      </c>
      <c r="X247" s="84"/>
      <c r="Y247" s="84" t="e">
        <f>VLOOKUP(#REF!,Unavailable_Shops!C:E,3,FALSE)</f>
        <v>#REF!</v>
      </c>
      <c r="Z247" s="84">
        <f>SUBTOTAL(103, Table97[[#This Row],[ShopCodeNoZero]])</f>
        <v>0</v>
      </c>
      <c r="AA247" s="105" t="s">
        <v>1988</v>
      </c>
    </row>
    <row r="248" spans="1:27" hidden="1">
      <c r="A248" s="83">
        <v>45734</v>
      </c>
      <c r="B248" s="84" t="s">
        <v>24</v>
      </c>
      <c r="C248" s="84"/>
      <c r="D248" s="92" t="s">
        <v>119</v>
      </c>
      <c r="E248" s="92" t="s">
        <v>1991</v>
      </c>
      <c r="F248" s="84"/>
      <c r="G248" s="85" t="s">
        <v>837</v>
      </c>
      <c r="H248" s="84" t="s">
        <v>838</v>
      </c>
      <c r="I248" s="93" t="s">
        <v>277</v>
      </c>
      <c r="J248" s="84" t="s">
        <v>297</v>
      </c>
      <c r="K248" s="91" t="s">
        <v>151</v>
      </c>
      <c r="L248" s="91">
        <v>28186138</v>
      </c>
      <c r="M248" s="90"/>
      <c r="N248" s="84"/>
      <c r="O248" s="84" t="s">
        <v>1192</v>
      </c>
      <c r="P248" s="84" t="s">
        <v>1411</v>
      </c>
      <c r="Q248" s="84" t="s">
        <v>1978</v>
      </c>
      <c r="R248" s="84" t="s">
        <v>455</v>
      </c>
      <c r="S248" s="84"/>
      <c r="T248" s="84"/>
      <c r="U248" s="84"/>
      <c r="V248" s="84"/>
      <c r="W248" s="84" t="s">
        <v>1990</v>
      </c>
      <c r="X248" s="84"/>
      <c r="Y248" s="84" t="e">
        <f>VLOOKUP(#REF!,Unavailable_Shops!C:E,3,FALSE)</f>
        <v>#REF!</v>
      </c>
      <c r="Z248" s="84">
        <f>SUBTOTAL(103, Table97[[#This Row],[ShopCodeNoZero]])</f>
        <v>0</v>
      </c>
      <c r="AA248" s="105" t="s">
        <v>1991</v>
      </c>
    </row>
    <row r="249" spans="1:27" hidden="1">
      <c r="A249" s="83">
        <v>45734</v>
      </c>
      <c r="B249" s="84" t="s">
        <v>65</v>
      </c>
      <c r="C249" s="84"/>
      <c r="D249" s="92" t="s">
        <v>119</v>
      </c>
      <c r="E249" s="92" t="s">
        <v>1994</v>
      </c>
      <c r="F249" s="84"/>
      <c r="G249" s="85" t="s">
        <v>827</v>
      </c>
      <c r="H249" s="84" t="s">
        <v>829</v>
      </c>
      <c r="I249" s="93" t="s">
        <v>277</v>
      </c>
      <c r="J249" s="84" t="s">
        <v>287</v>
      </c>
      <c r="K249" s="84" t="s">
        <v>1992</v>
      </c>
      <c r="L249" s="84" t="s">
        <v>3051</v>
      </c>
      <c r="M249" s="90"/>
      <c r="N249" s="84"/>
      <c r="O249" s="84" t="s">
        <v>135</v>
      </c>
      <c r="P249" s="84" t="s">
        <v>355</v>
      </c>
      <c r="Q249" s="84" t="s">
        <v>1978</v>
      </c>
      <c r="R249" s="84" t="s">
        <v>455</v>
      </c>
      <c r="S249" s="84"/>
      <c r="T249" s="84"/>
      <c r="U249" s="84"/>
      <c r="V249" s="84"/>
      <c r="W249" s="84" t="s">
        <v>1993</v>
      </c>
      <c r="X249" s="84"/>
      <c r="Y249" s="84" t="e">
        <f>VLOOKUP(#REF!,Unavailable_Shops!C:E,3,FALSE)</f>
        <v>#REF!</v>
      </c>
      <c r="Z249" s="84">
        <f>SUBTOTAL(103, Table97[[#This Row],[ShopCodeNoZero]])</f>
        <v>0</v>
      </c>
      <c r="AA249" s="105" t="s">
        <v>1994</v>
      </c>
    </row>
    <row r="250" spans="1:27" hidden="1">
      <c r="A250" s="83">
        <v>45735</v>
      </c>
      <c r="B250" s="84" t="s">
        <v>24</v>
      </c>
      <c r="C250" s="84"/>
      <c r="D250" s="92" t="s">
        <v>119</v>
      </c>
      <c r="E250" s="92" t="s">
        <v>4471</v>
      </c>
      <c r="F250" s="84"/>
      <c r="G250" s="85" t="s">
        <v>854</v>
      </c>
      <c r="H250" s="84" t="s">
        <v>856</v>
      </c>
      <c r="I250" s="93" t="s">
        <v>277</v>
      </c>
      <c r="J250" s="84" t="s">
        <v>108</v>
      </c>
      <c r="K250" s="84" t="s">
        <v>712</v>
      </c>
      <c r="L250" s="84">
        <v>28977513</v>
      </c>
      <c r="M250" s="90"/>
      <c r="N250" s="84"/>
      <c r="O250" s="84" t="s">
        <v>128</v>
      </c>
      <c r="P250" s="84" t="s">
        <v>1411</v>
      </c>
      <c r="Q250" s="99" t="s">
        <v>1995</v>
      </c>
      <c r="R250" s="84" t="s">
        <v>455</v>
      </c>
      <c r="S250" s="84"/>
      <c r="T250" s="84"/>
      <c r="U250" s="84"/>
      <c r="V250" s="84"/>
      <c r="W250" s="84" t="s">
        <v>1996</v>
      </c>
      <c r="X250" s="84"/>
      <c r="Y250" s="84" t="e">
        <f>VLOOKUP(#REF!,Unavailable_Shops!C:E,3,FALSE)</f>
        <v>#REF!</v>
      </c>
      <c r="Z250" s="84">
        <f>SUBTOTAL(103, Table97[[#This Row],[ShopCodeNoZero]])</f>
        <v>0</v>
      </c>
      <c r="AA250" s="88" t="s">
        <v>1997</v>
      </c>
    </row>
    <row r="251" spans="1:27" hidden="1">
      <c r="A251" s="83">
        <v>45735</v>
      </c>
      <c r="B251" s="84" t="s">
        <v>24</v>
      </c>
      <c r="C251" s="84"/>
      <c r="D251" s="92" t="s">
        <v>119</v>
      </c>
      <c r="E251" s="92" t="s">
        <v>4472</v>
      </c>
      <c r="F251" s="84"/>
      <c r="G251" s="85" t="s">
        <v>858</v>
      </c>
      <c r="H251" s="84" t="s">
        <v>860</v>
      </c>
      <c r="I251" s="93" t="s">
        <v>277</v>
      </c>
      <c r="J251" s="84" t="s">
        <v>297</v>
      </c>
      <c r="K251" s="84" t="s">
        <v>421</v>
      </c>
      <c r="L251" s="84">
        <v>25909659</v>
      </c>
      <c r="M251" s="90"/>
      <c r="N251" s="84"/>
      <c r="O251" s="84" t="s">
        <v>1192</v>
      </c>
      <c r="P251" s="84" t="s">
        <v>1876</v>
      </c>
      <c r="Q251" s="99" t="s">
        <v>1995</v>
      </c>
      <c r="R251" s="84" t="s">
        <v>455</v>
      </c>
      <c r="S251" s="84"/>
      <c r="T251" s="84"/>
      <c r="U251" s="84"/>
      <c r="V251" s="84"/>
      <c r="W251" s="84" t="s">
        <v>1998</v>
      </c>
      <c r="X251" s="84"/>
      <c r="Y251" s="84" t="e">
        <f>VLOOKUP(#REF!,Unavailable_Shops!C:E,3,FALSE)</f>
        <v>#REF!</v>
      </c>
      <c r="Z251" s="84">
        <f>SUBTOTAL(103, Table97[[#This Row],[ShopCodeNoZero]])</f>
        <v>0</v>
      </c>
      <c r="AA251" s="88" t="s">
        <v>1999</v>
      </c>
    </row>
    <row r="252" spans="1:27" hidden="1">
      <c r="A252" s="83">
        <v>45735</v>
      </c>
      <c r="B252" s="84" t="s">
        <v>24</v>
      </c>
      <c r="C252" s="84"/>
      <c r="D252" s="92" t="s">
        <v>119</v>
      </c>
      <c r="E252" s="92" t="s">
        <v>4473</v>
      </c>
      <c r="F252" s="84"/>
      <c r="G252" s="85" t="s">
        <v>861</v>
      </c>
      <c r="H252" s="84" t="s">
        <v>863</v>
      </c>
      <c r="I252" s="93" t="s">
        <v>277</v>
      </c>
      <c r="J252" s="84" t="s">
        <v>108</v>
      </c>
      <c r="K252" s="84" t="s">
        <v>421</v>
      </c>
      <c r="L252" s="84">
        <v>28772218</v>
      </c>
      <c r="M252" s="90"/>
      <c r="N252" s="84"/>
      <c r="O252" s="84" t="s">
        <v>128</v>
      </c>
      <c r="P252" s="84" t="s">
        <v>1411</v>
      </c>
      <c r="Q252" s="99" t="s">
        <v>1995</v>
      </c>
      <c r="R252" s="84" t="s">
        <v>455</v>
      </c>
      <c r="S252" s="84"/>
      <c r="T252" s="84"/>
      <c r="U252" s="84"/>
      <c r="V252" s="84"/>
      <c r="W252" s="84" t="s">
        <v>2000</v>
      </c>
      <c r="X252" s="84"/>
      <c r="Y252" s="84" t="e">
        <f>VLOOKUP(#REF!,Unavailable_Shops!C:E,3,FALSE)</f>
        <v>#REF!</v>
      </c>
      <c r="Z252" s="84">
        <f>SUBTOTAL(103, Table97[[#This Row],[ShopCodeNoZero]])</f>
        <v>0</v>
      </c>
      <c r="AA252" s="88" t="s">
        <v>2001</v>
      </c>
    </row>
    <row r="253" spans="1:27" hidden="1">
      <c r="A253" s="83">
        <v>45735</v>
      </c>
      <c r="B253" s="84" t="s">
        <v>24</v>
      </c>
      <c r="C253" s="84"/>
      <c r="D253" s="92" t="s">
        <v>119</v>
      </c>
      <c r="E253" s="92" t="s">
        <v>4474</v>
      </c>
      <c r="F253" s="84"/>
      <c r="G253" s="85" t="s">
        <v>864</v>
      </c>
      <c r="H253" s="84" t="s">
        <v>865</v>
      </c>
      <c r="I253" s="93" t="s">
        <v>277</v>
      </c>
      <c r="J253" s="84" t="s">
        <v>270</v>
      </c>
      <c r="K253" s="91" t="s">
        <v>151</v>
      </c>
      <c r="L253" s="91">
        <v>25616515</v>
      </c>
      <c r="M253" s="90"/>
      <c r="N253" s="84"/>
      <c r="O253" s="84" t="s">
        <v>1192</v>
      </c>
      <c r="P253" s="84" t="s">
        <v>1876</v>
      </c>
      <c r="Q253" s="99" t="s">
        <v>1995</v>
      </c>
      <c r="R253" s="84" t="s">
        <v>455</v>
      </c>
      <c r="S253" s="84"/>
      <c r="T253" s="84"/>
      <c r="U253" s="84"/>
      <c r="V253" s="84"/>
      <c r="W253" s="84" t="s">
        <v>2002</v>
      </c>
      <c r="X253" s="84"/>
      <c r="Y253" s="84" t="e">
        <f>VLOOKUP(#REF!,Unavailable_Shops!C:E,3,FALSE)</f>
        <v>#REF!</v>
      </c>
      <c r="Z253" s="84">
        <f>SUBTOTAL(103, Table97[[#This Row],[ShopCodeNoZero]])</f>
        <v>0</v>
      </c>
      <c r="AA253" s="88" t="s">
        <v>2003</v>
      </c>
    </row>
    <row r="254" spans="1:27" hidden="1">
      <c r="A254" s="83">
        <v>45735</v>
      </c>
      <c r="B254" s="84" t="s">
        <v>65</v>
      </c>
      <c r="C254" s="84"/>
      <c r="D254" s="92" t="s">
        <v>119</v>
      </c>
      <c r="E254" s="92" t="s">
        <v>4475</v>
      </c>
      <c r="F254" s="84"/>
      <c r="G254" s="85" t="s">
        <v>873</v>
      </c>
      <c r="H254" s="84" t="s">
        <v>875</v>
      </c>
      <c r="I254" s="93" t="s">
        <v>277</v>
      </c>
      <c r="J254" s="84" t="s">
        <v>108</v>
      </c>
      <c r="K254" s="84" t="s">
        <v>716</v>
      </c>
      <c r="L254" s="84">
        <v>27851110</v>
      </c>
      <c r="M254" s="90"/>
      <c r="N254" s="84"/>
      <c r="O254" s="84" t="s">
        <v>128</v>
      </c>
      <c r="P254" s="84" t="s">
        <v>1411</v>
      </c>
      <c r="Q254" s="99" t="s">
        <v>1995</v>
      </c>
      <c r="R254" s="84" t="s">
        <v>455</v>
      </c>
      <c r="S254" s="84"/>
      <c r="T254" s="84"/>
      <c r="U254" s="84"/>
      <c r="V254" s="84"/>
      <c r="W254" s="84" t="s">
        <v>2004</v>
      </c>
      <c r="X254" s="84"/>
      <c r="Y254" s="84" t="e">
        <f>VLOOKUP(#REF!,Unavailable_Shops!C:E,3,FALSE)</f>
        <v>#REF!</v>
      </c>
      <c r="Z254" s="84">
        <f>SUBTOTAL(103, Table97[[#This Row],[ShopCodeNoZero]])</f>
        <v>0</v>
      </c>
      <c r="AA254" s="88" t="s">
        <v>2005</v>
      </c>
    </row>
    <row r="255" spans="1:27" hidden="1">
      <c r="A255" s="83">
        <v>45735</v>
      </c>
      <c r="B255" s="84" t="s">
        <v>65</v>
      </c>
      <c r="C255" s="84"/>
      <c r="D255" s="92" t="s">
        <v>119</v>
      </c>
      <c r="E255" s="92" t="s">
        <v>4476</v>
      </c>
      <c r="F255" s="84"/>
      <c r="G255" s="85" t="s">
        <v>870</v>
      </c>
      <c r="H255" s="84" t="s">
        <v>871</v>
      </c>
      <c r="I255" s="93" t="s">
        <v>277</v>
      </c>
      <c r="J255" s="84" t="s">
        <v>270</v>
      </c>
      <c r="K255" s="84" t="s">
        <v>872</v>
      </c>
      <c r="L255" s="84">
        <v>28152223</v>
      </c>
      <c r="M255" s="90"/>
      <c r="N255" s="84"/>
      <c r="O255" s="84" t="s">
        <v>135</v>
      </c>
      <c r="P255" s="84" t="s">
        <v>355</v>
      </c>
      <c r="Q255" s="99" t="s">
        <v>1995</v>
      </c>
      <c r="R255" s="84" t="s">
        <v>455</v>
      </c>
      <c r="S255" s="84"/>
      <c r="T255" s="84"/>
      <c r="U255" s="84"/>
      <c r="V255" s="84"/>
      <c r="W255" s="84" t="s">
        <v>2006</v>
      </c>
      <c r="X255" s="84"/>
      <c r="Y255" s="84" t="e">
        <f>VLOOKUP(#REF!,Unavailable_Shops!C:E,3,FALSE)</f>
        <v>#REF!</v>
      </c>
      <c r="Z255" s="84">
        <f>SUBTOTAL(103, Table97[[#This Row],[ShopCodeNoZero]])</f>
        <v>0</v>
      </c>
      <c r="AA255" s="88" t="s">
        <v>2007</v>
      </c>
    </row>
    <row r="256" spans="1:27" hidden="1">
      <c r="A256" s="83">
        <v>45735</v>
      </c>
      <c r="B256" s="84" t="s">
        <v>24</v>
      </c>
      <c r="C256" s="84"/>
      <c r="D256" s="92" t="s">
        <v>119</v>
      </c>
      <c r="E256" s="92" t="s">
        <v>4477</v>
      </c>
      <c r="F256" s="84"/>
      <c r="G256" s="85" t="s">
        <v>849</v>
      </c>
      <c r="H256" s="84" t="s">
        <v>851</v>
      </c>
      <c r="I256" s="93" t="s">
        <v>277</v>
      </c>
      <c r="J256" s="84" t="s">
        <v>297</v>
      </c>
      <c r="K256" s="84" t="s">
        <v>421</v>
      </c>
      <c r="L256" s="84">
        <v>22197113</v>
      </c>
      <c r="M256" s="90"/>
      <c r="N256" s="84"/>
      <c r="O256" s="84" t="s">
        <v>1192</v>
      </c>
      <c r="P256" s="84" t="s">
        <v>1876</v>
      </c>
      <c r="Q256" s="99" t="s">
        <v>1995</v>
      </c>
      <c r="R256" s="84" t="s">
        <v>455</v>
      </c>
      <c r="S256" s="84"/>
      <c r="T256" s="84"/>
      <c r="U256" s="84"/>
      <c r="V256" s="84"/>
      <c r="W256" s="84" t="s">
        <v>2009</v>
      </c>
      <c r="X256" s="84"/>
      <c r="Y256" s="84" t="e">
        <f>VLOOKUP(#REF!,Unavailable_Shops!C:E,3,FALSE)</f>
        <v>#REF!</v>
      </c>
      <c r="Z256" s="84">
        <f>SUBTOTAL(103, Table97[[#This Row],[ShopCodeNoZero]])</f>
        <v>0</v>
      </c>
      <c r="AA256" s="88" t="s">
        <v>2010</v>
      </c>
    </row>
    <row r="257" spans="1:27" hidden="1">
      <c r="A257" s="83">
        <v>45735</v>
      </c>
      <c r="B257" s="84" t="s">
        <v>24</v>
      </c>
      <c r="C257" s="84"/>
      <c r="D257" s="92" t="s">
        <v>119</v>
      </c>
      <c r="E257" s="92" t="s">
        <v>4478</v>
      </c>
      <c r="F257" s="84"/>
      <c r="G257" s="85" t="s">
        <v>866</v>
      </c>
      <c r="H257" s="84" t="s">
        <v>868</v>
      </c>
      <c r="I257" s="93" t="s">
        <v>277</v>
      </c>
      <c r="J257" s="84" t="s">
        <v>270</v>
      </c>
      <c r="K257" s="84" t="s">
        <v>421</v>
      </c>
      <c r="L257" s="84">
        <v>28055296</v>
      </c>
      <c r="M257" s="90"/>
      <c r="N257" s="84"/>
      <c r="O257" s="84" t="s">
        <v>135</v>
      </c>
      <c r="P257" s="84" t="s">
        <v>355</v>
      </c>
      <c r="Q257" s="99" t="s">
        <v>1995</v>
      </c>
      <c r="R257" s="84" t="s">
        <v>455</v>
      </c>
      <c r="S257" s="84"/>
      <c r="T257" s="84"/>
      <c r="U257" s="84"/>
      <c r="V257" s="84"/>
      <c r="W257" s="84" t="s">
        <v>2012</v>
      </c>
      <c r="X257" s="107"/>
      <c r="Y257" s="84" t="e">
        <f>VLOOKUP(#REF!,Unavailable_Shops!C:E,3,FALSE)</f>
        <v>#REF!</v>
      </c>
      <c r="Z257" s="84">
        <f>SUBTOTAL(103, Table97[[#This Row],[ShopCodeNoZero]])</f>
        <v>0</v>
      </c>
      <c r="AA257" s="88" t="s">
        <v>2013</v>
      </c>
    </row>
    <row r="258" spans="1:27" hidden="1">
      <c r="A258" s="83">
        <v>45735</v>
      </c>
      <c r="B258" s="84" t="s">
        <v>24</v>
      </c>
      <c r="C258" s="84"/>
      <c r="D258" s="92" t="s">
        <v>119</v>
      </c>
      <c r="E258" s="92" t="s">
        <v>4479</v>
      </c>
      <c r="F258" s="84"/>
      <c r="G258" s="85" t="s">
        <v>876</v>
      </c>
      <c r="H258" s="84" t="s">
        <v>878</v>
      </c>
      <c r="I258" s="93" t="s">
        <v>277</v>
      </c>
      <c r="J258" s="84" t="s">
        <v>297</v>
      </c>
      <c r="K258" s="84" t="s">
        <v>421</v>
      </c>
      <c r="L258" s="84">
        <v>26413322</v>
      </c>
      <c r="M258" s="90"/>
      <c r="N258" s="84"/>
      <c r="O258" s="84" t="s">
        <v>1192</v>
      </c>
      <c r="P258" s="84" t="s">
        <v>1876</v>
      </c>
      <c r="Q258" s="99" t="s">
        <v>1995</v>
      </c>
      <c r="R258" s="84" t="s">
        <v>455</v>
      </c>
      <c r="S258" s="84"/>
      <c r="T258" s="84"/>
      <c r="U258" s="84"/>
      <c r="V258" s="84"/>
      <c r="W258" s="84" t="s">
        <v>2015</v>
      </c>
      <c r="X258" s="84"/>
      <c r="Y258" s="84" t="e">
        <f>VLOOKUP(#REF!,Unavailable_Shops!C:E,3,FALSE)</f>
        <v>#REF!</v>
      </c>
      <c r="Z258" s="84">
        <f>SUBTOTAL(103, Table97[[#This Row],[ShopCodeNoZero]])</f>
        <v>0</v>
      </c>
      <c r="AA258" s="88" t="s">
        <v>2016</v>
      </c>
    </row>
    <row r="259" spans="1:27" hidden="1">
      <c r="A259" s="83">
        <v>45735</v>
      </c>
      <c r="B259" s="84" t="s">
        <v>24</v>
      </c>
      <c r="C259" s="84"/>
      <c r="D259" s="92" t="s">
        <v>119</v>
      </c>
      <c r="E259" s="92" t="s">
        <v>2018</v>
      </c>
      <c r="F259" s="84"/>
      <c r="G259" s="85" t="s">
        <v>852</v>
      </c>
      <c r="H259" s="84" t="s">
        <v>853</v>
      </c>
      <c r="I259" s="93" t="s">
        <v>277</v>
      </c>
      <c r="J259" s="84" t="s">
        <v>270</v>
      </c>
      <c r="K259" s="84" t="s">
        <v>421</v>
      </c>
      <c r="L259" s="84">
        <v>29899381</v>
      </c>
      <c r="M259" s="90"/>
      <c r="N259" s="84"/>
      <c r="O259" s="84" t="s">
        <v>135</v>
      </c>
      <c r="P259" s="84" t="s">
        <v>355</v>
      </c>
      <c r="Q259" s="99" t="s">
        <v>1995</v>
      </c>
      <c r="R259" s="84" t="s">
        <v>455</v>
      </c>
      <c r="S259" s="84"/>
      <c r="T259" s="84"/>
      <c r="U259" s="84"/>
      <c r="V259" s="84"/>
      <c r="W259" s="84" t="s">
        <v>2017</v>
      </c>
      <c r="X259" s="84"/>
      <c r="Y259" s="84" t="e">
        <f>VLOOKUP(#REF!,Unavailable_Shops!C:E,3,FALSE)</f>
        <v>#REF!</v>
      </c>
      <c r="Z259" s="84">
        <f>SUBTOTAL(103, Table97[[#This Row],[ShopCodeNoZero]])</f>
        <v>0</v>
      </c>
      <c r="AA259" s="105" t="s">
        <v>2018</v>
      </c>
    </row>
    <row r="260" spans="1:27" hidden="1">
      <c r="A260" s="83">
        <v>45736</v>
      </c>
      <c r="B260" s="84" t="s">
        <v>24</v>
      </c>
      <c r="C260" s="84"/>
      <c r="D260" s="92" t="s">
        <v>119</v>
      </c>
      <c r="E260" s="92" t="s">
        <v>4480</v>
      </c>
      <c r="F260" s="84"/>
      <c r="G260" s="85" t="s">
        <v>882</v>
      </c>
      <c r="H260" s="84" t="s">
        <v>2019</v>
      </c>
      <c r="I260" s="93" t="s">
        <v>277</v>
      </c>
      <c r="J260" s="84" t="s">
        <v>270</v>
      </c>
      <c r="K260" s="84" t="s">
        <v>712</v>
      </c>
      <c r="L260" s="84">
        <v>28855095</v>
      </c>
      <c r="M260" s="90"/>
      <c r="N260" s="84"/>
      <c r="O260" s="84" t="s">
        <v>1192</v>
      </c>
      <c r="P260" s="84" t="s">
        <v>1876</v>
      </c>
      <c r="Q260" s="99" t="s">
        <v>2020</v>
      </c>
      <c r="R260" s="84" t="s">
        <v>455</v>
      </c>
      <c r="S260" s="84"/>
      <c r="T260" s="84"/>
      <c r="U260" s="84"/>
      <c r="V260" s="84"/>
      <c r="W260" s="84" t="s">
        <v>2021</v>
      </c>
      <c r="X260" s="84"/>
      <c r="Y260" s="84" t="e">
        <f>VLOOKUP(#REF!,Unavailable_Shops!C:E,3,FALSE)</f>
        <v>#REF!</v>
      </c>
      <c r="Z260" s="84">
        <f>SUBTOTAL(103, Table97[[#This Row],[ShopCodeNoZero]])</f>
        <v>0</v>
      </c>
      <c r="AA260" s="88" t="s">
        <v>2022</v>
      </c>
    </row>
    <row r="261" spans="1:27" hidden="1">
      <c r="A261" s="83">
        <v>45736</v>
      </c>
      <c r="B261" s="84" t="s">
        <v>24</v>
      </c>
      <c r="C261" s="84"/>
      <c r="D261" s="92" t="s">
        <v>119</v>
      </c>
      <c r="E261" s="92" t="s">
        <v>4481</v>
      </c>
      <c r="F261" s="84"/>
      <c r="G261" s="85" t="s">
        <v>884</v>
      </c>
      <c r="H261" s="84" t="s">
        <v>886</v>
      </c>
      <c r="I261" s="93" t="s">
        <v>277</v>
      </c>
      <c r="J261" s="84" t="s">
        <v>108</v>
      </c>
      <c r="K261" s="84" t="s">
        <v>421</v>
      </c>
      <c r="L261" s="84">
        <v>28978020</v>
      </c>
      <c r="M261" s="90"/>
      <c r="N261" s="84"/>
      <c r="O261" s="84" t="s">
        <v>128</v>
      </c>
      <c r="P261" s="84" t="s">
        <v>1411</v>
      </c>
      <c r="Q261" s="99" t="s">
        <v>2020</v>
      </c>
      <c r="R261" s="84" t="s">
        <v>455</v>
      </c>
      <c r="S261" s="84"/>
      <c r="T261" s="84"/>
      <c r="U261" s="84"/>
      <c r="V261" s="84"/>
      <c r="W261" s="84" t="s">
        <v>2023</v>
      </c>
      <c r="X261" s="84"/>
      <c r="Y261" s="84" t="e">
        <f>VLOOKUP(#REF!,Unavailable_Shops!C:E,3,FALSE)</f>
        <v>#REF!</v>
      </c>
      <c r="Z261" s="84">
        <f>SUBTOTAL(103, Table97[[#This Row],[ShopCodeNoZero]])</f>
        <v>0</v>
      </c>
      <c r="AA261" s="88" t="s">
        <v>2024</v>
      </c>
    </row>
    <row r="262" spans="1:27" hidden="1">
      <c r="A262" s="83">
        <v>45736</v>
      </c>
      <c r="B262" s="84" t="s">
        <v>24</v>
      </c>
      <c r="C262" s="84"/>
      <c r="D262" s="92" t="s">
        <v>119</v>
      </c>
      <c r="E262" s="92" t="s">
        <v>4482</v>
      </c>
      <c r="F262" s="84"/>
      <c r="G262" s="85" t="s">
        <v>887</v>
      </c>
      <c r="H262" s="84" t="s">
        <v>889</v>
      </c>
      <c r="I262" s="93" t="s">
        <v>277</v>
      </c>
      <c r="J262" s="84" t="s">
        <v>108</v>
      </c>
      <c r="K262" s="84" t="s">
        <v>421</v>
      </c>
      <c r="L262" s="84">
        <v>34019878</v>
      </c>
      <c r="M262" s="90"/>
      <c r="N262" s="84"/>
      <c r="O262" s="84" t="s">
        <v>128</v>
      </c>
      <c r="P262" s="84" t="s">
        <v>1411</v>
      </c>
      <c r="Q262" s="99" t="s">
        <v>2020</v>
      </c>
      <c r="R262" s="84" t="s">
        <v>455</v>
      </c>
      <c r="S262" s="84"/>
      <c r="T262" s="84"/>
      <c r="U262" s="84"/>
      <c r="V262" s="84"/>
      <c r="W262" s="84" t="s">
        <v>2025</v>
      </c>
      <c r="X262" s="84"/>
      <c r="Y262" s="84" t="e">
        <f>VLOOKUP(#REF!,Unavailable_Shops!C:E,3,FALSE)</f>
        <v>#REF!</v>
      </c>
      <c r="Z262" s="84">
        <f>SUBTOTAL(103, Table97[[#This Row],[ShopCodeNoZero]])</f>
        <v>0</v>
      </c>
      <c r="AA262" s="88" t="s">
        <v>2026</v>
      </c>
    </row>
    <row r="263" spans="1:27" hidden="1">
      <c r="A263" s="83">
        <v>45736</v>
      </c>
      <c r="B263" s="84" t="s">
        <v>24</v>
      </c>
      <c r="C263" s="84"/>
      <c r="D263" s="92" t="s">
        <v>119</v>
      </c>
      <c r="E263" s="92" t="s">
        <v>4483</v>
      </c>
      <c r="F263" s="84"/>
      <c r="G263" s="85" t="s">
        <v>890</v>
      </c>
      <c r="H263" s="84" t="s">
        <v>892</v>
      </c>
      <c r="I263" s="93" t="s">
        <v>277</v>
      </c>
      <c r="J263" s="84" t="s">
        <v>270</v>
      </c>
      <c r="K263" s="84" t="s">
        <v>421</v>
      </c>
      <c r="L263" s="84">
        <v>25657167</v>
      </c>
      <c r="M263" s="90"/>
      <c r="N263" s="84"/>
      <c r="O263" s="84" t="s">
        <v>1192</v>
      </c>
      <c r="P263" s="84" t="s">
        <v>1876</v>
      </c>
      <c r="Q263" s="99" t="s">
        <v>2020</v>
      </c>
      <c r="R263" s="84" t="s">
        <v>455</v>
      </c>
      <c r="S263" s="84"/>
      <c r="T263" s="84"/>
      <c r="U263" s="84"/>
      <c r="V263" s="84"/>
      <c r="W263" s="84" t="s">
        <v>2027</v>
      </c>
      <c r="X263" s="84"/>
      <c r="Y263" s="84" t="e">
        <f>VLOOKUP(#REF!,Unavailable_Shops!C:E,3,FALSE)</f>
        <v>#REF!</v>
      </c>
      <c r="Z263" s="84">
        <f>SUBTOTAL(103, Table97[[#This Row],[ShopCodeNoZero]])</f>
        <v>0</v>
      </c>
      <c r="AA263" s="88" t="s">
        <v>2028</v>
      </c>
    </row>
    <row r="264" spans="1:27" hidden="1">
      <c r="A264" s="83">
        <v>45736</v>
      </c>
      <c r="B264" s="84" t="s">
        <v>24</v>
      </c>
      <c r="C264" s="84"/>
      <c r="D264" s="92" t="s">
        <v>119</v>
      </c>
      <c r="E264" s="92" t="s">
        <v>4484</v>
      </c>
      <c r="F264" s="84"/>
      <c r="G264" s="85" t="s">
        <v>893</v>
      </c>
      <c r="H264" s="84" t="s">
        <v>894</v>
      </c>
      <c r="I264" s="93" t="s">
        <v>277</v>
      </c>
      <c r="J264" s="84" t="s">
        <v>270</v>
      </c>
      <c r="K264" s="91" t="s">
        <v>151</v>
      </c>
      <c r="L264" s="91">
        <v>25681915</v>
      </c>
      <c r="M264" s="90"/>
      <c r="N264" s="84"/>
      <c r="O264" s="84" t="s">
        <v>135</v>
      </c>
      <c r="P264" s="84" t="s">
        <v>355</v>
      </c>
      <c r="Q264" s="99" t="s">
        <v>2020</v>
      </c>
      <c r="R264" s="84" t="s">
        <v>455</v>
      </c>
      <c r="S264" s="84"/>
      <c r="T264" s="84"/>
      <c r="U264" s="84"/>
      <c r="V264" s="84"/>
      <c r="W264" s="84" t="s">
        <v>2029</v>
      </c>
      <c r="X264" s="84"/>
      <c r="Y264" s="84" t="e">
        <f>VLOOKUP(#REF!,Unavailable_Shops!C:E,3,FALSE)</f>
        <v>#REF!</v>
      </c>
      <c r="Z264" s="84">
        <f>SUBTOTAL(103, Table97[[#This Row],[ShopCodeNoZero]])</f>
        <v>0</v>
      </c>
      <c r="AA264" s="88" t="s">
        <v>2030</v>
      </c>
    </row>
    <row r="265" spans="1:27" hidden="1">
      <c r="A265" s="83">
        <v>45736</v>
      </c>
      <c r="B265" s="84" t="s">
        <v>24</v>
      </c>
      <c r="C265" s="84"/>
      <c r="D265" s="92" t="s">
        <v>119</v>
      </c>
      <c r="E265" s="92" t="s">
        <v>4485</v>
      </c>
      <c r="F265" s="84"/>
      <c r="G265" s="85" t="s">
        <v>895</v>
      </c>
      <c r="H265" s="84" t="s">
        <v>896</v>
      </c>
      <c r="I265" s="93" t="s">
        <v>277</v>
      </c>
      <c r="J265" s="84" t="s">
        <v>270</v>
      </c>
      <c r="K265" s="91" t="s">
        <v>151</v>
      </c>
      <c r="L265" s="91">
        <v>25296069</v>
      </c>
      <c r="M265" s="90"/>
      <c r="N265" s="84"/>
      <c r="O265" s="84" t="s">
        <v>1192</v>
      </c>
      <c r="P265" s="84" t="s">
        <v>1876</v>
      </c>
      <c r="Q265" s="99" t="s">
        <v>2020</v>
      </c>
      <c r="R265" s="84" t="s">
        <v>455</v>
      </c>
      <c r="S265" s="84"/>
      <c r="T265" s="84"/>
      <c r="U265" s="84"/>
      <c r="V265" s="84"/>
      <c r="W265" s="84" t="s">
        <v>2031</v>
      </c>
      <c r="X265" s="84"/>
      <c r="Y265" s="84" t="e">
        <f>VLOOKUP(#REF!,Unavailable_Shops!C:E,3,FALSE)</f>
        <v>#REF!</v>
      </c>
      <c r="Z265" s="84">
        <f>SUBTOTAL(103, Table97[[#This Row],[ShopCodeNoZero]])</f>
        <v>0</v>
      </c>
      <c r="AA265" s="88" t="s">
        <v>2032</v>
      </c>
    </row>
    <row r="266" spans="1:27" hidden="1">
      <c r="A266" s="83">
        <v>45736</v>
      </c>
      <c r="B266" s="84" t="s">
        <v>24</v>
      </c>
      <c r="C266" s="84"/>
      <c r="D266" s="92" t="s">
        <v>119</v>
      </c>
      <c r="E266" s="92" t="s">
        <v>4486</v>
      </c>
      <c r="F266" s="84"/>
      <c r="G266" s="85" t="s">
        <v>897</v>
      </c>
      <c r="H266" s="84" t="s">
        <v>898</v>
      </c>
      <c r="I266" s="93" t="s">
        <v>277</v>
      </c>
      <c r="J266" s="84" t="s">
        <v>270</v>
      </c>
      <c r="K266" s="91" t="s">
        <v>151</v>
      </c>
      <c r="L266" s="91">
        <v>29675810</v>
      </c>
      <c r="M266" s="90"/>
      <c r="N266" s="84"/>
      <c r="O266" s="84" t="s">
        <v>128</v>
      </c>
      <c r="P266" s="84" t="s">
        <v>1411</v>
      </c>
      <c r="Q266" s="99" t="s">
        <v>2020</v>
      </c>
      <c r="R266" s="84" t="s">
        <v>455</v>
      </c>
      <c r="S266" s="84"/>
      <c r="T266" s="84"/>
      <c r="U266" s="84"/>
      <c r="V266" s="84"/>
      <c r="W266" s="84" t="s">
        <v>2033</v>
      </c>
      <c r="X266" s="84"/>
      <c r="Y266" s="84" t="e">
        <f>VLOOKUP(#REF!,Unavailable_Shops!C:E,3,FALSE)</f>
        <v>#REF!</v>
      </c>
      <c r="Z266" s="84">
        <f>SUBTOTAL(103, Table97[[#This Row],[ShopCodeNoZero]])</f>
        <v>0</v>
      </c>
      <c r="AA266" s="88" t="s">
        <v>2034</v>
      </c>
    </row>
    <row r="267" spans="1:27" hidden="1">
      <c r="A267" s="83">
        <v>45736</v>
      </c>
      <c r="B267" s="84" t="s">
        <v>65</v>
      </c>
      <c r="C267" s="84"/>
      <c r="D267" s="92" t="s">
        <v>119</v>
      </c>
      <c r="E267" s="92" t="s">
        <v>4487</v>
      </c>
      <c r="F267" s="84"/>
      <c r="G267" s="85" t="s">
        <v>921</v>
      </c>
      <c r="H267" s="84" t="s">
        <v>922</v>
      </c>
      <c r="I267" s="93" t="s">
        <v>277</v>
      </c>
      <c r="J267" s="84" t="s">
        <v>108</v>
      </c>
      <c r="K267" s="84" t="s">
        <v>754</v>
      </c>
      <c r="L267" s="84">
        <v>27657388</v>
      </c>
      <c r="M267" s="84"/>
      <c r="N267" s="84"/>
      <c r="O267" s="84" t="s">
        <v>128</v>
      </c>
      <c r="P267" s="84" t="s">
        <v>1411</v>
      </c>
      <c r="Q267" s="99" t="s">
        <v>2035</v>
      </c>
      <c r="R267" s="84" t="s">
        <v>455</v>
      </c>
      <c r="S267" s="84"/>
      <c r="T267" s="84"/>
      <c r="U267" s="84"/>
      <c r="V267" s="84"/>
      <c r="W267" s="84" t="s">
        <v>2036</v>
      </c>
      <c r="X267" s="84"/>
      <c r="Y267" s="84" t="e">
        <f>VLOOKUP(#REF!,Unavailable_Shops!C:E,3,FALSE)</f>
        <v>#REF!</v>
      </c>
      <c r="Z267" s="84">
        <f>SUBTOTAL(103, Table97[[#This Row],[ShopCodeNoZero]])</f>
        <v>0</v>
      </c>
      <c r="AA267" s="88" t="s">
        <v>2037</v>
      </c>
    </row>
    <row r="268" spans="1:27" hidden="1">
      <c r="A268" s="83">
        <v>45736</v>
      </c>
      <c r="B268" s="84" t="s">
        <v>65</v>
      </c>
      <c r="C268" s="84"/>
      <c r="D268" s="92" t="s">
        <v>119</v>
      </c>
      <c r="E268" s="92" t="s">
        <v>4488</v>
      </c>
      <c r="F268" s="84"/>
      <c r="G268" s="85" t="s">
        <v>899</v>
      </c>
      <c r="H268" s="84" t="s">
        <v>901</v>
      </c>
      <c r="I268" s="93" t="s">
        <v>277</v>
      </c>
      <c r="J268" s="84" t="s">
        <v>297</v>
      </c>
      <c r="K268" s="84" t="s">
        <v>716</v>
      </c>
      <c r="L268" s="84">
        <v>35280082</v>
      </c>
      <c r="M268" s="90"/>
      <c r="N268" s="84"/>
      <c r="O268" s="84" t="s">
        <v>135</v>
      </c>
      <c r="P268" s="84" t="s">
        <v>355</v>
      </c>
      <c r="Q268" s="84" t="s">
        <v>2020</v>
      </c>
      <c r="R268" s="84" t="s">
        <v>455</v>
      </c>
      <c r="S268" s="84"/>
      <c r="T268" s="84"/>
      <c r="U268" s="84"/>
      <c r="V268" s="84"/>
      <c r="W268" s="84" t="s">
        <v>2038</v>
      </c>
      <c r="X268" s="84"/>
      <c r="Y268" s="84" t="e">
        <f>VLOOKUP(#REF!,Unavailable_Shops!C:E,3,FALSE)</f>
        <v>#REF!</v>
      </c>
      <c r="Z268" s="84">
        <f>SUBTOTAL(103, Table97[[#This Row],[ShopCodeNoZero]])</f>
        <v>0</v>
      </c>
      <c r="AA268" s="88" t="s">
        <v>2039</v>
      </c>
    </row>
    <row r="269" spans="1:27" hidden="1">
      <c r="A269" s="83">
        <v>45736</v>
      </c>
      <c r="B269" s="84" t="s">
        <v>24</v>
      </c>
      <c r="C269" s="84"/>
      <c r="D269" s="92" t="s">
        <v>119</v>
      </c>
      <c r="E269" s="92" t="s">
        <v>4489</v>
      </c>
      <c r="F269" s="84"/>
      <c r="G269" s="85" t="s">
        <v>902</v>
      </c>
      <c r="H269" s="84" t="s">
        <v>904</v>
      </c>
      <c r="I269" s="93" t="s">
        <v>277</v>
      </c>
      <c r="J269" s="84" t="s">
        <v>108</v>
      </c>
      <c r="K269" s="84" t="s">
        <v>421</v>
      </c>
      <c r="L269" s="84">
        <v>28893893</v>
      </c>
      <c r="M269" s="90"/>
      <c r="N269" s="84"/>
      <c r="O269" s="84" t="s">
        <v>128</v>
      </c>
      <c r="P269" s="84" t="s">
        <v>1411</v>
      </c>
      <c r="Q269" s="84" t="s">
        <v>2041</v>
      </c>
      <c r="R269" s="84" t="s">
        <v>455</v>
      </c>
      <c r="S269" s="84"/>
      <c r="T269" s="84"/>
      <c r="U269" s="84"/>
      <c r="V269" s="84"/>
      <c r="W269" s="84" t="s">
        <v>2042</v>
      </c>
      <c r="X269" s="84"/>
      <c r="Y269" s="84" t="e">
        <f>VLOOKUP(#REF!,Unavailable_Shops!C:E,3,FALSE)</f>
        <v>#REF!</v>
      </c>
      <c r="Z269" s="84">
        <f>SUBTOTAL(103, Table97[[#This Row],[ShopCodeNoZero]])</f>
        <v>0</v>
      </c>
      <c r="AA269" s="88" t="s">
        <v>2043</v>
      </c>
    </row>
    <row r="270" spans="1:27" hidden="1">
      <c r="A270" s="83">
        <v>45736</v>
      </c>
      <c r="B270" s="84" t="s">
        <v>24</v>
      </c>
      <c r="C270" s="84"/>
      <c r="D270" s="92" t="s">
        <v>119</v>
      </c>
      <c r="E270" s="92" t="s">
        <v>4490</v>
      </c>
      <c r="F270" s="84"/>
      <c r="G270" s="85" t="s">
        <v>907</v>
      </c>
      <c r="H270" s="84" t="s">
        <v>909</v>
      </c>
      <c r="I270" s="93" t="s">
        <v>277</v>
      </c>
      <c r="J270" s="84" t="s">
        <v>270</v>
      </c>
      <c r="K270" s="84" t="s">
        <v>421</v>
      </c>
      <c r="L270" s="84">
        <v>25618991</v>
      </c>
      <c r="M270" s="90"/>
      <c r="N270" s="84"/>
      <c r="O270" s="84" t="s">
        <v>1192</v>
      </c>
      <c r="P270" s="84" t="s">
        <v>1876</v>
      </c>
      <c r="Q270" s="84" t="s">
        <v>2041</v>
      </c>
      <c r="R270" s="84" t="s">
        <v>455</v>
      </c>
      <c r="S270" s="84"/>
      <c r="T270" s="84"/>
      <c r="U270" s="84"/>
      <c r="V270" s="84"/>
      <c r="W270" s="84" t="s">
        <v>2045</v>
      </c>
      <c r="X270" s="104"/>
      <c r="Y270" s="84" t="e">
        <f>VLOOKUP(#REF!,Unavailable_Shops!C:E,3,FALSE)</f>
        <v>#REF!</v>
      </c>
      <c r="Z270" s="84">
        <f>SUBTOTAL(103, Table97[[#This Row],[ShopCodeNoZero]])</f>
        <v>0</v>
      </c>
      <c r="AA270" s="88" t="s">
        <v>2046</v>
      </c>
    </row>
    <row r="271" spans="1:27" hidden="1">
      <c r="A271" s="83">
        <v>45736</v>
      </c>
      <c r="B271" s="84" t="s">
        <v>65</v>
      </c>
      <c r="C271" s="84"/>
      <c r="D271" s="92" t="s">
        <v>119</v>
      </c>
      <c r="E271" s="92" t="s">
        <v>2048</v>
      </c>
      <c r="F271" s="84"/>
      <c r="G271" s="85" t="s">
        <v>879</v>
      </c>
      <c r="H271" s="84" t="s">
        <v>881</v>
      </c>
      <c r="I271" s="93" t="s">
        <v>277</v>
      </c>
      <c r="J271" s="84" t="s">
        <v>297</v>
      </c>
      <c r="K271" s="84" t="s">
        <v>754</v>
      </c>
      <c r="L271" s="84">
        <v>29838628</v>
      </c>
      <c r="M271" s="90"/>
      <c r="N271" s="84"/>
      <c r="O271" s="84" t="s">
        <v>135</v>
      </c>
      <c r="P271" s="84" t="s">
        <v>355</v>
      </c>
      <c r="Q271" s="84" t="s">
        <v>2041</v>
      </c>
      <c r="R271" s="84" t="s">
        <v>455</v>
      </c>
      <c r="S271" s="84"/>
      <c r="T271" s="84"/>
      <c r="U271" s="84"/>
      <c r="V271" s="84"/>
      <c r="W271" s="84" t="s">
        <v>2047</v>
      </c>
      <c r="X271" s="84"/>
      <c r="Y271" s="84" t="e">
        <f>VLOOKUP(#REF!,Unavailable_Shops!C:E,3,FALSE)</f>
        <v>#REF!</v>
      </c>
      <c r="Z271" s="84">
        <f>SUBTOTAL(103, Table97[[#This Row],[ShopCodeNoZero]])</f>
        <v>0</v>
      </c>
      <c r="AA271" s="105" t="s">
        <v>2048</v>
      </c>
    </row>
    <row r="272" spans="1:27" hidden="1">
      <c r="A272" s="83">
        <v>45737</v>
      </c>
      <c r="B272" s="84" t="s">
        <v>24</v>
      </c>
      <c r="C272" s="84"/>
      <c r="D272" s="92" t="s">
        <v>119</v>
      </c>
      <c r="E272" s="92" t="s">
        <v>4491</v>
      </c>
      <c r="F272" s="84"/>
      <c r="G272" s="85" t="s">
        <v>910</v>
      </c>
      <c r="H272" s="84" t="s">
        <v>912</v>
      </c>
      <c r="I272" s="93" t="s">
        <v>277</v>
      </c>
      <c r="J272" s="84" t="s">
        <v>270</v>
      </c>
      <c r="K272" s="84" t="s">
        <v>724</v>
      </c>
      <c r="L272" s="84">
        <v>28701188</v>
      </c>
      <c r="M272" s="90"/>
      <c r="N272" s="84"/>
      <c r="O272" s="84" t="s">
        <v>1078</v>
      </c>
      <c r="P272" s="84" t="s">
        <v>355</v>
      </c>
      <c r="Q272" s="99" t="s">
        <v>2035</v>
      </c>
      <c r="R272" s="84" t="s">
        <v>455</v>
      </c>
      <c r="S272" s="84"/>
      <c r="T272" s="84"/>
      <c r="U272" s="84"/>
      <c r="V272" s="84"/>
      <c r="W272" s="84" t="s">
        <v>2049</v>
      </c>
      <c r="X272" s="84"/>
      <c r="Y272" s="84" t="e">
        <f>VLOOKUP(#REF!,Unavailable_Shops!C:E,3,FALSE)</f>
        <v>#REF!</v>
      </c>
      <c r="Z272" s="84">
        <f>SUBTOTAL(103, Table97[[#This Row],[ShopCodeNoZero]])</f>
        <v>0</v>
      </c>
      <c r="AA272" s="88" t="s">
        <v>2050</v>
      </c>
    </row>
    <row r="273" spans="1:27" hidden="1">
      <c r="A273" s="83">
        <v>45737</v>
      </c>
      <c r="B273" s="84" t="s">
        <v>24</v>
      </c>
      <c r="C273" s="84"/>
      <c r="D273" s="92" t="s">
        <v>119</v>
      </c>
      <c r="E273" s="92" t="s">
        <v>4492</v>
      </c>
      <c r="F273" s="84"/>
      <c r="G273" s="85" t="s">
        <v>913</v>
      </c>
      <c r="H273" s="84" t="s">
        <v>914</v>
      </c>
      <c r="I273" s="93" t="s">
        <v>277</v>
      </c>
      <c r="J273" s="84" t="s">
        <v>270</v>
      </c>
      <c r="K273" s="84" t="s">
        <v>421</v>
      </c>
      <c r="L273" s="84">
        <v>21211490</v>
      </c>
      <c r="M273" s="90"/>
      <c r="N273" s="84"/>
      <c r="O273" s="84" t="s">
        <v>1192</v>
      </c>
      <c r="P273" s="84" t="s">
        <v>1876</v>
      </c>
      <c r="Q273" s="99" t="s">
        <v>2035</v>
      </c>
      <c r="R273" s="84" t="s">
        <v>455</v>
      </c>
      <c r="S273" s="84"/>
      <c r="T273" s="84"/>
      <c r="U273" s="84"/>
      <c r="V273" s="84"/>
      <c r="W273" s="84" t="s">
        <v>2051</v>
      </c>
      <c r="X273" s="84"/>
      <c r="Y273" s="84" t="e">
        <f>VLOOKUP(#REF!,Unavailable_Shops!C:E,3,FALSE)</f>
        <v>#REF!</v>
      </c>
      <c r="Z273" s="84">
        <f>SUBTOTAL(103, Table97[[#This Row],[ShopCodeNoZero]])</f>
        <v>0</v>
      </c>
      <c r="AA273" s="88" t="s">
        <v>2052</v>
      </c>
    </row>
    <row r="274" spans="1:27" hidden="1">
      <c r="A274" s="83">
        <v>45737</v>
      </c>
      <c r="B274" s="84" t="s">
        <v>24</v>
      </c>
      <c r="C274" s="84"/>
      <c r="D274" s="92" t="s">
        <v>119</v>
      </c>
      <c r="E274" s="92" t="s">
        <v>4493</v>
      </c>
      <c r="F274" s="84"/>
      <c r="G274" s="85" t="s">
        <v>915</v>
      </c>
      <c r="H274" s="84" t="s">
        <v>917</v>
      </c>
      <c r="I274" s="93" t="s">
        <v>277</v>
      </c>
      <c r="J274" s="84" t="s">
        <v>312</v>
      </c>
      <c r="K274" s="84" t="s">
        <v>421</v>
      </c>
      <c r="L274" s="84">
        <v>27986621</v>
      </c>
      <c r="M274" s="84"/>
      <c r="N274" s="84"/>
      <c r="O274" s="84" t="s">
        <v>128</v>
      </c>
      <c r="P274" s="84" t="s">
        <v>1411</v>
      </c>
      <c r="Q274" s="99" t="s">
        <v>2035</v>
      </c>
      <c r="R274" s="84" t="s">
        <v>455</v>
      </c>
      <c r="S274" s="84"/>
      <c r="T274" s="84"/>
      <c r="U274" s="84"/>
      <c r="V274" s="84"/>
      <c r="W274" s="84" t="s">
        <v>2053</v>
      </c>
      <c r="X274" s="84"/>
      <c r="Y274" s="84" t="e">
        <f>VLOOKUP(#REF!,Unavailable_Shops!C:E,3,FALSE)</f>
        <v>#REF!</v>
      </c>
      <c r="Z274" s="84">
        <f>SUBTOTAL(103, Table97[[#This Row],[ShopCodeNoZero]])</f>
        <v>0</v>
      </c>
      <c r="AA274" s="88" t="s">
        <v>2054</v>
      </c>
    </row>
    <row r="275" spans="1:27" hidden="1">
      <c r="A275" s="83">
        <v>45737</v>
      </c>
      <c r="B275" s="84" t="s">
        <v>24</v>
      </c>
      <c r="C275" s="84"/>
      <c r="D275" s="92" t="s">
        <v>119</v>
      </c>
      <c r="E275" s="92" t="s">
        <v>4494</v>
      </c>
      <c r="F275" s="84"/>
      <c r="G275" s="85" t="s">
        <v>918</v>
      </c>
      <c r="H275" s="84" t="s">
        <v>920</v>
      </c>
      <c r="I275" s="93" t="s">
        <v>277</v>
      </c>
      <c r="J275" s="84" t="s">
        <v>312</v>
      </c>
      <c r="K275" s="84" t="s">
        <v>421</v>
      </c>
      <c r="L275" s="84" t="s">
        <v>919</v>
      </c>
      <c r="M275" s="84"/>
      <c r="N275" s="84"/>
      <c r="O275" s="84" t="s">
        <v>1078</v>
      </c>
      <c r="P275" s="84" t="s">
        <v>355</v>
      </c>
      <c r="Q275" s="99" t="s">
        <v>2035</v>
      </c>
      <c r="R275" s="84" t="s">
        <v>455</v>
      </c>
      <c r="S275" s="84"/>
      <c r="T275" s="84"/>
      <c r="U275" s="84"/>
      <c r="V275" s="84"/>
      <c r="W275" s="84" t="s">
        <v>2055</v>
      </c>
      <c r="X275" s="84"/>
      <c r="Y275" s="84" t="e">
        <f>VLOOKUP(#REF!,Unavailable_Shops!C:E,3,FALSE)</f>
        <v>#REF!</v>
      </c>
      <c r="Z275" s="84">
        <f>SUBTOTAL(103, Table97[[#This Row],[ShopCodeNoZero]])</f>
        <v>0</v>
      </c>
      <c r="AA275" s="88" t="s">
        <v>2056</v>
      </c>
    </row>
    <row r="276" spans="1:27" hidden="1">
      <c r="A276" s="83">
        <v>45737</v>
      </c>
      <c r="B276" s="84" t="s">
        <v>65</v>
      </c>
      <c r="C276" s="84"/>
      <c r="D276" s="92" t="s">
        <v>119</v>
      </c>
      <c r="E276" s="92" t="s">
        <v>4495</v>
      </c>
      <c r="F276" s="84"/>
      <c r="G276" s="85" t="s">
        <v>923</v>
      </c>
      <c r="H276" s="84" t="s">
        <v>925</v>
      </c>
      <c r="I276" s="93" t="s">
        <v>277</v>
      </c>
      <c r="J276" s="84" t="s">
        <v>297</v>
      </c>
      <c r="K276" s="84" t="s">
        <v>716</v>
      </c>
      <c r="L276" s="84">
        <v>25166731</v>
      </c>
      <c r="M276" s="84"/>
      <c r="N276" s="84"/>
      <c r="O276" s="84" t="s">
        <v>128</v>
      </c>
      <c r="P276" s="84" t="s">
        <v>1411</v>
      </c>
      <c r="Q276" s="99" t="s">
        <v>2035</v>
      </c>
      <c r="R276" s="84" t="s">
        <v>455</v>
      </c>
      <c r="S276" s="84"/>
      <c r="T276" s="84"/>
      <c r="U276" s="84"/>
      <c r="V276" s="84"/>
      <c r="W276" s="84" t="s">
        <v>2057</v>
      </c>
      <c r="X276" s="84"/>
      <c r="Y276" s="84" t="e">
        <f>VLOOKUP(#REF!,Unavailable_Shops!C:E,3,FALSE)</f>
        <v>#REF!</v>
      </c>
      <c r="Z276" s="84">
        <f>SUBTOTAL(103, Table97[[#This Row],[ShopCodeNoZero]])</f>
        <v>0</v>
      </c>
      <c r="AA276" s="88" t="s">
        <v>2058</v>
      </c>
    </row>
    <row r="277" spans="1:27" hidden="1">
      <c r="A277" s="83">
        <v>45737</v>
      </c>
      <c r="B277" s="84" t="s">
        <v>137</v>
      </c>
      <c r="C277" s="84"/>
      <c r="D277" s="92" t="s">
        <v>119</v>
      </c>
      <c r="E277" s="92" t="s">
        <v>4496</v>
      </c>
      <c r="F277" s="84"/>
      <c r="G277" s="85" t="s">
        <v>926</v>
      </c>
      <c r="H277" s="84" t="s">
        <v>928</v>
      </c>
      <c r="I277" s="93" t="s">
        <v>277</v>
      </c>
      <c r="J277" s="84" t="s">
        <v>270</v>
      </c>
      <c r="K277" s="84" t="s">
        <v>421</v>
      </c>
      <c r="L277" s="84">
        <v>28844131</v>
      </c>
      <c r="M277" s="84"/>
      <c r="N277" s="84"/>
      <c r="O277" s="84" t="s">
        <v>1192</v>
      </c>
      <c r="P277" s="84" t="s">
        <v>1876</v>
      </c>
      <c r="Q277" s="99" t="s">
        <v>2035</v>
      </c>
      <c r="R277" s="84" t="s">
        <v>455</v>
      </c>
      <c r="S277" s="84"/>
      <c r="T277" s="84"/>
      <c r="U277" s="84"/>
      <c r="V277" s="84"/>
      <c r="W277" s="84" t="s">
        <v>2059</v>
      </c>
      <c r="X277" s="84"/>
      <c r="Y277" s="84" t="e">
        <f>VLOOKUP(#REF!,Unavailable_Shops!C:E,3,FALSE)</f>
        <v>#REF!</v>
      </c>
      <c r="Z277" s="84">
        <f>SUBTOTAL(103, Table97[[#This Row],[ShopCodeNoZero]])</f>
        <v>0</v>
      </c>
      <c r="AA277" s="88" t="s">
        <v>2060</v>
      </c>
    </row>
    <row r="278" spans="1:27" hidden="1">
      <c r="A278" s="83">
        <v>45737</v>
      </c>
      <c r="B278" s="84" t="s">
        <v>24</v>
      </c>
      <c r="C278" s="84"/>
      <c r="D278" s="92" t="s">
        <v>119</v>
      </c>
      <c r="E278" s="92" t="s">
        <v>4497</v>
      </c>
      <c r="F278" s="84"/>
      <c r="G278" s="85" t="s">
        <v>930</v>
      </c>
      <c r="H278" s="84" t="s">
        <v>932</v>
      </c>
      <c r="I278" s="93" t="s">
        <v>277</v>
      </c>
      <c r="J278" s="84" t="s">
        <v>312</v>
      </c>
      <c r="K278" s="84" t="s">
        <v>421</v>
      </c>
      <c r="L278" s="84" t="s">
        <v>931</v>
      </c>
      <c r="M278" s="90"/>
      <c r="N278" s="84"/>
      <c r="O278" s="84" t="s">
        <v>1078</v>
      </c>
      <c r="P278" s="84" t="s">
        <v>355</v>
      </c>
      <c r="Q278" s="99" t="s">
        <v>2035</v>
      </c>
      <c r="R278" s="84" t="s">
        <v>455</v>
      </c>
      <c r="S278" s="84"/>
      <c r="T278" s="84"/>
      <c r="U278" s="84"/>
      <c r="V278" s="84"/>
      <c r="W278" s="84" t="s">
        <v>2061</v>
      </c>
      <c r="X278" s="84"/>
      <c r="Y278" s="84" t="e">
        <f>VLOOKUP(#REF!,Unavailable_Shops!C:E,3,FALSE)</f>
        <v>#REF!</v>
      </c>
      <c r="Z278" s="84">
        <f>SUBTOTAL(103, Table97[[#This Row],[ShopCodeNoZero]])</f>
        <v>0</v>
      </c>
      <c r="AA278" s="88" t="s">
        <v>2062</v>
      </c>
    </row>
    <row r="279" spans="1:27" hidden="1">
      <c r="A279" s="83">
        <v>45740</v>
      </c>
      <c r="B279" s="84" t="s">
        <v>24</v>
      </c>
      <c r="C279" s="84"/>
      <c r="D279" s="92" t="s">
        <v>119</v>
      </c>
      <c r="E279" s="92" t="s">
        <v>4498</v>
      </c>
      <c r="F279" s="84"/>
      <c r="G279" s="85" t="s">
        <v>933</v>
      </c>
      <c r="H279" s="84" t="s">
        <v>935</v>
      </c>
      <c r="I279" s="93" t="s">
        <v>277</v>
      </c>
      <c r="J279" s="84" t="s">
        <v>312</v>
      </c>
      <c r="K279" s="84" t="s">
        <v>421</v>
      </c>
      <c r="L279" s="84">
        <v>25354887</v>
      </c>
      <c r="M279" s="90"/>
      <c r="N279" s="84"/>
      <c r="O279" s="84" t="s">
        <v>1192</v>
      </c>
      <c r="P279" s="84" t="s">
        <v>1411</v>
      </c>
      <c r="Q279" s="99" t="s">
        <v>2063</v>
      </c>
      <c r="R279" s="84" t="s">
        <v>455</v>
      </c>
      <c r="S279" s="84"/>
      <c r="T279" s="84"/>
      <c r="U279" s="84"/>
      <c r="V279" s="84"/>
      <c r="W279" s="84" t="s">
        <v>2064</v>
      </c>
      <c r="X279" s="84"/>
      <c r="Y279" s="84" t="e">
        <f>VLOOKUP(#REF!,Unavailable_Shops!C:E,3,FALSE)</f>
        <v>#REF!</v>
      </c>
      <c r="Z279" s="84">
        <f>SUBTOTAL(103, Table97[[#This Row],[ShopCodeNoZero]])</f>
        <v>0</v>
      </c>
      <c r="AA279" s="88" t="s">
        <v>2065</v>
      </c>
    </row>
    <row r="280" spans="1:27" hidden="1">
      <c r="A280" s="83">
        <v>45740</v>
      </c>
      <c r="B280" s="84" t="s">
        <v>24</v>
      </c>
      <c r="C280" s="84"/>
      <c r="D280" s="92" t="s">
        <v>119</v>
      </c>
      <c r="E280" s="92" t="s">
        <v>4499</v>
      </c>
      <c r="F280" s="84"/>
      <c r="G280" s="85" t="s">
        <v>936</v>
      </c>
      <c r="H280" s="84" t="s">
        <v>938</v>
      </c>
      <c r="I280" s="93" t="s">
        <v>277</v>
      </c>
      <c r="J280" s="84" t="s">
        <v>306</v>
      </c>
      <c r="K280" s="84" t="s">
        <v>421</v>
      </c>
      <c r="L280" s="84">
        <v>22505155</v>
      </c>
      <c r="M280" s="90"/>
      <c r="N280" s="84"/>
      <c r="O280" s="84" t="s">
        <v>128</v>
      </c>
      <c r="P280" s="84" t="s">
        <v>2066</v>
      </c>
      <c r="Q280" s="99" t="s">
        <v>2063</v>
      </c>
      <c r="R280" s="84" t="s">
        <v>455</v>
      </c>
      <c r="S280" s="84"/>
      <c r="T280" s="84"/>
      <c r="U280" s="84"/>
      <c r="V280" s="84"/>
      <c r="W280" s="84" t="s">
        <v>2067</v>
      </c>
      <c r="X280" s="84"/>
      <c r="Y280" s="84" t="e">
        <f>VLOOKUP(#REF!,Unavailable_Shops!C:E,3,FALSE)</f>
        <v>#REF!</v>
      </c>
      <c r="Z280" s="84">
        <f>SUBTOTAL(103, Table97[[#This Row],[ShopCodeNoZero]])</f>
        <v>0</v>
      </c>
      <c r="AA280" s="88" t="s">
        <v>2068</v>
      </c>
    </row>
    <row r="281" spans="1:27" hidden="1">
      <c r="A281" s="83">
        <v>45740</v>
      </c>
      <c r="B281" s="84" t="s">
        <v>24</v>
      </c>
      <c r="C281" s="84"/>
      <c r="D281" s="92" t="s">
        <v>119</v>
      </c>
      <c r="E281" s="92" t="s">
        <v>4500</v>
      </c>
      <c r="F281" s="84"/>
      <c r="G281" s="85" t="s">
        <v>2069</v>
      </c>
      <c r="H281" s="84" t="s">
        <v>943</v>
      </c>
      <c r="I281" s="93" t="s">
        <v>277</v>
      </c>
      <c r="J281" s="84" t="s">
        <v>108</v>
      </c>
      <c r="K281" s="91" t="s">
        <v>151</v>
      </c>
      <c r="L281" s="91">
        <v>22953730</v>
      </c>
      <c r="M281" s="90"/>
      <c r="N281" s="84"/>
      <c r="O281" s="84" t="s">
        <v>135</v>
      </c>
      <c r="P281" s="84" t="s">
        <v>1876</v>
      </c>
      <c r="Q281" s="99" t="s">
        <v>2063</v>
      </c>
      <c r="R281" s="84" t="s">
        <v>455</v>
      </c>
      <c r="S281" s="84"/>
      <c r="T281" s="84"/>
      <c r="U281" s="84"/>
      <c r="V281" s="84"/>
      <c r="W281" s="84" t="s">
        <v>2070</v>
      </c>
      <c r="X281" s="84"/>
      <c r="Y281" s="84" t="e">
        <f>VLOOKUP(#REF!,Unavailable_Shops!C:E,3,FALSE)</f>
        <v>#REF!</v>
      </c>
      <c r="Z281" s="84">
        <f>SUBTOTAL(103, Table97[[#This Row],[ShopCodeNoZero]])</f>
        <v>0</v>
      </c>
      <c r="AA281" s="88" t="s">
        <v>2071</v>
      </c>
    </row>
    <row r="282" spans="1:27" hidden="1">
      <c r="A282" s="83">
        <v>45740</v>
      </c>
      <c r="B282" s="84" t="s">
        <v>24</v>
      </c>
      <c r="C282" s="84"/>
      <c r="D282" s="92" t="s">
        <v>119</v>
      </c>
      <c r="E282" s="92" t="s">
        <v>4501</v>
      </c>
      <c r="F282" s="84"/>
      <c r="G282" s="85" t="s">
        <v>944</v>
      </c>
      <c r="H282" s="84" t="s">
        <v>945</v>
      </c>
      <c r="I282" s="93" t="s">
        <v>277</v>
      </c>
      <c r="J282" s="84" t="s">
        <v>2072</v>
      </c>
      <c r="K282" s="91" t="s">
        <v>151</v>
      </c>
      <c r="L282" s="91">
        <v>28129923</v>
      </c>
      <c r="M282" s="90"/>
      <c r="N282" s="84"/>
      <c r="O282" s="84" t="s">
        <v>1192</v>
      </c>
      <c r="P282" s="84" t="s">
        <v>1411</v>
      </c>
      <c r="Q282" s="99" t="s">
        <v>2063</v>
      </c>
      <c r="R282" s="84" t="s">
        <v>455</v>
      </c>
      <c r="S282" s="84"/>
      <c r="T282" s="84"/>
      <c r="U282" s="84"/>
      <c r="V282" s="84"/>
      <c r="W282" s="84" t="s">
        <v>2073</v>
      </c>
      <c r="X282" s="84"/>
      <c r="Y282" s="84" t="e">
        <f>VLOOKUP(#REF!,Unavailable_Shops!C:E,3,FALSE)</f>
        <v>#REF!</v>
      </c>
      <c r="Z282" s="84">
        <f>SUBTOTAL(103, Table97[[#This Row],[ShopCodeNoZero]])</f>
        <v>0</v>
      </c>
      <c r="AA282" s="88" t="s">
        <v>2074</v>
      </c>
    </row>
    <row r="283" spans="1:27" hidden="1">
      <c r="A283" s="83">
        <v>45740</v>
      </c>
      <c r="B283" s="84" t="s">
        <v>65</v>
      </c>
      <c r="C283" s="84"/>
      <c r="D283" s="92" t="s">
        <v>119</v>
      </c>
      <c r="E283" s="92" t="s">
        <v>4502</v>
      </c>
      <c r="F283" s="84"/>
      <c r="G283" s="85" t="s">
        <v>949</v>
      </c>
      <c r="H283" s="84" t="s">
        <v>951</v>
      </c>
      <c r="I283" s="93" t="s">
        <v>277</v>
      </c>
      <c r="J283" s="84" t="s">
        <v>108</v>
      </c>
      <c r="K283" s="84" t="s">
        <v>716</v>
      </c>
      <c r="L283" s="84">
        <v>28977916</v>
      </c>
      <c r="M283" s="90"/>
      <c r="N283" s="84"/>
      <c r="O283" s="84" t="s">
        <v>135</v>
      </c>
      <c r="P283" s="84" t="s">
        <v>1876</v>
      </c>
      <c r="Q283" s="99" t="s">
        <v>2063</v>
      </c>
      <c r="R283" s="84" t="s">
        <v>455</v>
      </c>
      <c r="S283" s="84"/>
      <c r="T283" s="84"/>
      <c r="U283" s="84"/>
      <c r="V283" s="84"/>
      <c r="W283" s="84" t="s">
        <v>2075</v>
      </c>
      <c r="X283" s="84"/>
      <c r="Y283" s="84" t="e">
        <f>VLOOKUP(#REF!,Unavailable_Shops!C:E,3,FALSE)</f>
        <v>#REF!</v>
      </c>
      <c r="Z283" s="84">
        <f>SUBTOTAL(103, Table97[[#This Row],[ShopCodeNoZero]])</f>
        <v>0</v>
      </c>
      <c r="AA283" s="88" t="s">
        <v>2076</v>
      </c>
    </row>
    <row r="284" spans="1:27" hidden="1">
      <c r="A284" s="83">
        <v>45740</v>
      </c>
      <c r="B284" s="84" t="s">
        <v>65</v>
      </c>
      <c r="C284" s="84"/>
      <c r="D284" s="92" t="s">
        <v>119</v>
      </c>
      <c r="E284" s="92" t="s">
        <v>4503</v>
      </c>
      <c r="F284" s="84"/>
      <c r="G284" s="85" t="s">
        <v>939</v>
      </c>
      <c r="H284" s="84" t="s">
        <v>941</v>
      </c>
      <c r="I284" s="93" t="s">
        <v>277</v>
      </c>
      <c r="J284" s="84" t="s">
        <v>306</v>
      </c>
      <c r="K284" s="84" t="s">
        <v>716</v>
      </c>
      <c r="L284" s="84">
        <v>22485122</v>
      </c>
      <c r="M284" s="90"/>
      <c r="N284" s="84"/>
      <c r="O284" s="84" t="s">
        <v>128</v>
      </c>
      <c r="P284" s="84" t="s">
        <v>2066</v>
      </c>
      <c r="Q284" s="99" t="s">
        <v>2063</v>
      </c>
      <c r="R284" s="84" t="s">
        <v>455</v>
      </c>
      <c r="S284" s="84"/>
      <c r="T284" s="84"/>
      <c r="U284" s="84"/>
      <c r="V284" s="84"/>
      <c r="W284" s="84" t="s">
        <v>2077</v>
      </c>
      <c r="X284" s="84"/>
      <c r="Y284" s="84" t="e">
        <f>VLOOKUP(#REF!,Unavailable_Shops!C:E,3,FALSE)</f>
        <v>#REF!</v>
      </c>
      <c r="Z284" s="84">
        <f>SUBTOTAL(103, Table97[[#This Row],[ShopCodeNoZero]])</f>
        <v>0</v>
      </c>
      <c r="AA284" s="88" t="s">
        <v>2078</v>
      </c>
    </row>
    <row r="285" spans="1:27" hidden="1">
      <c r="A285" s="83">
        <v>45740</v>
      </c>
      <c r="B285" s="84" t="s">
        <v>24</v>
      </c>
      <c r="C285" s="84"/>
      <c r="D285" s="92" t="s">
        <v>119</v>
      </c>
      <c r="E285" s="92" t="s">
        <v>4504</v>
      </c>
      <c r="F285" s="84"/>
      <c r="G285" s="85" t="s">
        <v>952</v>
      </c>
      <c r="H285" s="84" t="s">
        <v>954</v>
      </c>
      <c r="I285" s="93" t="s">
        <v>277</v>
      </c>
      <c r="J285" s="84" t="s">
        <v>2072</v>
      </c>
      <c r="K285" s="84" t="s">
        <v>421</v>
      </c>
      <c r="L285" s="84">
        <v>25299760</v>
      </c>
      <c r="M285" s="90"/>
      <c r="N285" s="84"/>
      <c r="O285" s="84" t="s">
        <v>1192</v>
      </c>
      <c r="P285" s="84" t="s">
        <v>1411</v>
      </c>
      <c r="Q285" s="99" t="s">
        <v>2063</v>
      </c>
      <c r="R285" s="84" t="s">
        <v>455</v>
      </c>
      <c r="S285" s="84"/>
      <c r="T285" s="84"/>
      <c r="U285" s="84"/>
      <c r="V285" s="84"/>
      <c r="W285" s="84" t="s">
        <v>2079</v>
      </c>
      <c r="X285" s="84"/>
      <c r="Y285" s="84" t="e">
        <f>VLOOKUP(#REF!,Unavailable_Shops!C:E,3,FALSE)</f>
        <v>#REF!</v>
      </c>
      <c r="Z285" s="84">
        <f>SUBTOTAL(103, Table97[[#This Row],[ShopCodeNoZero]])</f>
        <v>0</v>
      </c>
      <c r="AA285" s="88" t="s">
        <v>2080</v>
      </c>
    </row>
    <row r="286" spans="1:27" hidden="1">
      <c r="A286" s="83">
        <v>45740</v>
      </c>
      <c r="B286" s="84" t="s">
        <v>24</v>
      </c>
      <c r="C286" s="84"/>
      <c r="D286" s="92" t="s">
        <v>119</v>
      </c>
      <c r="E286" s="92" t="s">
        <v>4505</v>
      </c>
      <c r="F286" s="84"/>
      <c r="G286" s="85" t="s">
        <v>955</v>
      </c>
      <c r="H286" s="84" t="s">
        <v>957</v>
      </c>
      <c r="I286" s="93" t="s">
        <v>277</v>
      </c>
      <c r="J286" s="84" t="s">
        <v>312</v>
      </c>
      <c r="K286" s="84" t="s">
        <v>421</v>
      </c>
      <c r="L286" s="84">
        <v>29831778</v>
      </c>
      <c r="M286" s="90"/>
      <c r="N286" s="84"/>
      <c r="O286" s="84" t="s">
        <v>1192</v>
      </c>
      <c r="P286" s="84" t="s">
        <v>1411</v>
      </c>
      <c r="Q286" s="99" t="s">
        <v>2063</v>
      </c>
      <c r="R286" s="84" t="s">
        <v>455</v>
      </c>
      <c r="S286" s="84"/>
      <c r="T286" s="84"/>
      <c r="U286" s="84"/>
      <c r="V286" s="84"/>
      <c r="W286" s="84" t="s">
        <v>2081</v>
      </c>
      <c r="X286" s="84"/>
      <c r="Y286" s="84" t="e">
        <f>VLOOKUP(#REF!,Unavailable_Shops!C:E,3,FALSE)</f>
        <v>#REF!</v>
      </c>
      <c r="Z286" s="84">
        <f>SUBTOTAL(103, Table97[[#This Row],[ShopCodeNoZero]])</f>
        <v>0</v>
      </c>
      <c r="AA286" s="88" t="s">
        <v>2082</v>
      </c>
    </row>
    <row r="287" spans="1:27" hidden="1">
      <c r="A287" s="83">
        <v>45740</v>
      </c>
      <c r="B287" s="84" t="s">
        <v>137</v>
      </c>
      <c r="C287" s="84"/>
      <c r="D287" s="92" t="s">
        <v>119</v>
      </c>
      <c r="E287" s="92" t="s">
        <v>4506</v>
      </c>
      <c r="F287" s="84"/>
      <c r="G287" s="85" t="s">
        <v>958</v>
      </c>
      <c r="H287" s="84" t="s">
        <v>960</v>
      </c>
      <c r="I287" s="93" t="s">
        <v>277</v>
      </c>
      <c r="J287" s="84" t="s">
        <v>270</v>
      </c>
      <c r="K287" s="84" t="s">
        <v>421</v>
      </c>
      <c r="L287" s="84">
        <v>28850212</v>
      </c>
      <c r="M287" s="90"/>
      <c r="N287" s="84"/>
      <c r="O287" s="84" t="s">
        <v>135</v>
      </c>
      <c r="P287" s="84" t="s">
        <v>1876</v>
      </c>
      <c r="Q287" s="99" t="s">
        <v>2063</v>
      </c>
      <c r="R287" s="84" t="s">
        <v>455</v>
      </c>
      <c r="S287" s="84"/>
      <c r="T287" s="84"/>
      <c r="U287" s="84"/>
      <c r="V287" s="84"/>
      <c r="W287" s="84" t="s">
        <v>2083</v>
      </c>
      <c r="X287" s="84"/>
      <c r="Y287" s="84" t="e">
        <f>VLOOKUP(#REF!,Unavailable_Shops!C:E,3,FALSE)</f>
        <v>#REF!</v>
      </c>
      <c r="Z287" s="84">
        <f>SUBTOTAL(103, Table97[[#This Row],[ShopCodeNoZero]])</f>
        <v>0</v>
      </c>
      <c r="AA287" s="88" t="s">
        <v>2084</v>
      </c>
    </row>
    <row r="288" spans="1:27" hidden="1">
      <c r="A288" s="83">
        <v>45740</v>
      </c>
      <c r="B288" s="84" t="s">
        <v>137</v>
      </c>
      <c r="C288" s="84"/>
      <c r="D288" s="92" t="s">
        <v>119</v>
      </c>
      <c r="E288" s="92" t="s">
        <v>4507</v>
      </c>
      <c r="F288" s="84"/>
      <c r="G288" s="85" t="s">
        <v>961</v>
      </c>
      <c r="H288" s="84" t="s">
        <v>963</v>
      </c>
      <c r="I288" s="93" t="s">
        <v>277</v>
      </c>
      <c r="J288" s="84" t="s">
        <v>270</v>
      </c>
      <c r="K288" s="84" t="s">
        <v>421</v>
      </c>
      <c r="L288" s="84">
        <v>36924499</v>
      </c>
      <c r="M288" s="90"/>
      <c r="N288" s="84"/>
      <c r="O288" s="84" t="s">
        <v>128</v>
      </c>
      <c r="P288" s="84" t="s">
        <v>2066</v>
      </c>
      <c r="Q288" s="99" t="s">
        <v>2063</v>
      </c>
      <c r="R288" s="84" t="s">
        <v>455</v>
      </c>
      <c r="S288" s="84"/>
      <c r="T288" s="84"/>
      <c r="U288" s="84"/>
      <c r="V288" s="84"/>
      <c r="W288" s="84" t="s">
        <v>2085</v>
      </c>
      <c r="X288" s="84"/>
      <c r="Y288" s="84" t="e">
        <f>VLOOKUP(#REF!,Unavailable_Shops!C:E,3,FALSE)</f>
        <v>#REF!</v>
      </c>
      <c r="Z288" s="84">
        <f>SUBTOTAL(103, Table97[[#This Row],[ShopCodeNoZero]])</f>
        <v>0</v>
      </c>
      <c r="AA288" s="88" t="s">
        <v>2086</v>
      </c>
    </row>
    <row r="289" spans="1:27" hidden="1">
      <c r="A289" s="83">
        <v>45740</v>
      </c>
      <c r="B289" s="84" t="s">
        <v>65</v>
      </c>
      <c r="C289" s="84"/>
      <c r="D289" s="92" t="s">
        <v>119</v>
      </c>
      <c r="E289" s="92" t="s">
        <v>2088</v>
      </c>
      <c r="F289" s="84"/>
      <c r="G289" s="85" t="s">
        <v>946</v>
      </c>
      <c r="H289" s="84" t="s">
        <v>948</v>
      </c>
      <c r="I289" s="93" t="s">
        <v>277</v>
      </c>
      <c r="J289" s="84" t="s">
        <v>2072</v>
      </c>
      <c r="K289" s="84" t="s">
        <v>716</v>
      </c>
      <c r="L289" s="84" t="s">
        <v>3051</v>
      </c>
      <c r="M289" s="90"/>
      <c r="N289" s="84"/>
      <c r="O289" s="84" t="s">
        <v>1192</v>
      </c>
      <c r="P289" s="84" t="s">
        <v>1411</v>
      </c>
      <c r="Q289" s="99" t="s">
        <v>2063</v>
      </c>
      <c r="R289" s="84" t="s">
        <v>455</v>
      </c>
      <c r="S289" s="84"/>
      <c r="T289" s="84"/>
      <c r="U289" s="84"/>
      <c r="V289" s="84"/>
      <c r="W289" s="84" t="s">
        <v>2087</v>
      </c>
      <c r="X289" s="84"/>
      <c r="Y289" s="84" t="e">
        <f>VLOOKUP(#REF!,Unavailable_Shops!C:E,3,FALSE)</f>
        <v>#REF!</v>
      </c>
      <c r="Z289" s="84">
        <f>SUBTOTAL(103, Table97[[#This Row],[ShopCodeNoZero]])</f>
        <v>0</v>
      </c>
      <c r="AA289" s="105" t="s">
        <v>2088</v>
      </c>
    </row>
    <row r="290" spans="1:27" hidden="1">
      <c r="A290" s="83">
        <v>45741</v>
      </c>
      <c r="B290" s="84" t="s">
        <v>24</v>
      </c>
      <c r="C290" s="84"/>
      <c r="D290" s="92" t="s">
        <v>119</v>
      </c>
      <c r="E290" s="92" t="s">
        <v>4508</v>
      </c>
      <c r="F290" s="84"/>
      <c r="G290" s="85" t="s">
        <v>970</v>
      </c>
      <c r="H290" s="84" t="s">
        <v>972</v>
      </c>
      <c r="I290" s="93" t="s">
        <v>277</v>
      </c>
      <c r="J290" s="84" t="s">
        <v>306</v>
      </c>
      <c r="K290" s="84" t="s">
        <v>421</v>
      </c>
      <c r="L290" s="84">
        <v>27767929</v>
      </c>
      <c r="M290" s="90"/>
      <c r="N290" s="84"/>
      <c r="O290" s="84"/>
      <c r="P290" s="84"/>
      <c r="Q290" s="135" t="s">
        <v>2089</v>
      </c>
      <c r="R290" s="84" t="s">
        <v>455</v>
      </c>
      <c r="S290" s="84"/>
      <c r="T290" s="84"/>
      <c r="U290" s="84"/>
      <c r="V290" s="84"/>
      <c r="W290" s="84" t="s">
        <v>2090</v>
      </c>
      <c r="X290" s="84"/>
      <c r="Y290" s="84" t="e">
        <f>VLOOKUP(#REF!,Unavailable_Shops!C:E,3,FALSE)</f>
        <v>#REF!</v>
      </c>
      <c r="Z290" s="84">
        <f>SUBTOTAL(103, Table97[[#This Row],[ShopCodeNoZero]])</f>
        <v>0</v>
      </c>
      <c r="AA290" s="88" t="s">
        <v>2091</v>
      </c>
    </row>
    <row r="291" spans="1:27" hidden="1">
      <c r="A291" s="83">
        <v>45741</v>
      </c>
      <c r="B291" s="84" t="s">
        <v>24</v>
      </c>
      <c r="C291" s="84"/>
      <c r="D291" s="92" t="s">
        <v>119</v>
      </c>
      <c r="E291" s="92" t="s">
        <v>4509</v>
      </c>
      <c r="F291" s="84"/>
      <c r="G291" s="85" t="s">
        <v>981</v>
      </c>
      <c r="H291" s="84" t="s">
        <v>982</v>
      </c>
      <c r="I291" s="93" t="s">
        <v>277</v>
      </c>
      <c r="J291" s="84" t="s">
        <v>270</v>
      </c>
      <c r="K291" s="91" t="s">
        <v>151</v>
      </c>
      <c r="L291" s="91">
        <v>27767270</v>
      </c>
      <c r="M291" s="90"/>
      <c r="N291" s="84"/>
      <c r="O291" s="84"/>
      <c r="P291" s="84"/>
      <c r="Q291" s="135" t="s">
        <v>2089</v>
      </c>
      <c r="R291" s="84" t="s">
        <v>455</v>
      </c>
      <c r="S291" s="84"/>
      <c r="T291" s="84"/>
      <c r="U291" s="84"/>
      <c r="V291" s="84"/>
      <c r="W291" s="84" t="s">
        <v>2092</v>
      </c>
      <c r="X291" s="84"/>
      <c r="Y291" s="84" t="e">
        <f>VLOOKUP(#REF!,Unavailable_Shops!C:E,3,FALSE)</f>
        <v>#REF!</v>
      </c>
      <c r="Z291" s="84">
        <f>SUBTOTAL(103, Table97[[#This Row],[ShopCodeNoZero]])</f>
        <v>0</v>
      </c>
      <c r="AA291" s="88" t="s">
        <v>2093</v>
      </c>
    </row>
    <row r="292" spans="1:27" hidden="1">
      <c r="A292" s="83">
        <v>45741</v>
      </c>
      <c r="B292" s="84" t="s">
        <v>24</v>
      </c>
      <c r="C292" s="84"/>
      <c r="D292" s="92" t="s">
        <v>119</v>
      </c>
      <c r="E292" s="92" t="s">
        <v>4510</v>
      </c>
      <c r="F292" s="84"/>
      <c r="G292" s="85" t="s">
        <v>987</v>
      </c>
      <c r="H292" s="84" t="s">
        <v>988</v>
      </c>
      <c r="I292" s="93" t="s">
        <v>277</v>
      </c>
      <c r="J292" s="84" t="s">
        <v>108</v>
      </c>
      <c r="K292" s="91" t="s">
        <v>151</v>
      </c>
      <c r="L292" s="91">
        <v>28563911</v>
      </c>
      <c r="M292" s="90"/>
      <c r="N292" s="84"/>
      <c r="O292" s="84"/>
      <c r="P292" s="84"/>
      <c r="Q292" s="135" t="s">
        <v>2089</v>
      </c>
      <c r="R292" s="84" t="s">
        <v>455</v>
      </c>
      <c r="S292" s="84"/>
      <c r="T292" s="84"/>
      <c r="U292" s="84"/>
      <c r="V292" s="84"/>
      <c r="W292" s="84" t="s">
        <v>2094</v>
      </c>
      <c r="X292" s="84"/>
      <c r="Y292" s="84" t="e">
        <f>VLOOKUP(#REF!,Unavailable_Shops!C:E,3,FALSE)</f>
        <v>#REF!</v>
      </c>
      <c r="Z292" s="84">
        <f>SUBTOTAL(103, Table97[[#This Row],[ShopCodeNoZero]])</f>
        <v>0</v>
      </c>
      <c r="AA292" s="88" t="s">
        <v>2095</v>
      </c>
    </row>
    <row r="293" spans="1:27" hidden="1">
      <c r="A293" s="83">
        <v>45741</v>
      </c>
      <c r="B293" s="84" t="s">
        <v>24</v>
      </c>
      <c r="C293" s="84"/>
      <c r="D293" s="92" t="s">
        <v>119</v>
      </c>
      <c r="E293" s="92" t="s">
        <v>4511</v>
      </c>
      <c r="F293" s="104"/>
      <c r="G293" s="85" t="s">
        <v>973</v>
      </c>
      <c r="H293" s="84" t="s">
        <v>974</v>
      </c>
      <c r="I293" s="93" t="s">
        <v>277</v>
      </c>
      <c r="J293" s="84" t="s">
        <v>306</v>
      </c>
      <c r="K293" s="91" t="s">
        <v>151</v>
      </c>
      <c r="L293" s="91">
        <v>34074332</v>
      </c>
      <c r="M293" s="90"/>
      <c r="N293" s="84"/>
      <c r="O293" s="84"/>
      <c r="P293" s="84"/>
      <c r="Q293" s="135" t="s">
        <v>2089</v>
      </c>
      <c r="R293" s="84" t="s">
        <v>455</v>
      </c>
      <c r="S293" s="84"/>
      <c r="T293" s="84"/>
      <c r="U293" s="84"/>
      <c r="V293" s="84"/>
      <c r="W293" s="84" t="s">
        <v>2096</v>
      </c>
      <c r="X293" s="84"/>
      <c r="Y293" s="84" t="e">
        <f>VLOOKUP(#REF!,Unavailable_Shops!C:E,3,FALSE)</f>
        <v>#REF!</v>
      </c>
      <c r="Z293" s="84">
        <f>SUBTOTAL(103, Table97[[#This Row],[ShopCodeNoZero]])</f>
        <v>0</v>
      </c>
      <c r="AA293" s="88" t="s">
        <v>2097</v>
      </c>
    </row>
    <row r="294" spans="1:27" hidden="1">
      <c r="A294" s="83">
        <v>45741</v>
      </c>
      <c r="B294" s="84" t="s">
        <v>24</v>
      </c>
      <c r="C294" s="84"/>
      <c r="D294" s="92" t="s">
        <v>119</v>
      </c>
      <c r="E294" s="92" t="s">
        <v>4512</v>
      </c>
      <c r="F294" s="84"/>
      <c r="G294" s="85" t="s">
        <v>983</v>
      </c>
      <c r="H294" s="84" t="s">
        <v>984</v>
      </c>
      <c r="I294" s="93" t="s">
        <v>277</v>
      </c>
      <c r="J294" s="84" t="s">
        <v>297</v>
      </c>
      <c r="K294" s="91" t="s">
        <v>151</v>
      </c>
      <c r="L294" s="91">
        <v>25122398</v>
      </c>
      <c r="M294" s="90"/>
      <c r="N294" s="84"/>
      <c r="O294" s="84"/>
      <c r="P294" s="84"/>
      <c r="Q294" s="135" t="s">
        <v>2089</v>
      </c>
      <c r="R294" s="84" t="s">
        <v>455</v>
      </c>
      <c r="S294" s="84"/>
      <c r="T294" s="84"/>
      <c r="U294" s="84"/>
      <c r="V294" s="84"/>
      <c r="W294" s="84" t="s">
        <v>2098</v>
      </c>
      <c r="X294" s="84"/>
      <c r="Y294" s="84" t="e">
        <f>VLOOKUP(#REF!,Unavailable_Shops!C:E,3,FALSE)</f>
        <v>#REF!</v>
      </c>
      <c r="Z294" s="84">
        <f>SUBTOTAL(103, Table97[[#This Row],[ShopCodeNoZero]])</f>
        <v>0</v>
      </c>
      <c r="AA294" s="88" t="s">
        <v>2099</v>
      </c>
    </row>
    <row r="295" spans="1:27" hidden="1">
      <c r="A295" s="83">
        <v>45741</v>
      </c>
      <c r="B295" s="84" t="s">
        <v>24</v>
      </c>
      <c r="C295" s="84"/>
      <c r="D295" s="92" t="s">
        <v>119</v>
      </c>
      <c r="E295" s="92" t="s">
        <v>4513</v>
      </c>
      <c r="F295" s="84"/>
      <c r="G295" s="85" t="s">
        <v>985</v>
      </c>
      <c r="H295" s="84" t="s">
        <v>986</v>
      </c>
      <c r="I295" s="93" t="s">
        <v>277</v>
      </c>
      <c r="J295" s="84" t="s">
        <v>297</v>
      </c>
      <c r="K295" s="91" t="s">
        <v>151</v>
      </c>
      <c r="L295" s="91">
        <v>35280208</v>
      </c>
      <c r="M295" s="90"/>
      <c r="N295" s="84"/>
      <c r="O295" s="84"/>
      <c r="P295" s="84"/>
      <c r="Q295" s="135" t="s">
        <v>2100</v>
      </c>
      <c r="R295" s="84" t="s">
        <v>455</v>
      </c>
      <c r="S295" s="84"/>
      <c r="T295" s="84"/>
      <c r="U295" s="84"/>
      <c r="V295" s="84"/>
      <c r="W295" s="84" t="s">
        <v>2101</v>
      </c>
      <c r="X295" s="84"/>
      <c r="Y295" s="84" t="e">
        <f>VLOOKUP(#REF!,Unavailable_Shops!C:E,3,FALSE)</f>
        <v>#REF!</v>
      </c>
      <c r="Z295" s="84">
        <f>SUBTOTAL(103, Table97[[#This Row],[ShopCodeNoZero]])</f>
        <v>0</v>
      </c>
      <c r="AA295" s="88" t="s">
        <v>2102</v>
      </c>
    </row>
    <row r="296" spans="1:27" hidden="1">
      <c r="A296" s="83">
        <v>45741</v>
      </c>
      <c r="B296" s="84" t="s">
        <v>65</v>
      </c>
      <c r="C296" s="84"/>
      <c r="D296" s="92" t="s">
        <v>119</v>
      </c>
      <c r="E296" s="92" t="s">
        <v>4514</v>
      </c>
      <c r="F296" s="84"/>
      <c r="G296" s="85" t="s">
        <v>975</v>
      </c>
      <c r="H296" s="84" t="s">
        <v>977</v>
      </c>
      <c r="I296" s="93" t="s">
        <v>277</v>
      </c>
      <c r="J296" s="84" t="s">
        <v>270</v>
      </c>
      <c r="K296" s="84" t="s">
        <v>716</v>
      </c>
      <c r="L296" s="84">
        <v>25602204</v>
      </c>
      <c r="M296" s="90"/>
      <c r="N296" s="84"/>
      <c r="O296" s="84"/>
      <c r="P296" s="84"/>
      <c r="Q296" s="135" t="s">
        <v>2100</v>
      </c>
      <c r="R296" s="84" t="s">
        <v>455</v>
      </c>
      <c r="S296" s="84"/>
      <c r="T296" s="84"/>
      <c r="U296" s="84"/>
      <c r="V296" s="84"/>
      <c r="W296" s="84" t="s">
        <v>2103</v>
      </c>
      <c r="X296" s="84"/>
      <c r="Y296" s="84" t="e">
        <f>VLOOKUP(#REF!,Unavailable_Shops!C:E,3,FALSE)</f>
        <v>#REF!</v>
      </c>
      <c r="Z296" s="84">
        <f>SUBTOTAL(103, Table97[[#This Row],[ShopCodeNoZero]])</f>
        <v>0</v>
      </c>
      <c r="AA296" s="88" t="s">
        <v>2104</v>
      </c>
    </row>
    <row r="297" spans="1:27" hidden="1">
      <c r="A297" s="83">
        <v>45741</v>
      </c>
      <c r="B297" s="84" t="s">
        <v>65</v>
      </c>
      <c r="C297" s="84"/>
      <c r="D297" s="92" t="s">
        <v>119</v>
      </c>
      <c r="E297" s="92" t="s">
        <v>4515</v>
      </c>
      <c r="F297" s="84"/>
      <c r="G297" s="85" t="s">
        <v>978</v>
      </c>
      <c r="H297" s="84" t="s">
        <v>980</v>
      </c>
      <c r="I297" s="93" t="s">
        <v>277</v>
      </c>
      <c r="J297" s="84" t="s">
        <v>270</v>
      </c>
      <c r="K297" s="84" t="s">
        <v>421</v>
      </c>
      <c r="L297" s="84" t="s">
        <v>3051</v>
      </c>
      <c r="M297" s="90"/>
      <c r="N297" s="84"/>
      <c r="O297" s="84"/>
      <c r="P297" s="84"/>
      <c r="Q297" s="135" t="s">
        <v>2100</v>
      </c>
      <c r="R297" s="84" t="s">
        <v>455</v>
      </c>
      <c r="S297" s="84"/>
      <c r="T297" s="84"/>
      <c r="U297" s="84"/>
      <c r="V297" s="84"/>
      <c r="W297" s="84" t="s">
        <v>2105</v>
      </c>
      <c r="X297" s="84"/>
      <c r="Y297" s="84" t="e">
        <f>VLOOKUP(#REF!,Unavailable_Shops!C:E,3,FALSE)</f>
        <v>#REF!</v>
      </c>
      <c r="Z297" s="84">
        <f>SUBTOTAL(103, Table97[[#This Row],[ShopCodeNoZero]])</f>
        <v>0</v>
      </c>
      <c r="AA297" s="88" t="s">
        <v>2106</v>
      </c>
    </row>
    <row r="298" spans="1:27" hidden="1">
      <c r="A298" s="83">
        <v>45741</v>
      </c>
      <c r="B298" s="84" t="s">
        <v>24</v>
      </c>
      <c r="C298" s="84"/>
      <c r="D298" s="92" t="s">
        <v>119</v>
      </c>
      <c r="E298" s="92" t="s">
        <v>4516</v>
      </c>
      <c r="F298" s="84"/>
      <c r="G298" s="85" t="s">
        <v>964</v>
      </c>
      <c r="H298" s="84" t="s">
        <v>966</v>
      </c>
      <c r="I298" s="93" t="s">
        <v>277</v>
      </c>
      <c r="J298" s="84" t="s">
        <v>306</v>
      </c>
      <c r="K298" s="84" t="s">
        <v>421</v>
      </c>
      <c r="L298" s="84">
        <v>37550481</v>
      </c>
      <c r="M298" s="90"/>
      <c r="N298" s="84"/>
      <c r="O298" s="84"/>
      <c r="P298" s="84"/>
      <c r="Q298" s="135" t="s">
        <v>2089</v>
      </c>
      <c r="R298" s="84" t="s">
        <v>455</v>
      </c>
      <c r="S298" s="84"/>
      <c r="T298" s="84"/>
      <c r="U298" s="84"/>
      <c r="V298" s="84"/>
      <c r="W298" s="84" t="s">
        <v>2107</v>
      </c>
      <c r="X298" s="84"/>
      <c r="Y298" s="84" t="e">
        <f>VLOOKUP(#REF!,Unavailable_Shops!C:E,3,FALSE)</f>
        <v>#REF!</v>
      </c>
      <c r="Z298" s="84">
        <f>SUBTOTAL(103, Table97[[#This Row],[ShopCodeNoZero]])</f>
        <v>0</v>
      </c>
      <c r="AA298" s="88" t="s">
        <v>2108</v>
      </c>
    </row>
    <row r="299" spans="1:27" hidden="1">
      <c r="A299" s="83">
        <v>45741</v>
      </c>
      <c r="B299" s="84" t="s">
        <v>24</v>
      </c>
      <c r="C299" s="84"/>
      <c r="D299" s="92" t="s">
        <v>119</v>
      </c>
      <c r="E299" s="92" t="s">
        <v>2110</v>
      </c>
      <c r="F299" s="84"/>
      <c r="G299" s="85" t="s">
        <v>967</v>
      </c>
      <c r="H299" s="84" t="s">
        <v>969</v>
      </c>
      <c r="I299" s="93" t="s">
        <v>277</v>
      </c>
      <c r="J299" s="84" t="s">
        <v>108</v>
      </c>
      <c r="K299" s="84" t="s">
        <v>421</v>
      </c>
      <c r="L299" s="84" t="s">
        <v>3051</v>
      </c>
      <c r="M299" s="90"/>
      <c r="N299" s="84"/>
      <c r="O299" s="84"/>
      <c r="P299" s="84"/>
      <c r="Q299" s="135" t="s">
        <v>1939</v>
      </c>
      <c r="R299" s="84" t="s">
        <v>455</v>
      </c>
      <c r="S299" s="84"/>
      <c r="T299" s="84"/>
      <c r="U299" s="84"/>
      <c r="V299" s="84"/>
      <c r="W299" s="84" t="s">
        <v>2113</v>
      </c>
      <c r="X299" s="84"/>
      <c r="Y299" s="84" t="e">
        <f>VLOOKUP(#REF!,Unavailable_Shops!C:E,3,FALSE)</f>
        <v>#REF!</v>
      </c>
      <c r="Z299" s="84">
        <f>SUBTOTAL(103, Table97[[#This Row],[ShopCodeNoZero]])</f>
        <v>0</v>
      </c>
      <c r="AA299" s="105" t="s">
        <v>2110</v>
      </c>
    </row>
    <row r="300" spans="1:27" hidden="1">
      <c r="A300" s="83">
        <v>45741</v>
      </c>
      <c r="B300" s="84" t="s">
        <v>65</v>
      </c>
      <c r="C300" s="84"/>
      <c r="D300" s="92" t="s">
        <v>119</v>
      </c>
      <c r="E300" s="92" t="s">
        <v>4517</v>
      </c>
      <c r="F300" s="84"/>
      <c r="G300" s="84" t="s">
        <v>2111</v>
      </c>
      <c r="H300" s="84" t="s">
        <v>2112</v>
      </c>
      <c r="I300" s="93" t="s">
        <v>277</v>
      </c>
      <c r="J300" s="84" t="s">
        <v>108</v>
      </c>
      <c r="K300" s="84"/>
      <c r="L300" s="84" t="s">
        <v>4518</v>
      </c>
      <c r="M300" s="90"/>
      <c r="N300" s="84"/>
      <c r="O300" s="84"/>
      <c r="P300" s="84"/>
      <c r="Q300" s="136" t="s">
        <v>2100</v>
      </c>
      <c r="R300" s="84" t="s">
        <v>455</v>
      </c>
      <c r="S300" s="84"/>
      <c r="T300" s="84"/>
      <c r="U300" s="84"/>
      <c r="V300" s="84"/>
      <c r="W300" s="84"/>
      <c r="X300" s="84"/>
      <c r="Y300" s="84" t="e">
        <f>VLOOKUP(#REF!,Unavailable_Shops!C:E,3,FALSE)</f>
        <v>#REF!</v>
      </c>
      <c r="Z300" s="84">
        <f>SUBTOTAL(103, Table97[[#This Row],[ShopCodeNoZero]])</f>
        <v>0</v>
      </c>
      <c r="AA300" s="105"/>
    </row>
    <row r="301" spans="1:27" ht="72.599999999999994" hidden="1">
      <c r="A301" s="83">
        <v>45742</v>
      </c>
      <c r="B301" s="84" t="s">
        <v>24</v>
      </c>
      <c r="C301" s="84"/>
      <c r="D301" s="85" t="s">
        <v>119</v>
      </c>
      <c r="E301" s="85" t="s">
        <v>4519</v>
      </c>
      <c r="F301" s="84"/>
      <c r="G301" s="85" t="s">
        <v>2114</v>
      </c>
      <c r="H301" s="84" t="s">
        <v>2115</v>
      </c>
      <c r="I301" s="84" t="s">
        <v>345</v>
      </c>
      <c r="J301" s="84" t="s">
        <v>388</v>
      </c>
      <c r="K301" s="84"/>
      <c r="L301" s="84">
        <v>22044056</v>
      </c>
      <c r="M301" s="90"/>
      <c r="N301" s="87"/>
      <c r="O301" s="84"/>
      <c r="P301" s="84"/>
      <c r="Q301" s="84"/>
      <c r="R301" s="84" t="s">
        <v>455</v>
      </c>
      <c r="S301" s="84"/>
      <c r="T301" s="84"/>
      <c r="U301" s="84"/>
      <c r="V301" s="84"/>
      <c r="W301" s="108" t="s">
        <v>2118</v>
      </c>
      <c r="X301" s="84"/>
      <c r="Y301" s="84" t="e">
        <v>#N/A</v>
      </c>
      <c r="Z301" s="84">
        <f>SUBTOTAL(103, Table97[[#This Row],[ShopCodeNoZero]])</f>
        <v>0</v>
      </c>
      <c r="AA301" s="88" t="s">
        <v>2119</v>
      </c>
    </row>
    <row r="302" spans="1:27" ht="72.599999999999994" hidden="1">
      <c r="A302" s="109">
        <v>45742</v>
      </c>
      <c r="B302" s="110" t="s">
        <v>24</v>
      </c>
      <c r="C302" s="110"/>
      <c r="D302" s="111" t="s">
        <v>119</v>
      </c>
      <c r="E302" s="111" t="s">
        <v>4520</v>
      </c>
      <c r="F302" s="84"/>
      <c r="G302" s="111" t="s">
        <v>2120</v>
      </c>
      <c r="H302" s="110" t="s">
        <v>2121</v>
      </c>
      <c r="I302" s="110" t="s">
        <v>345</v>
      </c>
      <c r="J302" s="110" t="s">
        <v>497</v>
      </c>
      <c r="K302" s="110"/>
      <c r="L302" s="110">
        <v>28955055</v>
      </c>
      <c r="M302" s="112"/>
      <c r="N302" s="110"/>
      <c r="O302" s="110"/>
      <c r="P302" s="110"/>
      <c r="Q302" s="110"/>
      <c r="R302" s="110" t="s">
        <v>455</v>
      </c>
      <c r="S302" s="110"/>
      <c r="T302" s="110"/>
      <c r="U302" s="110"/>
      <c r="V302" s="110"/>
      <c r="W302" s="113" t="s">
        <v>2123</v>
      </c>
      <c r="X302" s="110"/>
      <c r="Y302" s="110" t="e">
        <v>#N/A</v>
      </c>
      <c r="Z302" s="110">
        <f>SUBTOTAL(103, Table97[[#This Row],[ShopCodeNoZero]])</f>
        <v>0</v>
      </c>
      <c r="AA302" s="114" t="s">
        <v>2124</v>
      </c>
    </row>
    <row r="303" spans="1:27" ht="72.599999999999994" hidden="1">
      <c r="A303" s="109">
        <v>45742</v>
      </c>
      <c r="B303" s="110" t="s">
        <v>24</v>
      </c>
      <c r="C303" s="110"/>
      <c r="D303" s="111" t="s">
        <v>119</v>
      </c>
      <c r="E303" s="111" t="s">
        <v>4521</v>
      </c>
      <c r="F303" s="84"/>
      <c r="G303" s="111" t="s">
        <v>2125</v>
      </c>
      <c r="H303" s="110" t="s">
        <v>392</v>
      </c>
      <c r="I303" s="110" t="s">
        <v>345</v>
      </c>
      <c r="J303" s="110" t="s">
        <v>388</v>
      </c>
      <c r="K303" s="110"/>
      <c r="L303" s="110">
        <v>21911830</v>
      </c>
      <c r="M303" s="112"/>
      <c r="N303" s="110"/>
      <c r="O303" s="110"/>
      <c r="P303" s="110"/>
      <c r="Q303" s="110"/>
      <c r="R303" s="110" t="s">
        <v>455</v>
      </c>
      <c r="S303" s="110"/>
      <c r="T303" s="110"/>
      <c r="U303" s="110"/>
      <c r="V303" s="110"/>
      <c r="W303" s="113" t="s">
        <v>2127</v>
      </c>
      <c r="X303" s="110"/>
      <c r="Y303" s="110" t="e">
        <v>#N/A</v>
      </c>
      <c r="Z303" s="110">
        <f>SUBTOTAL(103, Table97[[#This Row],[ShopCodeNoZero]])</f>
        <v>0</v>
      </c>
      <c r="AA303" s="114" t="s">
        <v>2128</v>
      </c>
    </row>
    <row r="304" spans="1:27" ht="72.599999999999994" hidden="1">
      <c r="A304" s="109">
        <v>45742</v>
      </c>
      <c r="B304" s="110" t="s">
        <v>24</v>
      </c>
      <c r="C304" s="110"/>
      <c r="D304" s="111" t="s">
        <v>119</v>
      </c>
      <c r="E304" s="111" t="s">
        <v>4522</v>
      </c>
      <c r="F304" s="84"/>
      <c r="G304" s="111" t="s">
        <v>2129</v>
      </c>
      <c r="H304" s="110" t="s">
        <v>2130</v>
      </c>
      <c r="I304" s="110" t="s">
        <v>345</v>
      </c>
      <c r="J304" s="110" t="s">
        <v>388</v>
      </c>
      <c r="K304" s="110" t="s">
        <v>151</v>
      </c>
      <c r="L304" s="110">
        <v>27450019</v>
      </c>
      <c r="M304" s="112"/>
      <c r="N304" s="110"/>
      <c r="O304" s="110"/>
      <c r="P304" s="110"/>
      <c r="Q304" s="110"/>
      <c r="R304" s="110" t="s">
        <v>455</v>
      </c>
      <c r="S304" s="110"/>
      <c r="T304" s="110"/>
      <c r="U304" s="110"/>
      <c r="V304" s="110"/>
      <c r="W304" s="113" t="s">
        <v>2131</v>
      </c>
      <c r="X304" s="110"/>
      <c r="Y304" s="110" t="e">
        <v>#N/A</v>
      </c>
      <c r="Z304" s="110">
        <f>SUBTOTAL(103, Table97[[#This Row],[ShopCodeNoZero]])</f>
        <v>0</v>
      </c>
      <c r="AA304" s="114" t="s">
        <v>2132</v>
      </c>
    </row>
    <row r="305" spans="1:27" ht="72.599999999999994" hidden="1">
      <c r="A305" s="109">
        <v>45742</v>
      </c>
      <c r="B305" s="110" t="s">
        <v>65</v>
      </c>
      <c r="C305" s="110"/>
      <c r="D305" s="111" t="s">
        <v>119</v>
      </c>
      <c r="E305" s="111" t="s">
        <v>4523</v>
      </c>
      <c r="F305" s="84"/>
      <c r="G305" s="111" t="s">
        <v>2133</v>
      </c>
      <c r="H305" s="110" t="s">
        <v>2134</v>
      </c>
      <c r="I305" s="110" t="s">
        <v>345</v>
      </c>
      <c r="J305" s="110" t="s">
        <v>388</v>
      </c>
      <c r="K305" s="110"/>
      <c r="L305" s="110">
        <v>27430278</v>
      </c>
      <c r="M305" s="112"/>
      <c r="N305" s="110"/>
      <c r="O305" s="110"/>
      <c r="P305" s="110"/>
      <c r="Q305" s="110"/>
      <c r="R305" s="110" t="s">
        <v>455</v>
      </c>
      <c r="S305" s="110"/>
      <c r="T305" s="110"/>
      <c r="U305" s="110"/>
      <c r="V305" s="110"/>
      <c r="W305" s="113" t="s">
        <v>2135</v>
      </c>
      <c r="X305" s="110"/>
      <c r="Y305" s="110" t="s">
        <v>119</v>
      </c>
      <c r="Z305" s="110">
        <f>SUBTOTAL(103, Table97[[#This Row],[ShopCodeNoZero]])</f>
        <v>0</v>
      </c>
      <c r="AA305" s="114" t="s">
        <v>2136</v>
      </c>
    </row>
    <row r="306" spans="1:27" ht="72.599999999999994">
      <c r="A306" s="109">
        <v>45742</v>
      </c>
      <c r="B306" s="110" t="s">
        <v>65</v>
      </c>
      <c r="C306" s="110"/>
      <c r="D306" s="111" t="s">
        <v>119</v>
      </c>
      <c r="E306" s="111" t="s">
        <v>4524</v>
      </c>
      <c r="F306" s="84"/>
      <c r="G306" s="111" t="s">
        <v>2137</v>
      </c>
      <c r="H306" s="110" t="s">
        <v>2138</v>
      </c>
      <c r="I306" s="110" t="s">
        <v>345</v>
      </c>
      <c r="J306" s="110" t="s">
        <v>388</v>
      </c>
      <c r="K306" s="110"/>
      <c r="L306" s="110" t="s">
        <v>3051</v>
      </c>
      <c r="M306" s="112"/>
      <c r="N306" s="110"/>
      <c r="O306" s="110"/>
      <c r="P306" s="110"/>
      <c r="Q306" s="110"/>
      <c r="R306" s="110" t="s">
        <v>455</v>
      </c>
      <c r="S306" s="110"/>
      <c r="T306" s="110"/>
      <c r="U306" s="110"/>
      <c r="V306" s="110"/>
      <c r="W306" s="113" t="s">
        <v>2140</v>
      </c>
      <c r="X306" s="110"/>
      <c r="Y306" s="110" t="e">
        <v>#N/A</v>
      </c>
      <c r="Z306" s="110">
        <f>SUBTOTAL(103, Table97[[#This Row],[ShopCodeNoZero]])</f>
        <v>1</v>
      </c>
      <c r="AA306" s="114" t="s">
        <v>2141</v>
      </c>
    </row>
    <row r="307" spans="1:27" ht="72.599999999999994" hidden="1">
      <c r="A307" s="109">
        <v>45742</v>
      </c>
      <c r="B307" s="110" t="s">
        <v>65</v>
      </c>
      <c r="C307" s="110"/>
      <c r="D307" s="111" t="s">
        <v>119</v>
      </c>
      <c r="E307" s="111" t="s">
        <v>4525</v>
      </c>
      <c r="F307" s="84"/>
      <c r="G307" s="111" t="s">
        <v>2142</v>
      </c>
      <c r="H307" s="110" t="s">
        <v>2143</v>
      </c>
      <c r="I307" s="110" t="s">
        <v>345</v>
      </c>
      <c r="J307" s="110" t="s">
        <v>1537</v>
      </c>
      <c r="K307" s="110"/>
      <c r="L307" s="110">
        <v>35648653</v>
      </c>
      <c r="M307" s="112"/>
      <c r="N307" s="110"/>
      <c r="O307" s="110"/>
      <c r="P307" s="110"/>
      <c r="Q307" s="110"/>
      <c r="R307" s="110" t="s">
        <v>455</v>
      </c>
      <c r="S307" s="110"/>
      <c r="T307" s="110"/>
      <c r="U307" s="110"/>
      <c r="V307" s="110"/>
      <c r="W307" s="113" t="s">
        <v>2144</v>
      </c>
      <c r="X307" s="110"/>
      <c r="Y307" s="110" t="e">
        <v>#N/A</v>
      </c>
      <c r="Z307" s="110">
        <f>SUBTOTAL(103, Table97[[#This Row],[ShopCodeNoZero]])</f>
        <v>0</v>
      </c>
      <c r="AA307" s="114" t="s">
        <v>2145</v>
      </c>
    </row>
    <row r="308" spans="1:27" ht="72.599999999999994" hidden="1">
      <c r="A308" s="109">
        <v>45742</v>
      </c>
      <c r="B308" s="110" t="s">
        <v>24</v>
      </c>
      <c r="C308" s="110"/>
      <c r="D308" s="111" t="s">
        <v>119</v>
      </c>
      <c r="E308" s="111" t="s">
        <v>4526</v>
      </c>
      <c r="F308" s="84"/>
      <c r="G308" s="111" t="s">
        <v>2146</v>
      </c>
      <c r="H308" s="110" t="s">
        <v>2147</v>
      </c>
      <c r="I308" s="110" t="s">
        <v>345</v>
      </c>
      <c r="J308" s="110" t="s">
        <v>388</v>
      </c>
      <c r="K308" s="110"/>
      <c r="L308" s="110">
        <v>21210828</v>
      </c>
      <c r="M308" s="112"/>
      <c r="N308" s="110"/>
      <c r="O308" s="110"/>
      <c r="P308" s="110"/>
      <c r="Q308" s="110"/>
      <c r="R308" s="110" t="s">
        <v>455</v>
      </c>
      <c r="S308" s="110"/>
      <c r="T308" s="110"/>
      <c r="U308" s="110"/>
      <c r="V308" s="110"/>
      <c r="W308" s="113" t="s">
        <v>2149</v>
      </c>
      <c r="X308" s="110"/>
      <c r="Y308" s="110" t="e">
        <v>#N/A</v>
      </c>
      <c r="Z308" s="110">
        <f>SUBTOTAL(103, Table97[[#This Row],[ShopCodeNoZero]])</f>
        <v>0</v>
      </c>
      <c r="AA308" s="114" t="s">
        <v>2150</v>
      </c>
    </row>
    <row r="309" spans="1:27" ht="72.599999999999994" hidden="1">
      <c r="A309" s="109">
        <v>45742</v>
      </c>
      <c r="B309" s="110" t="s">
        <v>24</v>
      </c>
      <c r="C309" s="110"/>
      <c r="D309" s="111" t="s">
        <v>119</v>
      </c>
      <c r="E309" s="111" t="s">
        <v>501</v>
      </c>
      <c r="F309" s="84"/>
      <c r="G309" s="111" t="s">
        <v>502</v>
      </c>
      <c r="H309" s="110" t="s">
        <v>392</v>
      </c>
      <c r="I309" s="110" t="s">
        <v>345</v>
      </c>
      <c r="J309" s="110" t="s">
        <v>388</v>
      </c>
      <c r="K309" s="110"/>
      <c r="L309" s="110">
        <v>21911830</v>
      </c>
      <c r="M309" s="112"/>
      <c r="N309" s="110"/>
      <c r="O309" s="110"/>
      <c r="P309" s="110"/>
      <c r="Q309" s="110"/>
      <c r="R309" s="110" t="s">
        <v>455</v>
      </c>
      <c r="S309" s="110"/>
      <c r="T309" s="110"/>
      <c r="U309" s="110"/>
      <c r="V309" s="110"/>
      <c r="W309" s="113" t="s">
        <v>4527</v>
      </c>
      <c r="X309" s="110"/>
      <c r="Y309" s="110" t="e">
        <v>#N/A</v>
      </c>
      <c r="Z309" s="110">
        <f>SUBTOTAL(103, Table97[[#This Row],[ShopCodeNoZero]])</f>
        <v>0</v>
      </c>
      <c r="AA309" s="114" t="s">
        <v>4528</v>
      </c>
    </row>
    <row r="310" spans="1:27" ht="57.95" hidden="1">
      <c r="A310" s="109">
        <v>45742</v>
      </c>
      <c r="B310" s="110" t="s">
        <v>24</v>
      </c>
      <c r="C310" s="110"/>
      <c r="D310" s="111" t="s">
        <v>119</v>
      </c>
      <c r="E310" s="111" t="s">
        <v>4529</v>
      </c>
      <c r="F310" s="84"/>
      <c r="G310" s="111" t="s">
        <v>2151</v>
      </c>
      <c r="H310" s="110" t="s">
        <v>2152</v>
      </c>
      <c r="I310" s="110" t="s">
        <v>345</v>
      </c>
      <c r="J310" s="110" t="s">
        <v>388</v>
      </c>
      <c r="K310" s="110"/>
      <c r="L310" s="110">
        <v>27596673</v>
      </c>
      <c r="M310" s="112"/>
      <c r="N310" s="110"/>
      <c r="O310" s="110"/>
      <c r="P310" s="110"/>
      <c r="Q310" s="110"/>
      <c r="R310" s="110" t="s">
        <v>455</v>
      </c>
      <c r="S310" s="110"/>
      <c r="T310" s="110"/>
      <c r="U310" s="110"/>
      <c r="V310" s="110"/>
      <c r="W310" s="113" t="s">
        <v>2155</v>
      </c>
      <c r="X310" s="110"/>
      <c r="Y310" s="110" t="e">
        <v>#N/A</v>
      </c>
      <c r="Z310" s="110">
        <f>SUBTOTAL(103, Table97[[#This Row],[ShopCodeNoZero]])</f>
        <v>0</v>
      </c>
      <c r="AA310" s="114" t="s">
        <v>2156</v>
      </c>
    </row>
    <row r="311" spans="1:27" ht="72.599999999999994" hidden="1">
      <c r="A311" s="109">
        <v>45742</v>
      </c>
      <c r="B311" s="110" t="s">
        <v>24</v>
      </c>
      <c r="C311" s="110"/>
      <c r="D311" s="111" t="s">
        <v>119</v>
      </c>
      <c r="E311" s="111" t="s">
        <v>4530</v>
      </c>
      <c r="F311" s="84"/>
      <c r="G311" s="111" t="s">
        <v>2157</v>
      </c>
      <c r="H311" s="110" t="s">
        <v>2158</v>
      </c>
      <c r="I311" s="110" t="s">
        <v>345</v>
      </c>
      <c r="J311" s="110" t="s">
        <v>388</v>
      </c>
      <c r="K311" s="110"/>
      <c r="L311" s="110">
        <v>22044692</v>
      </c>
      <c r="M311" s="112"/>
      <c r="N311" s="110"/>
      <c r="O311" s="110"/>
      <c r="P311" s="110"/>
      <c r="Q311" s="110"/>
      <c r="R311" s="110" t="s">
        <v>455</v>
      </c>
      <c r="S311" s="110"/>
      <c r="T311" s="110"/>
      <c r="U311" s="110"/>
      <c r="V311" s="110"/>
      <c r="W311" s="113" t="s">
        <v>2160</v>
      </c>
      <c r="X311" s="110"/>
      <c r="Y311" s="110" t="e">
        <v>#N/A</v>
      </c>
      <c r="Z311" s="110">
        <f>SUBTOTAL(103, Table97[[#This Row],[ShopCodeNoZero]])</f>
        <v>0</v>
      </c>
      <c r="AA311" s="114" t="s">
        <v>2161</v>
      </c>
    </row>
    <row r="312" spans="1:27" ht="57.95">
      <c r="A312" s="109">
        <v>45742</v>
      </c>
      <c r="B312" s="110" t="s">
        <v>24</v>
      </c>
      <c r="C312" s="110"/>
      <c r="D312" s="111" t="s">
        <v>119</v>
      </c>
      <c r="E312" s="111" t="s">
        <v>2166</v>
      </c>
      <c r="F312" s="84"/>
      <c r="G312" s="111" t="s">
        <v>2162</v>
      </c>
      <c r="H312" s="110" t="s">
        <v>2163</v>
      </c>
      <c r="I312" s="110" t="s">
        <v>345</v>
      </c>
      <c r="J312" s="110" t="s">
        <v>497</v>
      </c>
      <c r="K312" s="110" t="s">
        <v>151</v>
      </c>
      <c r="L312" s="110" t="s">
        <v>3051</v>
      </c>
      <c r="M312" s="112"/>
      <c r="N312" s="110"/>
      <c r="O312" s="110"/>
      <c r="P312" s="110"/>
      <c r="Q312" s="110"/>
      <c r="R312" s="110" t="s">
        <v>455</v>
      </c>
      <c r="S312" s="110"/>
      <c r="T312" s="110"/>
      <c r="U312" s="110"/>
      <c r="V312" s="110"/>
      <c r="W312" s="113" t="s">
        <v>2165</v>
      </c>
      <c r="X312" s="110"/>
      <c r="Y312" s="110" t="e">
        <v>#N/A</v>
      </c>
      <c r="Z312" s="110">
        <f>SUBTOTAL(103, Table97[[#This Row],[ShopCodeNoZero]])</f>
        <v>1</v>
      </c>
      <c r="AA312" s="114" t="s">
        <v>2166</v>
      </c>
    </row>
    <row r="313" spans="1:27" ht="72.599999999999994" hidden="1">
      <c r="A313" s="109">
        <v>45743</v>
      </c>
      <c r="B313" s="110" t="s">
        <v>24</v>
      </c>
      <c r="C313" s="110"/>
      <c r="D313" s="111" t="s">
        <v>119</v>
      </c>
      <c r="E313" s="111" t="s">
        <v>4531</v>
      </c>
      <c r="F313" s="84"/>
      <c r="G313" s="111" t="s">
        <v>2179</v>
      </c>
      <c r="H313" s="110" t="s">
        <v>2180</v>
      </c>
      <c r="I313" s="110" t="s">
        <v>345</v>
      </c>
      <c r="J313" s="110" t="s">
        <v>497</v>
      </c>
      <c r="K313" s="110"/>
      <c r="L313" s="110">
        <v>23368812</v>
      </c>
      <c r="M313" s="112"/>
      <c r="N313" s="110"/>
      <c r="O313" s="110"/>
      <c r="P313" s="110"/>
      <c r="Q313" s="110"/>
      <c r="R313" s="110" t="s">
        <v>455</v>
      </c>
      <c r="S313" s="110"/>
      <c r="T313" s="110"/>
      <c r="U313" s="110"/>
      <c r="V313" s="110"/>
      <c r="W313" s="113" t="s">
        <v>2181</v>
      </c>
      <c r="X313" s="110"/>
      <c r="Y313" s="110" t="s">
        <v>119</v>
      </c>
      <c r="Z313" s="110">
        <f>SUBTOTAL(103, Table97[[#This Row],[ShopCodeNoZero]])</f>
        <v>0</v>
      </c>
      <c r="AA313" s="114" t="s">
        <v>2182</v>
      </c>
    </row>
    <row r="314" spans="1:27" ht="72.599999999999994">
      <c r="A314" s="109">
        <v>45743</v>
      </c>
      <c r="B314" s="110" t="s">
        <v>24</v>
      </c>
      <c r="C314" s="110"/>
      <c r="D314" s="111" t="s">
        <v>119</v>
      </c>
      <c r="E314" s="111" t="s">
        <v>4532</v>
      </c>
      <c r="F314" s="84"/>
      <c r="G314" s="111" t="s">
        <v>2183</v>
      </c>
      <c r="H314" s="110" t="s">
        <v>2184</v>
      </c>
      <c r="I314" s="110" t="s">
        <v>345</v>
      </c>
      <c r="J314" s="110" t="s">
        <v>2185</v>
      </c>
      <c r="K314" s="110"/>
      <c r="L314" s="110" t="s">
        <v>3051</v>
      </c>
      <c r="M314" s="112"/>
      <c r="N314" s="110"/>
      <c r="O314" s="110"/>
      <c r="P314" s="110"/>
      <c r="Q314" s="110"/>
      <c r="R314" s="110" t="s">
        <v>455</v>
      </c>
      <c r="S314" s="110"/>
      <c r="T314" s="110"/>
      <c r="U314" s="110"/>
      <c r="V314" s="110"/>
      <c r="W314" s="113" t="s">
        <v>2187</v>
      </c>
      <c r="X314" s="110"/>
      <c r="Y314" s="110" t="e">
        <v>#N/A</v>
      </c>
      <c r="Z314" s="110">
        <f>SUBTOTAL(103, Table97[[#This Row],[ShopCodeNoZero]])</f>
        <v>1</v>
      </c>
      <c r="AA314" s="114" t="s">
        <v>2188</v>
      </c>
    </row>
    <row r="315" spans="1:27" ht="72.599999999999994">
      <c r="A315" s="109">
        <v>45743</v>
      </c>
      <c r="B315" s="110" t="s">
        <v>24</v>
      </c>
      <c r="C315" s="110"/>
      <c r="D315" s="111" t="s">
        <v>119</v>
      </c>
      <c r="E315" s="111" t="s">
        <v>4533</v>
      </c>
      <c r="F315" s="84"/>
      <c r="G315" s="111" t="s">
        <v>2189</v>
      </c>
      <c r="H315" s="110" t="s">
        <v>2190</v>
      </c>
      <c r="I315" s="110" t="s">
        <v>345</v>
      </c>
      <c r="J315" s="110" t="s">
        <v>45</v>
      </c>
      <c r="K315" s="110"/>
      <c r="L315" s="110" t="s">
        <v>3051</v>
      </c>
      <c r="M315" s="112"/>
      <c r="N315" s="110"/>
      <c r="O315" s="110"/>
      <c r="P315" s="110"/>
      <c r="Q315" s="110"/>
      <c r="R315" s="110" t="s">
        <v>455</v>
      </c>
      <c r="S315" s="110"/>
      <c r="T315" s="110"/>
      <c r="U315" s="110"/>
      <c r="V315" s="110"/>
      <c r="W315" s="113" t="s">
        <v>2192</v>
      </c>
      <c r="X315" s="110"/>
      <c r="Y315" s="110" t="s">
        <v>119</v>
      </c>
      <c r="Z315" s="110">
        <f>SUBTOTAL(103, Table97[[#This Row],[ShopCodeNoZero]])</f>
        <v>1</v>
      </c>
      <c r="AA315" s="114" t="s">
        <v>2193</v>
      </c>
    </row>
    <row r="316" spans="1:27" ht="57.95" hidden="1">
      <c r="A316" s="109">
        <v>45743</v>
      </c>
      <c r="B316" s="110" t="s">
        <v>24</v>
      </c>
      <c r="C316" s="110"/>
      <c r="D316" s="111" t="s">
        <v>119</v>
      </c>
      <c r="E316" s="111" t="s">
        <v>4534</v>
      </c>
      <c r="F316" s="84"/>
      <c r="G316" s="111" t="s">
        <v>2167</v>
      </c>
      <c r="H316" s="110" t="s">
        <v>2168</v>
      </c>
      <c r="I316" s="110" t="s">
        <v>345</v>
      </c>
      <c r="J316" s="110" t="s">
        <v>2169</v>
      </c>
      <c r="K316" s="110"/>
      <c r="L316" s="110">
        <v>23867121</v>
      </c>
      <c r="M316" s="112"/>
      <c r="N316" s="110"/>
      <c r="O316" s="110"/>
      <c r="P316" s="110"/>
      <c r="Q316" s="110"/>
      <c r="R316" s="110" t="s">
        <v>455</v>
      </c>
      <c r="S316" s="110"/>
      <c r="T316" s="110"/>
      <c r="U316" s="110"/>
      <c r="V316" s="110"/>
      <c r="W316" s="113" t="s">
        <v>2172</v>
      </c>
      <c r="X316" s="110"/>
      <c r="Y316" s="110" t="e">
        <v>#N/A</v>
      </c>
      <c r="Z316" s="110">
        <f>SUBTOTAL(103, Table97[[#This Row],[ShopCodeNoZero]])</f>
        <v>0</v>
      </c>
      <c r="AA316" s="114" t="s">
        <v>2173</v>
      </c>
    </row>
    <row r="317" spans="1:27" ht="72.599999999999994" hidden="1">
      <c r="A317" s="109">
        <v>45743</v>
      </c>
      <c r="B317" s="110" t="s">
        <v>24</v>
      </c>
      <c r="C317" s="110"/>
      <c r="D317" s="111" t="s">
        <v>119</v>
      </c>
      <c r="E317" s="111" t="s">
        <v>4535</v>
      </c>
      <c r="F317" s="84"/>
      <c r="G317" s="111" t="s">
        <v>2194</v>
      </c>
      <c r="H317" s="110" t="s">
        <v>2195</v>
      </c>
      <c r="I317" s="110" t="s">
        <v>345</v>
      </c>
      <c r="J317" s="110" t="s">
        <v>2169</v>
      </c>
      <c r="K317" s="110"/>
      <c r="L317" s="110">
        <v>25915323</v>
      </c>
      <c r="M317" s="112"/>
      <c r="N317" s="110"/>
      <c r="O317" s="110"/>
      <c r="P317" s="110"/>
      <c r="Q317" s="110"/>
      <c r="R317" s="110" t="s">
        <v>455</v>
      </c>
      <c r="S317" s="110"/>
      <c r="T317" s="110"/>
      <c r="U317" s="110"/>
      <c r="V317" s="110"/>
      <c r="W317" s="113" t="s">
        <v>2197</v>
      </c>
      <c r="X317" s="110"/>
      <c r="Y317" s="110" t="e">
        <v>#N/A</v>
      </c>
      <c r="Z317" s="110">
        <f>SUBTOTAL(103, Table97[[#This Row],[ShopCodeNoZero]])</f>
        <v>0</v>
      </c>
      <c r="AA317" s="114" t="s">
        <v>2198</v>
      </c>
    </row>
    <row r="318" spans="1:27" ht="72.599999999999994" hidden="1">
      <c r="A318" s="109">
        <v>45743</v>
      </c>
      <c r="B318" s="110" t="s">
        <v>24</v>
      </c>
      <c r="C318" s="110"/>
      <c r="D318" s="111" t="s">
        <v>119</v>
      </c>
      <c r="E318" s="111" t="s">
        <v>4536</v>
      </c>
      <c r="F318" s="84"/>
      <c r="G318" s="111" t="s">
        <v>2199</v>
      </c>
      <c r="H318" s="110" t="s">
        <v>2200</v>
      </c>
      <c r="I318" s="110" t="s">
        <v>345</v>
      </c>
      <c r="J318" s="110" t="s">
        <v>2169</v>
      </c>
      <c r="K318" s="110"/>
      <c r="L318" s="110">
        <v>27882313</v>
      </c>
      <c r="M318" s="112"/>
      <c r="N318" s="110"/>
      <c r="O318" s="110"/>
      <c r="P318" s="110"/>
      <c r="Q318" s="110"/>
      <c r="R318" s="110" t="s">
        <v>455</v>
      </c>
      <c r="S318" s="110"/>
      <c r="T318" s="110"/>
      <c r="U318" s="110"/>
      <c r="V318" s="110"/>
      <c r="W318" s="113" t="s">
        <v>2202</v>
      </c>
      <c r="X318" s="110"/>
      <c r="Y318" s="110" t="e">
        <v>#N/A</v>
      </c>
      <c r="Z318" s="110">
        <f>SUBTOTAL(103, Table97[[#This Row],[ShopCodeNoZero]])</f>
        <v>0</v>
      </c>
      <c r="AA318" s="114" t="s">
        <v>2203</v>
      </c>
    </row>
    <row r="319" spans="1:27" ht="72.599999999999994" hidden="1">
      <c r="A319" s="109">
        <v>45743</v>
      </c>
      <c r="B319" s="110" t="s">
        <v>24</v>
      </c>
      <c r="C319" s="110"/>
      <c r="D319" s="111" t="s">
        <v>119</v>
      </c>
      <c r="E319" s="111" t="s">
        <v>4537</v>
      </c>
      <c r="F319" s="84"/>
      <c r="G319" s="111" t="s">
        <v>2204</v>
      </c>
      <c r="H319" s="110" t="s">
        <v>2205</v>
      </c>
      <c r="I319" s="110" t="s">
        <v>345</v>
      </c>
      <c r="J319" s="110" t="s">
        <v>2169</v>
      </c>
      <c r="K319" s="110" t="s">
        <v>151</v>
      </c>
      <c r="L319" s="110">
        <v>27769768</v>
      </c>
      <c r="M319" s="112"/>
      <c r="N319" s="110"/>
      <c r="O319" s="110"/>
      <c r="P319" s="110"/>
      <c r="Q319" s="110"/>
      <c r="R319" s="110" t="s">
        <v>455</v>
      </c>
      <c r="S319" s="110"/>
      <c r="T319" s="110"/>
      <c r="U319" s="110"/>
      <c r="V319" s="110"/>
      <c r="W319" s="113" t="s">
        <v>2206</v>
      </c>
      <c r="X319" s="110"/>
      <c r="Y319" s="110" t="e">
        <v>#N/A</v>
      </c>
      <c r="Z319" s="110">
        <f>SUBTOTAL(103, Table97[[#This Row],[ShopCodeNoZero]])</f>
        <v>0</v>
      </c>
      <c r="AA319" s="114" t="s">
        <v>2207</v>
      </c>
    </row>
    <row r="320" spans="1:27" ht="72.599999999999994" hidden="1">
      <c r="A320" s="109">
        <v>45743</v>
      </c>
      <c r="B320" s="110" t="s">
        <v>65</v>
      </c>
      <c r="C320" s="110"/>
      <c r="D320" s="111" t="s">
        <v>119</v>
      </c>
      <c r="E320" s="111" t="s">
        <v>4538</v>
      </c>
      <c r="F320" s="84"/>
      <c r="G320" s="111" t="s">
        <v>2208</v>
      </c>
      <c r="H320" s="110" t="s">
        <v>2209</v>
      </c>
      <c r="I320" s="110" t="s">
        <v>345</v>
      </c>
      <c r="J320" s="110" t="s">
        <v>497</v>
      </c>
      <c r="K320" s="110"/>
      <c r="L320" s="110">
        <v>23634168</v>
      </c>
      <c r="M320" s="112"/>
      <c r="N320" s="110"/>
      <c r="O320" s="110"/>
      <c r="P320" s="110"/>
      <c r="Q320" s="110"/>
      <c r="R320" s="110" t="s">
        <v>455</v>
      </c>
      <c r="S320" s="110"/>
      <c r="T320" s="110"/>
      <c r="U320" s="110"/>
      <c r="V320" s="110"/>
      <c r="W320" s="113" t="s">
        <v>2210</v>
      </c>
      <c r="X320" s="110"/>
      <c r="Y320" s="110" t="e">
        <v>#N/A</v>
      </c>
      <c r="Z320" s="110">
        <f>SUBTOTAL(103, Table97[[#This Row],[ShopCodeNoZero]])</f>
        <v>0</v>
      </c>
      <c r="AA320" s="114" t="s">
        <v>2211</v>
      </c>
    </row>
    <row r="321" spans="1:27" ht="57.95" hidden="1">
      <c r="A321" s="109">
        <v>45743</v>
      </c>
      <c r="B321" s="110" t="s">
        <v>65</v>
      </c>
      <c r="C321" s="110"/>
      <c r="D321" s="111" t="s">
        <v>119</v>
      </c>
      <c r="E321" s="111" t="s">
        <v>4539</v>
      </c>
      <c r="F321" s="84"/>
      <c r="G321" s="111" t="s">
        <v>2212</v>
      </c>
      <c r="H321" s="110" t="s">
        <v>2213</v>
      </c>
      <c r="I321" s="110" t="s">
        <v>345</v>
      </c>
      <c r="J321" s="110" t="s">
        <v>2169</v>
      </c>
      <c r="K321" s="110"/>
      <c r="L321" s="110">
        <v>27481138</v>
      </c>
      <c r="M321" s="112"/>
      <c r="N321" s="110"/>
      <c r="O321" s="110"/>
      <c r="P321" s="110"/>
      <c r="Q321" s="110"/>
      <c r="R321" s="110" t="s">
        <v>455</v>
      </c>
      <c r="S321" s="110"/>
      <c r="T321" s="110"/>
      <c r="U321" s="110"/>
      <c r="V321" s="110"/>
      <c r="W321" s="113" t="s">
        <v>2214</v>
      </c>
      <c r="X321" s="110"/>
      <c r="Y321" s="110" t="s">
        <v>119</v>
      </c>
      <c r="Z321" s="110">
        <f>SUBTOTAL(103, Table97[[#This Row],[ShopCodeNoZero]])</f>
        <v>0</v>
      </c>
      <c r="AA321" s="114" t="s">
        <v>2215</v>
      </c>
    </row>
    <row r="322" spans="1:27" ht="72.599999999999994" hidden="1">
      <c r="A322" s="109">
        <v>45743</v>
      </c>
      <c r="B322" s="110" t="s">
        <v>24</v>
      </c>
      <c r="C322" s="110"/>
      <c r="D322" s="111" t="s">
        <v>119</v>
      </c>
      <c r="E322" s="111" t="s">
        <v>4540</v>
      </c>
      <c r="F322" s="84"/>
      <c r="G322" s="111" t="s">
        <v>2174</v>
      </c>
      <c r="H322" s="110" t="s">
        <v>2175</v>
      </c>
      <c r="I322" s="110" t="s">
        <v>345</v>
      </c>
      <c r="J322" s="110" t="s">
        <v>2169</v>
      </c>
      <c r="K322" s="110"/>
      <c r="L322" s="110">
        <v>27207699</v>
      </c>
      <c r="M322" s="112"/>
      <c r="N322" s="110"/>
      <c r="O322" s="110"/>
      <c r="P322" s="110"/>
      <c r="Q322" s="110"/>
      <c r="R322" s="110" t="s">
        <v>455</v>
      </c>
      <c r="S322" s="110"/>
      <c r="T322" s="110"/>
      <c r="U322" s="110"/>
      <c r="V322" s="110"/>
      <c r="W322" s="113" t="s">
        <v>2177</v>
      </c>
      <c r="X322" s="110"/>
      <c r="Y322" s="110" t="e">
        <v>#N/A</v>
      </c>
      <c r="Z322" s="110">
        <f>SUBTOTAL(103, Table97[[#This Row],[ShopCodeNoZero]])</f>
        <v>0</v>
      </c>
      <c r="AA322" s="114" t="s">
        <v>2178</v>
      </c>
    </row>
    <row r="323" spans="1:27" ht="72.599999999999994">
      <c r="A323" s="109">
        <v>45743</v>
      </c>
      <c r="B323" s="110" t="s">
        <v>24</v>
      </c>
      <c r="C323" s="110"/>
      <c r="D323" s="111" t="s">
        <v>119</v>
      </c>
      <c r="E323" s="111" t="s">
        <v>494</v>
      </c>
      <c r="F323" s="84"/>
      <c r="G323" s="111" t="s">
        <v>495</v>
      </c>
      <c r="H323" s="110" t="s">
        <v>496</v>
      </c>
      <c r="I323" s="110" t="s">
        <v>345</v>
      </c>
      <c r="J323" s="110" t="s">
        <v>497</v>
      </c>
      <c r="K323" s="110" t="s">
        <v>151</v>
      </c>
      <c r="L323" s="110" t="s">
        <v>3051</v>
      </c>
      <c r="M323" s="112"/>
      <c r="N323" s="110"/>
      <c r="O323" s="110"/>
      <c r="P323" s="110"/>
      <c r="Q323" s="110"/>
      <c r="R323" s="110" t="s">
        <v>455</v>
      </c>
      <c r="S323" s="110"/>
      <c r="T323" s="110"/>
      <c r="U323" s="110"/>
      <c r="V323" s="110"/>
      <c r="W323" s="113" t="s">
        <v>500</v>
      </c>
      <c r="X323" s="110"/>
      <c r="Y323" s="110" t="e">
        <v>#N/A</v>
      </c>
      <c r="Z323" s="110">
        <f>SUBTOTAL(103, Table97[[#This Row],[ShopCodeNoZero]])</f>
        <v>1</v>
      </c>
      <c r="AA323" s="114" t="s">
        <v>494</v>
      </c>
    </row>
    <row r="324" spans="1:27" ht="72.599999999999994">
      <c r="A324" s="109">
        <v>45743</v>
      </c>
      <c r="B324" s="110" t="s">
        <v>65</v>
      </c>
      <c r="C324" s="110"/>
      <c r="D324" s="111" t="s">
        <v>119</v>
      </c>
      <c r="E324" s="111" t="s">
        <v>2220</v>
      </c>
      <c r="F324" s="84"/>
      <c r="G324" s="111" t="s">
        <v>2216</v>
      </c>
      <c r="H324" s="110" t="s">
        <v>2217</v>
      </c>
      <c r="I324" s="110" t="s">
        <v>345</v>
      </c>
      <c r="J324" s="110" t="s">
        <v>2169</v>
      </c>
      <c r="K324" s="110"/>
      <c r="L324" s="110" t="s">
        <v>3051</v>
      </c>
      <c r="M324" s="112"/>
      <c r="N324" s="110"/>
      <c r="O324" s="110"/>
      <c r="P324" s="110"/>
      <c r="Q324" s="110"/>
      <c r="R324" s="110" t="s">
        <v>455</v>
      </c>
      <c r="S324" s="110"/>
      <c r="T324" s="110"/>
      <c r="U324" s="110"/>
      <c r="V324" s="110"/>
      <c r="W324" s="113" t="s">
        <v>2219</v>
      </c>
      <c r="X324" s="110"/>
      <c r="Y324" s="110" t="e">
        <v>#N/A</v>
      </c>
      <c r="Z324" s="110">
        <f>SUBTOTAL(103, Table97[[#This Row],[ShopCodeNoZero]])</f>
        <v>1</v>
      </c>
      <c r="AA324" s="114" t="s">
        <v>2220</v>
      </c>
    </row>
    <row r="325" spans="1:27" ht="72.599999999999994" hidden="1">
      <c r="A325" s="109">
        <v>45744</v>
      </c>
      <c r="B325" s="110" t="s">
        <v>24</v>
      </c>
      <c r="C325" s="110"/>
      <c r="D325" s="111" t="s">
        <v>119</v>
      </c>
      <c r="E325" s="111" t="s">
        <v>4541</v>
      </c>
      <c r="F325" s="84"/>
      <c r="G325" s="111" t="s">
        <v>2221</v>
      </c>
      <c r="H325" s="110" t="s">
        <v>2222</v>
      </c>
      <c r="I325" s="110" t="s">
        <v>345</v>
      </c>
      <c r="J325" s="110" t="s">
        <v>2223</v>
      </c>
      <c r="K325" s="110"/>
      <c r="L325" s="110">
        <v>23976303</v>
      </c>
      <c r="M325" s="112"/>
      <c r="N325" s="110"/>
      <c r="O325" s="110"/>
      <c r="P325" s="110"/>
      <c r="Q325" s="110"/>
      <c r="R325" s="110" t="s">
        <v>455</v>
      </c>
      <c r="S325" s="110"/>
      <c r="T325" s="110"/>
      <c r="U325" s="110"/>
      <c r="V325" s="110"/>
      <c r="W325" s="113" t="s">
        <v>2225</v>
      </c>
      <c r="X325" s="110"/>
      <c r="Y325" s="110" t="s">
        <v>119</v>
      </c>
      <c r="Z325" s="110">
        <f>SUBTOTAL(103, Table97[[#This Row],[ShopCodeNoZero]])</f>
        <v>0</v>
      </c>
      <c r="AA325" s="114" t="s">
        <v>2226</v>
      </c>
    </row>
    <row r="326" spans="1:27" ht="72.599999999999994" hidden="1">
      <c r="A326" s="109">
        <v>45744</v>
      </c>
      <c r="B326" s="110" t="s">
        <v>24</v>
      </c>
      <c r="C326" s="110"/>
      <c r="D326" s="111" t="s">
        <v>119</v>
      </c>
      <c r="E326" s="111" t="s">
        <v>4542</v>
      </c>
      <c r="F326" s="84"/>
      <c r="G326" s="111" t="s">
        <v>2227</v>
      </c>
      <c r="H326" s="110" t="s">
        <v>2228</v>
      </c>
      <c r="I326" s="110" t="s">
        <v>345</v>
      </c>
      <c r="J326" s="110" t="s">
        <v>1605</v>
      </c>
      <c r="K326" s="110"/>
      <c r="L326" s="110">
        <v>23506255</v>
      </c>
      <c r="M326" s="112"/>
      <c r="N326" s="110"/>
      <c r="O326" s="110"/>
      <c r="P326" s="110"/>
      <c r="Q326" s="110"/>
      <c r="R326" s="110" t="s">
        <v>455</v>
      </c>
      <c r="S326" s="110"/>
      <c r="T326" s="110"/>
      <c r="U326" s="110"/>
      <c r="V326" s="110"/>
      <c r="W326" s="113" t="s">
        <v>2230</v>
      </c>
      <c r="X326" s="110"/>
      <c r="Y326" s="110" t="e">
        <v>#N/A</v>
      </c>
      <c r="Z326" s="110">
        <f>SUBTOTAL(103, Table97[[#This Row],[ShopCodeNoZero]])</f>
        <v>0</v>
      </c>
      <c r="AA326" s="114" t="s">
        <v>2231</v>
      </c>
    </row>
    <row r="327" spans="1:27" ht="72.599999999999994" hidden="1">
      <c r="A327" s="109">
        <v>45744</v>
      </c>
      <c r="B327" s="110" t="s">
        <v>24</v>
      </c>
      <c r="C327" s="110"/>
      <c r="D327" s="111" t="s">
        <v>119</v>
      </c>
      <c r="E327" s="111" t="s">
        <v>4543</v>
      </c>
      <c r="F327" s="84"/>
      <c r="G327" s="111" t="s">
        <v>2232</v>
      </c>
      <c r="H327" s="110" t="s">
        <v>2233</v>
      </c>
      <c r="I327" s="110" t="s">
        <v>345</v>
      </c>
      <c r="J327" s="110" t="s">
        <v>1605</v>
      </c>
      <c r="K327" s="110" t="s">
        <v>151</v>
      </c>
      <c r="L327" s="110">
        <v>22658511</v>
      </c>
      <c r="M327" s="112"/>
      <c r="N327" s="110"/>
      <c r="O327" s="110"/>
      <c r="P327" s="110"/>
      <c r="Q327" s="110"/>
      <c r="R327" s="110" t="s">
        <v>455</v>
      </c>
      <c r="S327" s="110"/>
      <c r="T327" s="110"/>
      <c r="U327" s="110"/>
      <c r="V327" s="110"/>
      <c r="W327" s="113" t="s">
        <v>2234</v>
      </c>
      <c r="X327" s="110"/>
      <c r="Y327" s="110" t="s">
        <v>119</v>
      </c>
      <c r="Z327" s="110">
        <f>SUBTOTAL(103, Table97[[#This Row],[ShopCodeNoZero]])</f>
        <v>0</v>
      </c>
      <c r="AA327" s="114" t="s">
        <v>2235</v>
      </c>
    </row>
    <row r="328" spans="1:27" ht="72.599999999999994" hidden="1">
      <c r="A328" s="109">
        <v>45744</v>
      </c>
      <c r="B328" s="110" t="s">
        <v>24</v>
      </c>
      <c r="C328" s="110"/>
      <c r="D328" s="111" t="s">
        <v>119</v>
      </c>
      <c r="E328" s="111" t="s">
        <v>4544</v>
      </c>
      <c r="F328" s="84"/>
      <c r="G328" s="111" t="s">
        <v>2236</v>
      </c>
      <c r="H328" s="110" t="s">
        <v>2237</v>
      </c>
      <c r="I328" s="110" t="s">
        <v>345</v>
      </c>
      <c r="J328" s="110" t="s">
        <v>2223</v>
      </c>
      <c r="K328" s="110" t="s">
        <v>151</v>
      </c>
      <c r="L328" s="110">
        <v>31658182</v>
      </c>
      <c r="M328" s="112"/>
      <c r="N328" s="110"/>
      <c r="O328" s="110"/>
      <c r="P328" s="110"/>
      <c r="Q328" s="110"/>
      <c r="R328" s="110" t="s">
        <v>455</v>
      </c>
      <c r="S328" s="110"/>
      <c r="T328" s="110"/>
      <c r="U328" s="110"/>
      <c r="V328" s="110"/>
      <c r="W328" s="113" t="s">
        <v>2238</v>
      </c>
      <c r="X328" s="110"/>
      <c r="Y328" s="110" t="e">
        <v>#N/A</v>
      </c>
      <c r="Z328" s="110">
        <f>SUBTOTAL(103, Table97[[#This Row],[ShopCodeNoZero]])</f>
        <v>0</v>
      </c>
      <c r="AA328" s="114" t="s">
        <v>2239</v>
      </c>
    </row>
    <row r="329" spans="1:27" ht="72.599999999999994" hidden="1">
      <c r="A329" s="109">
        <v>45744</v>
      </c>
      <c r="B329" s="110" t="s">
        <v>24</v>
      </c>
      <c r="C329" s="110"/>
      <c r="D329" s="111" t="s">
        <v>119</v>
      </c>
      <c r="E329" s="111" t="s">
        <v>4545</v>
      </c>
      <c r="F329" s="84"/>
      <c r="G329" s="111" t="s">
        <v>2240</v>
      </c>
      <c r="H329" s="110" t="s">
        <v>2241</v>
      </c>
      <c r="I329" s="110" t="s">
        <v>345</v>
      </c>
      <c r="J329" s="110" t="s">
        <v>2223</v>
      </c>
      <c r="K329" s="110"/>
      <c r="L329" s="110">
        <v>28032398</v>
      </c>
      <c r="M329" s="112"/>
      <c r="N329" s="110"/>
      <c r="O329" s="110"/>
      <c r="P329" s="110"/>
      <c r="Q329" s="110"/>
      <c r="R329" s="110" t="s">
        <v>455</v>
      </c>
      <c r="S329" s="110"/>
      <c r="T329" s="110"/>
      <c r="U329" s="110"/>
      <c r="V329" s="110"/>
      <c r="W329" s="113" t="s">
        <v>2243</v>
      </c>
      <c r="X329" s="110"/>
      <c r="Y329" s="110" t="e">
        <v>#N/A</v>
      </c>
      <c r="Z329" s="110">
        <f>SUBTOTAL(103, Table97[[#This Row],[ShopCodeNoZero]])</f>
        <v>0</v>
      </c>
      <c r="AA329" s="114" t="s">
        <v>2244</v>
      </c>
    </row>
    <row r="330" spans="1:27" ht="72.599999999999994" hidden="1">
      <c r="A330" s="109">
        <v>45744</v>
      </c>
      <c r="B330" s="110" t="s">
        <v>24</v>
      </c>
      <c r="C330" s="110"/>
      <c r="D330" s="111" t="s">
        <v>119</v>
      </c>
      <c r="E330" s="111" t="s">
        <v>4546</v>
      </c>
      <c r="F330" s="84"/>
      <c r="G330" s="111" t="s">
        <v>2245</v>
      </c>
      <c r="H330" s="110" t="s">
        <v>2246</v>
      </c>
      <c r="I330" s="110" t="s">
        <v>345</v>
      </c>
      <c r="J330" s="110" t="s">
        <v>1605</v>
      </c>
      <c r="K330" s="110"/>
      <c r="L330" s="110">
        <v>26821885</v>
      </c>
      <c r="M330" s="112"/>
      <c r="N330" s="110"/>
      <c r="O330" s="110"/>
      <c r="P330" s="110"/>
      <c r="Q330" s="110"/>
      <c r="R330" s="110" t="s">
        <v>455</v>
      </c>
      <c r="S330" s="110"/>
      <c r="T330" s="110"/>
      <c r="U330" s="110"/>
      <c r="V330" s="110"/>
      <c r="W330" s="113" t="s">
        <v>2248</v>
      </c>
      <c r="X330" s="110"/>
      <c r="Y330" s="110" t="e">
        <v>#N/A</v>
      </c>
      <c r="Z330" s="110">
        <f>SUBTOTAL(103, Table97[[#This Row],[ShopCodeNoZero]])</f>
        <v>0</v>
      </c>
      <c r="AA330" s="114" t="s">
        <v>2249</v>
      </c>
    </row>
    <row r="331" spans="1:27" ht="72.599999999999994" hidden="1">
      <c r="A331" s="109">
        <v>45744</v>
      </c>
      <c r="B331" s="110" t="s">
        <v>137</v>
      </c>
      <c r="C331" s="110"/>
      <c r="D331" s="111" t="s">
        <v>119</v>
      </c>
      <c r="E331" s="111" t="s">
        <v>4547</v>
      </c>
      <c r="F331" s="84"/>
      <c r="G331" s="111" t="s">
        <v>2250</v>
      </c>
      <c r="H331" s="110" t="s">
        <v>2251</v>
      </c>
      <c r="I331" s="110" t="s">
        <v>345</v>
      </c>
      <c r="J331" s="110" t="s">
        <v>2223</v>
      </c>
      <c r="K331" s="110"/>
      <c r="L331" s="110">
        <v>35425768</v>
      </c>
      <c r="M331" s="112"/>
      <c r="N331" s="110"/>
      <c r="O331" s="110"/>
      <c r="P331" s="110"/>
      <c r="Q331" s="110"/>
      <c r="R331" s="110" t="s">
        <v>455</v>
      </c>
      <c r="S331" s="110"/>
      <c r="T331" s="110"/>
      <c r="U331" s="110"/>
      <c r="V331" s="110"/>
      <c r="W331" s="113" t="s">
        <v>2253</v>
      </c>
      <c r="X331" s="110"/>
      <c r="Y331" s="110" t="e">
        <v>#N/A</v>
      </c>
      <c r="Z331" s="110">
        <f>SUBTOTAL(103, Table97[[#This Row],[ShopCodeNoZero]])</f>
        <v>0</v>
      </c>
      <c r="AA331" s="114" t="s">
        <v>2254</v>
      </c>
    </row>
    <row r="332" spans="1:27" ht="72.599999999999994" hidden="1">
      <c r="A332" s="109">
        <v>45744</v>
      </c>
      <c r="B332" s="110" t="s">
        <v>24</v>
      </c>
      <c r="C332" s="110"/>
      <c r="D332" s="111" t="s">
        <v>119</v>
      </c>
      <c r="E332" s="111" t="s">
        <v>4548</v>
      </c>
      <c r="F332" s="84"/>
      <c r="G332" s="111" t="s">
        <v>2255</v>
      </c>
      <c r="H332" s="110" t="s">
        <v>2256</v>
      </c>
      <c r="I332" s="110" t="s">
        <v>345</v>
      </c>
      <c r="J332" s="110" t="s">
        <v>2223</v>
      </c>
      <c r="K332" s="110"/>
      <c r="L332" s="110">
        <v>35808954</v>
      </c>
      <c r="M332" s="112"/>
      <c r="N332" s="110"/>
      <c r="O332" s="110"/>
      <c r="P332" s="110"/>
      <c r="Q332" s="110"/>
      <c r="R332" s="110" t="s">
        <v>455</v>
      </c>
      <c r="S332" s="110"/>
      <c r="T332" s="110"/>
      <c r="U332" s="110"/>
      <c r="V332" s="110"/>
      <c r="W332" s="113" t="s">
        <v>2258</v>
      </c>
      <c r="X332" s="110"/>
      <c r="Y332" s="110" t="e">
        <v>#N/A</v>
      </c>
      <c r="Z332" s="110">
        <f>SUBTOTAL(103, Table97[[#This Row],[ShopCodeNoZero]])</f>
        <v>0</v>
      </c>
      <c r="AA332" s="114" t="s">
        <v>2259</v>
      </c>
    </row>
    <row r="333" spans="1:27" ht="72.599999999999994" hidden="1">
      <c r="A333" s="109">
        <v>45744</v>
      </c>
      <c r="B333" s="110" t="s">
        <v>24</v>
      </c>
      <c r="C333" s="110"/>
      <c r="D333" s="111" t="s">
        <v>119</v>
      </c>
      <c r="E333" s="111" t="s">
        <v>4549</v>
      </c>
      <c r="F333" s="84"/>
      <c r="G333" s="111" t="s">
        <v>2260</v>
      </c>
      <c r="H333" s="110" t="s">
        <v>2261</v>
      </c>
      <c r="I333" s="110" t="s">
        <v>345</v>
      </c>
      <c r="J333" s="110" t="s">
        <v>2223</v>
      </c>
      <c r="K333" s="110"/>
      <c r="L333" s="110" t="s">
        <v>2262</v>
      </c>
      <c r="M333" s="112"/>
      <c r="N333" s="110"/>
      <c r="O333" s="110"/>
      <c r="P333" s="110"/>
      <c r="Q333" s="110"/>
      <c r="R333" s="110" t="s">
        <v>455</v>
      </c>
      <c r="S333" s="110"/>
      <c r="T333" s="110"/>
      <c r="U333" s="110"/>
      <c r="V333" s="110"/>
      <c r="W333" s="113" t="s">
        <v>2263</v>
      </c>
      <c r="X333" s="110"/>
      <c r="Y333" s="110" t="e">
        <v>#N/A</v>
      </c>
      <c r="Z333" s="110">
        <f>SUBTOTAL(103, Table97[[#This Row],[ShopCodeNoZero]])</f>
        <v>0</v>
      </c>
      <c r="AA333" s="114" t="s">
        <v>2264</v>
      </c>
    </row>
    <row r="334" spans="1:27" ht="72.599999999999994" hidden="1">
      <c r="A334" s="109">
        <v>45744</v>
      </c>
      <c r="B334" s="110" t="s">
        <v>24</v>
      </c>
      <c r="C334" s="110"/>
      <c r="D334" s="111" t="s">
        <v>119</v>
      </c>
      <c r="E334" s="111" t="s">
        <v>4550</v>
      </c>
      <c r="F334" s="84"/>
      <c r="G334" s="111" t="s">
        <v>2265</v>
      </c>
      <c r="H334" s="110" t="s">
        <v>2266</v>
      </c>
      <c r="I334" s="110" t="s">
        <v>345</v>
      </c>
      <c r="J334" s="110" t="s">
        <v>1605</v>
      </c>
      <c r="K334" s="110"/>
      <c r="L334" s="110">
        <v>31443706</v>
      </c>
      <c r="M334" s="112"/>
      <c r="N334" s="110"/>
      <c r="O334" s="110"/>
      <c r="P334" s="110"/>
      <c r="Q334" s="110"/>
      <c r="R334" s="110" t="s">
        <v>455</v>
      </c>
      <c r="S334" s="110"/>
      <c r="T334" s="110"/>
      <c r="U334" s="110"/>
      <c r="V334" s="110"/>
      <c r="W334" s="113" t="s">
        <v>2268</v>
      </c>
      <c r="X334" s="110"/>
      <c r="Y334" s="110" t="e">
        <v>#N/A</v>
      </c>
      <c r="Z334" s="110">
        <f>SUBTOTAL(103, Table97[[#This Row],[ShopCodeNoZero]])</f>
        <v>0</v>
      </c>
      <c r="AA334" s="114" t="s">
        <v>2269</v>
      </c>
    </row>
    <row r="335" spans="1:27" ht="72.599999999999994" hidden="1">
      <c r="A335" s="109">
        <v>45744</v>
      </c>
      <c r="B335" s="110" t="s">
        <v>65</v>
      </c>
      <c r="C335" s="110"/>
      <c r="D335" s="111" t="s">
        <v>119</v>
      </c>
      <c r="E335" s="111" t="s">
        <v>2273</v>
      </c>
      <c r="F335" s="84"/>
      <c r="G335" s="111" t="s">
        <v>2270</v>
      </c>
      <c r="H335" s="110" t="s">
        <v>2271</v>
      </c>
      <c r="I335" s="110" t="s">
        <v>345</v>
      </c>
      <c r="J335" s="110" t="s">
        <v>1605</v>
      </c>
      <c r="K335" s="110"/>
      <c r="L335" s="110">
        <v>23278863</v>
      </c>
      <c r="M335" s="112"/>
      <c r="N335" s="110"/>
      <c r="O335" s="110"/>
      <c r="P335" s="110"/>
      <c r="Q335" s="110"/>
      <c r="R335" s="110" t="s">
        <v>455</v>
      </c>
      <c r="S335" s="110"/>
      <c r="T335" s="110"/>
      <c r="U335" s="110"/>
      <c r="V335" s="110"/>
      <c r="W335" s="113" t="s">
        <v>2272</v>
      </c>
      <c r="X335" s="110"/>
      <c r="Y335" s="110" t="e">
        <v>#N/A</v>
      </c>
      <c r="Z335" s="110">
        <f>SUBTOTAL(103, Table97[[#This Row],[ShopCodeNoZero]])</f>
        <v>0</v>
      </c>
      <c r="AA335" s="114" t="s">
        <v>2273</v>
      </c>
    </row>
    <row r="336" spans="1:27" ht="72.599999999999994" hidden="1">
      <c r="A336" s="109">
        <v>45744</v>
      </c>
      <c r="B336" s="110" t="s">
        <v>65</v>
      </c>
      <c r="C336" s="110"/>
      <c r="D336" s="111" t="s">
        <v>119</v>
      </c>
      <c r="E336" s="111" t="s">
        <v>2277</v>
      </c>
      <c r="F336" s="84"/>
      <c r="G336" s="111" t="s">
        <v>2274</v>
      </c>
      <c r="H336" s="110" t="s">
        <v>2275</v>
      </c>
      <c r="I336" s="110" t="s">
        <v>345</v>
      </c>
      <c r="J336" s="110" t="s">
        <v>2169</v>
      </c>
      <c r="K336" s="110"/>
      <c r="L336" s="110">
        <v>26912133</v>
      </c>
      <c r="M336" s="112"/>
      <c r="N336" s="110"/>
      <c r="O336" s="110"/>
      <c r="P336" s="110"/>
      <c r="Q336" s="110"/>
      <c r="R336" s="110" t="s">
        <v>455</v>
      </c>
      <c r="S336" s="110"/>
      <c r="T336" s="110"/>
      <c r="U336" s="110"/>
      <c r="V336" s="110"/>
      <c r="W336" s="113" t="s">
        <v>2276</v>
      </c>
      <c r="X336" s="110"/>
      <c r="Y336" s="110" t="e">
        <v>#N/A</v>
      </c>
      <c r="Z336" s="110">
        <f>SUBTOTAL(103, Table97[[#This Row],[ShopCodeNoZero]])</f>
        <v>0</v>
      </c>
      <c r="AA336" s="114" t="s">
        <v>2277</v>
      </c>
    </row>
    <row r="337" spans="1:27" ht="72.599999999999994" hidden="1">
      <c r="A337" s="109">
        <v>45747</v>
      </c>
      <c r="B337" s="110" t="s">
        <v>24</v>
      </c>
      <c r="C337" s="110"/>
      <c r="D337" s="111" t="s">
        <v>119</v>
      </c>
      <c r="E337" s="111" t="s">
        <v>4551</v>
      </c>
      <c r="F337" s="84"/>
      <c r="G337" s="111" t="s">
        <v>2278</v>
      </c>
      <c r="H337" s="110" t="s">
        <v>2279</v>
      </c>
      <c r="I337" s="110" t="s">
        <v>345</v>
      </c>
      <c r="J337" s="110" t="s">
        <v>509</v>
      </c>
      <c r="K337" s="110"/>
      <c r="L337" s="110">
        <v>29601371</v>
      </c>
      <c r="M337" s="112"/>
      <c r="N337" s="110"/>
      <c r="O337" s="110"/>
      <c r="P337" s="110"/>
      <c r="Q337" s="110"/>
      <c r="R337" s="110" t="s">
        <v>455</v>
      </c>
      <c r="S337" s="110"/>
      <c r="T337" s="110"/>
      <c r="U337" s="110"/>
      <c r="V337" s="110"/>
      <c r="W337" s="113" t="s">
        <v>2281</v>
      </c>
      <c r="X337" s="110"/>
      <c r="Y337" s="110" t="e">
        <v>#N/A</v>
      </c>
      <c r="Z337" s="110">
        <f>SUBTOTAL(103, Table97[[#This Row],[ShopCodeNoZero]])</f>
        <v>0</v>
      </c>
      <c r="AA337" s="114" t="s">
        <v>2282</v>
      </c>
    </row>
    <row r="338" spans="1:27" ht="72.599999999999994" hidden="1">
      <c r="A338" s="109">
        <v>45747</v>
      </c>
      <c r="B338" s="110" t="s">
        <v>24</v>
      </c>
      <c r="C338" s="110"/>
      <c r="D338" s="111" t="s">
        <v>119</v>
      </c>
      <c r="E338" s="111" t="s">
        <v>4552</v>
      </c>
      <c r="F338" s="84"/>
      <c r="G338" s="111" t="s">
        <v>2283</v>
      </c>
      <c r="H338" s="110" t="s">
        <v>2284</v>
      </c>
      <c r="I338" s="110" t="s">
        <v>345</v>
      </c>
      <c r="J338" s="110" t="s">
        <v>2223</v>
      </c>
      <c r="K338" s="110"/>
      <c r="L338" s="110">
        <v>23907530</v>
      </c>
      <c r="M338" s="112"/>
      <c r="N338" s="110"/>
      <c r="O338" s="110"/>
      <c r="P338" s="110"/>
      <c r="Q338" s="110"/>
      <c r="R338" s="110" t="s">
        <v>455</v>
      </c>
      <c r="S338" s="110"/>
      <c r="T338" s="110"/>
      <c r="U338" s="110"/>
      <c r="V338" s="110"/>
      <c r="W338" s="113" t="s">
        <v>2285</v>
      </c>
      <c r="X338" s="110"/>
      <c r="Y338" s="110" t="e">
        <v>#N/A</v>
      </c>
      <c r="Z338" s="110">
        <f>SUBTOTAL(103, Table97[[#This Row],[ShopCodeNoZero]])</f>
        <v>0</v>
      </c>
      <c r="AA338" s="114" t="s">
        <v>2286</v>
      </c>
    </row>
    <row r="339" spans="1:27" ht="72.599999999999994" hidden="1">
      <c r="A339" s="109">
        <v>45747</v>
      </c>
      <c r="B339" s="110" t="s">
        <v>24</v>
      </c>
      <c r="C339" s="110"/>
      <c r="D339" s="111" t="s">
        <v>119</v>
      </c>
      <c r="E339" s="111" t="s">
        <v>4553</v>
      </c>
      <c r="F339" s="84"/>
      <c r="G339" s="111" t="s">
        <v>2287</v>
      </c>
      <c r="H339" s="110" t="s">
        <v>2288</v>
      </c>
      <c r="I339" s="110" t="s">
        <v>345</v>
      </c>
      <c r="J339" s="110" t="s">
        <v>2223</v>
      </c>
      <c r="K339" s="110"/>
      <c r="L339" s="110">
        <v>23969580</v>
      </c>
      <c r="M339" s="112"/>
      <c r="N339" s="110"/>
      <c r="O339" s="110"/>
      <c r="P339" s="110"/>
      <c r="Q339" s="110"/>
      <c r="R339" s="110" t="s">
        <v>455</v>
      </c>
      <c r="S339" s="110"/>
      <c r="T339" s="110"/>
      <c r="U339" s="110"/>
      <c r="V339" s="110"/>
      <c r="W339" s="113" t="s">
        <v>2290</v>
      </c>
      <c r="X339" s="110"/>
      <c r="Y339" s="110" t="e">
        <v>#N/A</v>
      </c>
      <c r="Z339" s="110">
        <f>SUBTOTAL(103, Table97[[#This Row],[ShopCodeNoZero]])</f>
        <v>0</v>
      </c>
      <c r="AA339" s="114" t="s">
        <v>2291</v>
      </c>
    </row>
    <row r="340" spans="1:27" ht="72.599999999999994" hidden="1">
      <c r="A340" s="109">
        <v>45747</v>
      </c>
      <c r="B340" s="110" t="s">
        <v>24</v>
      </c>
      <c r="C340" s="110"/>
      <c r="D340" s="111" t="s">
        <v>119</v>
      </c>
      <c r="E340" s="111" t="s">
        <v>4554</v>
      </c>
      <c r="F340" s="84"/>
      <c r="G340" s="111" t="s">
        <v>2292</v>
      </c>
      <c r="H340" s="110" t="s">
        <v>2293</v>
      </c>
      <c r="I340" s="110" t="s">
        <v>345</v>
      </c>
      <c r="J340" s="110" t="s">
        <v>1592</v>
      </c>
      <c r="K340" s="110" t="s">
        <v>151</v>
      </c>
      <c r="L340" s="110">
        <v>27582922</v>
      </c>
      <c r="M340" s="112"/>
      <c r="N340" s="110"/>
      <c r="O340" s="110"/>
      <c r="P340" s="110"/>
      <c r="Q340" s="110"/>
      <c r="R340" s="110" t="s">
        <v>455</v>
      </c>
      <c r="S340" s="110"/>
      <c r="T340" s="110"/>
      <c r="U340" s="110"/>
      <c r="V340" s="110"/>
      <c r="W340" s="113" t="s">
        <v>2294</v>
      </c>
      <c r="X340" s="110"/>
      <c r="Y340" s="110" t="e">
        <v>#N/A</v>
      </c>
      <c r="Z340" s="110">
        <f>SUBTOTAL(103, Table97[[#This Row],[ShopCodeNoZero]])</f>
        <v>0</v>
      </c>
      <c r="AA340" s="114" t="s">
        <v>2295</v>
      </c>
    </row>
    <row r="341" spans="1:27" ht="72.599999999999994" hidden="1">
      <c r="A341" s="109">
        <v>45747</v>
      </c>
      <c r="B341" s="110" t="s">
        <v>24</v>
      </c>
      <c r="C341" s="110"/>
      <c r="D341" s="111" t="s">
        <v>119</v>
      </c>
      <c r="E341" s="111" t="s">
        <v>4555</v>
      </c>
      <c r="F341" s="84"/>
      <c r="G341" s="111" t="s">
        <v>2296</v>
      </c>
      <c r="H341" s="110" t="s">
        <v>2297</v>
      </c>
      <c r="I341" s="110" t="s">
        <v>345</v>
      </c>
      <c r="J341" s="110" t="s">
        <v>2223</v>
      </c>
      <c r="K341" s="110" t="s">
        <v>151</v>
      </c>
      <c r="L341" s="110">
        <v>29530225</v>
      </c>
      <c r="M341" s="112"/>
      <c r="N341" s="110"/>
      <c r="O341" s="110"/>
      <c r="P341" s="110"/>
      <c r="Q341" s="110"/>
      <c r="R341" s="110" t="s">
        <v>455</v>
      </c>
      <c r="S341" s="110"/>
      <c r="T341" s="110"/>
      <c r="U341" s="110"/>
      <c r="V341" s="110"/>
      <c r="W341" s="113" t="s">
        <v>2298</v>
      </c>
      <c r="X341" s="110"/>
      <c r="Y341" s="110" t="e">
        <v>#N/A</v>
      </c>
      <c r="Z341" s="110">
        <f>SUBTOTAL(103, Table97[[#This Row],[ShopCodeNoZero]])</f>
        <v>0</v>
      </c>
      <c r="AA341" s="114" t="s">
        <v>2299</v>
      </c>
    </row>
    <row r="342" spans="1:27" ht="72.599999999999994" hidden="1">
      <c r="A342" s="109">
        <v>45747</v>
      </c>
      <c r="B342" s="110" t="s">
        <v>24</v>
      </c>
      <c r="C342" s="110"/>
      <c r="D342" s="111" t="s">
        <v>119</v>
      </c>
      <c r="E342" s="111" t="s">
        <v>4556</v>
      </c>
      <c r="F342" s="84"/>
      <c r="G342" s="111" t="s">
        <v>2300</v>
      </c>
      <c r="H342" s="110" t="s">
        <v>2301</v>
      </c>
      <c r="I342" s="110" t="s">
        <v>345</v>
      </c>
      <c r="J342" s="110" t="s">
        <v>2223</v>
      </c>
      <c r="K342" s="110" t="s">
        <v>151</v>
      </c>
      <c r="L342" s="110">
        <v>26132921</v>
      </c>
      <c r="M342" s="112"/>
      <c r="N342" s="110"/>
      <c r="O342" s="110"/>
      <c r="P342" s="110"/>
      <c r="Q342" s="110"/>
      <c r="R342" s="110" t="s">
        <v>455</v>
      </c>
      <c r="S342" s="110"/>
      <c r="T342" s="110"/>
      <c r="U342" s="110"/>
      <c r="V342" s="110"/>
      <c r="W342" s="113" t="s">
        <v>2302</v>
      </c>
      <c r="X342" s="110"/>
      <c r="Y342" s="110" t="e">
        <v>#N/A</v>
      </c>
      <c r="Z342" s="110">
        <f>SUBTOTAL(103, Table97[[#This Row],[ShopCodeNoZero]])</f>
        <v>0</v>
      </c>
      <c r="AA342" s="114" t="s">
        <v>2303</v>
      </c>
    </row>
    <row r="343" spans="1:27" ht="72.599999999999994" hidden="1">
      <c r="A343" s="109">
        <v>45747</v>
      </c>
      <c r="B343" s="110" t="s">
        <v>24</v>
      </c>
      <c r="C343" s="110"/>
      <c r="D343" s="111" t="s">
        <v>119</v>
      </c>
      <c r="E343" s="111" t="s">
        <v>4557</v>
      </c>
      <c r="F343" s="84"/>
      <c r="G343" s="111" t="s">
        <v>2304</v>
      </c>
      <c r="H343" s="110" t="s">
        <v>2305</v>
      </c>
      <c r="I343" s="110" t="s">
        <v>345</v>
      </c>
      <c r="J343" s="110" t="s">
        <v>1592</v>
      </c>
      <c r="K343" s="110" t="s">
        <v>151</v>
      </c>
      <c r="L343" s="110">
        <v>23843851</v>
      </c>
      <c r="M343" s="112"/>
      <c r="N343" s="110"/>
      <c r="O343" s="110"/>
      <c r="P343" s="110"/>
      <c r="Q343" s="110"/>
      <c r="R343" s="110" t="s">
        <v>455</v>
      </c>
      <c r="S343" s="110"/>
      <c r="T343" s="110"/>
      <c r="U343" s="110"/>
      <c r="V343" s="110"/>
      <c r="W343" s="113" t="s">
        <v>2306</v>
      </c>
      <c r="X343" s="110"/>
      <c r="Y343" s="110" t="e">
        <v>#N/A</v>
      </c>
      <c r="Z343" s="110">
        <f>SUBTOTAL(103, Table97[[#This Row],[ShopCodeNoZero]])</f>
        <v>0</v>
      </c>
      <c r="AA343" s="114" t="s">
        <v>2307</v>
      </c>
    </row>
    <row r="344" spans="1:27" ht="72.599999999999994" hidden="1">
      <c r="A344" s="109">
        <v>45747</v>
      </c>
      <c r="B344" s="110" t="s">
        <v>65</v>
      </c>
      <c r="C344" s="110"/>
      <c r="D344" s="111" t="s">
        <v>119</v>
      </c>
      <c r="E344" s="111" t="s">
        <v>4558</v>
      </c>
      <c r="F344" s="84"/>
      <c r="G344" s="111" t="s">
        <v>2308</v>
      </c>
      <c r="H344" s="110" t="s">
        <v>2309</v>
      </c>
      <c r="I344" s="110" t="s">
        <v>345</v>
      </c>
      <c r="J344" s="110" t="s">
        <v>1552</v>
      </c>
      <c r="K344" s="110"/>
      <c r="L344" s="110">
        <v>27827183</v>
      </c>
      <c r="M344" s="112"/>
      <c r="N344" s="110"/>
      <c r="O344" s="110"/>
      <c r="P344" s="110"/>
      <c r="Q344" s="110"/>
      <c r="R344" s="110" t="s">
        <v>455</v>
      </c>
      <c r="S344" s="110"/>
      <c r="T344" s="110"/>
      <c r="U344" s="110"/>
      <c r="V344" s="110"/>
      <c r="W344" s="113" t="s">
        <v>2310</v>
      </c>
      <c r="X344" s="110"/>
      <c r="Y344" s="110" t="e">
        <v>#N/A</v>
      </c>
      <c r="Z344" s="110">
        <f>SUBTOTAL(103, Table97[[#This Row],[ShopCodeNoZero]])</f>
        <v>0</v>
      </c>
      <c r="AA344" s="114" t="s">
        <v>2311</v>
      </c>
    </row>
    <row r="345" spans="1:27" ht="72.599999999999994" hidden="1">
      <c r="A345" s="109">
        <v>45747</v>
      </c>
      <c r="B345" s="110" t="s">
        <v>24</v>
      </c>
      <c r="C345" s="110"/>
      <c r="D345" s="111" t="s">
        <v>119</v>
      </c>
      <c r="E345" s="111" t="s">
        <v>2316</v>
      </c>
      <c r="F345" s="84"/>
      <c r="G345" s="111" t="s">
        <v>2312</v>
      </c>
      <c r="H345" s="110" t="s">
        <v>2313</v>
      </c>
      <c r="I345" s="110" t="s">
        <v>345</v>
      </c>
      <c r="J345" s="110" t="s">
        <v>2314</v>
      </c>
      <c r="K345" s="110"/>
      <c r="L345" s="110">
        <v>27839688</v>
      </c>
      <c r="M345" s="112"/>
      <c r="N345" s="110"/>
      <c r="O345" s="110"/>
      <c r="P345" s="110"/>
      <c r="Q345" s="110"/>
      <c r="R345" s="110" t="s">
        <v>455</v>
      </c>
      <c r="S345" s="110"/>
      <c r="T345" s="110"/>
      <c r="U345" s="110"/>
      <c r="V345" s="110"/>
      <c r="W345" s="113" t="s">
        <v>2315</v>
      </c>
      <c r="X345" s="110"/>
      <c r="Y345" s="110" t="e">
        <v>#N/A</v>
      </c>
      <c r="Z345" s="110">
        <f>SUBTOTAL(103, Table97[[#This Row],[ShopCodeNoZero]])</f>
        <v>0</v>
      </c>
      <c r="AA345" s="114" t="s">
        <v>2316</v>
      </c>
    </row>
    <row r="346" spans="1:27" ht="72.599999999999994" hidden="1">
      <c r="A346" s="109">
        <v>45747</v>
      </c>
      <c r="B346" s="110" t="s">
        <v>24</v>
      </c>
      <c r="C346" s="110"/>
      <c r="D346" s="111" t="s">
        <v>119</v>
      </c>
      <c r="E346" s="111" t="s">
        <v>2321</v>
      </c>
      <c r="F346" s="84"/>
      <c r="G346" s="111" t="s">
        <v>2317</v>
      </c>
      <c r="H346" s="110" t="s">
        <v>2318</v>
      </c>
      <c r="I346" s="110" t="s">
        <v>345</v>
      </c>
      <c r="J346" s="110" t="s">
        <v>509</v>
      </c>
      <c r="K346" s="110"/>
      <c r="L346" s="110" t="s">
        <v>3051</v>
      </c>
      <c r="M346" s="112"/>
      <c r="N346" s="110"/>
      <c r="O346" s="110"/>
      <c r="P346" s="110"/>
      <c r="Q346" s="110"/>
      <c r="R346" s="110" t="s">
        <v>455</v>
      </c>
      <c r="S346" s="110"/>
      <c r="T346" s="110"/>
      <c r="U346" s="110"/>
      <c r="V346" s="110"/>
      <c r="W346" s="113" t="s">
        <v>2320</v>
      </c>
      <c r="X346" s="110"/>
      <c r="Y346" s="110" t="e">
        <v>#N/A</v>
      </c>
      <c r="Z346" s="110">
        <f>SUBTOTAL(103, Table97[[#This Row],[ShopCodeNoZero]])</f>
        <v>0</v>
      </c>
      <c r="AA346" s="114" t="s">
        <v>2321</v>
      </c>
    </row>
    <row r="347" spans="1:27" ht="72.599999999999994" hidden="1">
      <c r="A347" s="109">
        <v>45747</v>
      </c>
      <c r="B347" s="110" t="s">
        <v>65</v>
      </c>
      <c r="C347" s="110"/>
      <c r="D347" s="111" t="s">
        <v>119</v>
      </c>
      <c r="E347" s="111" t="s">
        <v>2325</v>
      </c>
      <c r="F347" s="84"/>
      <c r="G347" s="111" t="s">
        <v>2322</v>
      </c>
      <c r="H347" s="110" t="s">
        <v>2323</v>
      </c>
      <c r="I347" s="110" t="s">
        <v>345</v>
      </c>
      <c r="J347" s="110" t="s">
        <v>2223</v>
      </c>
      <c r="K347" s="110"/>
      <c r="L347" s="110">
        <v>23978886</v>
      </c>
      <c r="M347" s="112"/>
      <c r="N347" s="110"/>
      <c r="O347" s="110"/>
      <c r="P347" s="110"/>
      <c r="Q347" s="110"/>
      <c r="R347" s="110" t="s">
        <v>455</v>
      </c>
      <c r="S347" s="110"/>
      <c r="T347" s="110"/>
      <c r="U347" s="110"/>
      <c r="V347" s="110"/>
      <c r="W347" s="113" t="s">
        <v>2324</v>
      </c>
      <c r="X347" s="110"/>
      <c r="Y347" s="110" t="e">
        <v>#N/A</v>
      </c>
      <c r="Z347" s="110">
        <f>SUBTOTAL(103, Table97[[#This Row],[ShopCodeNoZero]])</f>
        <v>0</v>
      </c>
      <c r="AA347" s="114" t="s">
        <v>2325</v>
      </c>
    </row>
    <row r="348" spans="1:27" ht="72.599999999999994" hidden="1">
      <c r="A348" s="109">
        <v>45747</v>
      </c>
      <c r="B348" s="110" t="s">
        <v>65</v>
      </c>
      <c r="C348" s="110"/>
      <c r="D348" s="111" t="s">
        <v>119</v>
      </c>
      <c r="E348" s="111" t="s">
        <v>2329</v>
      </c>
      <c r="F348" s="84"/>
      <c r="G348" s="111" t="s">
        <v>2326</v>
      </c>
      <c r="H348" s="110" t="s">
        <v>2327</v>
      </c>
      <c r="I348" s="110" t="s">
        <v>345</v>
      </c>
      <c r="J348" s="110" t="s">
        <v>2223</v>
      </c>
      <c r="K348" s="110"/>
      <c r="L348" s="110">
        <v>27173881</v>
      </c>
      <c r="M348" s="112"/>
      <c r="N348" s="110"/>
      <c r="O348" s="110"/>
      <c r="P348" s="110"/>
      <c r="Q348" s="110"/>
      <c r="R348" s="110" t="s">
        <v>455</v>
      </c>
      <c r="S348" s="110"/>
      <c r="T348" s="110"/>
      <c r="U348" s="110"/>
      <c r="V348" s="110"/>
      <c r="W348" s="113" t="s">
        <v>2328</v>
      </c>
      <c r="X348" s="110"/>
      <c r="Y348" s="110" t="e">
        <v>#N/A</v>
      </c>
      <c r="Z348" s="110">
        <f>SUBTOTAL(103, Table97[[#This Row],[ShopCodeNoZero]])</f>
        <v>0</v>
      </c>
      <c r="AA348" s="114" t="s">
        <v>2329</v>
      </c>
    </row>
    <row r="349" spans="1:27" ht="72.599999999999994" hidden="1">
      <c r="A349" s="109">
        <v>45748</v>
      </c>
      <c r="B349" s="110" t="s">
        <v>24</v>
      </c>
      <c r="C349" s="110"/>
      <c r="D349" s="111" t="s">
        <v>119</v>
      </c>
      <c r="E349" s="111" t="s">
        <v>506</v>
      </c>
      <c r="F349" s="84"/>
      <c r="G349" s="111" t="s">
        <v>507</v>
      </c>
      <c r="H349" s="110" t="s">
        <v>508</v>
      </c>
      <c r="I349" s="110" t="s">
        <v>345</v>
      </c>
      <c r="J349" s="110" t="s">
        <v>509</v>
      </c>
      <c r="K349" s="110"/>
      <c r="L349" s="110">
        <v>26599338</v>
      </c>
      <c r="M349" s="112"/>
      <c r="N349" s="110"/>
      <c r="O349" s="110"/>
      <c r="P349" s="110"/>
      <c r="Q349" s="110"/>
      <c r="R349" s="110" t="s">
        <v>455</v>
      </c>
      <c r="S349" s="110"/>
      <c r="T349" s="110"/>
      <c r="U349" s="110"/>
      <c r="V349" s="110"/>
      <c r="W349" s="113" t="s">
        <v>2763</v>
      </c>
      <c r="X349" s="110"/>
      <c r="Y349" s="110" t="e">
        <v>#N/A</v>
      </c>
      <c r="Z349" s="110">
        <f>SUBTOTAL(103, Table97[[#This Row],[ShopCodeNoZero]])</f>
        <v>0</v>
      </c>
      <c r="AA349" s="114" t="s">
        <v>2764</v>
      </c>
    </row>
    <row r="350" spans="1:27" ht="57.95" hidden="1">
      <c r="A350" s="109">
        <v>45748</v>
      </c>
      <c r="B350" s="110" t="s">
        <v>24</v>
      </c>
      <c r="C350" s="110"/>
      <c r="D350" s="111" t="s">
        <v>119</v>
      </c>
      <c r="E350" s="111" t="s">
        <v>124</v>
      </c>
      <c r="F350" s="84"/>
      <c r="G350" s="111" t="s">
        <v>125</v>
      </c>
      <c r="H350" s="110" t="s">
        <v>126</v>
      </c>
      <c r="I350" s="110" t="s">
        <v>345</v>
      </c>
      <c r="J350" s="110" t="s">
        <v>45</v>
      </c>
      <c r="K350" s="110"/>
      <c r="L350" s="110">
        <v>23755571</v>
      </c>
      <c r="M350" s="112"/>
      <c r="N350" s="110"/>
      <c r="O350" s="110"/>
      <c r="P350" s="110"/>
      <c r="Q350" s="110"/>
      <c r="R350" s="110" t="s">
        <v>455</v>
      </c>
      <c r="S350" s="110"/>
      <c r="T350" s="110"/>
      <c r="U350" s="110"/>
      <c r="V350" s="110"/>
      <c r="W350" s="113" t="s">
        <v>2332</v>
      </c>
      <c r="X350" s="110"/>
      <c r="Y350" s="110" t="e">
        <v>#N/A</v>
      </c>
      <c r="Z350" s="110">
        <f>SUBTOTAL(103, Table97[[#This Row],[ShopCodeNoZero]])</f>
        <v>0</v>
      </c>
      <c r="AA350" s="114" t="s">
        <v>2333</v>
      </c>
    </row>
    <row r="351" spans="1:27" ht="72.599999999999994" hidden="1">
      <c r="A351" s="109">
        <v>45748</v>
      </c>
      <c r="B351" s="110" t="s">
        <v>24</v>
      </c>
      <c r="C351" s="110"/>
      <c r="D351" s="111" t="s">
        <v>119</v>
      </c>
      <c r="E351" s="111" t="s">
        <v>4559</v>
      </c>
      <c r="F351" s="84"/>
      <c r="G351" s="111" t="s">
        <v>2334</v>
      </c>
      <c r="H351" s="110" t="s">
        <v>2335</v>
      </c>
      <c r="I351" s="110" t="s">
        <v>345</v>
      </c>
      <c r="J351" s="110" t="s">
        <v>30</v>
      </c>
      <c r="K351" s="110" t="s">
        <v>151</v>
      </c>
      <c r="L351" s="110">
        <v>21101673</v>
      </c>
      <c r="M351" s="112"/>
      <c r="N351" s="110"/>
      <c r="O351" s="110"/>
      <c r="P351" s="110"/>
      <c r="Q351" s="110"/>
      <c r="R351" s="110" t="s">
        <v>455</v>
      </c>
      <c r="S351" s="110"/>
      <c r="T351" s="110"/>
      <c r="U351" s="110"/>
      <c r="V351" s="110"/>
      <c r="W351" s="113" t="s">
        <v>2337</v>
      </c>
      <c r="X351" s="110"/>
      <c r="Y351" s="110" t="e">
        <v>#N/A</v>
      </c>
      <c r="Z351" s="110">
        <f>SUBTOTAL(103, Table97[[#This Row],[ShopCodeNoZero]])</f>
        <v>0</v>
      </c>
      <c r="AA351" s="114" t="s">
        <v>2338</v>
      </c>
    </row>
    <row r="352" spans="1:27" ht="57.95" hidden="1">
      <c r="A352" s="109">
        <v>45748</v>
      </c>
      <c r="B352" s="110" t="s">
        <v>24</v>
      </c>
      <c r="C352" s="110"/>
      <c r="D352" s="111" t="s">
        <v>119</v>
      </c>
      <c r="E352" s="111" t="s">
        <v>178</v>
      </c>
      <c r="F352" s="84"/>
      <c r="G352" s="111" t="s">
        <v>179</v>
      </c>
      <c r="H352" s="110" t="s">
        <v>180</v>
      </c>
      <c r="I352" s="110" t="s">
        <v>345</v>
      </c>
      <c r="J352" s="110" t="s">
        <v>30</v>
      </c>
      <c r="K352" s="110"/>
      <c r="L352" s="110">
        <v>21753970</v>
      </c>
      <c r="M352" s="112"/>
      <c r="N352" s="110"/>
      <c r="O352" s="110"/>
      <c r="P352" s="110"/>
      <c r="Q352" s="110"/>
      <c r="R352" s="110" t="s">
        <v>455</v>
      </c>
      <c r="S352" s="110"/>
      <c r="T352" s="110"/>
      <c r="U352" s="110"/>
      <c r="V352" s="110"/>
      <c r="W352" s="113" t="s">
        <v>2358</v>
      </c>
      <c r="X352" s="110"/>
      <c r="Y352" s="110" t="e">
        <v>#N/A</v>
      </c>
      <c r="Z352" s="110">
        <f>SUBTOTAL(103, Table97[[#This Row],[ShopCodeNoZero]])</f>
        <v>0</v>
      </c>
      <c r="AA352" s="114" t="s">
        <v>2359</v>
      </c>
    </row>
    <row r="353" spans="1:27" ht="72.599999999999994" hidden="1">
      <c r="A353" s="109">
        <v>45748</v>
      </c>
      <c r="B353" s="110" t="s">
        <v>24</v>
      </c>
      <c r="C353" s="110"/>
      <c r="D353" s="111" t="s">
        <v>119</v>
      </c>
      <c r="E353" s="111" t="s">
        <v>4560</v>
      </c>
      <c r="F353" s="84"/>
      <c r="G353" s="111" t="s">
        <v>2339</v>
      </c>
      <c r="H353" s="110" t="s">
        <v>2340</v>
      </c>
      <c r="I353" s="110" t="s">
        <v>345</v>
      </c>
      <c r="J353" s="110" t="s">
        <v>491</v>
      </c>
      <c r="K353" s="110" t="s">
        <v>151</v>
      </c>
      <c r="L353" s="110">
        <v>26501136</v>
      </c>
      <c r="M353" s="112"/>
      <c r="N353" s="110"/>
      <c r="O353" s="110"/>
      <c r="P353" s="110"/>
      <c r="Q353" s="110"/>
      <c r="R353" s="110" t="s">
        <v>455</v>
      </c>
      <c r="S353" s="110"/>
      <c r="T353" s="110"/>
      <c r="U353" s="110"/>
      <c r="V353" s="110"/>
      <c r="W353" s="113" t="s">
        <v>2341</v>
      </c>
      <c r="X353" s="110"/>
      <c r="Y353" s="110" t="e">
        <v>#N/A</v>
      </c>
      <c r="Z353" s="110">
        <f>SUBTOTAL(103, Table97[[#This Row],[ShopCodeNoZero]])</f>
        <v>0</v>
      </c>
      <c r="AA353" s="114" t="s">
        <v>2342</v>
      </c>
    </row>
    <row r="354" spans="1:27" ht="72.599999999999994" hidden="1">
      <c r="A354" s="109">
        <v>45748</v>
      </c>
      <c r="B354" s="110" t="s">
        <v>65</v>
      </c>
      <c r="C354" s="110"/>
      <c r="D354" s="111" t="s">
        <v>119</v>
      </c>
      <c r="E354" s="111" t="s">
        <v>4561</v>
      </c>
      <c r="F354" s="84"/>
      <c r="G354" s="111" t="s">
        <v>2343</v>
      </c>
      <c r="H354" s="110" t="s">
        <v>2344</v>
      </c>
      <c r="I354" s="110" t="s">
        <v>345</v>
      </c>
      <c r="J354" s="110" t="s">
        <v>30</v>
      </c>
      <c r="K354" s="110"/>
      <c r="L354" s="110">
        <v>27226689</v>
      </c>
      <c r="M354" s="112"/>
      <c r="N354" s="110"/>
      <c r="O354" s="110"/>
      <c r="P354" s="110"/>
      <c r="Q354" s="110"/>
      <c r="R354" s="110" t="s">
        <v>455</v>
      </c>
      <c r="S354" s="110"/>
      <c r="T354" s="110"/>
      <c r="U354" s="110"/>
      <c r="V354" s="110"/>
      <c r="W354" s="113" t="s">
        <v>2345</v>
      </c>
      <c r="X354" s="110"/>
      <c r="Y354" s="110" t="e">
        <v>#N/A</v>
      </c>
      <c r="Z354" s="110">
        <f>SUBTOTAL(103, Table97[[#This Row],[ShopCodeNoZero]])</f>
        <v>0</v>
      </c>
      <c r="AA354" s="114" t="s">
        <v>2346</v>
      </c>
    </row>
    <row r="355" spans="1:27" ht="72.599999999999994" hidden="1">
      <c r="A355" s="109">
        <v>45748</v>
      </c>
      <c r="B355" s="110" t="s">
        <v>24</v>
      </c>
      <c r="C355" s="110"/>
      <c r="D355" s="111" t="s">
        <v>119</v>
      </c>
      <c r="E355" s="111" t="s">
        <v>181</v>
      </c>
      <c r="F355" s="84"/>
      <c r="G355" s="111" t="s">
        <v>182</v>
      </c>
      <c r="H355" s="110" t="s">
        <v>183</v>
      </c>
      <c r="I355" s="110" t="s">
        <v>345</v>
      </c>
      <c r="J355" s="110" t="s">
        <v>30</v>
      </c>
      <c r="K355" s="110"/>
      <c r="L355" s="110">
        <v>31224075</v>
      </c>
      <c r="M355" s="112"/>
      <c r="N355" s="110"/>
      <c r="O355" s="110"/>
      <c r="P355" s="110"/>
      <c r="Q355" s="110"/>
      <c r="R355" s="110" t="s">
        <v>455</v>
      </c>
      <c r="S355" s="110"/>
      <c r="T355" s="110"/>
      <c r="U355" s="110"/>
      <c r="V355" s="110"/>
      <c r="W355" s="113" t="s">
        <v>2348</v>
      </c>
      <c r="X355" s="110"/>
      <c r="Y355" s="110" t="e">
        <v>#N/A</v>
      </c>
      <c r="Z355" s="110">
        <f>SUBTOTAL(103, Table97[[#This Row],[ShopCodeNoZero]])</f>
        <v>0</v>
      </c>
      <c r="AA355" s="114" t="s">
        <v>2349</v>
      </c>
    </row>
    <row r="356" spans="1:27" ht="57.95" hidden="1">
      <c r="A356" s="109">
        <v>45748</v>
      </c>
      <c r="B356" s="110" t="s">
        <v>24</v>
      </c>
      <c r="C356" s="110"/>
      <c r="D356" s="111" t="s">
        <v>119</v>
      </c>
      <c r="E356" s="111" t="s">
        <v>2353</v>
      </c>
      <c r="F356" s="84"/>
      <c r="G356" s="111" t="s">
        <v>2350</v>
      </c>
      <c r="H356" s="110" t="s">
        <v>2351</v>
      </c>
      <c r="I356" s="110" t="s">
        <v>345</v>
      </c>
      <c r="J356" s="110" t="s">
        <v>509</v>
      </c>
      <c r="K356" s="110" t="s">
        <v>151</v>
      </c>
      <c r="L356" s="110">
        <v>27290718</v>
      </c>
      <c r="M356" s="112"/>
      <c r="N356" s="110"/>
      <c r="O356" s="110"/>
      <c r="P356" s="110"/>
      <c r="Q356" s="110"/>
      <c r="R356" s="110" t="s">
        <v>455</v>
      </c>
      <c r="S356" s="110"/>
      <c r="T356" s="110"/>
      <c r="U356" s="110"/>
      <c r="V356" s="110"/>
      <c r="W356" s="113" t="s">
        <v>2352</v>
      </c>
      <c r="X356" s="110"/>
      <c r="Y356" s="110" t="e">
        <v>#N/A</v>
      </c>
      <c r="Z356" s="110">
        <f>SUBTOTAL(103, Table97[[#This Row],[ShopCodeNoZero]])</f>
        <v>0</v>
      </c>
      <c r="AA356" s="114" t="s">
        <v>2353</v>
      </c>
    </row>
    <row r="357" spans="1:27" ht="57.95" hidden="1">
      <c r="A357" s="109">
        <v>45748</v>
      </c>
      <c r="B357" s="110" t="s">
        <v>24</v>
      </c>
      <c r="C357" s="110"/>
      <c r="D357" s="111" t="s">
        <v>119</v>
      </c>
      <c r="E357" s="111" t="s">
        <v>2357</v>
      </c>
      <c r="F357" s="84"/>
      <c r="G357" s="111" t="s">
        <v>2354</v>
      </c>
      <c r="H357" s="110" t="s">
        <v>490</v>
      </c>
      <c r="I357" s="110" t="s">
        <v>345</v>
      </c>
      <c r="J357" s="110" t="s">
        <v>491</v>
      </c>
      <c r="K357" s="110"/>
      <c r="L357" s="110">
        <v>29150778</v>
      </c>
      <c r="M357" s="112"/>
      <c r="N357" s="110"/>
      <c r="O357" s="110"/>
      <c r="P357" s="110"/>
      <c r="Q357" s="110"/>
      <c r="R357" s="110" t="s">
        <v>455</v>
      </c>
      <c r="S357" s="110"/>
      <c r="T357" s="110"/>
      <c r="U357" s="110"/>
      <c r="V357" s="110"/>
      <c r="W357" s="113" t="s">
        <v>2356</v>
      </c>
      <c r="X357" s="110"/>
      <c r="Y357" s="110" t="e">
        <v>#N/A</v>
      </c>
      <c r="Z357" s="110">
        <f>SUBTOTAL(103, Table97[[#This Row],[ShopCodeNoZero]])</f>
        <v>0</v>
      </c>
      <c r="AA357" s="114" t="s">
        <v>2357</v>
      </c>
    </row>
    <row r="358" spans="1:27" ht="72.599999999999994" hidden="1">
      <c r="A358" s="109">
        <v>45748</v>
      </c>
      <c r="B358" s="110" t="s">
        <v>24</v>
      </c>
      <c r="C358" s="110"/>
      <c r="D358" s="111" t="s">
        <v>119</v>
      </c>
      <c r="E358" s="111" t="s">
        <v>488</v>
      </c>
      <c r="F358" s="84"/>
      <c r="G358" s="111" t="s">
        <v>489</v>
      </c>
      <c r="H358" s="110" t="s">
        <v>490</v>
      </c>
      <c r="I358" s="110" t="s">
        <v>345</v>
      </c>
      <c r="J358" s="110" t="s">
        <v>491</v>
      </c>
      <c r="K358" s="110"/>
      <c r="L358" s="110" t="s">
        <v>3051</v>
      </c>
      <c r="M358" s="112"/>
      <c r="N358" s="110"/>
      <c r="O358" s="110"/>
      <c r="P358" s="110"/>
      <c r="Q358" s="110"/>
      <c r="R358" s="110" t="s">
        <v>455</v>
      </c>
      <c r="S358" s="110"/>
      <c r="T358" s="110"/>
      <c r="U358" s="110"/>
      <c r="V358" s="110"/>
      <c r="W358" s="113" t="s">
        <v>4562</v>
      </c>
      <c r="X358" s="110"/>
      <c r="Y358" s="110" t="e">
        <v>#N/A</v>
      </c>
      <c r="Z358" s="110">
        <f>SUBTOTAL(103, Table97[[#This Row],[ShopCodeNoZero]])</f>
        <v>0</v>
      </c>
      <c r="AA358" s="114" t="s">
        <v>488</v>
      </c>
    </row>
    <row r="359" spans="1:27" ht="57.95" hidden="1">
      <c r="A359" s="109">
        <v>45748</v>
      </c>
      <c r="B359" s="110" t="s">
        <v>24</v>
      </c>
      <c r="C359" s="110"/>
      <c r="D359" s="111" t="s">
        <v>119</v>
      </c>
      <c r="E359" s="111" t="s">
        <v>492</v>
      </c>
      <c r="F359" s="84"/>
      <c r="G359" s="111" t="s">
        <v>493</v>
      </c>
      <c r="H359" s="110" t="s">
        <v>490</v>
      </c>
      <c r="I359" s="110" t="s">
        <v>345</v>
      </c>
      <c r="J359" s="110" t="s">
        <v>491</v>
      </c>
      <c r="K359" s="110"/>
      <c r="L359" s="110" t="s">
        <v>3051</v>
      </c>
      <c r="M359" s="112"/>
      <c r="N359" s="110"/>
      <c r="O359" s="110"/>
      <c r="P359" s="110"/>
      <c r="Q359" s="110"/>
      <c r="R359" s="110" t="s">
        <v>455</v>
      </c>
      <c r="S359" s="110"/>
      <c r="T359" s="110"/>
      <c r="U359" s="110"/>
      <c r="V359" s="110"/>
      <c r="W359" s="113" t="s">
        <v>4563</v>
      </c>
      <c r="X359" s="110"/>
      <c r="Y359" s="110" t="e">
        <v>#N/A</v>
      </c>
      <c r="Z359" s="110">
        <f>SUBTOTAL(103, Table97[[#This Row],[ShopCodeNoZero]])</f>
        <v>0</v>
      </c>
      <c r="AA359" s="114" t="s">
        <v>492</v>
      </c>
    </row>
    <row r="360" spans="1:27" ht="57.95" hidden="1">
      <c r="A360" s="109">
        <v>45749</v>
      </c>
      <c r="B360" s="110" t="s">
        <v>24</v>
      </c>
      <c r="C360" s="110"/>
      <c r="D360" s="111" t="s">
        <v>119</v>
      </c>
      <c r="E360" s="111" t="s">
        <v>4564</v>
      </c>
      <c r="F360" s="84"/>
      <c r="G360" s="111" t="s">
        <v>2360</v>
      </c>
      <c r="H360" s="110" t="s">
        <v>2361</v>
      </c>
      <c r="I360" s="110" t="s">
        <v>345</v>
      </c>
      <c r="J360" s="110" t="s">
        <v>2362</v>
      </c>
      <c r="K360" s="110"/>
      <c r="L360" s="110">
        <v>36950899</v>
      </c>
      <c r="M360" s="112"/>
      <c r="N360" s="110"/>
      <c r="O360" s="110"/>
      <c r="P360" s="110"/>
      <c r="Q360" s="110"/>
      <c r="R360" s="110" t="s">
        <v>455</v>
      </c>
      <c r="S360" s="110"/>
      <c r="T360" s="110"/>
      <c r="U360" s="110"/>
      <c r="V360" s="110"/>
      <c r="W360" s="113" t="s">
        <v>2364</v>
      </c>
      <c r="X360" s="110"/>
      <c r="Y360" s="110" t="e">
        <v>#N/A</v>
      </c>
      <c r="Z360" s="110">
        <f>SUBTOTAL(103, Table97[[#This Row],[ShopCodeNoZero]])</f>
        <v>0</v>
      </c>
      <c r="AA360" s="114" t="s">
        <v>2365</v>
      </c>
    </row>
    <row r="361" spans="1:27" ht="57.95" hidden="1">
      <c r="A361" s="109">
        <v>45749</v>
      </c>
      <c r="B361" s="110" t="s">
        <v>24</v>
      </c>
      <c r="C361" s="110"/>
      <c r="D361" s="111" t="s">
        <v>119</v>
      </c>
      <c r="E361" s="111" t="s">
        <v>4565</v>
      </c>
      <c r="F361" s="84"/>
      <c r="G361" s="111" t="s">
        <v>2366</v>
      </c>
      <c r="H361" s="110" t="s">
        <v>2367</v>
      </c>
      <c r="I361" s="110" t="s">
        <v>345</v>
      </c>
      <c r="J361" s="110" t="s">
        <v>509</v>
      </c>
      <c r="K361" s="110"/>
      <c r="L361" s="110">
        <v>23347565</v>
      </c>
      <c r="M361" s="112"/>
      <c r="N361" s="110"/>
      <c r="O361" s="110"/>
      <c r="P361" s="110"/>
      <c r="Q361" s="110"/>
      <c r="R361" s="110" t="s">
        <v>455</v>
      </c>
      <c r="S361" s="110"/>
      <c r="T361" s="110"/>
      <c r="U361" s="110"/>
      <c r="V361" s="110"/>
      <c r="W361" s="113" t="s">
        <v>2369</v>
      </c>
      <c r="X361" s="110"/>
      <c r="Y361" s="110" t="e">
        <v>#N/A</v>
      </c>
      <c r="Z361" s="110">
        <f>SUBTOTAL(103, Table97[[#This Row],[ShopCodeNoZero]])</f>
        <v>0</v>
      </c>
      <c r="AA361" s="114" t="s">
        <v>2370</v>
      </c>
    </row>
    <row r="362" spans="1:27" ht="72.599999999999994" hidden="1">
      <c r="A362" s="109">
        <v>45749</v>
      </c>
      <c r="B362" s="110" t="s">
        <v>24</v>
      </c>
      <c r="C362" s="110"/>
      <c r="D362" s="111" t="s">
        <v>119</v>
      </c>
      <c r="E362" s="111" t="s">
        <v>4566</v>
      </c>
      <c r="F362" s="84"/>
      <c r="G362" s="111" t="s">
        <v>2371</v>
      </c>
      <c r="H362" s="110" t="s">
        <v>2372</v>
      </c>
      <c r="I362" s="110" t="s">
        <v>345</v>
      </c>
      <c r="J362" s="110" t="s">
        <v>509</v>
      </c>
      <c r="K362" s="110"/>
      <c r="L362" s="110">
        <v>27730936</v>
      </c>
      <c r="M362" s="112"/>
      <c r="N362" s="110"/>
      <c r="O362" s="110"/>
      <c r="P362" s="110"/>
      <c r="Q362" s="110"/>
      <c r="R362" s="110" t="s">
        <v>455</v>
      </c>
      <c r="S362" s="110"/>
      <c r="T362" s="110"/>
      <c r="U362" s="110"/>
      <c r="V362" s="110"/>
      <c r="W362" s="113" t="s">
        <v>2374</v>
      </c>
      <c r="X362" s="110"/>
      <c r="Y362" s="110" t="e">
        <v>#N/A</v>
      </c>
      <c r="Z362" s="110">
        <f>SUBTOTAL(103, Table97[[#This Row],[ShopCodeNoZero]])</f>
        <v>0</v>
      </c>
      <c r="AA362" s="114" t="s">
        <v>2375</v>
      </c>
    </row>
    <row r="363" spans="1:27" ht="72.599999999999994" hidden="1">
      <c r="A363" s="109">
        <v>45749</v>
      </c>
      <c r="B363" s="110" t="s">
        <v>24</v>
      </c>
      <c r="C363" s="110"/>
      <c r="D363" s="111" t="s">
        <v>119</v>
      </c>
      <c r="E363" s="111" t="s">
        <v>4567</v>
      </c>
      <c r="F363" s="84"/>
      <c r="G363" s="111" t="s">
        <v>2376</v>
      </c>
      <c r="H363" s="110" t="s">
        <v>2377</v>
      </c>
      <c r="I363" s="110" t="s">
        <v>345</v>
      </c>
      <c r="J363" s="110" t="s">
        <v>2362</v>
      </c>
      <c r="K363" s="110"/>
      <c r="L363" s="110">
        <v>27526676</v>
      </c>
      <c r="M363" s="112"/>
      <c r="N363" s="110"/>
      <c r="O363" s="110"/>
      <c r="P363" s="110"/>
      <c r="Q363" s="110"/>
      <c r="R363" s="110" t="s">
        <v>455</v>
      </c>
      <c r="S363" s="110"/>
      <c r="T363" s="110"/>
      <c r="U363" s="110"/>
      <c r="V363" s="110"/>
      <c r="W363" s="113" t="s">
        <v>2379</v>
      </c>
      <c r="X363" s="110"/>
      <c r="Y363" s="110" t="e">
        <v>#N/A</v>
      </c>
      <c r="Z363" s="110">
        <f>SUBTOTAL(103, Table97[[#This Row],[ShopCodeNoZero]])</f>
        <v>0</v>
      </c>
      <c r="AA363" s="114" t="s">
        <v>2380</v>
      </c>
    </row>
    <row r="364" spans="1:27" ht="72.599999999999994" hidden="1">
      <c r="A364" s="109">
        <v>45749</v>
      </c>
      <c r="B364" s="110" t="s">
        <v>24</v>
      </c>
      <c r="C364" s="110"/>
      <c r="D364" s="111" t="s">
        <v>119</v>
      </c>
      <c r="E364" s="111" t="s">
        <v>4568</v>
      </c>
      <c r="F364" s="84"/>
      <c r="G364" s="111" t="s">
        <v>2381</v>
      </c>
      <c r="H364" s="110" t="s">
        <v>2382</v>
      </c>
      <c r="I364" s="110" t="s">
        <v>345</v>
      </c>
      <c r="J364" s="110" t="s">
        <v>2362</v>
      </c>
      <c r="K364" s="110"/>
      <c r="L364" s="110">
        <v>26035339</v>
      </c>
      <c r="M364" s="112"/>
      <c r="N364" s="110"/>
      <c r="O364" s="110"/>
      <c r="P364" s="110"/>
      <c r="Q364" s="110"/>
      <c r="R364" s="110" t="s">
        <v>455</v>
      </c>
      <c r="S364" s="110"/>
      <c r="T364" s="110"/>
      <c r="U364" s="110"/>
      <c r="V364" s="110"/>
      <c r="W364" s="113" t="s">
        <v>2384</v>
      </c>
      <c r="X364" s="110"/>
      <c r="Y364" s="110" t="e">
        <v>#N/A</v>
      </c>
      <c r="Z364" s="110">
        <f>SUBTOTAL(103, Table97[[#This Row],[ShopCodeNoZero]])</f>
        <v>0</v>
      </c>
      <c r="AA364" s="114" t="s">
        <v>2385</v>
      </c>
    </row>
    <row r="365" spans="1:27" ht="72.599999999999994" hidden="1">
      <c r="A365" s="109">
        <v>45749</v>
      </c>
      <c r="B365" s="110" t="s">
        <v>24</v>
      </c>
      <c r="C365" s="110"/>
      <c r="D365" s="111" t="s">
        <v>119</v>
      </c>
      <c r="E365" s="111" t="s">
        <v>4569</v>
      </c>
      <c r="F365" s="84"/>
      <c r="G365" s="111" t="s">
        <v>2386</v>
      </c>
      <c r="H365" s="110" t="s">
        <v>2387</v>
      </c>
      <c r="I365" s="110" t="s">
        <v>345</v>
      </c>
      <c r="J365" s="110" t="s">
        <v>2388</v>
      </c>
      <c r="K365" s="110"/>
      <c r="L365" s="110" t="s">
        <v>2389</v>
      </c>
      <c r="M365" s="112"/>
      <c r="N365" s="110"/>
      <c r="O365" s="110"/>
      <c r="P365" s="110"/>
      <c r="Q365" s="110"/>
      <c r="R365" s="110" t="s">
        <v>455</v>
      </c>
      <c r="S365" s="110"/>
      <c r="T365" s="110"/>
      <c r="U365" s="110"/>
      <c r="V365" s="110"/>
      <c r="W365" s="113" t="s">
        <v>2390</v>
      </c>
      <c r="X365" s="110"/>
      <c r="Y365" s="110" t="e">
        <v>#N/A</v>
      </c>
      <c r="Z365" s="110">
        <f>SUBTOTAL(103, Table97[[#This Row],[ShopCodeNoZero]])</f>
        <v>0</v>
      </c>
      <c r="AA365" s="114" t="s">
        <v>2391</v>
      </c>
    </row>
    <row r="366" spans="1:27" ht="72.599999999999994" hidden="1">
      <c r="A366" s="109">
        <v>45749</v>
      </c>
      <c r="B366" s="110" t="s">
        <v>24</v>
      </c>
      <c r="C366" s="110"/>
      <c r="D366" s="111" t="s">
        <v>119</v>
      </c>
      <c r="E366" s="111" t="s">
        <v>4570</v>
      </c>
      <c r="F366" s="84"/>
      <c r="G366" s="111" t="s">
        <v>2392</v>
      </c>
      <c r="H366" s="110" t="s">
        <v>2393</v>
      </c>
      <c r="I366" s="110" t="s">
        <v>345</v>
      </c>
      <c r="J366" s="110" t="s">
        <v>509</v>
      </c>
      <c r="K366" s="110" t="s">
        <v>151</v>
      </c>
      <c r="L366" s="110">
        <v>23567476</v>
      </c>
      <c r="M366" s="112"/>
      <c r="N366" s="110"/>
      <c r="O366" s="110"/>
      <c r="P366" s="110"/>
      <c r="Q366" s="110"/>
      <c r="R366" s="110" t="s">
        <v>455</v>
      </c>
      <c r="S366" s="110"/>
      <c r="T366" s="110"/>
      <c r="U366" s="110"/>
      <c r="V366" s="110"/>
      <c r="W366" s="113" t="s">
        <v>2394</v>
      </c>
      <c r="X366" s="110"/>
      <c r="Y366" s="110" t="e">
        <v>#N/A</v>
      </c>
      <c r="Z366" s="110">
        <f>SUBTOTAL(103, Table97[[#This Row],[ShopCodeNoZero]])</f>
        <v>0</v>
      </c>
      <c r="AA366" s="114" t="s">
        <v>2395</v>
      </c>
    </row>
    <row r="367" spans="1:27" ht="57.95" hidden="1">
      <c r="A367" s="109">
        <v>45749</v>
      </c>
      <c r="B367" s="110" t="s">
        <v>24</v>
      </c>
      <c r="C367" s="110"/>
      <c r="D367" s="111" t="s">
        <v>119</v>
      </c>
      <c r="E367" s="111" t="s">
        <v>4571</v>
      </c>
      <c r="F367" s="84"/>
      <c r="G367" s="111" t="s">
        <v>2396</v>
      </c>
      <c r="H367" s="110" t="s">
        <v>2397</v>
      </c>
      <c r="I367" s="110" t="s">
        <v>345</v>
      </c>
      <c r="J367" s="110" t="s">
        <v>509</v>
      </c>
      <c r="K367" s="110" t="s">
        <v>151</v>
      </c>
      <c r="L367" s="110">
        <v>29946255</v>
      </c>
      <c r="M367" s="112"/>
      <c r="N367" s="110"/>
      <c r="O367" s="110"/>
      <c r="P367" s="110"/>
      <c r="Q367" s="110"/>
      <c r="R367" s="110" t="s">
        <v>455</v>
      </c>
      <c r="S367" s="110"/>
      <c r="T367" s="110"/>
      <c r="U367" s="110"/>
      <c r="V367" s="110"/>
      <c r="W367" s="113" t="s">
        <v>2398</v>
      </c>
      <c r="X367" s="110"/>
      <c r="Y367" s="110" t="e">
        <v>#N/A</v>
      </c>
      <c r="Z367" s="110">
        <f>SUBTOTAL(103, Table97[[#This Row],[ShopCodeNoZero]])</f>
        <v>0</v>
      </c>
      <c r="AA367" s="114" t="s">
        <v>2399</v>
      </c>
    </row>
    <row r="368" spans="1:27" ht="57.95" hidden="1">
      <c r="A368" s="109">
        <v>45749</v>
      </c>
      <c r="B368" s="110" t="s">
        <v>65</v>
      </c>
      <c r="C368" s="110"/>
      <c r="D368" s="111" t="s">
        <v>119</v>
      </c>
      <c r="E368" s="111" t="s">
        <v>4572</v>
      </c>
      <c r="F368" s="84"/>
      <c r="G368" s="111" t="s">
        <v>2400</v>
      </c>
      <c r="H368" s="110" t="s">
        <v>2401</v>
      </c>
      <c r="I368" s="110" t="s">
        <v>345</v>
      </c>
      <c r="J368" s="110" t="s">
        <v>509</v>
      </c>
      <c r="K368" s="110"/>
      <c r="L368" s="110">
        <v>23302884</v>
      </c>
      <c r="M368" s="112"/>
      <c r="N368" s="110"/>
      <c r="O368" s="110"/>
      <c r="P368" s="110"/>
      <c r="Q368" s="110"/>
      <c r="R368" s="110" t="s">
        <v>455</v>
      </c>
      <c r="S368" s="110"/>
      <c r="T368" s="110"/>
      <c r="U368" s="110"/>
      <c r="V368" s="110"/>
      <c r="W368" s="113" t="s">
        <v>2402</v>
      </c>
      <c r="X368" s="110"/>
      <c r="Y368" s="110" t="e">
        <v>#N/A</v>
      </c>
      <c r="Z368" s="110">
        <f>SUBTOTAL(103, Table97[[#This Row],[ShopCodeNoZero]])</f>
        <v>0</v>
      </c>
      <c r="AA368" s="114" t="s">
        <v>2403</v>
      </c>
    </row>
    <row r="369" spans="1:27" ht="57.95" hidden="1">
      <c r="A369" s="109">
        <v>45749</v>
      </c>
      <c r="B369" s="110" t="s">
        <v>24</v>
      </c>
      <c r="C369" s="110"/>
      <c r="D369" s="111" t="s">
        <v>119</v>
      </c>
      <c r="E369" s="111" t="s">
        <v>4573</v>
      </c>
      <c r="F369" s="84"/>
      <c r="G369" s="111" t="s">
        <v>2404</v>
      </c>
      <c r="H369" s="110" t="s">
        <v>2405</v>
      </c>
      <c r="I369" s="110" t="s">
        <v>345</v>
      </c>
      <c r="J369" s="110" t="s">
        <v>509</v>
      </c>
      <c r="K369" s="110"/>
      <c r="L369" s="110" t="s">
        <v>2406</v>
      </c>
      <c r="M369" s="112"/>
      <c r="N369" s="110"/>
      <c r="O369" s="110"/>
      <c r="P369" s="110"/>
      <c r="Q369" s="110"/>
      <c r="R369" s="110" t="s">
        <v>455</v>
      </c>
      <c r="S369" s="110"/>
      <c r="T369" s="110"/>
      <c r="U369" s="110"/>
      <c r="V369" s="110"/>
      <c r="W369" s="113" t="s">
        <v>2407</v>
      </c>
      <c r="X369" s="110"/>
      <c r="Y369" s="110" t="e">
        <v>#N/A</v>
      </c>
      <c r="Z369" s="110">
        <f>SUBTOTAL(103, Table97[[#This Row],[ShopCodeNoZero]])</f>
        <v>0</v>
      </c>
      <c r="AA369" s="114" t="s">
        <v>2408</v>
      </c>
    </row>
    <row r="370" spans="1:27" ht="57.95" hidden="1">
      <c r="A370" s="109">
        <v>45749</v>
      </c>
      <c r="B370" s="110" t="s">
        <v>24</v>
      </c>
      <c r="C370" s="110"/>
      <c r="D370" s="111" t="s">
        <v>119</v>
      </c>
      <c r="E370" s="111" t="s">
        <v>4574</v>
      </c>
      <c r="F370" s="84"/>
      <c r="G370" s="111" t="s">
        <v>2409</v>
      </c>
      <c r="H370" s="110" t="s">
        <v>2410</v>
      </c>
      <c r="I370" s="110" t="s">
        <v>345</v>
      </c>
      <c r="J370" s="110" t="s">
        <v>509</v>
      </c>
      <c r="K370" s="110"/>
      <c r="L370" s="110" t="s">
        <v>2411</v>
      </c>
      <c r="M370" s="112"/>
      <c r="N370" s="110"/>
      <c r="O370" s="110"/>
      <c r="P370" s="110"/>
      <c r="Q370" s="110"/>
      <c r="R370" s="110" t="s">
        <v>455</v>
      </c>
      <c r="S370" s="110"/>
      <c r="T370" s="110"/>
      <c r="U370" s="110"/>
      <c r="V370" s="110"/>
      <c r="W370" s="113" t="s">
        <v>2412</v>
      </c>
      <c r="X370" s="110"/>
      <c r="Y370" s="110" t="e">
        <v>#N/A</v>
      </c>
      <c r="Z370" s="110">
        <f>SUBTOTAL(103, Table97[[#This Row],[ShopCodeNoZero]])</f>
        <v>0</v>
      </c>
      <c r="AA370" s="114" t="s">
        <v>2413</v>
      </c>
    </row>
    <row r="371" spans="1:27" ht="72.599999999999994" hidden="1">
      <c r="A371" s="109">
        <v>45749</v>
      </c>
      <c r="B371" s="110" t="s">
        <v>24</v>
      </c>
      <c r="C371" s="110"/>
      <c r="D371" s="111" t="s">
        <v>119</v>
      </c>
      <c r="E371" s="111" t="s">
        <v>4575</v>
      </c>
      <c r="F371" s="84"/>
      <c r="G371" s="111" t="s">
        <v>2414</v>
      </c>
      <c r="H371" s="110" t="s">
        <v>2415</v>
      </c>
      <c r="I371" s="110" t="s">
        <v>345</v>
      </c>
      <c r="J371" s="110" t="s">
        <v>509</v>
      </c>
      <c r="K371" s="110"/>
      <c r="L371" s="110">
        <v>23567501</v>
      </c>
      <c r="M371" s="112"/>
      <c r="N371" s="110"/>
      <c r="O371" s="110"/>
      <c r="P371" s="110"/>
      <c r="Q371" s="110"/>
      <c r="R371" s="110" t="s">
        <v>455</v>
      </c>
      <c r="S371" s="110"/>
      <c r="T371" s="110"/>
      <c r="U371" s="110"/>
      <c r="V371" s="110"/>
      <c r="W371" s="113" t="s">
        <v>2417</v>
      </c>
      <c r="X371" s="110"/>
      <c r="Y371" s="110" t="e">
        <v>#N/A</v>
      </c>
      <c r="Z371" s="110">
        <f>SUBTOTAL(103, Table97[[#This Row],[ShopCodeNoZero]])</f>
        <v>0</v>
      </c>
      <c r="AA371" s="114" t="s">
        <v>2418</v>
      </c>
    </row>
    <row r="372" spans="1:27" ht="72.599999999999994" hidden="1">
      <c r="A372" s="109">
        <v>45750</v>
      </c>
      <c r="B372" s="110" t="s">
        <v>24</v>
      </c>
      <c r="C372" s="110"/>
      <c r="D372" s="111" t="s">
        <v>119</v>
      </c>
      <c r="E372" s="111" t="s">
        <v>4576</v>
      </c>
      <c r="F372" s="84"/>
      <c r="G372" s="111" t="s">
        <v>2419</v>
      </c>
      <c r="H372" s="110" t="s">
        <v>2420</v>
      </c>
      <c r="I372" s="110" t="s">
        <v>345</v>
      </c>
      <c r="J372" s="110" t="s">
        <v>517</v>
      </c>
      <c r="K372" s="110"/>
      <c r="L372" s="110">
        <v>27137735</v>
      </c>
      <c r="M372" s="112"/>
      <c r="N372" s="110"/>
      <c r="O372" s="110"/>
      <c r="P372" s="110"/>
      <c r="Q372" s="110"/>
      <c r="R372" s="110" t="s">
        <v>455</v>
      </c>
      <c r="S372" s="110"/>
      <c r="T372" s="110"/>
      <c r="U372" s="110"/>
      <c r="V372" s="110"/>
      <c r="W372" s="113" t="s">
        <v>2423</v>
      </c>
      <c r="X372" s="110"/>
      <c r="Y372" s="110" t="e">
        <v>#N/A</v>
      </c>
      <c r="Z372" s="110">
        <f>SUBTOTAL(103, Table97[[#This Row],[ShopCodeNoZero]])</f>
        <v>0</v>
      </c>
      <c r="AA372" s="114" t="s">
        <v>2424</v>
      </c>
    </row>
    <row r="373" spans="1:27" ht="72.599999999999994" hidden="1">
      <c r="A373" s="109">
        <v>45750</v>
      </c>
      <c r="B373" s="110" t="s">
        <v>24</v>
      </c>
      <c r="C373" s="110"/>
      <c r="D373" s="111" t="s">
        <v>119</v>
      </c>
      <c r="E373" s="111" t="s">
        <v>485</v>
      </c>
      <c r="F373" s="84"/>
      <c r="G373" s="111" t="s">
        <v>486</v>
      </c>
      <c r="H373" s="110" t="s">
        <v>487</v>
      </c>
      <c r="I373" s="110" t="s">
        <v>345</v>
      </c>
      <c r="J373" s="110" t="s">
        <v>346</v>
      </c>
      <c r="K373" s="110" t="s">
        <v>151</v>
      </c>
      <c r="L373" s="110">
        <v>27529595</v>
      </c>
      <c r="M373" s="112"/>
      <c r="N373" s="110"/>
      <c r="O373" s="110"/>
      <c r="P373" s="110"/>
      <c r="Q373" s="110"/>
      <c r="R373" s="110" t="s">
        <v>455</v>
      </c>
      <c r="S373" s="110"/>
      <c r="T373" s="110"/>
      <c r="U373" s="110"/>
      <c r="V373" s="110"/>
      <c r="W373" s="113" t="s">
        <v>4577</v>
      </c>
      <c r="X373" s="110"/>
      <c r="Y373" s="110" t="e">
        <v>#N/A</v>
      </c>
      <c r="Z373" s="110">
        <f>SUBTOTAL(103, Table97[[#This Row],[ShopCodeNoZero]])</f>
        <v>0</v>
      </c>
      <c r="AA373" s="114" t="s">
        <v>4578</v>
      </c>
    </row>
    <row r="374" spans="1:27" ht="72.599999999999994" hidden="1">
      <c r="A374" s="109">
        <v>45750</v>
      </c>
      <c r="B374" s="110" t="s">
        <v>24</v>
      </c>
      <c r="C374" s="110"/>
      <c r="D374" s="111" t="s">
        <v>119</v>
      </c>
      <c r="E374" s="111" t="s">
        <v>4579</v>
      </c>
      <c r="F374" s="84"/>
      <c r="G374" s="111" t="s">
        <v>2425</v>
      </c>
      <c r="H374" s="110" t="s">
        <v>2426</v>
      </c>
      <c r="I374" s="110" t="s">
        <v>345</v>
      </c>
      <c r="J374" s="110" t="s">
        <v>2427</v>
      </c>
      <c r="K374" s="110" t="s">
        <v>151</v>
      </c>
      <c r="L374" s="110">
        <v>27180721</v>
      </c>
      <c r="M374" s="112"/>
      <c r="N374" s="110"/>
      <c r="O374" s="110"/>
      <c r="P374" s="110"/>
      <c r="Q374" s="110"/>
      <c r="R374" s="110" t="s">
        <v>455</v>
      </c>
      <c r="S374" s="110"/>
      <c r="T374" s="110"/>
      <c r="U374" s="110"/>
      <c r="V374" s="110"/>
      <c r="W374" s="113" t="s">
        <v>2428</v>
      </c>
      <c r="X374" s="110"/>
      <c r="Y374" s="110" t="s">
        <v>119</v>
      </c>
      <c r="Z374" s="110">
        <f>SUBTOTAL(103, Table97[[#This Row],[ShopCodeNoZero]])</f>
        <v>0</v>
      </c>
      <c r="AA374" s="114" t="s">
        <v>2429</v>
      </c>
    </row>
    <row r="375" spans="1:27" ht="72.599999999999994" hidden="1">
      <c r="A375" s="109">
        <v>45750</v>
      </c>
      <c r="B375" s="110" t="s">
        <v>24</v>
      </c>
      <c r="C375" s="110"/>
      <c r="D375" s="111" t="s">
        <v>119</v>
      </c>
      <c r="E375" s="111" t="s">
        <v>4580</v>
      </c>
      <c r="F375" s="84"/>
      <c r="G375" s="111" t="s">
        <v>2430</v>
      </c>
      <c r="H375" s="110" t="s">
        <v>2431</v>
      </c>
      <c r="I375" s="110" t="s">
        <v>345</v>
      </c>
      <c r="J375" s="110" t="s">
        <v>2427</v>
      </c>
      <c r="K375" s="110" t="s">
        <v>151</v>
      </c>
      <c r="L375" s="110">
        <v>26821303</v>
      </c>
      <c r="M375" s="112"/>
      <c r="N375" s="110"/>
      <c r="O375" s="110"/>
      <c r="P375" s="110"/>
      <c r="Q375" s="110"/>
      <c r="R375" s="110" t="s">
        <v>455</v>
      </c>
      <c r="S375" s="110"/>
      <c r="T375" s="110"/>
      <c r="U375" s="110"/>
      <c r="V375" s="110"/>
      <c r="W375" s="113" t="s">
        <v>2432</v>
      </c>
      <c r="X375" s="110"/>
      <c r="Y375" s="110" t="s">
        <v>119</v>
      </c>
      <c r="Z375" s="110">
        <f>SUBTOTAL(103, Table97[[#This Row],[ShopCodeNoZero]])</f>
        <v>0</v>
      </c>
      <c r="AA375" s="114" t="s">
        <v>2433</v>
      </c>
    </row>
    <row r="376" spans="1:27" ht="72.599999999999994" hidden="1">
      <c r="A376" s="109">
        <v>45750</v>
      </c>
      <c r="B376" s="110" t="s">
        <v>65</v>
      </c>
      <c r="C376" s="110"/>
      <c r="D376" s="111" t="s">
        <v>119</v>
      </c>
      <c r="E376" s="111" t="s">
        <v>514</v>
      </c>
      <c r="F376" s="84"/>
      <c r="G376" s="111" t="s">
        <v>515</v>
      </c>
      <c r="H376" s="110" t="s">
        <v>516</v>
      </c>
      <c r="I376" s="110" t="s">
        <v>345</v>
      </c>
      <c r="J376" s="110" t="s">
        <v>517</v>
      </c>
      <c r="K376" s="110"/>
      <c r="L376" s="110" t="s">
        <v>3051</v>
      </c>
      <c r="M376" s="112"/>
      <c r="N376" s="110"/>
      <c r="O376" s="110"/>
      <c r="P376" s="110"/>
      <c r="Q376" s="110"/>
      <c r="R376" s="110" t="s">
        <v>455</v>
      </c>
      <c r="S376" s="110"/>
      <c r="T376" s="110"/>
      <c r="U376" s="110"/>
      <c r="V376" s="110"/>
      <c r="W376" s="113" t="s">
        <v>4581</v>
      </c>
      <c r="X376" s="110"/>
      <c r="Y376" s="110" t="e">
        <v>#N/A</v>
      </c>
      <c r="Z376" s="110">
        <f>SUBTOTAL(103, Table97[[#This Row],[ShopCodeNoZero]])</f>
        <v>0</v>
      </c>
      <c r="AA376" s="114" t="s">
        <v>4582</v>
      </c>
    </row>
    <row r="377" spans="1:27" ht="72.599999999999994" hidden="1">
      <c r="A377" s="109">
        <v>45750</v>
      </c>
      <c r="B377" s="110" t="s">
        <v>24</v>
      </c>
      <c r="C377" s="110"/>
      <c r="D377" s="111" t="s">
        <v>119</v>
      </c>
      <c r="E377" s="111" t="s">
        <v>4583</v>
      </c>
      <c r="F377" s="84"/>
      <c r="G377" s="111" t="s">
        <v>2434</v>
      </c>
      <c r="H377" s="110" t="s">
        <v>2435</v>
      </c>
      <c r="I377" s="110" t="s">
        <v>345</v>
      </c>
      <c r="J377" s="110" t="s">
        <v>401</v>
      </c>
      <c r="K377" s="110"/>
      <c r="L377" s="110">
        <v>23684298</v>
      </c>
      <c r="M377" s="112"/>
      <c r="N377" s="110"/>
      <c r="O377" s="110"/>
      <c r="P377" s="110"/>
      <c r="Q377" s="110"/>
      <c r="R377" s="110" t="s">
        <v>455</v>
      </c>
      <c r="S377" s="110"/>
      <c r="T377" s="110"/>
      <c r="U377" s="110"/>
      <c r="V377" s="110"/>
      <c r="W377" s="113" t="s">
        <v>2437</v>
      </c>
      <c r="X377" s="110"/>
      <c r="Y377" s="110" t="e">
        <v>#N/A</v>
      </c>
      <c r="Z377" s="110">
        <f>SUBTOTAL(103, Table97[[#This Row],[ShopCodeNoZero]])</f>
        <v>0</v>
      </c>
      <c r="AA377" s="114" t="s">
        <v>2438</v>
      </c>
    </row>
    <row r="378" spans="1:27" ht="57.95" hidden="1">
      <c r="A378" s="109">
        <v>45750</v>
      </c>
      <c r="B378" s="110" t="s">
        <v>24</v>
      </c>
      <c r="C378" s="110"/>
      <c r="D378" s="111" t="s">
        <v>119</v>
      </c>
      <c r="E378" s="111" t="s">
        <v>4584</v>
      </c>
      <c r="F378" s="84"/>
      <c r="G378" s="111" t="s">
        <v>2439</v>
      </c>
      <c r="H378" s="110" t="s">
        <v>2440</v>
      </c>
      <c r="I378" s="110" t="s">
        <v>345</v>
      </c>
      <c r="J378" s="110" t="s">
        <v>517</v>
      </c>
      <c r="K378" s="110"/>
      <c r="L378" s="110">
        <v>27689386</v>
      </c>
      <c r="M378" s="112"/>
      <c r="N378" s="110"/>
      <c r="O378" s="110"/>
      <c r="P378" s="110"/>
      <c r="Q378" s="110"/>
      <c r="R378" s="110" t="s">
        <v>455</v>
      </c>
      <c r="S378" s="110"/>
      <c r="T378" s="110"/>
      <c r="U378" s="110"/>
      <c r="V378" s="110"/>
      <c r="W378" s="113" t="s">
        <v>2442</v>
      </c>
      <c r="X378" s="110"/>
      <c r="Y378" s="110" t="e">
        <v>#N/A</v>
      </c>
      <c r="Z378" s="110">
        <f>SUBTOTAL(103, Table97[[#This Row],[ShopCodeNoZero]])</f>
        <v>0</v>
      </c>
      <c r="AA378" s="114" t="s">
        <v>2443</v>
      </c>
    </row>
    <row r="379" spans="1:27" ht="57.95" hidden="1">
      <c r="A379" s="109">
        <v>45750</v>
      </c>
      <c r="B379" s="110" t="s">
        <v>24</v>
      </c>
      <c r="C379" s="110"/>
      <c r="D379" s="111" t="s">
        <v>119</v>
      </c>
      <c r="E379" s="111" t="s">
        <v>4585</v>
      </c>
      <c r="F379" s="84"/>
      <c r="G379" s="111" t="s">
        <v>2444</v>
      </c>
      <c r="H379" s="110" t="s">
        <v>2445</v>
      </c>
      <c r="I379" s="110" t="s">
        <v>345</v>
      </c>
      <c r="J379" s="110" t="s">
        <v>2427</v>
      </c>
      <c r="K379" s="110"/>
      <c r="L379" s="110">
        <v>24111797</v>
      </c>
      <c r="M379" s="112"/>
      <c r="N379" s="110"/>
      <c r="O379" s="110"/>
      <c r="P379" s="110"/>
      <c r="Q379" s="110"/>
      <c r="R379" s="110" t="s">
        <v>455</v>
      </c>
      <c r="S379" s="110"/>
      <c r="T379" s="110"/>
      <c r="U379" s="110"/>
      <c r="V379" s="110"/>
      <c r="W379" s="113" t="s">
        <v>2447</v>
      </c>
      <c r="X379" s="110"/>
      <c r="Y379" s="110" t="e">
        <v>#N/A</v>
      </c>
      <c r="Z379" s="110">
        <f>SUBTOTAL(103, Table97[[#This Row],[ShopCodeNoZero]])</f>
        <v>0</v>
      </c>
      <c r="AA379" s="114" t="s">
        <v>2448</v>
      </c>
    </row>
    <row r="380" spans="1:27" ht="72.599999999999994" hidden="1">
      <c r="A380" s="109">
        <v>45750</v>
      </c>
      <c r="B380" s="110" t="s">
        <v>24</v>
      </c>
      <c r="C380" s="110"/>
      <c r="D380" s="111" t="s">
        <v>119</v>
      </c>
      <c r="E380" s="111" t="s">
        <v>2452</v>
      </c>
      <c r="F380" s="84"/>
      <c r="G380" s="111" t="s">
        <v>2449</v>
      </c>
      <c r="H380" s="110" t="s">
        <v>2450</v>
      </c>
      <c r="I380" s="110" t="s">
        <v>345</v>
      </c>
      <c r="J380" s="110" t="s">
        <v>517</v>
      </c>
      <c r="K380" s="110" t="s">
        <v>151</v>
      </c>
      <c r="L380" s="110" t="s">
        <v>3051</v>
      </c>
      <c r="M380" s="112"/>
      <c r="N380" s="110"/>
      <c r="O380" s="110"/>
      <c r="P380" s="110"/>
      <c r="Q380" s="110"/>
      <c r="R380" s="110" t="s">
        <v>455</v>
      </c>
      <c r="S380" s="110"/>
      <c r="T380" s="110"/>
      <c r="U380" s="110"/>
      <c r="V380" s="110"/>
      <c r="W380" s="113" t="s">
        <v>2451</v>
      </c>
      <c r="X380" s="110"/>
      <c r="Y380" s="110" t="e">
        <v>#N/A</v>
      </c>
      <c r="Z380" s="110">
        <f>SUBTOTAL(103, Table97[[#This Row],[ShopCodeNoZero]])</f>
        <v>0</v>
      </c>
      <c r="AA380" s="114" t="s">
        <v>2452</v>
      </c>
    </row>
    <row r="381" spans="1:27" ht="57.95" hidden="1">
      <c r="A381" s="109">
        <v>45750</v>
      </c>
      <c r="B381" s="110" t="s">
        <v>24</v>
      </c>
      <c r="C381" s="110"/>
      <c r="D381" s="111" t="s">
        <v>119</v>
      </c>
      <c r="E381" s="111" t="s">
        <v>2457</v>
      </c>
      <c r="F381" s="84"/>
      <c r="G381" s="111" t="s">
        <v>2453</v>
      </c>
      <c r="H381" s="110" t="s">
        <v>2454</v>
      </c>
      <c r="I381" s="110" t="s">
        <v>345</v>
      </c>
      <c r="J381" s="110" t="s">
        <v>346</v>
      </c>
      <c r="K381" s="110"/>
      <c r="L381" s="110" t="s">
        <v>3051</v>
      </c>
      <c r="M381" s="112"/>
      <c r="N381" s="110"/>
      <c r="O381" s="110"/>
      <c r="P381" s="110"/>
      <c r="Q381" s="110"/>
      <c r="R381" s="110" t="s">
        <v>455</v>
      </c>
      <c r="S381" s="110"/>
      <c r="T381" s="110"/>
      <c r="U381" s="110"/>
      <c r="V381" s="110"/>
      <c r="W381" s="113" t="s">
        <v>2456</v>
      </c>
      <c r="X381" s="110"/>
      <c r="Y381" s="110" t="e">
        <v>#N/A</v>
      </c>
      <c r="Z381" s="110">
        <f>SUBTOTAL(103, Table97[[#This Row],[ShopCodeNoZero]])</f>
        <v>0</v>
      </c>
      <c r="AA381" s="114" t="s">
        <v>2457</v>
      </c>
    </row>
    <row r="382" spans="1:27" ht="72.599999999999994" hidden="1">
      <c r="A382" s="109">
        <v>45750</v>
      </c>
      <c r="B382" s="110" t="s">
        <v>65</v>
      </c>
      <c r="C382" s="110"/>
      <c r="D382" s="111" t="s">
        <v>119</v>
      </c>
      <c r="E382" s="111" t="s">
        <v>2461</v>
      </c>
      <c r="F382" s="84"/>
      <c r="G382" s="111" t="s">
        <v>2458</v>
      </c>
      <c r="H382" s="110" t="s">
        <v>2459</v>
      </c>
      <c r="I382" s="110" t="s">
        <v>345</v>
      </c>
      <c r="J382" s="110" t="s">
        <v>2427</v>
      </c>
      <c r="K382" s="110"/>
      <c r="L382" s="110">
        <v>31116548</v>
      </c>
      <c r="M382" s="112"/>
      <c r="N382" s="110"/>
      <c r="O382" s="110"/>
      <c r="P382" s="110"/>
      <c r="Q382" s="110"/>
      <c r="R382" s="110" t="s">
        <v>455</v>
      </c>
      <c r="S382" s="110"/>
      <c r="T382" s="110"/>
      <c r="U382" s="110"/>
      <c r="V382" s="110"/>
      <c r="W382" s="113" t="s">
        <v>2460</v>
      </c>
      <c r="X382" s="110"/>
      <c r="Y382" s="110" t="e">
        <v>#N/A</v>
      </c>
      <c r="Z382" s="110">
        <f>SUBTOTAL(103, Table97[[#This Row],[ShopCodeNoZero]])</f>
        <v>0</v>
      </c>
      <c r="AA382" s="114" t="s">
        <v>2461</v>
      </c>
    </row>
    <row r="383" spans="1:27" ht="72.599999999999994" hidden="1">
      <c r="A383" s="109">
        <v>45750</v>
      </c>
      <c r="B383" s="110" t="s">
        <v>65</v>
      </c>
      <c r="C383" s="110"/>
      <c r="D383" s="111" t="s">
        <v>119</v>
      </c>
      <c r="E383" s="111" t="s">
        <v>2466</v>
      </c>
      <c r="F383" s="84"/>
      <c r="G383" s="111" t="s">
        <v>2462</v>
      </c>
      <c r="H383" s="110" t="s">
        <v>2463</v>
      </c>
      <c r="I383" s="110" t="s">
        <v>345</v>
      </c>
      <c r="J383" s="110" t="s">
        <v>517</v>
      </c>
      <c r="K383" s="110"/>
      <c r="L383" s="110" t="s">
        <v>3051</v>
      </c>
      <c r="M383" s="112"/>
      <c r="N383" s="110"/>
      <c r="O383" s="110"/>
      <c r="P383" s="110"/>
      <c r="Q383" s="110"/>
      <c r="R383" s="110" t="s">
        <v>455</v>
      </c>
      <c r="S383" s="110"/>
      <c r="T383" s="110"/>
      <c r="U383" s="110"/>
      <c r="V383" s="110"/>
      <c r="W383" s="113" t="s">
        <v>2465</v>
      </c>
      <c r="X383" s="110"/>
      <c r="Y383" s="110" t="e">
        <v>#N/A</v>
      </c>
      <c r="Z383" s="110">
        <f>SUBTOTAL(103, Table97[[#This Row],[ShopCodeNoZero]])</f>
        <v>0</v>
      </c>
      <c r="AA383" s="114" t="s">
        <v>2466</v>
      </c>
    </row>
    <row r="384" spans="1:27" ht="57.95" hidden="1">
      <c r="A384" s="109">
        <v>45754</v>
      </c>
      <c r="B384" s="110" t="s">
        <v>24</v>
      </c>
      <c r="C384" s="110"/>
      <c r="D384" s="111" t="s">
        <v>119</v>
      </c>
      <c r="E384" s="111" t="s">
        <v>4586</v>
      </c>
      <c r="F384" s="84"/>
      <c r="G384" s="111" t="s">
        <v>2467</v>
      </c>
      <c r="H384" s="110" t="s">
        <v>2468</v>
      </c>
      <c r="I384" s="110" t="s">
        <v>345</v>
      </c>
      <c r="J384" s="110" t="s">
        <v>406</v>
      </c>
      <c r="K384" s="110"/>
      <c r="L384" s="110" t="s">
        <v>3051</v>
      </c>
      <c r="M384" s="112"/>
      <c r="N384" s="110"/>
      <c r="O384" s="110"/>
      <c r="P384" s="110"/>
      <c r="Q384" s="110"/>
      <c r="R384" s="110" t="s">
        <v>455</v>
      </c>
      <c r="S384" s="110"/>
      <c r="T384" s="110"/>
      <c r="U384" s="110"/>
      <c r="V384" s="110"/>
      <c r="W384" s="113" t="s">
        <v>2470</v>
      </c>
      <c r="X384" s="110"/>
      <c r="Y384" s="110" t="e">
        <v>#N/A</v>
      </c>
      <c r="Z384" s="110">
        <f>SUBTOTAL(103, Table97[[#This Row],[ShopCodeNoZero]])</f>
        <v>0</v>
      </c>
      <c r="AA384" s="114" t="s">
        <v>2471</v>
      </c>
    </row>
    <row r="385" spans="1:27" ht="72.599999999999994" hidden="1">
      <c r="A385" s="109">
        <v>45754</v>
      </c>
      <c r="B385" s="110" t="s">
        <v>24</v>
      </c>
      <c r="C385" s="110"/>
      <c r="D385" s="111" t="s">
        <v>119</v>
      </c>
      <c r="E385" s="111" t="s">
        <v>4587</v>
      </c>
      <c r="F385" s="84"/>
      <c r="G385" s="111" t="s">
        <v>2472</v>
      </c>
      <c r="H385" s="110" t="s">
        <v>2473</v>
      </c>
      <c r="I385" s="110" t="s">
        <v>345</v>
      </c>
      <c r="J385" s="110" t="s">
        <v>406</v>
      </c>
      <c r="K385" s="110"/>
      <c r="L385" s="110">
        <v>23219331</v>
      </c>
      <c r="M385" s="112"/>
      <c r="N385" s="110"/>
      <c r="O385" s="110"/>
      <c r="P385" s="110"/>
      <c r="Q385" s="110"/>
      <c r="R385" s="110" t="s">
        <v>455</v>
      </c>
      <c r="S385" s="110"/>
      <c r="T385" s="110"/>
      <c r="U385" s="110"/>
      <c r="V385" s="110"/>
      <c r="W385" s="113" t="s">
        <v>2474</v>
      </c>
      <c r="X385" s="110"/>
      <c r="Y385" s="110" t="e">
        <v>#N/A</v>
      </c>
      <c r="Z385" s="110">
        <f>SUBTOTAL(103, Table97[[#This Row],[ShopCodeNoZero]])</f>
        <v>0</v>
      </c>
      <c r="AA385" s="114" t="s">
        <v>2475</v>
      </c>
    </row>
    <row r="386" spans="1:27" ht="72.599999999999994" hidden="1">
      <c r="A386" s="109">
        <v>45754</v>
      </c>
      <c r="B386" s="110" t="s">
        <v>24</v>
      </c>
      <c r="C386" s="110"/>
      <c r="D386" s="111" t="s">
        <v>119</v>
      </c>
      <c r="E386" s="111" t="s">
        <v>4588</v>
      </c>
      <c r="F386" s="84"/>
      <c r="G386" s="111" t="s">
        <v>2476</v>
      </c>
      <c r="H386" s="110" t="s">
        <v>2477</v>
      </c>
      <c r="I386" s="110" t="s">
        <v>345</v>
      </c>
      <c r="J386" s="110" t="s">
        <v>401</v>
      </c>
      <c r="K386" s="110"/>
      <c r="L386" s="110">
        <v>23385781</v>
      </c>
      <c r="M386" s="112"/>
      <c r="N386" s="110"/>
      <c r="O386" s="110"/>
      <c r="P386" s="110"/>
      <c r="Q386" s="110"/>
      <c r="R386" s="110" t="s">
        <v>455</v>
      </c>
      <c r="S386" s="110"/>
      <c r="T386" s="110"/>
      <c r="U386" s="110"/>
      <c r="V386" s="110"/>
      <c r="W386" s="113" t="s">
        <v>2479</v>
      </c>
      <c r="X386" s="110"/>
      <c r="Y386" s="110" t="e">
        <v>#N/A</v>
      </c>
      <c r="Z386" s="110">
        <f>SUBTOTAL(103, Table97[[#This Row],[ShopCodeNoZero]])</f>
        <v>0</v>
      </c>
      <c r="AA386" s="114" t="s">
        <v>2480</v>
      </c>
    </row>
    <row r="387" spans="1:27" ht="72.599999999999994" hidden="1">
      <c r="A387" s="109">
        <v>45754</v>
      </c>
      <c r="B387" s="110" t="s">
        <v>24</v>
      </c>
      <c r="C387" s="110"/>
      <c r="D387" s="111" t="s">
        <v>119</v>
      </c>
      <c r="E387" s="111" t="s">
        <v>4589</v>
      </c>
      <c r="F387" s="84"/>
      <c r="G387" s="111" t="s">
        <v>2481</v>
      </c>
      <c r="H387" s="110" t="s">
        <v>2482</v>
      </c>
      <c r="I387" s="110" t="s">
        <v>345</v>
      </c>
      <c r="J387" s="110" t="s">
        <v>406</v>
      </c>
      <c r="K387" s="110"/>
      <c r="L387" s="110">
        <v>23273505</v>
      </c>
      <c r="M387" s="112"/>
      <c r="N387" s="110"/>
      <c r="O387" s="110"/>
      <c r="P387" s="110"/>
      <c r="Q387" s="110"/>
      <c r="R387" s="110" t="s">
        <v>455</v>
      </c>
      <c r="S387" s="110"/>
      <c r="T387" s="110"/>
      <c r="U387" s="110"/>
      <c r="V387" s="110"/>
      <c r="W387" s="113" t="s">
        <v>2484</v>
      </c>
      <c r="X387" s="110"/>
      <c r="Y387" s="110" t="e">
        <v>#N/A</v>
      </c>
      <c r="Z387" s="110">
        <f>SUBTOTAL(103, Table97[[#This Row],[ShopCodeNoZero]])</f>
        <v>0</v>
      </c>
      <c r="AA387" s="114" t="s">
        <v>2485</v>
      </c>
    </row>
    <row r="388" spans="1:27" ht="72.599999999999994" hidden="1">
      <c r="A388" s="109">
        <v>45754</v>
      </c>
      <c r="B388" s="110" t="s">
        <v>24</v>
      </c>
      <c r="C388" s="110"/>
      <c r="D388" s="111" t="s">
        <v>119</v>
      </c>
      <c r="E388" s="111" t="s">
        <v>4590</v>
      </c>
      <c r="F388" s="84"/>
      <c r="G388" s="111" t="s">
        <v>2486</v>
      </c>
      <c r="H388" s="110" t="s">
        <v>2487</v>
      </c>
      <c r="I388" s="110" t="s">
        <v>345</v>
      </c>
      <c r="J388" s="110" t="s">
        <v>406</v>
      </c>
      <c r="K388" s="110" t="s">
        <v>151</v>
      </c>
      <c r="L388" s="110">
        <v>25135705</v>
      </c>
      <c r="M388" s="112"/>
      <c r="N388" s="110"/>
      <c r="O388" s="110"/>
      <c r="P388" s="110"/>
      <c r="Q388" s="110"/>
      <c r="R388" s="110" t="s">
        <v>455</v>
      </c>
      <c r="S388" s="110"/>
      <c r="T388" s="110"/>
      <c r="U388" s="110"/>
      <c r="V388" s="110"/>
      <c r="W388" s="113" t="s">
        <v>2488</v>
      </c>
      <c r="X388" s="110"/>
      <c r="Y388" s="110" t="e">
        <v>#N/A</v>
      </c>
      <c r="Z388" s="110">
        <f>SUBTOTAL(103, Table97[[#This Row],[ShopCodeNoZero]])</f>
        <v>0</v>
      </c>
      <c r="AA388" s="114" t="s">
        <v>2489</v>
      </c>
    </row>
    <row r="389" spans="1:27" ht="72.599999999999994" hidden="1">
      <c r="A389" s="109">
        <v>45754</v>
      </c>
      <c r="B389" s="110" t="s">
        <v>65</v>
      </c>
      <c r="C389" s="110"/>
      <c r="D389" s="111" t="s">
        <v>119</v>
      </c>
      <c r="E389" s="111" t="s">
        <v>4591</v>
      </c>
      <c r="F389" s="84"/>
      <c r="G389" s="111" t="s">
        <v>2490</v>
      </c>
      <c r="H389" s="110" t="s">
        <v>2491</v>
      </c>
      <c r="I389" s="110" t="s">
        <v>345</v>
      </c>
      <c r="J389" s="110" t="s">
        <v>406</v>
      </c>
      <c r="K389" s="110"/>
      <c r="L389" s="110" t="s">
        <v>3051</v>
      </c>
      <c r="M389" s="112"/>
      <c r="N389" s="110"/>
      <c r="O389" s="110"/>
      <c r="P389" s="110"/>
      <c r="Q389" s="110"/>
      <c r="R389" s="110" t="s">
        <v>455</v>
      </c>
      <c r="S389" s="110"/>
      <c r="T389" s="110"/>
      <c r="U389" s="110"/>
      <c r="V389" s="110"/>
      <c r="W389" s="113" t="s">
        <v>2493</v>
      </c>
      <c r="X389" s="110"/>
      <c r="Y389" s="110" t="e">
        <v>#N/A</v>
      </c>
      <c r="Z389" s="110">
        <f>SUBTOTAL(103, Table97[[#This Row],[ShopCodeNoZero]])</f>
        <v>0</v>
      </c>
      <c r="AA389" s="114" t="s">
        <v>2494</v>
      </c>
    </row>
    <row r="390" spans="1:27" ht="72.599999999999994" hidden="1">
      <c r="A390" s="109">
        <v>45754</v>
      </c>
      <c r="B390" s="110" t="s">
        <v>65</v>
      </c>
      <c r="C390" s="110"/>
      <c r="D390" s="111" t="s">
        <v>119</v>
      </c>
      <c r="E390" s="111" t="s">
        <v>4592</v>
      </c>
      <c r="F390" s="84"/>
      <c r="G390" s="111" t="s">
        <v>2495</v>
      </c>
      <c r="H390" s="110" t="s">
        <v>2496</v>
      </c>
      <c r="I390" s="110" t="s">
        <v>345</v>
      </c>
      <c r="J390" s="110" t="s">
        <v>401</v>
      </c>
      <c r="K390" s="110"/>
      <c r="L390" s="110">
        <v>23369322</v>
      </c>
      <c r="M390" s="112"/>
      <c r="N390" s="110"/>
      <c r="O390" s="110"/>
      <c r="P390" s="110"/>
      <c r="Q390" s="110"/>
      <c r="R390" s="110" t="s">
        <v>455</v>
      </c>
      <c r="S390" s="110"/>
      <c r="T390" s="110"/>
      <c r="U390" s="110"/>
      <c r="V390" s="110"/>
      <c r="W390" s="113" t="s">
        <v>2497</v>
      </c>
      <c r="X390" s="110"/>
      <c r="Y390" s="110" t="e">
        <v>#N/A</v>
      </c>
      <c r="Z390" s="110">
        <f>SUBTOTAL(103, Table97[[#This Row],[ShopCodeNoZero]])</f>
        <v>0</v>
      </c>
      <c r="AA390" s="114" t="s">
        <v>2498</v>
      </c>
    </row>
    <row r="391" spans="1:27" ht="72.599999999999994" hidden="1">
      <c r="A391" s="109">
        <v>45754</v>
      </c>
      <c r="B391" s="110" t="s">
        <v>24</v>
      </c>
      <c r="C391" s="110"/>
      <c r="D391" s="111" t="s">
        <v>119</v>
      </c>
      <c r="E391" s="111" t="s">
        <v>4593</v>
      </c>
      <c r="F391" s="84"/>
      <c r="G391" s="111" t="s">
        <v>2499</v>
      </c>
      <c r="H391" s="110" t="s">
        <v>2500</v>
      </c>
      <c r="I391" s="110" t="s">
        <v>345</v>
      </c>
      <c r="J391" s="110" t="s">
        <v>406</v>
      </c>
      <c r="K391" s="110"/>
      <c r="L391" s="110" t="s">
        <v>2501</v>
      </c>
      <c r="M391" s="112"/>
      <c r="N391" s="110"/>
      <c r="O391" s="110"/>
      <c r="P391" s="110"/>
      <c r="Q391" s="110"/>
      <c r="R391" s="110" t="s">
        <v>455</v>
      </c>
      <c r="S391" s="110"/>
      <c r="T391" s="110"/>
      <c r="U391" s="110"/>
      <c r="V391" s="110"/>
      <c r="W391" s="113" t="s">
        <v>2502</v>
      </c>
      <c r="X391" s="110"/>
      <c r="Y391" s="110" t="e">
        <v>#N/A</v>
      </c>
      <c r="Z391" s="110">
        <f>SUBTOTAL(103, Table97[[#This Row],[ShopCodeNoZero]])</f>
        <v>0</v>
      </c>
      <c r="AA391" s="114" t="s">
        <v>2503</v>
      </c>
    </row>
    <row r="392" spans="1:27" ht="72.599999999999994" hidden="1">
      <c r="A392" s="109">
        <v>45754</v>
      </c>
      <c r="B392" s="110" t="s">
        <v>137</v>
      </c>
      <c r="C392" s="110"/>
      <c r="D392" s="111" t="s">
        <v>119</v>
      </c>
      <c r="E392" s="111" t="s">
        <v>4594</v>
      </c>
      <c r="F392" s="84"/>
      <c r="G392" s="111" t="s">
        <v>2504</v>
      </c>
      <c r="H392" s="110" t="s">
        <v>2505</v>
      </c>
      <c r="I392" s="110" t="s">
        <v>345</v>
      </c>
      <c r="J392" s="110" t="s">
        <v>406</v>
      </c>
      <c r="K392" s="110"/>
      <c r="L392" s="110">
        <v>23256188</v>
      </c>
      <c r="M392" s="112"/>
      <c r="N392" s="110"/>
      <c r="O392" s="110"/>
      <c r="P392" s="110"/>
      <c r="Q392" s="110"/>
      <c r="R392" s="110" t="s">
        <v>455</v>
      </c>
      <c r="S392" s="110"/>
      <c r="T392" s="110"/>
      <c r="U392" s="110"/>
      <c r="V392" s="110"/>
      <c r="W392" s="113" t="s">
        <v>2507</v>
      </c>
      <c r="X392" s="110"/>
      <c r="Y392" s="110" t="e">
        <v>#N/A</v>
      </c>
      <c r="Z392" s="110">
        <f>SUBTOTAL(103, Table97[[#This Row],[ShopCodeNoZero]])</f>
        <v>0</v>
      </c>
      <c r="AA392" s="114" t="s">
        <v>2508</v>
      </c>
    </row>
    <row r="393" spans="1:27" ht="72.599999999999994" hidden="1">
      <c r="A393" s="109">
        <v>45754</v>
      </c>
      <c r="B393" s="110" t="s">
        <v>24</v>
      </c>
      <c r="C393" s="110"/>
      <c r="D393" s="111" t="s">
        <v>119</v>
      </c>
      <c r="E393" s="111" t="s">
        <v>4595</v>
      </c>
      <c r="F393" s="84"/>
      <c r="G393" s="111" t="s">
        <v>2509</v>
      </c>
      <c r="H393" s="110" t="s">
        <v>2510</v>
      </c>
      <c r="I393" s="110" t="s">
        <v>345</v>
      </c>
      <c r="J393" s="110" t="s">
        <v>406</v>
      </c>
      <c r="K393" s="110"/>
      <c r="L393" s="110">
        <v>23701388</v>
      </c>
      <c r="M393" s="112"/>
      <c r="N393" s="110"/>
      <c r="O393" s="110"/>
      <c r="P393" s="110"/>
      <c r="Q393" s="110"/>
      <c r="R393" s="110" t="s">
        <v>455</v>
      </c>
      <c r="S393" s="110"/>
      <c r="T393" s="110"/>
      <c r="U393" s="110"/>
      <c r="V393" s="110"/>
      <c r="W393" s="113" t="s">
        <v>2512</v>
      </c>
      <c r="X393" s="110"/>
      <c r="Y393" s="110" t="e">
        <v>#N/A</v>
      </c>
      <c r="Z393" s="110">
        <f>SUBTOTAL(103, Table97[[#This Row],[ShopCodeNoZero]])</f>
        <v>0</v>
      </c>
      <c r="AA393" s="114" t="s">
        <v>2513</v>
      </c>
    </row>
    <row r="394" spans="1:27" ht="57.95" hidden="1">
      <c r="A394" s="109">
        <v>45754</v>
      </c>
      <c r="B394" s="110" t="s">
        <v>24</v>
      </c>
      <c r="C394" s="110"/>
      <c r="D394" s="111" t="s">
        <v>119</v>
      </c>
      <c r="E394" s="111" t="s">
        <v>2517</v>
      </c>
      <c r="F394" s="84"/>
      <c r="G394" s="111" t="s">
        <v>2514</v>
      </c>
      <c r="H394" s="110" t="s">
        <v>2515</v>
      </c>
      <c r="I394" s="110" t="s">
        <v>345</v>
      </c>
      <c r="J394" s="110" t="s">
        <v>401</v>
      </c>
      <c r="K394" s="110" t="s">
        <v>151</v>
      </c>
      <c r="L394" s="110" t="s">
        <v>3051</v>
      </c>
      <c r="M394" s="112"/>
      <c r="N394" s="110"/>
      <c r="O394" s="110"/>
      <c r="P394" s="110"/>
      <c r="Q394" s="110"/>
      <c r="R394" s="110" t="s">
        <v>455</v>
      </c>
      <c r="S394" s="110"/>
      <c r="T394" s="110"/>
      <c r="U394" s="110"/>
      <c r="V394" s="110"/>
      <c r="W394" s="113" t="s">
        <v>2516</v>
      </c>
      <c r="X394" s="110"/>
      <c r="Y394" s="110" t="e">
        <v>#N/A</v>
      </c>
      <c r="Z394" s="110">
        <f>SUBTOTAL(103, Table97[[#This Row],[ShopCodeNoZero]])</f>
        <v>0</v>
      </c>
      <c r="AA394" s="114" t="s">
        <v>2517</v>
      </c>
    </row>
    <row r="395" spans="1:27" ht="57.95" hidden="1">
      <c r="A395" s="109">
        <v>45754</v>
      </c>
      <c r="B395" s="110" t="s">
        <v>65</v>
      </c>
      <c r="C395" s="110"/>
      <c r="D395" s="111" t="s">
        <v>119</v>
      </c>
      <c r="E395" s="111" t="s">
        <v>2521</v>
      </c>
      <c r="F395" s="84"/>
      <c r="G395" s="111" t="s">
        <v>2518</v>
      </c>
      <c r="H395" s="110" t="s">
        <v>2519</v>
      </c>
      <c r="I395" s="110" t="s">
        <v>345</v>
      </c>
      <c r="J395" s="110" t="s">
        <v>406</v>
      </c>
      <c r="K395" s="110"/>
      <c r="L395" s="110">
        <v>23930838</v>
      </c>
      <c r="M395" s="112"/>
      <c r="N395" s="110"/>
      <c r="O395" s="110"/>
      <c r="P395" s="110"/>
      <c r="Q395" s="110"/>
      <c r="R395" s="110" t="s">
        <v>455</v>
      </c>
      <c r="S395" s="110"/>
      <c r="T395" s="110"/>
      <c r="U395" s="110"/>
      <c r="V395" s="110"/>
      <c r="W395" s="113" t="s">
        <v>2520</v>
      </c>
      <c r="X395" s="110"/>
      <c r="Y395" s="110" t="e">
        <v>#N/A</v>
      </c>
      <c r="Z395" s="110">
        <f>SUBTOTAL(103, Table97[[#This Row],[ShopCodeNoZero]])</f>
        <v>0</v>
      </c>
      <c r="AA395" s="114" t="s">
        <v>2521</v>
      </c>
    </row>
    <row r="396" spans="1:27" ht="72.599999999999994" hidden="1">
      <c r="A396" s="109">
        <v>45755</v>
      </c>
      <c r="B396" s="110" t="s">
        <v>24</v>
      </c>
      <c r="C396" s="110"/>
      <c r="D396" s="111" t="s">
        <v>119</v>
      </c>
      <c r="E396" s="111" t="s">
        <v>4596</v>
      </c>
      <c r="F396" s="84"/>
      <c r="G396" s="111" t="s">
        <v>2523</v>
      </c>
      <c r="H396" s="110" t="s">
        <v>2524</v>
      </c>
      <c r="I396" s="110" t="s">
        <v>345</v>
      </c>
      <c r="J396" s="110" t="s">
        <v>2525</v>
      </c>
      <c r="K396" s="110"/>
      <c r="L396" s="110" t="s">
        <v>3051</v>
      </c>
      <c r="M396" s="112"/>
      <c r="N396" s="110"/>
      <c r="O396" s="110"/>
      <c r="P396" s="110"/>
      <c r="Q396" s="110"/>
      <c r="R396" s="110" t="s">
        <v>455</v>
      </c>
      <c r="S396" s="110"/>
      <c r="T396" s="110"/>
      <c r="U396" s="110"/>
      <c r="V396" s="110"/>
      <c r="W396" s="113" t="s">
        <v>2528</v>
      </c>
      <c r="X396" s="110"/>
      <c r="Y396" s="110" t="e">
        <v>#N/A</v>
      </c>
      <c r="Z396" s="110">
        <f>SUBTOTAL(103, Table97[[#This Row],[ShopCodeNoZero]])</f>
        <v>0</v>
      </c>
      <c r="AA396" s="114" t="s">
        <v>2529</v>
      </c>
    </row>
    <row r="397" spans="1:27" ht="72.599999999999994" hidden="1">
      <c r="A397" s="109">
        <v>45755</v>
      </c>
      <c r="B397" s="110" t="s">
        <v>24</v>
      </c>
      <c r="C397" s="110"/>
      <c r="D397" s="111" t="s">
        <v>119</v>
      </c>
      <c r="E397" s="111" t="s">
        <v>510</v>
      </c>
      <c r="F397" s="84"/>
      <c r="G397" s="111" t="s">
        <v>512</v>
      </c>
      <c r="H397" s="110" t="s">
        <v>513</v>
      </c>
      <c r="I397" s="110" t="s">
        <v>345</v>
      </c>
      <c r="J397" s="110" t="s">
        <v>406</v>
      </c>
      <c r="K397" s="110"/>
      <c r="L397" s="110">
        <v>23278551</v>
      </c>
      <c r="M397" s="112"/>
      <c r="N397" s="110"/>
      <c r="O397" s="110"/>
      <c r="P397" s="110"/>
      <c r="Q397" s="110"/>
      <c r="R397" s="110" t="s">
        <v>455</v>
      </c>
      <c r="S397" s="110"/>
      <c r="T397" s="110"/>
      <c r="U397" s="110"/>
      <c r="V397" s="110"/>
      <c r="W397" s="113" t="s">
        <v>4597</v>
      </c>
      <c r="X397" s="110"/>
      <c r="Y397" s="110" t="e">
        <v>#N/A</v>
      </c>
      <c r="Z397" s="110">
        <f>SUBTOTAL(103, Table97[[#This Row],[ShopCodeNoZero]])</f>
        <v>0</v>
      </c>
      <c r="AA397" s="114" t="s">
        <v>4598</v>
      </c>
    </row>
    <row r="398" spans="1:27" ht="72.599999999999994" hidden="1">
      <c r="A398" s="109">
        <v>45755</v>
      </c>
      <c r="B398" s="110" t="s">
        <v>24</v>
      </c>
      <c r="C398" s="110"/>
      <c r="D398" s="111" t="s">
        <v>119</v>
      </c>
      <c r="E398" s="111" t="s">
        <v>4599</v>
      </c>
      <c r="F398" s="84"/>
      <c r="G398" s="111" t="s">
        <v>2530</v>
      </c>
      <c r="H398" s="110" t="s">
        <v>2531</v>
      </c>
      <c r="I398" s="110" t="s">
        <v>345</v>
      </c>
      <c r="J398" s="110" t="s">
        <v>2532</v>
      </c>
      <c r="K398" s="110"/>
      <c r="L398" s="110">
        <v>24803939</v>
      </c>
      <c r="M398" s="112"/>
      <c r="N398" s="110"/>
      <c r="O398" s="110"/>
      <c r="P398" s="110"/>
      <c r="Q398" s="110"/>
      <c r="R398" s="110" t="s">
        <v>455</v>
      </c>
      <c r="S398" s="110"/>
      <c r="T398" s="110"/>
      <c r="U398" s="110"/>
      <c r="V398" s="110"/>
      <c r="W398" s="113" t="s">
        <v>2534</v>
      </c>
      <c r="X398" s="110"/>
      <c r="Y398" s="110" t="e">
        <v>#N/A</v>
      </c>
      <c r="Z398" s="110">
        <f>SUBTOTAL(103, Table97[[#This Row],[ShopCodeNoZero]])</f>
        <v>0</v>
      </c>
      <c r="AA398" s="114" t="s">
        <v>2535</v>
      </c>
    </row>
    <row r="399" spans="1:27" ht="72.599999999999994" hidden="1">
      <c r="A399" s="109">
        <v>45755</v>
      </c>
      <c r="B399" s="110" t="s">
        <v>24</v>
      </c>
      <c r="C399" s="110"/>
      <c r="D399" s="111" t="s">
        <v>119</v>
      </c>
      <c r="E399" s="111" t="s">
        <v>4600</v>
      </c>
      <c r="F399" s="84"/>
      <c r="G399" s="111" t="s">
        <v>2536</v>
      </c>
      <c r="H399" s="110" t="s">
        <v>2537</v>
      </c>
      <c r="I399" s="110" t="s">
        <v>345</v>
      </c>
      <c r="J399" s="110" t="s">
        <v>2525</v>
      </c>
      <c r="K399" s="110"/>
      <c r="L399" s="110">
        <v>25419355</v>
      </c>
      <c r="M399" s="112"/>
      <c r="N399" s="110"/>
      <c r="O399" s="110"/>
      <c r="P399" s="110"/>
      <c r="Q399" s="110"/>
      <c r="R399" s="110" t="s">
        <v>455</v>
      </c>
      <c r="S399" s="110"/>
      <c r="T399" s="110"/>
      <c r="U399" s="110"/>
      <c r="V399" s="110"/>
      <c r="W399" s="113" t="s">
        <v>2539</v>
      </c>
      <c r="X399" s="110"/>
      <c r="Y399" s="110" t="s">
        <v>119</v>
      </c>
      <c r="Z399" s="110">
        <f>SUBTOTAL(103, Table97[[#This Row],[ShopCodeNoZero]])</f>
        <v>0</v>
      </c>
      <c r="AA399" s="114" t="s">
        <v>2540</v>
      </c>
    </row>
    <row r="400" spans="1:27" ht="57.95" hidden="1">
      <c r="A400" s="109">
        <v>45755</v>
      </c>
      <c r="B400" s="110" t="s">
        <v>24</v>
      </c>
      <c r="C400" s="110"/>
      <c r="D400" s="111" t="s">
        <v>119</v>
      </c>
      <c r="E400" s="111" t="s">
        <v>4601</v>
      </c>
      <c r="F400" s="84"/>
      <c r="G400" s="111" t="s">
        <v>2541</v>
      </c>
      <c r="H400" s="110" t="s">
        <v>2542</v>
      </c>
      <c r="I400" s="110" t="s">
        <v>345</v>
      </c>
      <c r="J400" s="110" t="s">
        <v>2532</v>
      </c>
      <c r="K400" s="110" t="s">
        <v>151</v>
      </c>
      <c r="L400" s="110">
        <v>28139656</v>
      </c>
      <c r="M400" s="112"/>
      <c r="N400" s="110"/>
      <c r="O400" s="110"/>
      <c r="P400" s="110"/>
      <c r="Q400" s="110"/>
      <c r="R400" s="110" t="s">
        <v>455</v>
      </c>
      <c r="S400" s="110"/>
      <c r="T400" s="110"/>
      <c r="U400" s="110"/>
      <c r="V400" s="110"/>
      <c r="W400" s="113" t="s">
        <v>2543</v>
      </c>
      <c r="X400" s="110"/>
      <c r="Y400" s="110" t="e">
        <v>#N/A</v>
      </c>
      <c r="Z400" s="110">
        <f>SUBTOTAL(103, Table97[[#This Row],[ShopCodeNoZero]])</f>
        <v>0</v>
      </c>
      <c r="AA400" s="114" t="s">
        <v>2544</v>
      </c>
    </row>
    <row r="401" spans="1:27" ht="72.599999999999994" hidden="1">
      <c r="A401" s="109">
        <v>45755</v>
      </c>
      <c r="B401" s="110" t="s">
        <v>24</v>
      </c>
      <c r="C401" s="110"/>
      <c r="D401" s="111" t="s">
        <v>119</v>
      </c>
      <c r="E401" s="111" t="s">
        <v>4602</v>
      </c>
      <c r="F401" s="84"/>
      <c r="G401" s="111" t="s">
        <v>2545</v>
      </c>
      <c r="H401" s="110" t="s">
        <v>2546</v>
      </c>
      <c r="I401" s="110" t="s">
        <v>345</v>
      </c>
      <c r="J401" s="110" t="s">
        <v>2525</v>
      </c>
      <c r="K401" s="110" t="s">
        <v>151</v>
      </c>
      <c r="L401" s="110">
        <v>29554570</v>
      </c>
      <c r="M401" s="112"/>
      <c r="N401" s="110"/>
      <c r="O401" s="110"/>
      <c r="P401" s="110"/>
      <c r="Q401" s="110"/>
      <c r="R401" s="110" t="s">
        <v>455</v>
      </c>
      <c r="S401" s="110"/>
      <c r="T401" s="110"/>
      <c r="U401" s="110"/>
      <c r="V401" s="110"/>
      <c r="W401" s="113" t="s">
        <v>2547</v>
      </c>
      <c r="X401" s="110"/>
      <c r="Y401" s="110" t="e">
        <v>#N/A</v>
      </c>
      <c r="Z401" s="110">
        <f>SUBTOTAL(103, Table97[[#This Row],[ShopCodeNoZero]])</f>
        <v>0</v>
      </c>
      <c r="AA401" s="114" t="s">
        <v>2548</v>
      </c>
    </row>
    <row r="402" spans="1:27" ht="72.599999999999994" hidden="1">
      <c r="A402" s="109">
        <v>45755</v>
      </c>
      <c r="B402" s="110" t="s">
        <v>65</v>
      </c>
      <c r="C402" s="110"/>
      <c r="D402" s="111" t="s">
        <v>119</v>
      </c>
      <c r="E402" s="111" t="s">
        <v>475</v>
      </c>
      <c r="F402" s="84"/>
      <c r="G402" s="111" t="s">
        <v>476</v>
      </c>
      <c r="H402" s="110" t="s">
        <v>477</v>
      </c>
      <c r="I402" s="110" t="s">
        <v>345</v>
      </c>
      <c r="J402" s="110" t="s">
        <v>478</v>
      </c>
      <c r="K402" s="110"/>
      <c r="L402" s="110" t="s">
        <v>3051</v>
      </c>
      <c r="M402" s="112"/>
      <c r="N402" s="110"/>
      <c r="O402" s="110"/>
      <c r="P402" s="110"/>
      <c r="Q402" s="110"/>
      <c r="R402" s="110" t="s">
        <v>455</v>
      </c>
      <c r="S402" s="110"/>
      <c r="T402" s="110"/>
      <c r="U402" s="110"/>
      <c r="V402" s="110"/>
      <c r="W402" s="113" t="s">
        <v>4603</v>
      </c>
      <c r="X402" s="110"/>
      <c r="Y402" s="110" t="e">
        <v>#N/A</v>
      </c>
      <c r="Z402" s="110">
        <f>SUBTOTAL(103, Table97[[#This Row],[ShopCodeNoZero]])</f>
        <v>0</v>
      </c>
      <c r="AA402" s="114" t="s">
        <v>4604</v>
      </c>
    </row>
    <row r="403" spans="1:27" ht="57.95" hidden="1">
      <c r="A403" s="109">
        <v>45755</v>
      </c>
      <c r="B403" s="110" t="s">
        <v>65</v>
      </c>
      <c r="C403" s="110"/>
      <c r="D403" s="111" t="s">
        <v>119</v>
      </c>
      <c r="E403" s="111" t="s">
        <v>4605</v>
      </c>
      <c r="F403" s="84"/>
      <c r="G403" s="111" t="s">
        <v>2549</v>
      </c>
      <c r="H403" s="110" t="s">
        <v>2550</v>
      </c>
      <c r="I403" s="110" t="s">
        <v>345</v>
      </c>
      <c r="J403" s="110" t="s">
        <v>406</v>
      </c>
      <c r="K403" s="110"/>
      <c r="L403" s="110" t="s">
        <v>3051</v>
      </c>
      <c r="M403" s="112"/>
      <c r="N403" s="110"/>
      <c r="O403" s="110"/>
      <c r="P403" s="110"/>
      <c r="Q403" s="110"/>
      <c r="R403" s="110" t="s">
        <v>455</v>
      </c>
      <c r="S403" s="110"/>
      <c r="T403" s="110"/>
      <c r="U403" s="110"/>
      <c r="V403" s="110"/>
      <c r="W403" s="113" t="s">
        <v>2551</v>
      </c>
      <c r="X403" s="110"/>
      <c r="Y403" s="110" t="e">
        <v>#N/A</v>
      </c>
      <c r="Z403" s="110">
        <f>SUBTOTAL(103, Table97[[#This Row],[ShopCodeNoZero]])</f>
        <v>0</v>
      </c>
      <c r="AA403" s="114" t="s">
        <v>2552</v>
      </c>
    </row>
    <row r="404" spans="1:27" ht="72.599999999999994" hidden="1">
      <c r="A404" s="109">
        <v>45755</v>
      </c>
      <c r="B404" s="110" t="s">
        <v>65</v>
      </c>
      <c r="C404" s="110"/>
      <c r="D404" s="111" t="s">
        <v>119</v>
      </c>
      <c r="E404" s="111" t="s">
        <v>4606</v>
      </c>
      <c r="F404" s="84"/>
      <c r="G404" s="111" t="s">
        <v>2553</v>
      </c>
      <c r="H404" s="110" t="s">
        <v>2554</v>
      </c>
      <c r="I404" s="110" t="s">
        <v>345</v>
      </c>
      <c r="J404" s="110" t="s">
        <v>406</v>
      </c>
      <c r="K404" s="110"/>
      <c r="L404" s="110">
        <v>23210235</v>
      </c>
      <c r="M404" s="112"/>
      <c r="N404" s="110"/>
      <c r="O404" s="110"/>
      <c r="P404" s="110"/>
      <c r="Q404" s="110"/>
      <c r="R404" s="110" t="s">
        <v>455</v>
      </c>
      <c r="S404" s="110"/>
      <c r="T404" s="110"/>
      <c r="U404" s="110"/>
      <c r="V404" s="110"/>
      <c r="W404" s="113" t="s">
        <v>2555</v>
      </c>
      <c r="X404" s="110"/>
      <c r="Y404" s="110" t="e">
        <v>#N/A</v>
      </c>
      <c r="Z404" s="110">
        <f>SUBTOTAL(103, Table97[[#This Row],[ShopCodeNoZero]])</f>
        <v>0</v>
      </c>
      <c r="AA404" s="114" t="s">
        <v>2556</v>
      </c>
    </row>
    <row r="405" spans="1:27" ht="72.599999999999994" hidden="1">
      <c r="A405" s="109">
        <v>45755</v>
      </c>
      <c r="B405" s="110" t="s">
        <v>65</v>
      </c>
      <c r="C405" s="110"/>
      <c r="D405" s="111" t="s">
        <v>119</v>
      </c>
      <c r="E405" s="111" t="s">
        <v>4607</v>
      </c>
      <c r="F405" s="84"/>
      <c r="G405" s="111" t="s">
        <v>2557</v>
      </c>
      <c r="H405" s="110" t="s">
        <v>2558</v>
      </c>
      <c r="I405" s="110" t="s">
        <v>345</v>
      </c>
      <c r="J405" s="110" t="s">
        <v>478</v>
      </c>
      <c r="K405" s="110"/>
      <c r="L405" s="110">
        <v>29071911</v>
      </c>
      <c r="M405" s="112"/>
      <c r="N405" s="110"/>
      <c r="O405" s="110"/>
      <c r="P405" s="110"/>
      <c r="Q405" s="110"/>
      <c r="R405" s="110" t="s">
        <v>455</v>
      </c>
      <c r="S405" s="110"/>
      <c r="T405" s="110"/>
      <c r="U405" s="110"/>
      <c r="V405" s="110"/>
      <c r="W405" s="113" t="s">
        <v>2559</v>
      </c>
      <c r="X405" s="110"/>
      <c r="Y405" s="110" t="e">
        <v>#N/A</v>
      </c>
      <c r="Z405" s="110">
        <f>SUBTOTAL(103, Table97[[#This Row],[ShopCodeNoZero]])</f>
        <v>0</v>
      </c>
      <c r="AA405" s="114" t="s">
        <v>2560</v>
      </c>
    </row>
    <row r="406" spans="1:27" ht="72.599999999999994" hidden="1">
      <c r="A406" s="109">
        <v>45755</v>
      </c>
      <c r="B406" s="110" t="s">
        <v>24</v>
      </c>
      <c r="C406" s="110"/>
      <c r="D406" s="111" t="s">
        <v>119</v>
      </c>
      <c r="E406" s="111" t="s">
        <v>4608</v>
      </c>
      <c r="F406" s="84"/>
      <c r="G406" s="111" t="s">
        <v>2561</v>
      </c>
      <c r="H406" s="110" t="s">
        <v>2562</v>
      </c>
      <c r="I406" s="110" t="s">
        <v>345</v>
      </c>
      <c r="J406" s="110" t="s">
        <v>2525</v>
      </c>
      <c r="K406" s="110"/>
      <c r="L406" s="110">
        <v>29554483</v>
      </c>
      <c r="M406" s="112"/>
      <c r="N406" s="110"/>
      <c r="O406" s="110"/>
      <c r="P406" s="110"/>
      <c r="Q406" s="110"/>
      <c r="R406" s="110" t="s">
        <v>455</v>
      </c>
      <c r="S406" s="110"/>
      <c r="T406" s="110"/>
      <c r="U406" s="110"/>
      <c r="V406" s="110"/>
      <c r="W406" s="113" t="s">
        <v>2564</v>
      </c>
      <c r="X406" s="110"/>
      <c r="Y406" s="110" t="e">
        <v>#N/A</v>
      </c>
      <c r="Z406" s="110">
        <f>SUBTOTAL(103, Table97[[#This Row],[ShopCodeNoZero]])</f>
        <v>0</v>
      </c>
      <c r="AA406" s="114" t="s">
        <v>2565</v>
      </c>
    </row>
    <row r="407" spans="1:27" ht="72.599999999999994" hidden="1">
      <c r="A407" s="109">
        <v>45755</v>
      </c>
      <c r="B407" s="110" t="s">
        <v>24</v>
      </c>
      <c r="C407" s="110"/>
      <c r="D407" s="111" t="s">
        <v>119</v>
      </c>
      <c r="E407" s="111" t="s">
        <v>4609</v>
      </c>
      <c r="F407" s="84"/>
      <c r="G407" s="111" t="s">
        <v>2566</v>
      </c>
      <c r="H407" s="110" t="s">
        <v>2567</v>
      </c>
      <c r="I407" s="110" t="s">
        <v>345</v>
      </c>
      <c r="J407" s="110" t="s">
        <v>478</v>
      </c>
      <c r="K407" s="110"/>
      <c r="L407" s="110">
        <v>21947403</v>
      </c>
      <c r="M407" s="112"/>
      <c r="N407" s="110"/>
      <c r="O407" s="110"/>
      <c r="P407" s="110"/>
      <c r="Q407" s="110"/>
      <c r="R407" s="110" t="s">
        <v>455</v>
      </c>
      <c r="S407" s="110"/>
      <c r="T407" s="110"/>
      <c r="U407" s="110"/>
      <c r="V407" s="110"/>
      <c r="W407" s="113" t="s">
        <v>2569</v>
      </c>
      <c r="X407" s="110"/>
      <c r="Y407" s="110" t="e">
        <v>#N/A</v>
      </c>
      <c r="Z407" s="110">
        <f>SUBTOTAL(103, Table97[[#This Row],[ShopCodeNoZero]])</f>
        <v>0</v>
      </c>
      <c r="AA407" s="114" t="s">
        <v>2570</v>
      </c>
    </row>
    <row r="408" spans="1:27" ht="72.599999999999994" hidden="1">
      <c r="A408" s="109">
        <v>45756</v>
      </c>
      <c r="B408" s="110" t="s">
        <v>24</v>
      </c>
      <c r="C408" s="110"/>
      <c r="D408" s="111" t="s">
        <v>119</v>
      </c>
      <c r="E408" s="111" t="s">
        <v>4610</v>
      </c>
      <c r="F408" s="84"/>
      <c r="G408" s="111" t="s">
        <v>2576</v>
      </c>
      <c r="H408" s="110" t="s">
        <v>2577</v>
      </c>
      <c r="I408" s="110" t="s">
        <v>345</v>
      </c>
      <c r="J408" s="110" t="s">
        <v>427</v>
      </c>
      <c r="K408" s="110"/>
      <c r="L408" s="110">
        <v>37098170</v>
      </c>
      <c r="M408" s="112"/>
      <c r="N408" s="110"/>
      <c r="O408" s="110"/>
      <c r="P408" s="110"/>
      <c r="Q408" s="110"/>
      <c r="R408" s="110" t="s">
        <v>455</v>
      </c>
      <c r="S408" s="110"/>
      <c r="T408" s="110"/>
      <c r="U408" s="110"/>
      <c r="V408" s="110"/>
      <c r="W408" s="113" t="s">
        <v>2579</v>
      </c>
      <c r="X408" s="110"/>
      <c r="Y408" s="110" t="e">
        <v>#N/A</v>
      </c>
      <c r="Z408" s="110">
        <f>SUBTOTAL(103, Table97[[#This Row],[ShopCodeNoZero]])</f>
        <v>0</v>
      </c>
      <c r="AA408" s="114" t="s">
        <v>2580</v>
      </c>
    </row>
    <row r="409" spans="1:27" ht="72.599999999999994" hidden="1">
      <c r="A409" s="109">
        <v>45756</v>
      </c>
      <c r="B409" s="110" t="s">
        <v>24</v>
      </c>
      <c r="C409" s="110"/>
      <c r="D409" s="111" t="s">
        <v>119</v>
      </c>
      <c r="E409" s="111" t="s">
        <v>4611</v>
      </c>
      <c r="F409" s="84"/>
      <c r="G409" s="111" t="s">
        <v>2581</v>
      </c>
      <c r="H409" s="110" t="s">
        <v>2582</v>
      </c>
      <c r="I409" s="110" t="s">
        <v>345</v>
      </c>
      <c r="J409" s="110" t="s">
        <v>427</v>
      </c>
      <c r="K409" s="110"/>
      <c r="L409" s="110">
        <v>27595063</v>
      </c>
      <c r="M409" s="112"/>
      <c r="N409" s="110"/>
      <c r="O409" s="110"/>
      <c r="P409" s="110"/>
      <c r="Q409" s="110"/>
      <c r="R409" s="110" t="s">
        <v>455</v>
      </c>
      <c r="S409" s="110"/>
      <c r="T409" s="110"/>
      <c r="U409" s="110"/>
      <c r="V409" s="110"/>
      <c r="W409" s="113" t="s">
        <v>2584</v>
      </c>
      <c r="X409" s="110"/>
      <c r="Y409" s="110" t="e">
        <v>#N/A</v>
      </c>
      <c r="Z409" s="110">
        <f>SUBTOTAL(103, Table97[[#This Row],[ShopCodeNoZero]])</f>
        <v>0</v>
      </c>
      <c r="AA409" s="114" t="s">
        <v>2585</v>
      </c>
    </row>
    <row r="410" spans="1:27" ht="72.599999999999994" hidden="1">
      <c r="A410" s="109">
        <v>45756</v>
      </c>
      <c r="B410" s="110" t="s">
        <v>24</v>
      </c>
      <c r="C410" s="110"/>
      <c r="D410" s="111" t="s">
        <v>119</v>
      </c>
      <c r="E410" s="111" t="s">
        <v>4612</v>
      </c>
      <c r="F410" s="84"/>
      <c r="G410" s="111" t="s">
        <v>2586</v>
      </c>
      <c r="H410" s="110" t="s">
        <v>2587</v>
      </c>
      <c r="I410" s="110" t="s">
        <v>345</v>
      </c>
      <c r="J410" s="110" t="s">
        <v>427</v>
      </c>
      <c r="K410" s="110" t="s">
        <v>151</v>
      </c>
      <c r="L410" s="110">
        <v>21486674</v>
      </c>
      <c r="M410" s="112"/>
      <c r="N410" s="110"/>
      <c r="O410" s="110"/>
      <c r="P410" s="110"/>
      <c r="Q410" s="110"/>
      <c r="R410" s="110" t="s">
        <v>455</v>
      </c>
      <c r="S410" s="110"/>
      <c r="T410" s="110"/>
      <c r="U410" s="110"/>
      <c r="V410" s="110"/>
      <c r="W410" s="113" t="s">
        <v>2588</v>
      </c>
      <c r="X410" s="110"/>
      <c r="Y410" s="110" t="e">
        <v>#N/A</v>
      </c>
      <c r="Z410" s="110">
        <f>SUBTOTAL(103, Table97[[#This Row],[ShopCodeNoZero]])</f>
        <v>0</v>
      </c>
      <c r="AA410" s="114" t="s">
        <v>2589</v>
      </c>
    </row>
    <row r="411" spans="1:27" ht="72.599999999999994" hidden="1">
      <c r="A411" s="109">
        <v>45756</v>
      </c>
      <c r="B411" s="110" t="s">
        <v>24</v>
      </c>
      <c r="C411" s="110"/>
      <c r="D411" s="111" t="s">
        <v>119</v>
      </c>
      <c r="E411" s="111" t="s">
        <v>4613</v>
      </c>
      <c r="F411" s="84"/>
      <c r="G411" s="111" t="s">
        <v>2590</v>
      </c>
      <c r="H411" s="110" t="s">
        <v>2591</v>
      </c>
      <c r="I411" s="110" t="s">
        <v>345</v>
      </c>
      <c r="J411" s="110" t="s">
        <v>427</v>
      </c>
      <c r="K411" s="110" t="s">
        <v>151</v>
      </c>
      <c r="L411" s="110">
        <v>29953567</v>
      </c>
      <c r="M411" s="112"/>
      <c r="N411" s="110"/>
      <c r="O411" s="110"/>
      <c r="P411" s="110"/>
      <c r="Q411" s="110"/>
      <c r="R411" s="110" t="s">
        <v>455</v>
      </c>
      <c r="S411" s="110"/>
      <c r="T411" s="110"/>
      <c r="U411" s="110"/>
      <c r="V411" s="110"/>
      <c r="W411" s="113" t="s">
        <v>2592</v>
      </c>
      <c r="X411" s="110"/>
      <c r="Y411" s="110" t="e">
        <v>#N/A</v>
      </c>
      <c r="Z411" s="110">
        <f>SUBTOTAL(103, Table97[[#This Row],[ShopCodeNoZero]])</f>
        <v>0</v>
      </c>
      <c r="AA411" s="114" t="s">
        <v>2593</v>
      </c>
    </row>
    <row r="412" spans="1:27" ht="72.599999999999994" hidden="1">
      <c r="A412" s="109">
        <v>45756</v>
      </c>
      <c r="B412" s="110" t="s">
        <v>24</v>
      </c>
      <c r="C412" s="110"/>
      <c r="D412" s="111" t="s">
        <v>119</v>
      </c>
      <c r="E412" s="111" t="s">
        <v>4614</v>
      </c>
      <c r="F412" s="84"/>
      <c r="G412" s="111" t="s">
        <v>2594</v>
      </c>
      <c r="H412" s="110" t="s">
        <v>2595</v>
      </c>
      <c r="I412" s="110" t="s">
        <v>345</v>
      </c>
      <c r="J412" s="110" t="s">
        <v>427</v>
      </c>
      <c r="K412" s="110" t="s">
        <v>151</v>
      </c>
      <c r="L412" s="110">
        <v>27541323</v>
      </c>
      <c r="M412" s="112"/>
      <c r="N412" s="110"/>
      <c r="O412" s="110"/>
      <c r="P412" s="110"/>
      <c r="Q412" s="110"/>
      <c r="R412" s="110" t="s">
        <v>455</v>
      </c>
      <c r="S412" s="110"/>
      <c r="T412" s="110"/>
      <c r="U412" s="110"/>
      <c r="V412" s="110"/>
      <c r="W412" s="113" t="s">
        <v>2596</v>
      </c>
      <c r="X412" s="110"/>
      <c r="Y412" s="110" t="e">
        <v>#N/A</v>
      </c>
      <c r="Z412" s="110">
        <f>SUBTOTAL(103, Table97[[#This Row],[ShopCodeNoZero]])</f>
        <v>0</v>
      </c>
      <c r="AA412" s="114" t="s">
        <v>2597</v>
      </c>
    </row>
    <row r="413" spans="1:27" ht="72.599999999999994" hidden="1">
      <c r="A413" s="109">
        <v>45756</v>
      </c>
      <c r="B413" s="110" t="s">
        <v>65</v>
      </c>
      <c r="C413" s="110"/>
      <c r="D413" s="111" t="s">
        <v>119</v>
      </c>
      <c r="E413" s="111" t="s">
        <v>4615</v>
      </c>
      <c r="F413" s="84"/>
      <c r="G413" s="111" t="s">
        <v>2598</v>
      </c>
      <c r="H413" s="110" t="s">
        <v>2599</v>
      </c>
      <c r="I413" s="110" t="s">
        <v>345</v>
      </c>
      <c r="J413" s="110" t="s">
        <v>2525</v>
      </c>
      <c r="K413" s="110"/>
      <c r="L413" s="110">
        <v>27157308</v>
      </c>
      <c r="M413" s="112"/>
      <c r="N413" s="110"/>
      <c r="O413" s="110"/>
      <c r="P413" s="110"/>
      <c r="Q413" s="110"/>
      <c r="R413" s="110" t="s">
        <v>455</v>
      </c>
      <c r="S413" s="110"/>
      <c r="T413" s="110"/>
      <c r="U413" s="110"/>
      <c r="V413" s="110"/>
      <c r="W413" s="113" t="s">
        <v>2600</v>
      </c>
      <c r="X413" s="110"/>
      <c r="Y413" s="110" t="e">
        <v>#N/A</v>
      </c>
      <c r="Z413" s="110">
        <f>SUBTOTAL(103, Table97[[#This Row],[ShopCodeNoZero]])</f>
        <v>0</v>
      </c>
      <c r="AA413" s="114" t="s">
        <v>2601</v>
      </c>
    </row>
    <row r="414" spans="1:27" ht="72.599999999999994" hidden="1">
      <c r="A414" s="109">
        <v>45756</v>
      </c>
      <c r="B414" s="110" t="s">
        <v>24</v>
      </c>
      <c r="C414" s="110"/>
      <c r="D414" s="111" t="s">
        <v>119</v>
      </c>
      <c r="E414" s="111" t="s">
        <v>4616</v>
      </c>
      <c r="F414" s="84"/>
      <c r="G414" s="111" t="s">
        <v>2602</v>
      </c>
      <c r="H414" s="110" t="s">
        <v>2603</v>
      </c>
      <c r="I414" s="110" t="s">
        <v>345</v>
      </c>
      <c r="J414" s="110" t="s">
        <v>2604</v>
      </c>
      <c r="K414" s="110"/>
      <c r="L414" s="110" t="s">
        <v>3051</v>
      </c>
      <c r="M414" s="112"/>
      <c r="N414" s="110"/>
      <c r="O414" s="110"/>
      <c r="P414" s="110"/>
      <c r="Q414" s="110"/>
      <c r="R414" s="110" t="s">
        <v>455</v>
      </c>
      <c r="S414" s="110"/>
      <c r="T414" s="110"/>
      <c r="U414" s="110"/>
      <c r="V414" s="110"/>
      <c r="W414" s="113" t="s">
        <v>2606</v>
      </c>
      <c r="X414" s="110"/>
      <c r="Y414" s="110" t="e">
        <v>#N/A</v>
      </c>
      <c r="Z414" s="110">
        <f>SUBTOTAL(103, Table97[[#This Row],[ShopCodeNoZero]])</f>
        <v>0</v>
      </c>
      <c r="AA414" s="114" t="s">
        <v>2607</v>
      </c>
    </row>
    <row r="415" spans="1:27" ht="57.95" hidden="1">
      <c r="A415" s="109">
        <v>45756</v>
      </c>
      <c r="B415" s="110" t="s">
        <v>65</v>
      </c>
      <c r="C415" s="110"/>
      <c r="D415" s="111" t="s">
        <v>119</v>
      </c>
      <c r="E415" s="111" t="s">
        <v>4617</v>
      </c>
      <c r="F415" s="84"/>
      <c r="G415" s="111" t="s">
        <v>2608</v>
      </c>
      <c r="H415" s="110" t="s">
        <v>2609</v>
      </c>
      <c r="I415" s="110" t="s">
        <v>345</v>
      </c>
      <c r="J415" s="110" t="s">
        <v>2525</v>
      </c>
      <c r="K415" s="110"/>
      <c r="L415" s="110">
        <v>23267791</v>
      </c>
      <c r="M415" s="112"/>
      <c r="N415" s="110"/>
      <c r="O415" s="110"/>
      <c r="P415" s="110"/>
      <c r="Q415" s="110"/>
      <c r="R415" s="110" t="s">
        <v>455</v>
      </c>
      <c r="S415" s="110"/>
      <c r="T415" s="110"/>
      <c r="U415" s="110"/>
      <c r="V415" s="110"/>
      <c r="W415" s="113" t="s">
        <v>2610</v>
      </c>
      <c r="X415" s="110"/>
      <c r="Y415" s="110" t="e">
        <v>#N/A</v>
      </c>
      <c r="Z415" s="110">
        <f>SUBTOTAL(103, Table97[[#This Row],[ShopCodeNoZero]])</f>
        <v>0</v>
      </c>
      <c r="AA415" s="114" t="s">
        <v>2611</v>
      </c>
    </row>
    <row r="416" spans="1:27" ht="57.95" hidden="1">
      <c r="A416" s="109">
        <v>45756</v>
      </c>
      <c r="B416" s="110" t="s">
        <v>24</v>
      </c>
      <c r="C416" s="110"/>
      <c r="D416" s="111" t="s">
        <v>119</v>
      </c>
      <c r="E416" s="111" t="s">
        <v>4618</v>
      </c>
      <c r="F416" s="84"/>
      <c r="G416" s="111" t="s">
        <v>2612</v>
      </c>
      <c r="H416" s="110" t="s">
        <v>2613</v>
      </c>
      <c r="I416" s="110" t="s">
        <v>345</v>
      </c>
      <c r="J416" s="110" t="s">
        <v>2604</v>
      </c>
      <c r="K416" s="110"/>
      <c r="L416" s="110">
        <v>23836826</v>
      </c>
      <c r="M416" s="112"/>
      <c r="N416" s="110"/>
      <c r="O416" s="110"/>
      <c r="P416" s="110"/>
      <c r="Q416" s="110"/>
      <c r="R416" s="110" t="s">
        <v>455</v>
      </c>
      <c r="S416" s="110"/>
      <c r="T416" s="110"/>
      <c r="U416" s="110"/>
      <c r="V416" s="110"/>
      <c r="W416" s="113" t="s">
        <v>2615</v>
      </c>
      <c r="X416" s="110"/>
      <c r="Y416" s="110" t="e">
        <v>#N/A</v>
      </c>
      <c r="Z416" s="110">
        <f>SUBTOTAL(103, Table97[[#This Row],[ShopCodeNoZero]])</f>
        <v>0</v>
      </c>
      <c r="AA416" s="114" t="s">
        <v>2616</v>
      </c>
    </row>
    <row r="417" spans="1:27" ht="72.599999999999994" hidden="1">
      <c r="A417" s="109">
        <v>45756</v>
      </c>
      <c r="B417" s="110" t="s">
        <v>24</v>
      </c>
      <c r="C417" s="110"/>
      <c r="D417" s="111" t="s">
        <v>119</v>
      </c>
      <c r="E417" s="111" t="s">
        <v>2620</v>
      </c>
      <c r="F417" s="84"/>
      <c r="G417" s="111" t="s">
        <v>2617</v>
      </c>
      <c r="H417" s="110" t="s">
        <v>2618</v>
      </c>
      <c r="I417" s="110" t="s">
        <v>345</v>
      </c>
      <c r="J417" s="110" t="s">
        <v>427</v>
      </c>
      <c r="K417" s="110" t="s">
        <v>151</v>
      </c>
      <c r="L417" s="110" t="s">
        <v>3051</v>
      </c>
      <c r="M417" s="112"/>
      <c r="N417" s="110"/>
      <c r="O417" s="110"/>
      <c r="P417" s="110"/>
      <c r="Q417" s="110"/>
      <c r="R417" s="110" t="s">
        <v>455</v>
      </c>
      <c r="S417" s="110"/>
      <c r="T417" s="110"/>
      <c r="U417" s="110"/>
      <c r="V417" s="110"/>
      <c r="W417" s="113" t="s">
        <v>2619</v>
      </c>
      <c r="X417" s="110"/>
      <c r="Y417" s="110" t="e">
        <v>#N/A</v>
      </c>
      <c r="Z417" s="110">
        <f>SUBTOTAL(103, Table97[[#This Row],[ShopCodeNoZero]])</f>
        <v>0</v>
      </c>
      <c r="AA417" s="114" t="s">
        <v>2620</v>
      </c>
    </row>
    <row r="418" spans="1:27" ht="72.599999999999994" hidden="1">
      <c r="A418" s="109">
        <v>45756</v>
      </c>
      <c r="B418" s="110" t="s">
        <v>24</v>
      </c>
      <c r="C418" s="110"/>
      <c r="D418" s="111" t="s">
        <v>119</v>
      </c>
      <c r="E418" s="111" t="s">
        <v>2624</v>
      </c>
      <c r="F418" s="84"/>
      <c r="G418" s="111" t="s">
        <v>2621</v>
      </c>
      <c r="H418" s="110" t="s">
        <v>2622</v>
      </c>
      <c r="I418" s="110" t="s">
        <v>345</v>
      </c>
      <c r="J418" s="110" t="s">
        <v>2604</v>
      </c>
      <c r="K418" s="110" t="s">
        <v>151</v>
      </c>
      <c r="L418" s="110" t="s">
        <v>3051</v>
      </c>
      <c r="M418" s="112"/>
      <c r="N418" s="110"/>
      <c r="O418" s="110"/>
      <c r="P418" s="110"/>
      <c r="Q418" s="110"/>
      <c r="R418" s="110" t="s">
        <v>455</v>
      </c>
      <c r="S418" s="110"/>
      <c r="T418" s="110"/>
      <c r="U418" s="110"/>
      <c r="V418" s="110"/>
      <c r="W418" s="113" t="s">
        <v>2623</v>
      </c>
      <c r="X418" s="110"/>
      <c r="Y418" s="110" t="e">
        <v>#N/A</v>
      </c>
      <c r="Z418" s="110">
        <f>SUBTOTAL(103, Table97[[#This Row],[ShopCodeNoZero]])</f>
        <v>0</v>
      </c>
      <c r="AA418" s="114" t="s">
        <v>2624</v>
      </c>
    </row>
    <row r="419" spans="1:27" ht="57.95" hidden="1">
      <c r="A419" s="109">
        <v>45757</v>
      </c>
      <c r="B419" s="110" t="s">
        <v>24</v>
      </c>
      <c r="C419" s="110"/>
      <c r="D419" s="111" t="s">
        <v>119</v>
      </c>
      <c r="E419" s="111" t="s">
        <v>131</v>
      </c>
      <c r="F419" s="84"/>
      <c r="G419" s="111" t="s">
        <v>132</v>
      </c>
      <c r="H419" s="110" t="s">
        <v>133</v>
      </c>
      <c r="I419" s="110" t="s">
        <v>345</v>
      </c>
      <c r="J419" s="110" t="s">
        <v>30</v>
      </c>
      <c r="K419" s="110"/>
      <c r="L419" s="110">
        <v>27916628</v>
      </c>
      <c r="M419" s="112"/>
      <c r="N419" s="110"/>
      <c r="O419" s="110"/>
      <c r="P419" s="110"/>
      <c r="Q419" s="110"/>
      <c r="R419" s="110" t="s">
        <v>455</v>
      </c>
      <c r="S419" s="110"/>
      <c r="T419" s="110"/>
      <c r="U419" s="110"/>
      <c r="V419" s="110"/>
      <c r="W419" s="113" t="s">
        <v>2626</v>
      </c>
      <c r="X419" s="110"/>
      <c r="Y419" s="110" t="e">
        <v>#N/A</v>
      </c>
      <c r="Z419" s="110">
        <f>SUBTOTAL(103, Table97[[#This Row],[ShopCodeNoZero]])</f>
        <v>0</v>
      </c>
      <c r="AA419" s="114" t="s">
        <v>2627</v>
      </c>
    </row>
    <row r="420" spans="1:27" ht="72.599999999999994" hidden="1">
      <c r="A420" s="109">
        <v>45757</v>
      </c>
      <c r="B420" s="110" t="s">
        <v>24</v>
      </c>
      <c r="C420" s="110"/>
      <c r="D420" s="111" t="s">
        <v>119</v>
      </c>
      <c r="E420" s="111" t="s">
        <v>4619</v>
      </c>
      <c r="F420" s="84"/>
      <c r="G420" s="111" t="s">
        <v>2628</v>
      </c>
      <c r="H420" s="110" t="s">
        <v>2629</v>
      </c>
      <c r="I420" s="110" t="s">
        <v>345</v>
      </c>
      <c r="J420" s="110" t="s">
        <v>491</v>
      </c>
      <c r="K420" s="110"/>
      <c r="L420" s="110">
        <v>24813768</v>
      </c>
      <c r="M420" s="112"/>
      <c r="N420" s="110"/>
      <c r="O420" s="110"/>
      <c r="P420" s="110"/>
      <c r="Q420" s="110"/>
      <c r="R420" s="110" t="s">
        <v>455</v>
      </c>
      <c r="S420" s="110"/>
      <c r="T420" s="110"/>
      <c r="U420" s="110"/>
      <c r="V420" s="110"/>
      <c r="W420" s="113" t="s">
        <v>2631</v>
      </c>
      <c r="X420" s="110"/>
      <c r="Y420" s="110" t="e">
        <v>#N/A</v>
      </c>
      <c r="Z420" s="110">
        <f>SUBTOTAL(103, Table97[[#This Row],[ShopCodeNoZero]])</f>
        <v>0</v>
      </c>
      <c r="AA420" s="114" t="s">
        <v>2632</v>
      </c>
    </row>
    <row r="421" spans="1:27" ht="72.599999999999994" hidden="1">
      <c r="A421" s="109">
        <v>45757</v>
      </c>
      <c r="B421" s="110" t="s">
        <v>24</v>
      </c>
      <c r="C421" s="110"/>
      <c r="D421" s="111" t="s">
        <v>119</v>
      </c>
      <c r="E421" s="111" t="s">
        <v>155</v>
      </c>
      <c r="F421" s="84"/>
      <c r="G421" s="111" t="s">
        <v>156</v>
      </c>
      <c r="H421" s="110" t="s">
        <v>157</v>
      </c>
      <c r="I421" s="110" t="s">
        <v>345</v>
      </c>
      <c r="J421" s="110" t="s">
        <v>30</v>
      </c>
      <c r="K421" s="110"/>
      <c r="L421" s="110">
        <v>27869600</v>
      </c>
      <c r="M421" s="112"/>
      <c r="N421" s="110"/>
      <c r="O421" s="110"/>
      <c r="P421" s="110"/>
      <c r="Q421" s="110"/>
      <c r="R421" s="110" t="s">
        <v>455</v>
      </c>
      <c r="S421" s="110"/>
      <c r="T421" s="110"/>
      <c r="U421" s="110" t="s">
        <v>32</v>
      </c>
      <c r="V421" s="110"/>
      <c r="W421" s="113" t="s">
        <v>2572</v>
      </c>
      <c r="X421" s="110"/>
      <c r="Y421" s="110" t="e">
        <v>#N/A</v>
      </c>
      <c r="Z421" s="110">
        <f>SUBTOTAL(103, Table97[[#This Row],[ShopCodeNoZero]])</f>
        <v>0</v>
      </c>
      <c r="AA421" s="114" t="s">
        <v>2573</v>
      </c>
    </row>
    <row r="422" spans="1:27" ht="72.599999999999994" hidden="1">
      <c r="A422" s="109">
        <v>45757</v>
      </c>
      <c r="B422" s="110" t="s">
        <v>24</v>
      </c>
      <c r="C422" s="110"/>
      <c r="D422" s="111" t="s">
        <v>119</v>
      </c>
      <c r="E422" s="111" t="s">
        <v>158</v>
      </c>
      <c r="F422" s="84"/>
      <c r="G422" s="111" t="s">
        <v>159</v>
      </c>
      <c r="H422" s="110" t="s">
        <v>160</v>
      </c>
      <c r="I422" s="110" t="s">
        <v>345</v>
      </c>
      <c r="J422" s="110" t="s">
        <v>30</v>
      </c>
      <c r="K422" s="110"/>
      <c r="L422" s="110">
        <v>29479553</v>
      </c>
      <c r="M422" s="112"/>
      <c r="N422" s="110"/>
      <c r="O422" s="110"/>
      <c r="P422" s="110"/>
      <c r="Q422" s="110"/>
      <c r="R422" s="110" t="s">
        <v>455</v>
      </c>
      <c r="S422" s="110"/>
      <c r="T422" s="110"/>
      <c r="U422" s="110"/>
      <c r="V422" s="110"/>
      <c r="W422" s="113" t="s">
        <v>2574</v>
      </c>
      <c r="X422" s="110"/>
      <c r="Y422" s="110" t="e">
        <v>#N/A</v>
      </c>
      <c r="Z422" s="110">
        <f>SUBTOTAL(103, Table97[[#This Row],[ShopCodeNoZero]])</f>
        <v>0</v>
      </c>
      <c r="AA422" s="114" t="s">
        <v>2575</v>
      </c>
    </row>
    <row r="423" spans="1:27" ht="72.599999999999994" hidden="1">
      <c r="A423" s="109">
        <v>45757</v>
      </c>
      <c r="B423" s="110" t="s">
        <v>65</v>
      </c>
      <c r="C423" s="110"/>
      <c r="D423" s="111" t="s">
        <v>119</v>
      </c>
      <c r="E423" s="111" t="s">
        <v>4620</v>
      </c>
      <c r="F423" s="84"/>
      <c r="G423" s="111" t="s">
        <v>2633</v>
      </c>
      <c r="H423" s="110" t="s">
        <v>2634</v>
      </c>
      <c r="I423" s="110" t="s">
        <v>345</v>
      </c>
      <c r="J423" s="110" t="s">
        <v>2532</v>
      </c>
      <c r="K423" s="110"/>
      <c r="L423" s="110">
        <v>27705633</v>
      </c>
      <c r="M423" s="112"/>
      <c r="N423" s="110"/>
      <c r="O423" s="110"/>
      <c r="P423" s="110"/>
      <c r="Q423" s="110"/>
      <c r="R423" s="110" t="s">
        <v>455</v>
      </c>
      <c r="S423" s="110"/>
      <c r="T423" s="110"/>
      <c r="U423" s="110"/>
      <c r="V423" s="110"/>
      <c r="W423" s="113" t="s">
        <v>2635</v>
      </c>
      <c r="X423" s="110"/>
      <c r="Y423" s="110" t="e">
        <v>#N/A</v>
      </c>
      <c r="Z423" s="110">
        <f>SUBTOTAL(103, Table97[[#This Row],[ShopCodeNoZero]])</f>
        <v>0</v>
      </c>
      <c r="AA423" s="114" t="s">
        <v>2636</v>
      </c>
    </row>
    <row r="424" spans="1:27" ht="72.599999999999994" hidden="1">
      <c r="A424" s="109">
        <v>45757</v>
      </c>
      <c r="B424" s="110" t="s">
        <v>137</v>
      </c>
      <c r="C424" s="110"/>
      <c r="D424" s="111" t="s">
        <v>119</v>
      </c>
      <c r="E424" s="111" t="s">
        <v>4621</v>
      </c>
      <c r="F424" s="84"/>
      <c r="G424" s="111" t="s">
        <v>2637</v>
      </c>
      <c r="H424" s="110" t="s">
        <v>2638</v>
      </c>
      <c r="I424" s="110" t="s">
        <v>345</v>
      </c>
      <c r="J424" s="110" t="s">
        <v>427</v>
      </c>
      <c r="K424" s="110"/>
      <c r="L424" s="110">
        <v>27508028</v>
      </c>
      <c r="M424" s="112"/>
      <c r="N424" s="110"/>
      <c r="O424" s="110"/>
      <c r="P424" s="110"/>
      <c r="Q424" s="110"/>
      <c r="R424" s="110" t="s">
        <v>455</v>
      </c>
      <c r="S424" s="110"/>
      <c r="T424" s="110"/>
      <c r="U424" s="110"/>
      <c r="V424" s="110"/>
      <c r="W424" s="113" t="s">
        <v>2640</v>
      </c>
      <c r="X424" s="110"/>
      <c r="Y424" s="110" t="e">
        <v>#N/A</v>
      </c>
      <c r="Z424" s="110">
        <f>SUBTOTAL(103, Table97[[#This Row],[ShopCodeNoZero]])</f>
        <v>0</v>
      </c>
      <c r="AA424" s="114" t="s">
        <v>2641</v>
      </c>
    </row>
    <row r="425" spans="1:27" ht="72.599999999999994" hidden="1">
      <c r="A425" s="109">
        <v>45757</v>
      </c>
      <c r="B425" s="110" t="s">
        <v>137</v>
      </c>
      <c r="C425" s="110"/>
      <c r="D425" s="111" t="s">
        <v>119</v>
      </c>
      <c r="E425" s="111" t="s">
        <v>4622</v>
      </c>
      <c r="F425" s="84"/>
      <c r="G425" s="111" t="s">
        <v>2642</v>
      </c>
      <c r="H425" s="110" t="s">
        <v>2643</v>
      </c>
      <c r="I425" s="110" t="s">
        <v>345</v>
      </c>
      <c r="J425" s="110" t="s">
        <v>427</v>
      </c>
      <c r="K425" s="110"/>
      <c r="L425" s="110" t="s">
        <v>3051</v>
      </c>
      <c r="M425" s="112"/>
      <c r="N425" s="110"/>
      <c r="O425" s="110"/>
      <c r="P425" s="110"/>
      <c r="Q425" s="110"/>
      <c r="R425" s="110" t="s">
        <v>455</v>
      </c>
      <c r="S425" s="110"/>
      <c r="T425" s="110"/>
      <c r="U425" s="110"/>
      <c r="V425" s="110"/>
      <c r="W425" s="113" t="s">
        <v>2645</v>
      </c>
      <c r="X425" s="110"/>
      <c r="Y425" s="110" t="e">
        <v>#N/A</v>
      </c>
      <c r="Z425" s="110">
        <f>SUBTOTAL(103, Table97[[#This Row],[ShopCodeNoZero]])</f>
        <v>0</v>
      </c>
      <c r="AA425" s="114" t="s">
        <v>2646</v>
      </c>
    </row>
    <row r="426" spans="1:27" ht="72.599999999999994" hidden="1">
      <c r="A426" s="109">
        <v>45757</v>
      </c>
      <c r="B426" s="110" t="s">
        <v>24</v>
      </c>
      <c r="C426" s="110"/>
      <c r="D426" s="111" t="s">
        <v>119</v>
      </c>
      <c r="E426" s="111" t="s">
        <v>4623</v>
      </c>
      <c r="F426" s="84"/>
      <c r="G426" s="111" t="s">
        <v>2647</v>
      </c>
      <c r="H426" s="110" t="s">
        <v>613</v>
      </c>
      <c r="I426" s="110" t="s">
        <v>345</v>
      </c>
      <c r="J426" s="110" t="s">
        <v>427</v>
      </c>
      <c r="K426" s="110"/>
      <c r="L426" s="110">
        <v>21174152</v>
      </c>
      <c r="M426" s="112"/>
      <c r="N426" s="110"/>
      <c r="O426" s="110"/>
      <c r="P426" s="110"/>
      <c r="Q426" s="110"/>
      <c r="R426" s="110" t="s">
        <v>455</v>
      </c>
      <c r="S426" s="110"/>
      <c r="T426" s="110"/>
      <c r="U426" s="110"/>
      <c r="V426" s="110"/>
      <c r="W426" s="113" t="s">
        <v>2649</v>
      </c>
      <c r="X426" s="110"/>
      <c r="Y426" s="110" t="e">
        <v>#N/A</v>
      </c>
      <c r="Z426" s="110">
        <f>SUBTOTAL(103, Table97[[#This Row],[ShopCodeNoZero]])</f>
        <v>0</v>
      </c>
      <c r="AA426" s="114" t="s">
        <v>2650</v>
      </c>
    </row>
    <row r="427" spans="1:27" ht="72.599999999999994" hidden="1">
      <c r="A427" s="109">
        <v>45757</v>
      </c>
      <c r="B427" s="110" t="s">
        <v>24</v>
      </c>
      <c r="C427" s="110"/>
      <c r="D427" s="111" t="s">
        <v>119</v>
      </c>
      <c r="E427" s="111" t="s">
        <v>611</v>
      </c>
      <c r="F427" s="84"/>
      <c r="G427" s="111" t="s">
        <v>612</v>
      </c>
      <c r="H427" s="110" t="s">
        <v>613</v>
      </c>
      <c r="I427" s="110" t="s">
        <v>345</v>
      </c>
      <c r="J427" s="110" t="s">
        <v>427</v>
      </c>
      <c r="K427" s="110"/>
      <c r="L427" s="110" t="s">
        <v>3051</v>
      </c>
      <c r="M427" s="112"/>
      <c r="N427" s="110"/>
      <c r="O427" s="110"/>
      <c r="P427" s="110"/>
      <c r="Q427" s="110"/>
      <c r="R427" s="110" t="s">
        <v>455</v>
      </c>
      <c r="S427" s="110"/>
      <c r="T427" s="110"/>
      <c r="U427" s="110"/>
      <c r="V427" s="110"/>
      <c r="W427" s="113" t="s">
        <v>4624</v>
      </c>
      <c r="X427" s="110"/>
      <c r="Y427" s="110" t="e">
        <v>#N/A</v>
      </c>
      <c r="Z427" s="110">
        <f>SUBTOTAL(103, Table97[[#This Row],[ShopCodeNoZero]])</f>
        <v>0</v>
      </c>
      <c r="AA427" s="114" t="s">
        <v>4625</v>
      </c>
    </row>
    <row r="428" spans="1:27" ht="72.599999999999994" hidden="1">
      <c r="A428" s="109">
        <v>45757</v>
      </c>
      <c r="B428" s="110" t="s">
        <v>65</v>
      </c>
      <c r="C428" s="110"/>
      <c r="D428" s="111" t="s">
        <v>119</v>
      </c>
      <c r="E428" s="111" t="s">
        <v>2655</v>
      </c>
      <c r="F428" s="84"/>
      <c r="G428" s="111" t="s">
        <v>2651</v>
      </c>
      <c r="H428" s="110" t="s">
        <v>2652</v>
      </c>
      <c r="I428" s="110" t="s">
        <v>345</v>
      </c>
      <c r="J428" s="110" t="s">
        <v>2604</v>
      </c>
      <c r="K428" s="110"/>
      <c r="L428" s="110" t="s">
        <v>3051</v>
      </c>
      <c r="M428" s="112"/>
      <c r="N428" s="110"/>
      <c r="O428" s="110"/>
      <c r="P428" s="110"/>
      <c r="Q428" s="110"/>
      <c r="R428" s="110" t="s">
        <v>455</v>
      </c>
      <c r="S428" s="110"/>
      <c r="T428" s="110"/>
      <c r="U428" s="110"/>
      <c r="V428" s="110"/>
      <c r="W428" s="113" t="s">
        <v>2654</v>
      </c>
      <c r="X428" s="110"/>
      <c r="Y428" s="110" t="e">
        <v>#N/A</v>
      </c>
      <c r="Z428" s="110">
        <f>SUBTOTAL(103, Table97[[#This Row],[ShopCodeNoZero]])</f>
        <v>0</v>
      </c>
      <c r="AA428" s="114" t="s">
        <v>2655</v>
      </c>
    </row>
    <row r="429" spans="1:27" ht="72.599999999999994" hidden="1">
      <c r="A429" s="109">
        <v>45757</v>
      </c>
      <c r="B429" s="110" t="s">
        <v>65</v>
      </c>
      <c r="C429" s="110"/>
      <c r="D429" s="111" t="s">
        <v>119</v>
      </c>
      <c r="E429" s="111" t="s">
        <v>2659</v>
      </c>
      <c r="F429" s="84"/>
      <c r="G429" s="111" t="s">
        <v>2656</v>
      </c>
      <c r="H429" s="110" t="s">
        <v>2657</v>
      </c>
      <c r="I429" s="110" t="s">
        <v>345</v>
      </c>
      <c r="J429" s="110" t="s">
        <v>2532</v>
      </c>
      <c r="K429" s="110"/>
      <c r="L429" s="110">
        <v>23827828</v>
      </c>
      <c r="M429" s="112"/>
      <c r="N429" s="110"/>
      <c r="O429" s="110"/>
      <c r="P429" s="110"/>
      <c r="Q429" s="110"/>
      <c r="R429" s="110" t="s">
        <v>455</v>
      </c>
      <c r="S429" s="110"/>
      <c r="T429" s="110"/>
      <c r="U429" s="110"/>
      <c r="V429" s="110"/>
      <c r="W429" s="113" t="s">
        <v>2658</v>
      </c>
      <c r="X429" s="110"/>
      <c r="Y429" s="110" t="e">
        <v>#N/A</v>
      </c>
      <c r="Z429" s="110">
        <f>SUBTOTAL(103, Table97[[#This Row],[ShopCodeNoZero]])</f>
        <v>0</v>
      </c>
      <c r="AA429" s="114" t="s">
        <v>2659</v>
      </c>
    </row>
    <row r="430" spans="1:27" ht="57.95" hidden="1">
      <c r="A430" s="109">
        <v>45758</v>
      </c>
      <c r="B430" s="110" t="s">
        <v>24</v>
      </c>
      <c r="C430" s="110"/>
      <c r="D430" s="111" t="s">
        <v>119</v>
      </c>
      <c r="E430" s="111" t="s">
        <v>4626</v>
      </c>
      <c r="F430" s="84"/>
      <c r="G430" s="111" t="s">
        <v>2660</v>
      </c>
      <c r="H430" s="110" t="s">
        <v>2661</v>
      </c>
      <c r="I430" s="110" t="s">
        <v>345</v>
      </c>
      <c r="J430" s="110" t="s">
        <v>2662</v>
      </c>
      <c r="K430" s="110"/>
      <c r="L430" s="110" t="s">
        <v>3051</v>
      </c>
      <c r="M430" s="112"/>
      <c r="N430" s="110"/>
      <c r="O430" s="110"/>
      <c r="P430" s="110"/>
      <c r="Q430" s="110"/>
      <c r="R430" s="110" t="s">
        <v>455</v>
      </c>
      <c r="S430" s="110"/>
      <c r="T430" s="110"/>
      <c r="U430" s="110"/>
      <c r="V430" s="110"/>
      <c r="W430" s="113" t="s">
        <v>2664</v>
      </c>
      <c r="X430" s="110"/>
      <c r="Y430" s="110" t="e">
        <v>#N/A</v>
      </c>
      <c r="Z430" s="110">
        <f>SUBTOTAL(103, Table97[[#This Row],[ShopCodeNoZero]])</f>
        <v>0</v>
      </c>
      <c r="AA430" s="114" t="s">
        <v>2665</v>
      </c>
    </row>
    <row r="431" spans="1:27" ht="72.599999999999994" hidden="1">
      <c r="A431" s="109">
        <v>45758</v>
      </c>
      <c r="B431" s="110" t="s">
        <v>24</v>
      </c>
      <c r="C431" s="110"/>
      <c r="D431" s="111" t="s">
        <v>119</v>
      </c>
      <c r="E431" s="111" t="s">
        <v>503</v>
      </c>
      <c r="F431" s="84"/>
      <c r="G431" s="111" t="s">
        <v>504</v>
      </c>
      <c r="H431" s="110" t="s">
        <v>505</v>
      </c>
      <c r="I431" s="110" t="s">
        <v>345</v>
      </c>
      <c r="J431" s="110" t="s">
        <v>491</v>
      </c>
      <c r="K431" s="110"/>
      <c r="L431" s="110" t="e">
        <v>#N/A</v>
      </c>
      <c r="M431" s="112"/>
      <c r="N431" s="110"/>
      <c r="O431" s="110"/>
      <c r="P431" s="110"/>
      <c r="Q431" s="110"/>
      <c r="R431" s="110" t="s">
        <v>455</v>
      </c>
      <c r="S431" s="110"/>
      <c r="T431" s="110"/>
      <c r="U431" s="110"/>
      <c r="V431" s="110"/>
      <c r="W431" s="113" t="s">
        <v>4627</v>
      </c>
      <c r="X431" s="110"/>
      <c r="Y431" s="110" t="e">
        <v>#N/A</v>
      </c>
      <c r="Z431" s="110">
        <f>SUBTOTAL(103, Table97[[#This Row],[ShopCodeNoZero]])</f>
        <v>0</v>
      </c>
      <c r="AA431" s="114" t="s">
        <v>4628</v>
      </c>
    </row>
    <row r="432" spans="1:27" ht="72.599999999999994" hidden="1">
      <c r="A432" s="109">
        <v>45758</v>
      </c>
      <c r="B432" s="110" t="s">
        <v>24</v>
      </c>
      <c r="C432" s="110"/>
      <c r="D432" s="111" t="s">
        <v>119</v>
      </c>
      <c r="E432" s="111" t="s">
        <v>4629</v>
      </c>
      <c r="F432" s="84"/>
      <c r="G432" s="111" t="s">
        <v>2666</v>
      </c>
      <c r="H432" s="110" t="s">
        <v>2667</v>
      </c>
      <c r="I432" s="110" t="s">
        <v>345</v>
      </c>
      <c r="J432" s="110" t="s">
        <v>2662</v>
      </c>
      <c r="K432" s="110"/>
      <c r="L432" s="110">
        <v>22523700</v>
      </c>
      <c r="M432" s="112"/>
      <c r="N432" s="110"/>
      <c r="O432" s="110"/>
      <c r="P432" s="110"/>
      <c r="Q432" s="110"/>
      <c r="R432" s="110" t="s">
        <v>455</v>
      </c>
      <c r="S432" s="110"/>
      <c r="T432" s="110"/>
      <c r="U432" s="110"/>
      <c r="V432" s="110"/>
      <c r="W432" s="113" t="s">
        <v>2668</v>
      </c>
      <c r="X432" s="110"/>
      <c r="Y432" s="110" t="e">
        <v>#N/A</v>
      </c>
      <c r="Z432" s="110">
        <f>SUBTOTAL(103, Table97[[#This Row],[ShopCodeNoZero]])</f>
        <v>0</v>
      </c>
      <c r="AA432" s="114" t="s">
        <v>2669</v>
      </c>
    </row>
    <row r="433" spans="1:27" ht="57.95" hidden="1">
      <c r="A433" s="109">
        <v>45758</v>
      </c>
      <c r="B433" s="110" t="s">
        <v>24</v>
      </c>
      <c r="C433" s="110"/>
      <c r="D433" s="111" t="s">
        <v>119</v>
      </c>
      <c r="E433" s="111" t="s">
        <v>4630</v>
      </c>
      <c r="F433" s="84"/>
      <c r="G433" s="111" t="s">
        <v>2670</v>
      </c>
      <c r="H433" s="110" t="s">
        <v>2671</v>
      </c>
      <c r="I433" s="110" t="s">
        <v>345</v>
      </c>
      <c r="J433" s="110" t="s">
        <v>491</v>
      </c>
      <c r="K433" s="110"/>
      <c r="L433" s="110">
        <v>23445593</v>
      </c>
      <c r="M433" s="112"/>
      <c r="N433" s="110"/>
      <c r="O433" s="110"/>
      <c r="P433" s="110"/>
      <c r="Q433" s="110"/>
      <c r="R433" s="110" t="s">
        <v>455</v>
      </c>
      <c r="S433" s="110"/>
      <c r="T433" s="110"/>
      <c r="U433" s="110"/>
      <c r="V433" s="110"/>
      <c r="W433" s="113" t="s">
        <v>2673</v>
      </c>
      <c r="X433" s="110"/>
      <c r="Y433" s="110" t="e">
        <v>#N/A</v>
      </c>
      <c r="Z433" s="110">
        <f>SUBTOTAL(103, Table97[[#This Row],[ShopCodeNoZero]])</f>
        <v>0</v>
      </c>
      <c r="AA433" s="114" t="s">
        <v>2674</v>
      </c>
    </row>
    <row r="434" spans="1:27" ht="57.95" hidden="1">
      <c r="A434" s="109">
        <v>45758</v>
      </c>
      <c r="B434" s="110" t="s">
        <v>24</v>
      </c>
      <c r="C434" s="110"/>
      <c r="D434" s="111" t="s">
        <v>119</v>
      </c>
      <c r="E434" s="111" t="s">
        <v>4631</v>
      </c>
      <c r="F434" s="84"/>
      <c r="G434" s="111" t="s">
        <v>2675</v>
      </c>
      <c r="H434" s="110" t="s">
        <v>2676</v>
      </c>
      <c r="I434" s="110" t="s">
        <v>345</v>
      </c>
      <c r="J434" s="110" t="s">
        <v>2662</v>
      </c>
      <c r="K434" s="110" t="s">
        <v>151</v>
      </c>
      <c r="L434" s="110">
        <v>22672588</v>
      </c>
      <c r="M434" s="112"/>
      <c r="N434" s="110"/>
      <c r="O434" s="110"/>
      <c r="P434" s="110"/>
      <c r="Q434" s="110"/>
      <c r="R434" s="110" t="s">
        <v>455</v>
      </c>
      <c r="S434" s="110"/>
      <c r="T434" s="110"/>
      <c r="U434" s="110"/>
      <c r="V434" s="110"/>
      <c r="W434" s="113" t="s">
        <v>2677</v>
      </c>
      <c r="X434" s="110"/>
      <c r="Y434" s="110" t="e">
        <v>#N/A</v>
      </c>
      <c r="Z434" s="110">
        <f>SUBTOTAL(103, Table97[[#This Row],[ShopCodeNoZero]])</f>
        <v>0</v>
      </c>
      <c r="AA434" s="114" t="s">
        <v>2678</v>
      </c>
    </row>
    <row r="435" spans="1:27" ht="72.599999999999994" hidden="1">
      <c r="A435" s="109">
        <v>45758</v>
      </c>
      <c r="B435" s="110" t="s">
        <v>65</v>
      </c>
      <c r="C435" s="110"/>
      <c r="D435" s="111" t="s">
        <v>119</v>
      </c>
      <c r="E435" s="111" t="s">
        <v>4632</v>
      </c>
      <c r="F435" s="84"/>
      <c r="G435" s="111" t="s">
        <v>2679</v>
      </c>
      <c r="H435" s="110" t="s">
        <v>2680</v>
      </c>
      <c r="I435" s="110" t="s">
        <v>345</v>
      </c>
      <c r="J435" s="110" t="s">
        <v>427</v>
      </c>
      <c r="K435" s="110"/>
      <c r="L435" s="110" t="s">
        <v>3051</v>
      </c>
      <c r="M435" s="112"/>
      <c r="N435" s="110"/>
      <c r="O435" s="110"/>
      <c r="P435" s="110"/>
      <c r="Q435" s="110"/>
      <c r="R435" s="110" t="s">
        <v>455</v>
      </c>
      <c r="S435" s="110"/>
      <c r="T435" s="110"/>
      <c r="U435" s="110"/>
      <c r="V435" s="110"/>
      <c r="W435" s="113" t="s">
        <v>2682</v>
      </c>
      <c r="X435" s="110"/>
      <c r="Y435" s="110" t="e">
        <v>#N/A</v>
      </c>
      <c r="Z435" s="110">
        <f>SUBTOTAL(103, Table97[[#This Row],[ShopCodeNoZero]])</f>
        <v>0</v>
      </c>
      <c r="AA435" s="114" t="s">
        <v>2683</v>
      </c>
    </row>
    <row r="436" spans="1:27" ht="72.599999999999994" hidden="1">
      <c r="A436" s="109">
        <v>45758</v>
      </c>
      <c r="B436" s="110" t="s">
        <v>24</v>
      </c>
      <c r="C436" s="110"/>
      <c r="D436" s="111" t="s">
        <v>119</v>
      </c>
      <c r="E436" s="111" t="s">
        <v>4633</v>
      </c>
      <c r="F436" s="84"/>
      <c r="G436" s="111" t="s">
        <v>2684</v>
      </c>
      <c r="H436" s="110" t="s">
        <v>2685</v>
      </c>
      <c r="I436" s="110" t="s">
        <v>345</v>
      </c>
      <c r="J436" s="110" t="s">
        <v>2662</v>
      </c>
      <c r="K436" s="110"/>
      <c r="L436" s="110">
        <v>22672888</v>
      </c>
      <c r="M436" s="112"/>
      <c r="N436" s="110"/>
      <c r="O436" s="110"/>
      <c r="P436" s="110"/>
      <c r="Q436" s="110"/>
      <c r="R436" s="110" t="s">
        <v>455</v>
      </c>
      <c r="S436" s="110"/>
      <c r="T436" s="110"/>
      <c r="U436" s="110"/>
      <c r="V436" s="110"/>
      <c r="W436" s="115" t="s">
        <v>2687</v>
      </c>
      <c r="X436" s="110"/>
      <c r="Y436" s="110" t="e">
        <v>#N/A</v>
      </c>
      <c r="Z436" s="110">
        <f>SUBTOTAL(103, Table97[[#This Row],[ShopCodeNoZero]])</f>
        <v>0</v>
      </c>
      <c r="AA436" s="114" t="s">
        <v>2688</v>
      </c>
    </row>
    <row r="437" spans="1:27" ht="72.599999999999994" hidden="1">
      <c r="A437" s="109">
        <v>45758</v>
      </c>
      <c r="B437" s="110" t="s">
        <v>24</v>
      </c>
      <c r="C437" s="110"/>
      <c r="D437" s="111" t="s">
        <v>119</v>
      </c>
      <c r="E437" s="111" t="s">
        <v>4634</v>
      </c>
      <c r="F437" s="84"/>
      <c r="G437" s="111" t="s">
        <v>2689</v>
      </c>
      <c r="H437" s="110" t="s">
        <v>2690</v>
      </c>
      <c r="I437" s="110" t="s">
        <v>345</v>
      </c>
      <c r="J437" s="110" t="s">
        <v>2662</v>
      </c>
      <c r="K437" s="110"/>
      <c r="L437" s="110">
        <v>27221868</v>
      </c>
      <c r="M437" s="112"/>
      <c r="N437" s="110"/>
      <c r="O437" s="110"/>
      <c r="P437" s="110"/>
      <c r="Q437" s="110"/>
      <c r="R437" s="110" t="s">
        <v>455</v>
      </c>
      <c r="S437" s="110"/>
      <c r="T437" s="110"/>
      <c r="U437" s="110"/>
      <c r="V437" s="110"/>
      <c r="W437" s="113" t="s">
        <v>2692</v>
      </c>
      <c r="X437" s="110"/>
      <c r="Y437" s="110" t="e">
        <v>#N/A</v>
      </c>
      <c r="Z437" s="110">
        <f>SUBTOTAL(103, Table97[[#This Row],[ShopCodeNoZero]])</f>
        <v>0</v>
      </c>
      <c r="AA437" s="114" t="s">
        <v>2693</v>
      </c>
    </row>
    <row r="438" spans="1:27" ht="72.599999999999994" hidden="1">
      <c r="A438" s="109">
        <v>45758</v>
      </c>
      <c r="B438" s="110" t="s">
        <v>24</v>
      </c>
      <c r="C438" s="110"/>
      <c r="D438" s="111" t="s">
        <v>119</v>
      </c>
      <c r="E438" s="111" t="s">
        <v>4635</v>
      </c>
      <c r="F438" s="84"/>
      <c r="G438" s="111" t="s">
        <v>2694</v>
      </c>
      <c r="H438" s="110" t="s">
        <v>2695</v>
      </c>
      <c r="I438" s="110" t="s">
        <v>345</v>
      </c>
      <c r="J438" s="110" t="s">
        <v>2662</v>
      </c>
      <c r="K438" s="110"/>
      <c r="L438" s="110">
        <v>27221988</v>
      </c>
      <c r="M438" s="112"/>
      <c r="N438" s="110"/>
      <c r="O438" s="110"/>
      <c r="P438" s="110"/>
      <c r="Q438" s="110"/>
      <c r="R438" s="110" t="s">
        <v>455</v>
      </c>
      <c r="S438" s="110"/>
      <c r="T438" s="110"/>
      <c r="U438" s="110"/>
      <c r="V438" s="110"/>
      <c r="W438" s="113" t="s">
        <v>2697</v>
      </c>
      <c r="X438" s="110"/>
      <c r="Y438" s="110" t="e">
        <v>#N/A</v>
      </c>
      <c r="Z438" s="110">
        <f>SUBTOTAL(103, Table97[[#This Row],[ShopCodeNoZero]])</f>
        <v>0</v>
      </c>
      <c r="AA438" s="114" t="s">
        <v>2698</v>
      </c>
    </row>
    <row r="439" spans="1:27" ht="72.599999999999994" hidden="1">
      <c r="A439" s="109">
        <v>45758</v>
      </c>
      <c r="B439" s="110" t="s">
        <v>24</v>
      </c>
      <c r="C439" s="110"/>
      <c r="D439" s="111" t="s">
        <v>119</v>
      </c>
      <c r="E439" s="111" t="s">
        <v>2702</v>
      </c>
      <c r="F439" s="84"/>
      <c r="G439" s="111" t="s">
        <v>2699</v>
      </c>
      <c r="H439" s="110" t="s">
        <v>2700</v>
      </c>
      <c r="I439" s="110" t="s">
        <v>345</v>
      </c>
      <c r="J439" s="110" t="s">
        <v>2662</v>
      </c>
      <c r="K439" s="110" t="s">
        <v>151</v>
      </c>
      <c r="L439" s="110">
        <v>29601232</v>
      </c>
      <c r="M439" s="112"/>
      <c r="N439" s="110"/>
      <c r="O439" s="110"/>
      <c r="P439" s="110"/>
      <c r="Q439" s="110"/>
      <c r="R439" s="110" t="s">
        <v>455</v>
      </c>
      <c r="S439" s="110"/>
      <c r="T439" s="110"/>
      <c r="U439" s="110"/>
      <c r="V439" s="110"/>
      <c r="W439" s="113" t="s">
        <v>2701</v>
      </c>
      <c r="X439" s="110"/>
      <c r="Y439" s="110" t="e">
        <v>#N/A</v>
      </c>
      <c r="Z439" s="110">
        <f>SUBTOTAL(103, Table97[[#This Row],[ShopCodeNoZero]])</f>
        <v>0</v>
      </c>
      <c r="AA439" s="114" t="s">
        <v>2702</v>
      </c>
    </row>
    <row r="440" spans="1:27" ht="72.599999999999994" hidden="1">
      <c r="A440" s="109">
        <v>45758</v>
      </c>
      <c r="B440" s="110" t="s">
        <v>65</v>
      </c>
      <c r="C440" s="110"/>
      <c r="D440" s="111" t="s">
        <v>119</v>
      </c>
      <c r="E440" s="111" t="s">
        <v>2706</v>
      </c>
      <c r="F440" s="84"/>
      <c r="G440" s="111" t="s">
        <v>2703</v>
      </c>
      <c r="H440" s="110" t="s">
        <v>2704</v>
      </c>
      <c r="I440" s="110" t="s">
        <v>345</v>
      </c>
      <c r="J440" s="110" t="s">
        <v>427</v>
      </c>
      <c r="K440" s="110"/>
      <c r="L440" s="110">
        <v>27952808</v>
      </c>
      <c r="M440" s="112"/>
      <c r="N440" s="110"/>
      <c r="O440" s="110"/>
      <c r="P440" s="110"/>
      <c r="Q440" s="110"/>
      <c r="R440" s="110" t="s">
        <v>455</v>
      </c>
      <c r="S440" s="110"/>
      <c r="T440" s="110"/>
      <c r="U440" s="110"/>
      <c r="V440" s="110"/>
      <c r="W440" s="113" t="s">
        <v>2705</v>
      </c>
      <c r="X440" s="110"/>
      <c r="Y440" s="110" t="e">
        <v>#N/A</v>
      </c>
      <c r="Z440" s="110">
        <f>SUBTOTAL(103, Table97[[#This Row],[ShopCodeNoZero]])</f>
        <v>0</v>
      </c>
      <c r="AA440" s="114" t="s">
        <v>2706</v>
      </c>
    </row>
    <row r="441" spans="1:27" ht="57.95" hidden="1">
      <c r="A441" s="109">
        <v>45758</v>
      </c>
      <c r="B441" s="110" t="s">
        <v>65</v>
      </c>
      <c r="C441" s="110"/>
      <c r="D441" s="111" t="s">
        <v>119</v>
      </c>
      <c r="E441" s="111" t="s">
        <v>2711</v>
      </c>
      <c r="F441" s="84"/>
      <c r="G441" s="111" t="s">
        <v>2707</v>
      </c>
      <c r="H441" s="110" t="s">
        <v>2708</v>
      </c>
      <c r="I441" s="110" t="s">
        <v>345</v>
      </c>
      <c r="J441" s="110" t="s">
        <v>2604</v>
      </c>
      <c r="K441" s="110"/>
      <c r="L441" s="110" t="s">
        <v>3051</v>
      </c>
      <c r="M441" s="112"/>
      <c r="N441" s="110"/>
      <c r="O441" s="110"/>
      <c r="P441" s="110"/>
      <c r="Q441" s="110"/>
      <c r="R441" s="110" t="s">
        <v>455</v>
      </c>
      <c r="S441" s="110"/>
      <c r="T441" s="110"/>
      <c r="U441" s="110"/>
      <c r="V441" s="110"/>
      <c r="W441" s="113" t="s">
        <v>2710</v>
      </c>
      <c r="X441" s="110"/>
      <c r="Y441" s="110" t="e">
        <v>#N/A</v>
      </c>
      <c r="Z441" s="110">
        <f>SUBTOTAL(103, Table97[[#This Row],[ShopCodeNoZero]])</f>
        <v>0</v>
      </c>
      <c r="AA441" s="114" t="s">
        <v>2711</v>
      </c>
    </row>
    <row r="442" spans="1:27" ht="72.599999999999994" hidden="1">
      <c r="A442" s="109">
        <v>45761</v>
      </c>
      <c r="B442" s="110" t="s">
        <v>24</v>
      </c>
      <c r="C442" s="110"/>
      <c r="D442" s="111" t="s">
        <v>119</v>
      </c>
      <c r="E442" s="111" t="s">
        <v>4636</v>
      </c>
      <c r="F442" s="84"/>
      <c r="G442" s="111" t="s">
        <v>2712</v>
      </c>
      <c r="H442" s="110" t="s">
        <v>2713</v>
      </c>
      <c r="I442" s="110" t="s">
        <v>345</v>
      </c>
      <c r="J442" s="110" t="s">
        <v>2662</v>
      </c>
      <c r="K442" s="110"/>
      <c r="L442" s="110">
        <v>27724150</v>
      </c>
      <c r="M442" s="112"/>
      <c r="N442" s="110"/>
      <c r="O442" s="110"/>
      <c r="P442" s="110"/>
      <c r="Q442" s="110"/>
      <c r="R442" s="110" t="s">
        <v>455</v>
      </c>
      <c r="S442" s="110"/>
      <c r="T442" s="110"/>
      <c r="U442" s="110"/>
      <c r="V442" s="110"/>
      <c r="W442" s="113" t="s">
        <v>2716</v>
      </c>
      <c r="X442" s="110"/>
      <c r="Y442" s="110" t="e">
        <v>#N/A</v>
      </c>
      <c r="Z442" s="110">
        <f>SUBTOTAL(103, Table97[[#This Row],[ShopCodeNoZero]])</f>
        <v>0</v>
      </c>
      <c r="AA442" s="114" t="s">
        <v>2717</v>
      </c>
    </row>
    <row r="443" spans="1:27" ht="72.599999999999994" hidden="1">
      <c r="A443" s="109">
        <v>45761</v>
      </c>
      <c r="B443" s="110" t="s">
        <v>24</v>
      </c>
      <c r="C443" s="110"/>
      <c r="D443" s="111" t="s">
        <v>119</v>
      </c>
      <c r="E443" s="111" t="s">
        <v>4637</v>
      </c>
      <c r="F443" s="84"/>
      <c r="G443" s="111" t="s">
        <v>2718</v>
      </c>
      <c r="H443" s="110" t="s">
        <v>2719</v>
      </c>
      <c r="I443" s="110" t="s">
        <v>345</v>
      </c>
      <c r="J443" s="110" t="s">
        <v>2662</v>
      </c>
      <c r="K443" s="110"/>
      <c r="L443" s="110">
        <v>23457229</v>
      </c>
      <c r="M443" s="112"/>
      <c r="N443" s="110"/>
      <c r="O443" s="110"/>
      <c r="P443" s="110"/>
      <c r="Q443" s="110"/>
      <c r="R443" s="110" t="s">
        <v>455</v>
      </c>
      <c r="S443" s="110"/>
      <c r="T443" s="110"/>
      <c r="U443" s="110"/>
      <c r="V443" s="110"/>
      <c r="W443" s="113" t="s">
        <v>2721</v>
      </c>
      <c r="X443" s="110"/>
      <c r="Y443" s="110" t="e">
        <v>#N/A</v>
      </c>
      <c r="Z443" s="110">
        <f>SUBTOTAL(103, Table97[[#This Row],[ShopCodeNoZero]])</f>
        <v>0</v>
      </c>
      <c r="AA443" s="114" t="s">
        <v>2722</v>
      </c>
    </row>
    <row r="444" spans="1:27" ht="72.599999999999994" hidden="1">
      <c r="A444" s="109">
        <v>45761</v>
      </c>
      <c r="B444" s="110" t="s">
        <v>24</v>
      </c>
      <c r="C444" s="110"/>
      <c r="D444" s="111" t="s">
        <v>119</v>
      </c>
      <c r="E444" s="111" t="s">
        <v>4638</v>
      </c>
      <c r="F444" s="84"/>
      <c r="G444" s="111" t="s">
        <v>2723</v>
      </c>
      <c r="H444" s="110" t="s">
        <v>2724</v>
      </c>
      <c r="I444" s="110" t="s">
        <v>345</v>
      </c>
      <c r="J444" s="110" t="s">
        <v>434</v>
      </c>
      <c r="K444" s="110"/>
      <c r="L444" s="110">
        <v>23791008</v>
      </c>
      <c r="M444" s="112"/>
      <c r="N444" s="110"/>
      <c r="O444" s="110"/>
      <c r="P444" s="110"/>
      <c r="Q444" s="110"/>
      <c r="R444" s="110" t="s">
        <v>455</v>
      </c>
      <c r="S444" s="110"/>
      <c r="T444" s="110"/>
      <c r="U444" s="110"/>
      <c r="V444" s="110"/>
      <c r="W444" s="113" t="s">
        <v>2726</v>
      </c>
      <c r="X444" s="110"/>
      <c r="Y444" s="110" t="e">
        <v>#N/A</v>
      </c>
      <c r="Z444" s="110">
        <f>SUBTOTAL(103, Table97[[#This Row],[ShopCodeNoZero]])</f>
        <v>0</v>
      </c>
      <c r="AA444" s="114" t="s">
        <v>2727</v>
      </c>
    </row>
    <row r="445" spans="1:27" ht="72.599999999999994" hidden="1">
      <c r="A445" s="109">
        <v>45761</v>
      </c>
      <c r="B445" s="110" t="s">
        <v>24</v>
      </c>
      <c r="C445" s="110"/>
      <c r="D445" s="111" t="s">
        <v>119</v>
      </c>
      <c r="E445" s="111" t="s">
        <v>4639</v>
      </c>
      <c r="F445" s="84"/>
      <c r="G445" s="111" t="s">
        <v>2728</v>
      </c>
      <c r="H445" s="110" t="s">
        <v>2729</v>
      </c>
      <c r="I445" s="110" t="s">
        <v>345</v>
      </c>
      <c r="J445" s="110" t="s">
        <v>2662</v>
      </c>
      <c r="K445" s="110" t="s">
        <v>151</v>
      </c>
      <c r="L445" s="110">
        <v>26090991</v>
      </c>
      <c r="M445" s="112"/>
      <c r="N445" s="110"/>
      <c r="O445" s="110"/>
      <c r="P445" s="110"/>
      <c r="Q445" s="110"/>
      <c r="R445" s="110" t="s">
        <v>455</v>
      </c>
      <c r="S445" s="110"/>
      <c r="T445" s="110"/>
      <c r="U445" s="110"/>
      <c r="V445" s="110"/>
      <c r="W445" s="113" t="s">
        <v>2730</v>
      </c>
      <c r="X445" s="110"/>
      <c r="Y445" s="110" t="e">
        <v>#N/A</v>
      </c>
      <c r="Z445" s="110">
        <f>SUBTOTAL(103, Table97[[#This Row],[ShopCodeNoZero]])</f>
        <v>0</v>
      </c>
      <c r="AA445" s="114" t="s">
        <v>2731</v>
      </c>
    </row>
    <row r="446" spans="1:27" ht="72.599999999999994" hidden="1">
      <c r="A446" s="109">
        <v>45761</v>
      </c>
      <c r="B446" s="110" t="s">
        <v>24</v>
      </c>
      <c r="C446" s="110"/>
      <c r="D446" s="111" t="s">
        <v>119</v>
      </c>
      <c r="E446" s="111" t="s">
        <v>4640</v>
      </c>
      <c r="F446" s="84"/>
      <c r="G446" s="111" t="s">
        <v>2732</v>
      </c>
      <c r="H446" s="110" t="s">
        <v>2733</v>
      </c>
      <c r="I446" s="110" t="s">
        <v>345</v>
      </c>
      <c r="J446" s="110" t="s">
        <v>2662</v>
      </c>
      <c r="K446" s="110" t="s">
        <v>151</v>
      </c>
      <c r="L446" s="110">
        <v>35425191</v>
      </c>
      <c r="M446" s="112"/>
      <c r="N446" s="110"/>
      <c r="O446" s="110"/>
      <c r="P446" s="110"/>
      <c r="Q446" s="110"/>
      <c r="R446" s="110" t="s">
        <v>455</v>
      </c>
      <c r="S446" s="110"/>
      <c r="T446" s="110"/>
      <c r="U446" s="110"/>
      <c r="V446" s="110"/>
      <c r="W446" s="113" t="s">
        <v>2734</v>
      </c>
      <c r="X446" s="110"/>
      <c r="Y446" s="110" t="e">
        <v>#N/A</v>
      </c>
      <c r="Z446" s="110">
        <f>SUBTOTAL(103, Table97[[#This Row],[ShopCodeNoZero]])</f>
        <v>0</v>
      </c>
      <c r="AA446" s="114" t="s">
        <v>2735</v>
      </c>
    </row>
    <row r="447" spans="1:27" ht="72.599999999999994" hidden="1">
      <c r="A447" s="109">
        <v>45761</v>
      </c>
      <c r="B447" s="110" t="s">
        <v>65</v>
      </c>
      <c r="C447" s="110"/>
      <c r="D447" s="111" t="s">
        <v>119</v>
      </c>
      <c r="E447" s="111" t="s">
        <v>4641</v>
      </c>
      <c r="F447" s="84"/>
      <c r="G447" s="111" t="s">
        <v>2736</v>
      </c>
      <c r="H447" s="110" t="s">
        <v>2737</v>
      </c>
      <c r="I447" s="110" t="s">
        <v>345</v>
      </c>
      <c r="J447" s="110" t="s">
        <v>427</v>
      </c>
      <c r="K447" s="110"/>
      <c r="L447" s="110">
        <v>27170988</v>
      </c>
      <c r="M447" s="112"/>
      <c r="N447" s="110"/>
      <c r="O447" s="110"/>
      <c r="P447" s="110"/>
      <c r="Q447" s="110"/>
      <c r="R447" s="110" t="s">
        <v>455</v>
      </c>
      <c r="S447" s="110"/>
      <c r="T447" s="110"/>
      <c r="U447" s="110"/>
      <c r="V447" s="110"/>
      <c r="W447" s="113" t="s">
        <v>2738</v>
      </c>
      <c r="X447" s="110"/>
      <c r="Y447" s="110" t="s">
        <v>119</v>
      </c>
      <c r="Z447" s="110">
        <f>SUBTOTAL(103, Table97[[#This Row],[ShopCodeNoZero]])</f>
        <v>0</v>
      </c>
      <c r="AA447" s="114" t="s">
        <v>2739</v>
      </c>
    </row>
    <row r="448" spans="1:27" ht="57.95" hidden="1">
      <c r="A448" s="109">
        <v>45761</v>
      </c>
      <c r="B448" s="110" t="s">
        <v>24</v>
      </c>
      <c r="C448" s="110"/>
      <c r="D448" s="111" t="s">
        <v>119</v>
      </c>
      <c r="E448" s="111" t="s">
        <v>4642</v>
      </c>
      <c r="F448" s="84"/>
      <c r="G448" s="111" t="s">
        <v>2740</v>
      </c>
      <c r="H448" s="110" t="s">
        <v>2741</v>
      </c>
      <c r="I448" s="110" t="s">
        <v>345</v>
      </c>
      <c r="J448" s="110" t="s">
        <v>2662</v>
      </c>
      <c r="K448" s="110"/>
      <c r="L448" s="110">
        <v>29550323</v>
      </c>
      <c r="M448" s="112"/>
      <c r="N448" s="110"/>
      <c r="O448" s="110"/>
      <c r="P448" s="110"/>
      <c r="Q448" s="110"/>
      <c r="R448" s="110" t="s">
        <v>455</v>
      </c>
      <c r="S448" s="110"/>
      <c r="T448" s="110"/>
      <c r="U448" s="110"/>
      <c r="V448" s="110"/>
      <c r="W448" s="113" t="s">
        <v>2743</v>
      </c>
      <c r="X448" s="110"/>
      <c r="Y448" s="110" t="e">
        <v>#N/A</v>
      </c>
      <c r="Z448" s="110">
        <f>SUBTOTAL(103, Table97[[#This Row],[ShopCodeNoZero]])</f>
        <v>0</v>
      </c>
      <c r="AA448" s="114" t="s">
        <v>2744</v>
      </c>
    </row>
    <row r="449" spans="1:27" ht="72.599999999999994" hidden="1">
      <c r="A449" s="109">
        <v>45761</v>
      </c>
      <c r="B449" s="110" t="s">
        <v>24</v>
      </c>
      <c r="C449" s="110"/>
      <c r="D449" s="111" t="s">
        <v>119</v>
      </c>
      <c r="E449" s="111" t="s">
        <v>4643</v>
      </c>
      <c r="F449" s="84"/>
      <c r="G449" s="111" t="s">
        <v>2745</v>
      </c>
      <c r="H449" s="110" t="s">
        <v>2746</v>
      </c>
      <c r="I449" s="110" t="s">
        <v>345</v>
      </c>
      <c r="J449" s="110" t="s">
        <v>2662</v>
      </c>
      <c r="K449" s="110"/>
      <c r="L449" s="110">
        <v>27175766</v>
      </c>
      <c r="M449" s="112"/>
      <c r="N449" s="110"/>
      <c r="O449" s="110"/>
      <c r="P449" s="110"/>
      <c r="Q449" s="110"/>
      <c r="R449" s="110" t="s">
        <v>455</v>
      </c>
      <c r="S449" s="110"/>
      <c r="T449" s="110"/>
      <c r="U449" s="110"/>
      <c r="V449" s="110"/>
      <c r="W449" s="113" t="s">
        <v>2748</v>
      </c>
      <c r="X449" s="110"/>
      <c r="Y449" s="110" t="e">
        <v>#N/A</v>
      </c>
      <c r="Z449" s="110">
        <f>SUBTOTAL(103, Table97[[#This Row],[ShopCodeNoZero]])</f>
        <v>0</v>
      </c>
      <c r="AA449" s="114" t="s">
        <v>2749</v>
      </c>
    </row>
    <row r="450" spans="1:27" ht="72.599999999999994" hidden="1">
      <c r="A450" s="109">
        <v>45761</v>
      </c>
      <c r="B450" s="110" t="s">
        <v>24</v>
      </c>
      <c r="C450" s="110"/>
      <c r="D450" s="111" t="s">
        <v>119</v>
      </c>
      <c r="E450" s="111" t="s">
        <v>4644</v>
      </c>
      <c r="F450" s="84"/>
      <c r="G450" s="111" t="s">
        <v>2750</v>
      </c>
      <c r="H450" s="110" t="s">
        <v>2751</v>
      </c>
      <c r="I450" s="110" t="s">
        <v>345</v>
      </c>
      <c r="J450" s="110" t="s">
        <v>434</v>
      </c>
      <c r="K450" s="110"/>
      <c r="L450" s="110">
        <v>25293535</v>
      </c>
      <c r="M450" s="112"/>
      <c r="N450" s="110"/>
      <c r="O450" s="110"/>
      <c r="P450" s="110"/>
      <c r="Q450" s="110"/>
      <c r="R450" s="110" t="s">
        <v>455</v>
      </c>
      <c r="S450" s="110"/>
      <c r="T450" s="110"/>
      <c r="U450" s="110"/>
      <c r="V450" s="110"/>
      <c r="W450" s="113" t="s">
        <v>2753</v>
      </c>
      <c r="X450" s="110"/>
      <c r="Y450" s="110" t="e">
        <v>#N/A</v>
      </c>
      <c r="Z450" s="110">
        <f>SUBTOTAL(103, Table97[[#This Row],[ShopCodeNoZero]])</f>
        <v>0</v>
      </c>
      <c r="AA450" s="114" t="s">
        <v>2754</v>
      </c>
    </row>
    <row r="451" spans="1:27" ht="72.599999999999994" hidden="1">
      <c r="A451" s="109">
        <v>45761</v>
      </c>
      <c r="B451" s="110" t="s">
        <v>65</v>
      </c>
      <c r="C451" s="110"/>
      <c r="D451" s="111" t="s">
        <v>119</v>
      </c>
      <c r="E451" s="111" t="s">
        <v>4645</v>
      </c>
      <c r="F451" s="84"/>
      <c r="G451" s="111" t="s">
        <v>2755</v>
      </c>
      <c r="H451" s="110" t="s">
        <v>2756</v>
      </c>
      <c r="I451" s="110" t="s">
        <v>345</v>
      </c>
      <c r="J451" s="110" t="s">
        <v>427</v>
      </c>
      <c r="K451" s="110"/>
      <c r="L451" s="110">
        <v>27696318</v>
      </c>
      <c r="M451" s="112"/>
      <c r="N451" s="110"/>
      <c r="O451" s="110"/>
      <c r="P451" s="110"/>
      <c r="Q451" s="110"/>
      <c r="R451" s="110" t="s">
        <v>455</v>
      </c>
      <c r="S451" s="110"/>
      <c r="T451" s="110"/>
      <c r="U451" s="110"/>
      <c r="V451" s="110"/>
      <c r="W451" s="113" t="s">
        <v>2757</v>
      </c>
      <c r="X451" s="110"/>
      <c r="Y451" s="110" t="e">
        <v>#N/A</v>
      </c>
      <c r="Z451" s="110">
        <f>SUBTOTAL(103, Table97[[#This Row],[ShopCodeNoZero]])</f>
        <v>0</v>
      </c>
      <c r="AA451" s="114" t="s">
        <v>2758</v>
      </c>
    </row>
    <row r="452" spans="1:27" ht="72.599999999999994" hidden="1">
      <c r="A452" s="109">
        <v>45761</v>
      </c>
      <c r="B452" s="110" t="s">
        <v>65</v>
      </c>
      <c r="C452" s="110"/>
      <c r="D452" s="111" t="s">
        <v>119</v>
      </c>
      <c r="E452" s="111" t="s">
        <v>2762</v>
      </c>
      <c r="F452" s="84"/>
      <c r="G452" s="111" t="s">
        <v>2759</v>
      </c>
      <c r="H452" s="110" t="s">
        <v>2760</v>
      </c>
      <c r="I452" s="110" t="s">
        <v>345</v>
      </c>
      <c r="J452" s="110" t="s">
        <v>427</v>
      </c>
      <c r="K452" s="110"/>
      <c r="L452" s="110">
        <v>27507950</v>
      </c>
      <c r="M452" s="112"/>
      <c r="N452" s="110"/>
      <c r="O452" s="110"/>
      <c r="P452" s="110"/>
      <c r="Q452" s="110"/>
      <c r="R452" s="110" t="s">
        <v>455</v>
      </c>
      <c r="S452" s="110"/>
      <c r="T452" s="110"/>
      <c r="U452" s="110"/>
      <c r="V452" s="110"/>
      <c r="W452" s="113" t="s">
        <v>2761</v>
      </c>
      <c r="X452" s="110"/>
      <c r="Y452" s="110" t="e">
        <v>#N/A</v>
      </c>
      <c r="Z452" s="110">
        <f>SUBTOTAL(103, Table97[[#This Row],[ShopCodeNoZero]])</f>
        <v>0</v>
      </c>
      <c r="AA452" s="114" t="s">
        <v>2762</v>
      </c>
    </row>
    <row r="453" spans="1:27" ht="72.599999999999994" hidden="1">
      <c r="A453" s="109">
        <v>45762</v>
      </c>
      <c r="B453" s="110" t="s">
        <v>24</v>
      </c>
      <c r="C453" s="110"/>
      <c r="D453" s="111" t="s">
        <v>119</v>
      </c>
      <c r="E453" s="111" t="s">
        <v>4646</v>
      </c>
      <c r="F453" s="84"/>
      <c r="G453" s="111" t="s">
        <v>2765</v>
      </c>
      <c r="H453" s="110" t="s">
        <v>2766</v>
      </c>
      <c r="I453" s="110" t="s">
        <v>345</v>
      </c>
      <c r="J453" s="110" t="s">
        <v>438</v>
      </c>
      <c r="K453" s="110"/>
      <c r="L453" s="110">
        <v>29769963</v>
      </c>
      <c r="M453" s="112"/>
      <c r="N453" s="110"/>
      <c r="O453" s="110"/>
      <c r="P453" s="110"/>
      <c r="Q453" s="110"/>
      <c r="R453" s="110" t="s">
        <v>455</v>
      </c>
      <c r="S453" s="110"/>
      <c r="T453" s="110"/>
      <c r="U453" s="110"/>
      <c r="V453" s="110"/>
      <c r="W453" s="113" t="s">
        <v>2768</v>
      </c>
      <c r="X453" s="110"/>
      <c r="Y453" s="110" t="e">
        <v>#N/A</v>
      </c>
      <c r="Z453" s="110">
        <f>SUBTOTAL(103, Table97[[#This Row],[ShopCodeNoZero]])</f>
        <v>0</v>
      </c>
      <c r="AA453" s="114" t="s">
        <v>2769</v>
      </c>
    </row>
    <row r="454" spans="1:27" ht="57.95" hidden="1">
      <c r="A454" s="109">
        <v>45762</v>
      </c>
      <c r="B454" s="110" t="s">
        <v>24</v>
      </c>
      <c r="C454" s="110"/>
      <c r="D454" s="111" t="s">
        <v>119</v>
      </c>
      <c r="E454" s="111" t="s">
        <v>4647</v>
      </c>
      <c r="F454" s="84"/>
      <c r="G454" s="111" t="s">
        <v>2770</v>
      </c>
      <c r="H454" s="110" t="s">
        <v>441</v>
      </c>
      <c r="I454" s="110" t="s">
        <v>345</v>
      </c>
      <c r="J454" s="110" t="s">
        <v>438</v>
      </c>
      <c r="K454" s="110"/>
      <c r="L454" s="110">
        <v>22582225</v>
      </c>
      <c r="M454" s="112"/>
      <c r="N454" s="110"/>
      <c r="O454" s="110"/>
      <c r="P454" s="110"/>
      <c r="Q454" s="110"/>
      <c r="R454" s="110" t="s">
        <v>455</v>
      </c>
      <c r="S454" s="110"/>
      <c r="T454" s="110"/>
      <c r="U454" s="110"/>
      <c r="V454" s="110"/>
      <c r="W454" s="113" t="s">
        <v>2771</v>
      </c>
      <c r="X454" s="110"/>
      <c r="Y454" s="110" t="e">
        <v>#N/A</v>
      </c>
      <c r="Z454" s="110">
        <f>SUBTOTAL(103, Table97[[#This Row],[ShopCodeNoZero]])</f>
        <v>0</v>
      </c>
      <c r="AA454" s="114" t="s">
        <v>2772</v>
      </c>
    </row>
    <row r="455" spans="1:27" ht="72.599999999999994" hidden="1">
      <c r="A455" s="109">
        <v>45762</v>
      </c>
      <c r="B455" s="110" t="s">
        <v>24</v>
      </c>
      <c r="C455" s="110"/>
      <c r="D455" s="111" t="s">
        <v>119</v>
      </c>
      <c r="E455" s="111" t="s">
        <v>4648</v>
      </c>
      <c r="F455" s="84"/>
      <c r="G455" s="111" t="s">
        <v>2773</v>
      </c>
      <c r="H455" s="110" t="s">
        <v>2774</v>
      </c>
      <c r="I455" s="110" t="s">
        <v>345</v>
      </c>
      <c r="J455" s="110" t="s">
        <v>2775</v>
      </c>
      <c r="K455" s="110"/>
      <c r="L455" s="110">
        <v>27634186</v>
      </c>
      <c r="M455" s="112"/>
      <c r="N455" s="110"/>
      <c r="O455" s="110"/>
      <c r="P455" s="110"/>
      <c r="Q455" s="110"/>
      <c r="R455" s="110" t="s">
        <v>455</v>
      </c>
      <c r="S455" s="110"/>
      <c r="T455" s="110"/>
      <c r="U455" s="110"/>
      <c r="V455" s="110"/>
      <c r="W455" s="113" t="s">
        <v>2777</v>
      </c>
      <c r="X455" s="110"/>
      <c r="Y455" s="110" t="e">
        <v>#N/A</v>
      </c>
      <c r="Z455" s="110">
        <f>SUBTOTAL(103, Table97[[#This Row],[ShopCodeNoZero]])</f>
        <v>0</v>
      </c>
      <c r="AA455" s="114" t="s">
        <v>2778</v>
      </c>
    </row>
    <row r="456" spans="1:27" ht="72.599999999999994" hidden="1">
      <c r="A456" s="109">
        <v>45762</v>
      </c>
      <c r="B456" s="110" t="s">
        <v>24</v>
      </c>
      <c r="C456" s="110"/>
      <c r="D456" s="111" t="s">
        <v>119</v>
      </c>
      <c r="E456" s="111" t="s">
        <v>4649</v>
      </c>
      <c r="F456" s="84"/>
      <c r="G456" s="111" t="s">
        <v>2779</v>
      </c>
      <c r="H456" s="110" t="s">
        <v>2780</v>
      </c>
      <c r="I456" s="110" t="s">
        <v>345</v>
      </c>
      <c r="J456" s="110" t="s">
        <v>434</v>
      </c>
      <c r="K456" s="110"/>
      <c r="L456" s="110">
        <v>23474379</v>
      </c>
      <c r="M456" s="112"/>
      <c r="N456" s="110"/>
      <c r="O456" s="110"/>
      <c r="P456" s="110"/>
      <c r="Q456" s="110"/>
      <c r="R456" s="110" t="s">
        <v>455</v>
      </c>
      <c r="S456" s="110"/>
      <c r="T456" s="110"/>
      <c r="U456" s="110"/>
      <c r="V456" s="110"/>
      <c r="W456" s="113" t="s">
        <v>2782</v>
      </c>
      <c r="X456" s="110"/>
      <c r="Y456" s="110" t="e">
        <v>#N/A</v>
      </c>
      <c r="Z456" s="110">
        <f>SUBTOTAL(103, Table97[[#This Row],[ShopCodeNoZero]])</f>
        <v>0</v>
      </c>
      <c r="AA456" s="114" t="s">
        <v>2783</v>
      </c>
    </row>
    <row r="457" spans="1:27" ht="72.599999999999994" hidden="1">
      <c r="A457" s="109">
        <v>45762</v>
      </c>
      <c r="B457" s="110" t="s">
        <v>24</v>
      </c>
      <c r="C457" s="110"/>
      <c r="D457" s="111" t="s">
        <v>119</v>
      </c>
      <c r="E457" s="111" t="s">
        <v>4650</v>
      </c>
      <c r="F457" s="84"/>
      <c r="G457" s="111" t="s">
        <v>2784</v>
      </c>
      <c r="H457" s="110" t="s">
        <v>2785</v>
      </c>
      <c r="I457" s="110" t="s">
        <v>345</v>
      </c>
      <c r="J457" s="110" t="s">
        <v>438</v>
      </c>
      <c r="K457" s="110"/>
      <c r="L457" s="110">
        <v>22051983</v>
      </c>
      <c r="M457" s="112"/>
      <c r="N457" s="110"/>
      <c r="O457" s="110"/>
      <c r="P457" s="110"/>
      <c r="Q457" s="110"/>
      <c r="R457" s="110" t="s">
        <v>455</v>
      </c>
      <c r="S457" s="110"/>
      <c r="T457" s="110"/>
      <c r="U457" s="110"/>
      <c r="V457" s="110"/>
      <c r="W457" s="113" t="s">
        <v>2787</v>
      </c>
      <c r="X457" s="110"/>
      <c r="Y457" s="110" t="e">
        <v>#N/A</v>
      </c>
      <c r="Z457" s="110">
        <f>SUBTOTAL(103, Table97[[#This Row],[ShopCodeNoZero]])</f>
        <v>0</v>
      </c>
      <c r="AA457" s="114" t="s">
        <v>2788</v>
      </c>
    </row>
    <row r="458" spans="1:27" ht="72.599999999999994" hidden="1">
      <c r="A458" s="109">
        <v>45762</v>
      </c>
      <c r="B458" s="110" t="s">
        <v>65</v>
      </c>
      <c r="C458" s="110"/>
      <c r="D458" s="111" t="s">
        <v>119</v>
      </c>
      <c r="E458" s="111" t="s">
        <v>4651</v>
      </c>
      <c r="F458" s="84"/>
      <c r="G458" s="111" t="s">
        <v>2789</v>
      </c>
      <c r="H458" s="110" t="s">
        <v>2790</v>
      </c>
      <c r="I458" s="110" t="s">
        <v>345</v>
      </c>
      <c r="J458" s="110" t="s">
        <v>2662</v>
      </c>
      <c r="K458" s="110"/>
      <c r="L458" s="110">
        <v>27357680</v>
      </c>
      <c r="M458" s="112"/>
      <c r="N458" s="110"/>
      <c r="O458" s="110"/>
      <c r="P458" s="110"/>
      <c r="Q458" s="110"/>
      <c r="R458" s="110" t="s">
        <v>455</v>
      </c>
      <c r="S458" s="110"/>
      <c r="T458" s="110"/>
      <c r="U458" s="110"/>
      <c r="V458" s="110"/>
      <c r="W458" s="113" t="s">
        <v>2791</v>
      </c>
      <c r="X458" s="110"/>
      <c r="Y458" s="110" t="e">
        <v>#N/A</v>
      </c>
      <c r="Z458" s="110">
        <f>SUBTOTAL(103, Table97[[#This Row],[ShopCodeNoZero]])</f>
        <v>0</v>
      </c>
      <c r="AA458" s="114" t="s">
        <v>2792</v>
      </c>
    </row>
    <row r="459" spans="1:27" ht="72.599999999999994" hidden="1">
      <c r="A459" s="109">
        <v>45762</v>
      </c>
      <c r="B459" s="110" t="s">
        <v>65</v>
      </c>
      <c r="C459" s="110"/>
      <c r="D459" s="111" t="s">
        <v>119</v>
      </c>
      <c r="E459" s="111" t="s">
        <v>4652</v>
      </c>
      <c r="F459" s="84"/>
      <c r="G459" s="111" t="s">
        <v>2793</v>
      </c>
      <c r="H459" s="110" t="s">
        <v>2794</v>
      </c>
      <c r="I459" s="110" t="s">
        <v>345</v>
      </c>
      <c r="J459" s="110" t="s">
        <v>427</v>
      </c>
      <c r="K459" s="110"/>
      <c r="L459" s="110">
        <v>28138568</v>
      </c>
      <c r="M459" s="112"/>
      <c r="N459" s="110"/>
      <c r="O459" s="110"/>
      <c r="P459" s="110"/>
      <c r="Q459" s="110"/>
      <c r="R459" s="110" t="s">
        <v>455</v>
      </c>
      <c r="S459" s="110"/>
      <c r="T459" s="110"/>
      <c r="U459" s="110"/>
      <c r="V459" s="110"/>
      <c r="W459" s="113" t="s">
        <v>2795</v>
      </c>
      <c r="X459" s="110"/>
      <c r="Y459" s="110" t="e">
        <v>#N/A</v>
      </c>
      <c r="Z459" s="110">
        <f>SUBTOTAL(103, Table97[[#This Row],[ShopCodeNoZero]])</f>
        <v>0</v>
      </c>
      <c r="AA459" s="114" t="s">
        <v>2796</v>
      </c>
    </row>
    <row r="460" spans="1:27" ht="72.599999999999994" hidden="1">
      <c r="A460" s="109">
        <v>45762</v>
      </c>
      <c r="B460" s="110" t="s">
        <v>24</v>
      </c>
      <c r="C460" s="110"/>
      <c r="D460" s="111" t="s">
        <v>119</v>
      </c>
      <c r="E460" s="111" t="s">
        <v>4653</v>
      </c>
      <c r="F460" s="84"/>
      <c r="G460" s="111" t="s">
        <v>2797</v>
      </c>
      <c r="H460" s="110" t="s">
        <v>2798</v>
      </c>
      <c r="I460" s="110" t="s">
        <v>345</v>
      </c>
      <c r="J460" s="110" t="s">
        <v>438</v>
      </c>
      <c r="K460" s="110"/>
      <c r="L460" s="110">
        <v>27116882</v>
      </c>
      <c r="M460" s="112"/>
      <c r="N460" s="110"/>
      <c r="O460" s="110"/>
      <c r="P460" s="110"/>
      <c r="Q460" s="110"/>
      <c r="R460" s="110" t="s">
        <v>455</v>
      </c>
      <c r="S460" s="110"/>
      <c r="T460" s="110"/>
      <c r="U460" s="110"/>
      <c r="V460" s="110"/>
      <c r="W460" s="113" t="s">
        <v>2800</v>
      </c>
      <c r="X460" s="110"/>
      <c r="Y460" s="110" t="e">
        <v>#N/A</v>
      </c>
      <c r="Z460" s="110">
        <f>SUBTOTAL(103, Table97[[#This Row],[ShopCodeNoZero]])</f>
        <v>0</v>
      </c>
      <c r="AA460" s="114" t="s">
        <v>2801</v>
      </c>
    </row>
    <row r="461" spans="1:27" ht="72.599999999999994" hidden="1">
      <c r="A461" s="109">
        <v>45762</v>
      </c>
      <c r="B461" s="110" t="s">
        <v>24</v>
      </c>
      <c r="C461" s="110"/>
      <c r="D461" s="111" t="s">
        <v>119</v>
      </c>
      <c r="E461" s="111" t="s">
        <v>4654</v>
      </c>
      <c r="F461" s="84"/>
      <c r="G461" s="111" t="s">
        <v>2802</v>
      </c>
      <c r="H461" s="110" t="s">
        <v>2803</v>
      </c>
      <c r="I461" s="110" t="s">
        <v>345</v>
      </c>
      <c r="J461" s="110" t="s">
        <v>434</v>
      </c>
      <c r="K461" s="110"/>
      <c r="L461" s="110" t="s">
        <v>2804</v>
      </c>
      <c r="M461" s="112"/>
      <c r="N461" s="110"/>
      <c r="O461" s="110"/>
      <c r="P461" s="110"/>
      <c r="Q461" s="110"/>
      <c r="R461" s="110" t="s">
        <v>455</v>
      </c>
      <c r="S461" s="110"/>
      <c r="T461" s="110"/>
      <c r="U461" s="110"/>
      <c r="V461" s="110"/>
      <c r="W461" s="113" t="s">
        <v>2805</v>
      </c>
      <c r="X461" s="110"/>
      <c r="Y461" s="110" t="e">
        <v>#N/A</v>
      </c>
      <c r="Z461" s="110">
        <f>SUBTOTAL(103, Table97[[#This Row],[ShopCodeNoZero]])</f>
        <v>0</v>
      </c>
      <c r="AA461" s="114" t="s">
        <v>2806</v>
      </c>
    </row>
    <row r="462" spans="1:27" ht="72.599999999999994" hidden="1">
      <c r="A462" s="109">
        <v>45762</v>
      </c>
      <c r="B462" s="110" t="s">
        <v>65</v>
      </c>
      <c r="C462" s="110"/>
      <c r="D462" s="111" t="s">
        <v>119</v>
      </c>
      <c r="E462" s="111" t="s">
        <v>2809</v>
      </c>
      <c r="F462" s="84"/>
      <c r="G462" s="111" t="s">
        <v>2807</v>
      </c>
      <c r="H462" s="110" t="s">
        <v>2756</v>
      </c>
      <c r="I462" s="110" t="s">
        <v>345</v>
      </c>
      <c r="J462" s="110" t="s">
        <v>427</v>
      </c>
      <c r="K462" s="110"/>
      <c r="L462" s="110">
        <v>27096166</v>
      </c>
      <c r="M462" s="112"/>
      <c r="N462" s="110"/>
      <c r="O462" s="110"/>
      <c r="P462" s="110"/>
      <c r="Q462" s="110"/>
      <c r="R462" s="110" t="s">
        <v>455</v>
      </c>
      <c r="S462" s="110"/>
      <c r="T462" s="110"/>
      <c r="U462" s="110"/>
      <c r="V462" s="110"/>
      <c r="W462" s="113" t="s">
        <v>2808</v>
      </c>
      <c r="X462" s="110"/>
      <c r="Y462" s="110" t="e">
        <v>#N/A</v>
      </c>
      <c r="Z462" s="110">
        <f>SUBTOTAL(103, Table97[[#This Row],[ShopCodeNoZero]])</f>
        <v>0</v>
      </c>
      <c r="AA462" s="114" t="s">
        <v>2809</v>
      </c>
    </row>
    <row r="463" spans="1:27" ht="57.95" hidden="1">
      <c r="A463" s="109">
        <v>45763</v>
      </c>
      <c r="B463" s="110" t="s">
        <v>24</v>
      </c>
      <c r="C463" s="110"/>
      <c r="D463" s="111" t="s">
        <v>119</v>
      </c>
      <c r="E463" s="111" t="s">
        <v>4655</v>
      </c>
      <c r="F463" s="84"/>
      <c r="G463" s="111" t="s">
        <v>2810</v>
      </c>
      <c r="H463" s="110" t="s">
        <v>2811</v>
      </c>
      <c r="I463" s="110" t="s">
        <v>345</v>
      </c>
      <c r="J463" s="110" t="s">
        <v>2662</v>
      </c>
      <c r="K463" s="110"/>
      <c r="L463" s="110">
        <v>23921238</v>
      </c>
      <c r="M463" s="112"/>
      <c r="N463" s="110"/>
      <c r="O463" s="110"/>
      <c r="P463" s="110"/>
      <c r="Q463" s="110"/>
      <c r="R463" s="110" t="s">
        <v>455</v>
      </c>
      <c r="S463" s="110"/>
      <c r="T463" s="110"/>
      <c r="U463" s="110"/>
      <c r="V463" s="110"/>
      <c r="W463" s="113" t="s">
        <v>2813</v>
      </c>
      <c r="X463" s="110"/>
      <c r="Y463" s="110" t="e">
        <v>#N/A</v>
      </c>
      <c r="Z463" s="110">
        <f>SUBTOTAL(103, Table97[[#This Row],[ShopCodeNoZero]])</f>
        <v>0</v>
      </c>
      <c r="AA463" s="114" t="s">
        <v>2814</v>
      </c>
    </row>
    <row r="464" spans="1:27" ht="72.599999999999994" hidden="1">
      <c r="A464" s="109">
        <v>45763</v>
      </c>
      <c r="B464" s="110" t="s">
        <v>24</v>
      </c>
      <c r="C464" s="110"/>
      <c r="D464" s="111" t="s">
        <v>119</v>
      </c>
      <c r="E464" s="111" t="s">
        <v>4656</v>
      </c>
      <c r="F464" s="84"/>
      <c r="G464" s="111" t="s">
        <v>2815</v>
      </c>
      <c r="H464" s="110" t="s">
        <v>2816</v>
      </c>
      <c r="I464" s="110" t="s">
        <v>345</v>
      </c>
      <c r="J464" s="110" t="s">
        <v>445</v>
      </c>
      <c r="K464" s="110"/>
      <c r="L464" s="110">
        <v>25927797</v>
      </c>
      <c r="M464" s="112"/>
      <c r="N464" s="110"/>
      <c r="O464" s="110"/>
      <c r="P464" s="110"/>
      <c r="Q464" s="110"/>
      <c r="R464" s="110" t="s">
        <v>455</v>
      </c>
      <c r="S464" s="110"/>
      <c r="T464" s="110"/>
      <c r="U464" s="110"/>
      <c r="V464" s="110"/>
      <c r="W464" s="113" t="s">
        <v>2818</v>
      </c>
      <c r="X464" s="110"/>
      <c r="Y464" s="110" t="e">
        <v>#N/A</v>
      </c>
      <c r="Z464" s="110">
        <f>SUBTOTAL(103, Table97[[#This Row],[ShopCodeNoZero]])</f>
        <v>0</v>
      </c>
      <c r="AA464" s="114" t="s">
        <v>2819</v>
      </c>
    </row>
    <row r="465" spans="1:27" ht="72.599999999999994" hidden="1">
      <c r="A465" s="109">
        <v>45763</v>
      </c>
      <c r="B465" s="110" t="s">
        <v>24</v>
      </c>
      <c r="C465" s="110"/>
      <c r="D465" s="111" t="s">
        <v>119</v>
      </c>
      <c r="E465" s="111" t="s">
        <v>4657</v>
      </c>
      <c r="F465" s="84"/>
      <c r="G465" s="111" t="s">
        <v>2820</v>
      </c>
      <c r="H465" s="110" t="s">
        <v>2821</v>
      </c>
      <c r="I465" s="110" t="s">
        <v>345</v>
      </c>
      <c r="J465" s="110" t="s">
        <v>445</v>
      </c>
      <c r="K465" s="110"/>
      <c r="L465" s="110">
        <v>23498513</v>
      </c>
      <c r="M465" s="112"/>
      <c r="N465" s="110"/>
      <c r="O465" s="110"/>
      <c r="P465" s="110"/>
      <c r="Q465" s="110"/>
      <c r="R465" s="110" t="s">
        <v>455</v>
      </c>
      <c r="S465" s="110"/>
      <c r="T465" s="110"/>
      <c r="U465" s="110"/>
      <c r="V465" s="110"/>
      <c r="W465" s="113" t="s">
        <v>2823</v>
      </c>
      <c r="X465" s="110"/>
      <c r="Y465" s="110" t="e">
        <v>#N/A</v>
      </c>
      <c r="Z465" s="110">
        <f>SUBTOTAL(103, Table97[[#This Row],[ShopCodeNoZero]])</f>
        <v>0</v>
      </c>
      <c r="AA465" s="114" t="s">
        <v>2824</v>
      </c>
    </row>
    <row r="466" spans="1:27" ht="72.599999999999994" hidden="1">
      <c r="A466" s="109">
        <v>45763</v>
      </c>
      <c r="B466" s="110" t="s">
        <v>24</v>
      </c>
      <c r="C466" s="110"/>
      <c r="D466" s="111" t="s">
        <v>119</v>
      </c>
      <c r="E466" s="111" t="s">
        <v>4658</v>
      </c>
      <c r="F466" s="84"/>
      <c r="G466" s="111" t="s">
        <v>2825</v>
      </c>
      <c r="H466" s="110" t="s">
        <v>2826</v>
      </c>
      <c r="I466" s="110" t="s">
        <v>345</v>
      </c>
      <c r="J466" s="110" t="s">
        <v>2827</v>
      </c>
      <c r="K466" s="110"/>
      <c r="L466" s="110">
        <v>23201255</v>
      </c>
      <c r="M466" s="112"/>
      <c r="N466" s="110"/>
      <c r="O466" s="110"/>
      <c r="P466" s="110"/>
      <c r="Q466" s="110"/>
      <c r="R466" s="110" t="s">
        <v>455</v>
      </c>
      <c r="S466" s="110"/>
      <c r="T466" s="110"/>
      <c r="U466" s="110"/>
      <c r="V466" s="110"/>
      <c r="W466" s="113" t="s">
        <v>2829</v>
      </c>
      <c r="X466" s="110"/>
      <c r="Y466" s="110" t="e">
        <v>#N/A</v>
      </c>
      <c r="Z466" s="110">
        <f>SUBTOTAL(103, Table97[[#This Row],[ShopCodeNoZero]])</f>
        <v>0</v>
      </c>
      <c r="AA466" s="114" t="s">
        <v>2830</v>
      </c>
    </row>
    <row r="467" spans="1:27" ht="72.599999999999994" hidden="1">
      <c r="A467" s="109">
        <v>45763</v>
      </c>
      <c r="B467" s="110" t="s">
        <v>24</v>
      </c>
      <c r="C467" s="110"/>
      <c r="D467" s="111" t="s">
        <v>119</v>
      </c>
      <c r="E467" s="111" t="s">
        <v>4659</v>
      </c>
      <c r="F467" s="84"/>
      <c r="G467" s="111" t="s">
        <v>2831</v>
      </c>
      <c r="H467" s="110" t="s">
        <v>2832</v>
      </c>
      <c r="I467" s="110" t="s">
        <v>345</v>
      </c>
      <c r="J467" s="110" t="s">
        <v>427</v>
      </c>
      <c r="K467" s="110"/>
      <c r="L467" s="110">
        <v>23337887</v>
      </c>
      <c r="M467" s="112"/>
      <c r="N467" s="110"/>
      <c r="O467" s="110"/>
      <c r="P467" s="110"/>
      <c r="Q467" s="110"/>
      <c r="R467" s="110" t="s">
        <v>455</v>
      </c>
      <c r="S467" s="110"/>
      <c r="T467" s="110"/>
      <c r="U467" s="110"/>
      <c r="V467" s="110"/>
      <c r="W467" s="113" t="s">
        <v>2834</v>
      </c>
      <c r="X467" s="110"/>
      <c r="Y467" s="110" t="e">
        <v>#N/A</v>
      </c>
      <c r="Z467" s="110">
        <f>SUBTOTAL(103, Table97[[#This Row],[ShopCodeNoZero]])</f>
        <v>0</v>
      </c>
      <c r="AA467" s="114" t="s">
        <v>2835</v>
      </c>
    </row>
    <row r="468" spans="1:27" ht="72.599999999999994" hidden="1">
      <c r="A468" s="109">
        <v>45763</v>
      </c>
      <c r="B468" s="110" t="s">
        <v>65</v>
      </c>
      <c r="C468" s="110"/>
      <c r="D468" s="111" t="s">
        <v>119</v>
      </c>
      <c r="E468" s="111" t="s">
        <v>4660</v>
      </c>
      <c r="F468" s="84"/>
      <c r="G468" s="111" t="s">
        <v>2836</v>
      </c>
      <c r="H468" s="110" t="s">
        <v>2837</v>
      </c>
      <c r="I468" s="110" t="s">
        <v>345</v>
      </c>
      <c r="J468" s="110" t="s">
        <v>2662</v>
      </c>
      <c r="K468" s="110"/>
      <c r="L468" s="110">
        <v>31481168</v>
      </c>
      <c r="M468" s="112"/>
      <c r="N468" s="110"/>
      <c r="O468" s="110"/>
      <c r="P468" s="110"/>
      <c r="Q468" s="110"/>
      <c r="R468" s="110" t="s">
        <v>455</v>
      </c>
      <c r="S468" s="110"/>
      <c r="T468" s="110"/>
      <c r="U468" s="110"/>
      <c r="V468" s="110"/>
      <c r="W468" s="113" t="s">
        <v>2838</v>
      </c>
      <c r="X468" s="110"/>
      <c r="Y468" s="110" t="e">
        <v>#N/A</v>
      </c>
      <c r="Z468" s="110">
        <f>SUBTOTAL(103, Table97[[#This Row],[ShopCodeNoZero]])</f>
        <v>0</v>
      </c>
      <c r="AA468" s="114" t="s">
        <v>2839</v>
      </c>
    </row>
    <row r="469" spans="1:27" ht="72.599999999999994" hidden="1">
      <c r="A469" s="109">
        <v>45763</v>
      </c>
      <c r="B469" s="110" t="s">
        <v>65</v>
      </c>
      <c r="C469" s="110"/>
      <c r="D469" s="111" t="s">
        <v>119</v>
      </c>
      <c r="E469" s="111" t="s">
        <v>4661</v>
      </c>
      <c r="F469" s="84"/>
      <c r="G469" s="111" t="s">
        <v>2840</v>
      </c>
      <c r="H469" s="110" t="s">
        <v>2841</v>
      </c>
      <c r="I469" s="110" t="s">
        <v>345</v>
      </c>
      <c r="J469" s="110" t="s">
        <v>2662</v>
      </c>
      <c r="K469" s="110"/>
      <c r="L469" s="110">
        <v>23516283</v>
      </c>
      <c r="M469" s="112"/>
      <c r="N469" s="110"/>
      <c r="O469" s="110"/>
      <c r="P469" s="110"/>
      <c r="Q469" s="110"/>
      <c r="R469" s="110" t="s">
        <v>455</v>
      </c>
      <c r="S469" s="110"/>
      <c r="T469" s="110"/>
      <c r="U469" s="110"/>
      <c r="V469" s="110"/>
      <c r="W469" s="113" t="s">
        <v>2842</v>
      </c>
      <c r="X469" s="110"/>
      <c r="Y469" s="110" t="e">
        <v>#N/A</v>
      </c>
      <c r="Z469" s="110">
        <f>SUBTOTAL(103, Table97[[#This Row],[ShopCodeNoZero]])</f>
        <v>0</v>
      </c>
      <c r="AA469" s="114" t="s">
        <v>2843</v>
      </c>
    </row>
    <row r="470" spans="1:27" ht="72.599999999999994" hidden="1">
      <c r="A470" s="109">
        <v>45763</v>
      </c>
      <c r="B470" s="110" t="s">
        <v>24</v>
      </c>
      <c r="C470" s="110"/>
      <c r="D470" s="111" t="s">
        <v>119</v>
      </c>
      <c r="E470" s="111" t="s">
        <v>4662</v>
      </c>
      <c r="F470" s="84"/>
      <c r="G470" s="111" t="s">
        <v>2844</v>
      </c>
      <c r="H470" s="110" t="s">
        <v>2845</v>
      </c>
      <c r="I470" s="110" t="s">
        <v>345</v>
      </c>
      <c r="J470" s="110" t="s">
        <v>445</v>
      </c>
      <c r="K470" s="110"/>
      <c r="L470" s="110">
        <v>23779228</v>
      </c>
      <c r="M470" s="112"/>
      <c r="N470" s="110"/>
      <c r="O470" s="110"/>
      <c r="P470" s="110"/>
      <c r="Q470" s="110"/>
      <c r="R470" s="110" t="s">
        <v>455</v>
      </c>
      <c r="S470" s="110"/>
      <c r="T470" s="110"/>
      <c r="U470" s="110"/>
      <c r="V470" s="110"/>
      <c r="W470" s="113" t="s">
        <v>2847</v>
      </c>
      <c r="X470" s="110"/>
      <c r="Y470" s="110" t="e">
        <v>#N/A</v>
      </c>
      <c r="Z470" s="110">
        <f>SUBTOTAL(103, Table97[[#This Row],[ShopCodeNoZero]])</f>
        <v>0</v>
      </c>
      <c r="AA470" s="114" t="s">
        <v>2848</v>
      </c>
    </row>
    <row r="471" spans="1:27" ht="72.599999999999994" hidden="1">
      <c r="A471" s="109">
        <v>45763</v>
      </c>
      <c r="B471" s="110" t="s">
        <v>24</v>
      </c>
      <c r="C471" s="110"/>
      <c r="D471" s="111" t="s">
        <v>119</v>
      </c>
      <c r="E471" s="111" t="s">
        <v>2852</v>
      </c>
      <c r="F471" s="84"/>
      <c r="G471" s="111" t="s">
        <v>2849</v>
      </c>
      <c r="H471" s="110" t="s">
        <v>2850</v>
      </c>
      <c r="I471" s="110" t="s">
        <v>345</v>
      </c>
      <c r="J471" s="110" t="s">
        <v>2662</v>
      </c>
      <c r="K471" s="110" t="s">
        <v>151</v>
      </c>
      <c r="L471" s="110">
        <v>26983863</v>
      </c>
      <c r="M471" s="112"/>
      <c r="N471" s="110"/>
      <c r="O471" s="110"/>
      <c r="P471" s="110"/>
      <c r="Q471" s="110"/>
      <c r="R471" s="110" t="s">
        <v>455</v>
      </c>
      <c r="S471" s="110"/>
      <c r="T471" s="110"/>
      <c r="U471" s="110"/>
      <c r="V471" s="110"/>
      <c r="W471" s="113" t="s">
        <v>2851</v>
      </c>
      <c r="X471" s="110"/>
      <c r="Y471" s="110" t="e">
        <v>#N/A</v>
      </c>
      <c r="Z471" s="110">
        <f>SUBTOTAL(103, Table97[[#This Row],[ShopCodeNoZero]])</f>
        <v>0</v>
      </c>
      <c r="AA471" s="114" t="s">
        <v>2852</v>
      </c>
    </row>
    <row r="472" spans="1:27" ht="72.599999999999994" hidden="1">
      <c r="A472" s="109">
        <v>45763</v>
      </c>
      <c r="B472" s="110" t="s">
        <v>65</v>
      </c>
      <c r="C472" s="110"/>
      <c r="D472" s="111" t="s">
        <v>119</v>
      </c>
      <c r="E472" s="111" t="s">
        <v>2857</v>
      </c>
      <c r="F472" s="84"/>
      <c r="G472" s="111" t="s">
        <v>2853</v>
      </c>
      <c r="H472" s="110" t="s">
        <v>2854</v>
      </c>
      <c r="I472" s="110" t="s">
        <v>345</v>
      </c>
      <c r="J472" s="110" t="s">
        <v>2662</v>
      </c>
      <c r="K472" s="110"/>
      <c r="L472" s="110" t="s">
        <v>3051</v>
      </c>
      <c r="M472" s="112"/>
      <c r="N472" s="110"/>
      <c r="O472" s="110"/>
      <c r="P472" s="110"/>
      <c r="Q472" s="110"/>
      <c r="R472" s="110" t="s">
        <v>455</v>
      </c>
      <c r="S472" s="110"/>
      <c r="T472" s="110"/>
      <c r="U472" s="110"/>
      <c r="V472" s="110"/>
      <c r="W472" s="113" t="s">
        <v>2856</v>
      </c>
      <c r="X472" s="110"/>
      <c r="Y472" s="110" t="e">
        <v>#N/A</v>
      </c>
      <c r="Z472" s="110">
        <f>SUBTOTAL(103, Table97[[#This Row],[ShopCodeNoZero]])</f>
        <v>0</v>
      </c>
      <c r="AA472" s="114" t="s">
        <v>2857</v>
      </c>
    </row>
    <row r="473" spans="1:27" ht="72.599999999999994" hidden="1">
      <c r="A473" s="109">
        <v>45764</v>
      </c>
      <c r="B473" s="110" t="s">
        <v>24</v>
      </c>
      <c r="C473" s="110"/>
      <c r="D473" s="111" t="s">
        <v>119</v>
      </c>
      <c r="E473" s="111" t="s">
        <v>4663</v>
      </c>
      <c r="F473" s="84"/>
      <c r="G473" s="111" t="s">
        <v>2858</v>
      </c>
      <c r="H473" s="110" t="s">
        <v>2859</v>
      </c>
      <c r="I473" s="110" t="s">
        <v>345</v>
      </c>
      <c r="J473" s="110" t="s">
        <v>346</v>
      </c>
      <c r="K473" s="110"/>
      <c r="L473" s="110">
        <v>22658298</v>
      </c>
      <c r="M473" s="112"/>
      <c r="N473" s="110"/>
      <c r="O473" s="110"/>
      <c r="P473" s="110"/>
      <c r="Q473" s="110"/>
      <c r="R473" s="110" t="s">
        <v>455</v>
      </c>
      <c r="S473" s="110"/>
      <c r="T473" s="110"/>
      <c r="U473" s="110"/>
      <c r="V473" s="110"/>
      <c r="W473" s="113" t="s">
        <v>2861</v>
      </c>
      <c r="X473" s="110"/>
      <c r="Y473" s="110" t="e">
        <v>#N/A</v>
      </c>
      <c r="Z473" s="110">
        <f>SUBTOTAL(103, Table97[[#This Row],[ShopCodeNoZero]])</f>
        <v>0</v>
      </c>
      <c r="AA473" s="114" t="s">
        <v>2862</v>
      </c>
    </row>
    <row r="474" spans="1:27" ht="72.599999999999994" hidden="1">
      <c r="A474" s="109">
        <v>45764</v>
      </c>
      <c r="B474" s="110" t="s">
        <v>24</v>
      </c>
      <c r="C474" s="110"/>
      <c r="D474" s="111" t="s">
        <v>119</v>
      </c>
      <c r="E474" s="111" t="s">
        <v>4664</v>
      </c>
      <c r="F474" s="84"/>
      <c r="G474" s="111" t="s">
        <v>2863</v>
      </c>
      <c r="H474" s="110" t="s">
        <v>2864</v>
      </c>
      <c r="I474" s="110" t="s">
        <v>345</v>
      </c>
      <c r="J474" s="110" t="s">
        <v>346</v>
      </c>
      <c r="K474" s="110"/>
      <c r="L474" s="110">
        <v>27775168</v>
      </c>
      <c r="M474" s="112"/>
      <c r="N474" s="110"/>
      <c r="O474" s="110"/>
      <c r="P474" s="110"/>
      <c r="Q474" s="110"/>
      <c r="R474" s="110" t="s">
        <v>455</v>
      </c>
      <c r="S474" s="110"/>
      <c r="T474" s="110"/>
      <c r="U474" s="110"/>
      <c r="V474" s="110"/>
      <c r="W474" s="113" t="s">
        <v>2865</v>
      </c>
      <c r="X474" s="110"/>
      <c r="Y474" s="110" t="e">
        <v>#N/A</v>
      </c>
      <c r="Z474" s="110">
        <f>SUBTOTAL(103, Table97[[#This Row],[ShopCodeNoZero]])</f>
        <v>0</v>
      </c>
      <c r="AA474" s="114" t="s">
        <v>2866</v>
      </c>
    </row>
    <row r="475" spans="1:27" ht="72.599999999999994" hidden="1">
      <c r="A475" s="109">
        <v>45764</v>
      </c>
      <c r="B475" s="110" t="s">
        <v>24</v>
      </c>
      <c r="C475" s="110"/>
      <c r="D475" s="111" t="s">
        <v>119</v>
      </c>
      <c r="E475" s="111" t="s">
        <v>4665</v>
      </c>
      <c r="F475" s="84"/>
      <c r="G475" s="111" t="s">
        <v>2867</v>
      </c>
      <c r="H475" s="110" t="s">
        <v>2868</v>
      </c>
      <c r="I475" s="110" t="s">
        <v>345</v>
      </c>
      <c r="J475" s="110" t="s">
        <v>346</v>
      </c>
      <c r="K475" s="110"/>
      <c r="L475" s="110">
        <v>23395159</v>
      </c>
      <c r="M475" s="112"/>
      <c r="N475" s="110"/>
      <c r="O475" s="110"/>
      <c r="P475" s="110"/>
      <c r="Q475" s="110"/>
      <c r="R475" s="110" t="s">
        <v>455</v>
      </c>
      <c r="S475" s="110"/>
      <c r="T475" s="110"/>
      <c r="U475" s="110"/>
      <c r="V475" s="110"/>
      <c r="W475" s="113" t="s">
        <v>2869</v>
      </c>
      <c r="X475" s="110"/>
      <c r="Y475" s="110" t="e">
        <v>#N/A</v>
      </c>
      <c r="Z475" s="110">
        <f>SUBTOTAL(103, Table97[[#This Row],[ShopCodeNoZero]])</f>
        <v>0</v>
      </c>
      <c r="AA475" s="114" t="s">
        <v>2870</v>
      </c>
    </row>
    <row r="476" spans="1:27" ht="72.599999999999994" hidden="1">
      <c r="A476" s="109">
        <v>45764</v>
      </c>
      <c r="B476" s="110" t="s">
        <v>24</v>
      </c>
      <c r="C476" s="110"/>
      <c r="D476" s="111" t="s">
        <v>119</v>
      </c>
      <c r="E476" s="111" t="s">
        <v>518</v>
      </c>
      <c r="F476" s="84"/>
      <c r="G476" s="111" t="s">
        <v>519</v>
      </c>
      <c r="H476" s="110"/>
      <c r="I476" s="110" t="s">
        <v>345</v>
      </c>
      <c r="J476" s="110" t="s">
        <v>346</v>
      </c>
      <c r="K476" s="110"/>
      <c r="L476" s="110">
        <v>23376976</v>
      </c>
      <c r="M476" s="112"/>
      <c r="N476" s="110"/>
      <c r="O476" s="110"/>
      <c r="P476" s="110"/>
      <c r="Q476" s="110"/>
      <c r="R476" s="110" t="s">
        <v>455</v>
      </c>
      <c r="S476" s="110"/>
      <c r="T476" s="110"/>
      <c r="U476" s="110"/>
      <c r="V476" s="110"/>
      <c r="W476" s="113" t="s">
        <v>4666</v>
      </c>
      <c r="X476" s="110"/>
      <c r="Y476" s="110" t="e">
        <v>#N/A</v>
      </c>
      <c r="Z476" s="110">
        <f>SUBTOTAL(103, Table97[[#This Row],[ShopCodeNoZero]])</f>
        <v>0</v>
      </c>
      <c r="AA476" s="114" t="s">
        <v>4667</v>
      </c>
    </row>
    <row r="477" spans="1:27" ht="72.599999999999994" hidden="1">
      <c r="A477" s="109">
        <v>45764</v>
      </c>
      <c r="B477" s="110" t="s">
        <v>24</v>
      </c>
      <c r="C477" s="110"/>
      <c r="D477" s="111" t="s">
        <v>119</v>
      </c>
      <c r="E477" s="111" t="s">
        <v>4668</v>
      </c>
      <c r="F477" s="84"/>
      <c r="G477" s="111" t="s">
        <v>2871</v>
      </c>
      <c r="H477" s="110" t="s">
        <v>2868</v>
      </c>
      <c r="I477" s="110" t="s">
        <v>345</v>
      </c>
      <c r="J477" s="110" t="s">
        <v>346</v>
      </c>
      <c r="K477" s="110"/>
      <c r="L477" s="110">
        <v>23395158</v>
      </c>
      <c r="M477" s="112"/>
      <c r="N477" s="110"/>
      <c r="O477" s="110"/>
      <c r="P477" s="110"/>
      <c r="Q477" s="110"/>
      <c r="R477" s="110" t="s">
        <v>455</v>
      </c>
      <c r="S477" s="110"/>
      <c r="T477" s="110"/>
      <c r="U477" s="110"/>
      <c r="V477" s="110"/>
      <c r="W477" s="113" t="s">
        <v>2872</v>
      </c>
      <c r="X477" s="110"/>
      <c r="Y477" s="110" t="e">
        <v>#N/A</v>
      </c>
      <c r="Z477" s="110">
        <f>SUBTOTAL(103, Table97[[#This Row],[ShopCodeNoZero]])</f>
        <v>0</v>
      </c>
      <c r="AA477" s="114" t="s">
        <v>2873</v>
      </c>
    </row>
    <row r="478" spans="1:27" ht="57.95" hidden="1">
      <c r="A478" s="109">
        <v>45764</v>
      </c>
      <c r="B478" s="110" t="s">
        <v>24</v>
      </c>
      <c r="C478" s="110"/>
      <c r="D478" s="111" t="s">
        <v>119</v>
      </c>
      <c r="E478" s="111" t="s">
        <v>4669</v>
      </c>
      <c r="F478" s="84"/>
      <c r="G478" s="111" t="s">
        <v>2874</v>
      </c>
      <c r="H478" s="110" t="s">
        <v>2875</v>
      </c>
      <c r="I478" s="110" t="s">
        <v>345</v>
      </c>
      <c r="J478" s="110" t="s">
        <v>346</v>
      </c>
      <c r="K478" s="110"/>
      <c r="L478" s="110">
        <v>22658678</v>
      </c>
      <c r="M478" s="112"/>
      <c r="N478" s="110"/>
      <c r="O478" s="110"/>
      <c r="P478" s="110"/>
      <c r="Q478" s="110"/>
      <c r="R478" s="110" t="s">
        <v>455</v>
      </c>
      <c r="S478" s="110"/>
      <c r="T478" s="110"/>
      <c r="U478" s="110"/>
      <c r="V478" s="110"/>
      <c r="W478" s="113" t="s">
        <v>2876</v>
      </c>
      <c r="X478" s="110"/>
      <c r="Y478" s="110" t="e">
        <v>#N/A</v>
      </c>
      <c r="Z478" s="110">
        <f>SUBTOTAL(103, Table97[[#This Row],[ShopCodeNoZero]])</f>
        <v>0</v>
      </c>
      <c r="AA478" s="114" t="s">
        <v>2877</v>
      </c>
    </row>
    <row r="479" spans="1:27" ht="72.599999999999994" hidden="1">
      <c r="A479" s="109">
        <v>45764</v>
      </c>
      <c r="B479" s="110" t="s">
        <v>24</v>
      </c>
      <c r="C479" s="110"/>
      <c r="D479" s="111" t="s">
        <v>119</v>
      </c>
      <c r="E479" s="111" t="s">
        <v>4670</v>
      </c>
      <c r="F479" s="84"/>
      <c r="G479" s="111" t="s">
        <v>2878</v>
      </c>
      <c r="H479" s="110" t="s">
        <v>2875</v>
      </c>
      <c r="I479" s="110" t="s">
        <v>345</v>
      </c>
      <c r="J479" s="110" t="s">
        <v>346</v>
      </c>
      <c r="K479" s="110"/>
      <c r="L479" s="110">
        <v>22658688</v>
      </c>
      <c r="M479" s="112"/>
      <c r="N479" s="110"/>
      <c r="O479" s="110"/>
      <c r="P479" s="110"/>
      <c r="Q479" s="110"/>
      <c r="R479" s="110" t="s">
        <v>455</v>
      </c>
      <c r="S479" s="110"/>
      <c r="T479" s="110"/>
      <c r="U479" s="110"/>
      <c r="V479" s="110"/>
      <c r="W479" s="113" t="s">
        <v>2879</v>
      </c>
      <c r="X479" s="110"/>
      <c r="Y479" s="110" t="e">
        <v>#N/A</v>
      </c>
      <c r="Z479" s="110">
        <f>SUBTOTAL(103, Table97[[#This Row],[ShopCodeNoZero]])</f>
        <v>0</v>
      </c>
      <c r="AA479" s="114" t="s">
        <v>2880</v>
      </c>
    </row>
    <row r="480" spans="1:27" ht="72.599999999999994" hidden="1">
      <c r="A480" s="109">
        <v>45764</v>
      </c>
      <c r="B480" s="110" t="s">
        <v>24</v>
      </c>
      <c r="C480" s="110"/>
      <c r="D480" s="111" t="s">
        <v>119</v>
      </c>
      <c r="E480" s="111" t="s">
        <v>4671</v>
      </c>
      <c r="F480" s="84"/>
      <c r="G480" s="111" t="s">
        <v>2881</v>
      </c>
      <c r="H480" s="110" t="s">
        <v>2882</v>
      </c>
      <c r="I480" s="110" t="s">
        <v>345</v>
      </c>
      <c r="J480" s="110" t="s">
        <v>346</v>
      </c>
      <c r="K480" s="110"/>
      <c r="L480" s="110">
        <v>23368407</v>
      </c>
      <c r="M480" s="112"/>
      <c r="N480" s="110"/>
      <c r="O480" s="110"/>
      <c r="P480" s="110"/>
      <c r="Q480" s="110"/>
      <c r="R480" s="110" t="s">
        <v>455</v>
      </c>
      <c r="S480" s="110"/>
      <c r="T480" s="110"/>
      <c r="U480" s="110"/>
      <c r="V480" s="110"/>
      <c r="W480" s="113" t="s">
        <v>2884</v>
      </c>
      <c r="X480" s="110"/>
      <c r="Y480" s="110" t="e">
        <v>#N/A</v>
      </c>
      <c r="Z480" s="110">
        <f>SUBTOTAL(103, Table97[[#This Row],[ShopCodeNoZero]])</f>
        <v>0</v>
      </c>
      <c r="AA480" s="114" t="s">
        <v>2885</v>
      </c>
    </row>
    <row r="481" spans="1:27" ht="72.599999999999994" hidden="1">
      <c r="A481" s="109">
        <v>45764</v>
      </c>
      <c r="B481" s="110" t="s">
        <v>65</v>
      </c>
      <c r="C481" s="110"/>
      <c r="D481" s="111" t="s">
        <v>119</v>
      </c>
      <c r="E481" s="111" t="s">
        <v>479</v>
      </c>
      <c r="F481" s="84"/>
      <c r="G481" s="111" t="s">
        <v>480</v>
      </c>
      <c r="H481" s="110" t="s">
        <v>481</v>
      </c>
      <c r="I481" s="110" t="s">
        <v>345</v>
      </c>
      <c r="J481" s="110" t="s">
        <v>434</v>
      </c>
      <c r="K481" s="110"/>
      <c r="L481" s="110" t="s">
        <v>3051</v>
      </c>
      <c r="M481" s="112"/>
      <c r="N481" s="110"/>
      <c r="O481" s="110"/>
      <c r="P481" s="110"/>
      <c r="Q481" s="110"/>
      <c r="R481" s="110" t="s">
        <v>455</v>
      </c>
      <c r="S481" s="110"/>
      <c r="T481" s="110"/>
      <c r="U481" s="110"/>
      <c r="V481" s="110"/>
      <c r="W481" s="113" t="s">
        <v>4672</v>
      </c>
      <c r="X481" s="110"/>
      <c r="Y481" s="110" t="e">
        <v>#N/A</v>
      </c>
      <c r="Z481" s="110">
        <f>SUBTOTAL(103, Table97[[#This Row],[ShopCodeNoZero]])</f>
        <v>0</v>
      </c>
      <c r="AA481" s="114" t="s">
        <v>4673</v>
      </c>
    </row>
    <row r="482" spans="1:27" ht="72.599999999999994" hidden="1">
      <c r="A482" s="109">
        <v>45764</v>
      </c>
      <c r="B482" s="110" t="s">
        <v>65</v>
      </c>
      <c r="C482" s="110"/>
      <c r="D482" s="111" t="s">
        <v>119</v>
      </c>
      <c r="E482" s="111" t="s">
        <v>4674</v>
      </c>
      <c r="F482" s="84"/>
      <c r="G482" s="111" t="s">
        <v>2886</v>
      </c>
      <c r="H482" s="110" t="s">
        <v>2887</v>
      </c>
      <c r="I482" s="110" t="s">
        <v>345</v>
      </c>
      <c r="J482" s="110" t="s">
        <v>438</v>
      </c>
      <c r="K482" s="110"/>
      <c r="L482" s="110">
        <v>28563677</v>
      </c>
      <c r="M482" s="112"/>
      <c r="N482" s="110"/>
      <c r="O482" s="110"/>
      <c r="P482" s="110"/>
      <c r="Q482" s="110"/>
      <c r="R482" s="110" t="s">
        <v>455</v>
      </c>
      <c r="S482" s="110"/>
      <c r="T482" s="110"/>
      <c r="U482" s="110"/>
      <c r="V482" s="110"/>
      <c r="W482" s="113" t="s">
        <v>2888</v>
      </c>
      <c r="X482" s="110"/>
      <c r="Y482" s="110" t="e">
        <v>#N/A</v>
      </c>
      <c r="Z482" s="110">
        <f>SUBTOTAL(103, Table97[[#This Row],[ShopCodeNoZero]])</f>
        <v>0</v>
      </c>
      <c r="AA482" s="114" t="s">
        <v>2889</v>
      </c>
    </row>
    <row r="483" spans="1:27" ht="72.599999999999994" hidden="1">
      <c r="A483" s="109">
        <v>45764</v>
      </c>
      <c r="B483" s="110" t="s">
        <v>65</v>
      </c>
      <c r="C483" s="110"/>
      <c r="D483" s="111" t="s">
        <v>119</v>
      </c>
      <c r="E483" s="111" t="s">
        <v>4675</v>
      </c>
      <c r="F483" s="84"/>
      <c r="G483" s="111" t="s">
        <v>2890</v>
      </c>
      <c r="H483" s="110" t="s">
        <v>2891</v>
      </c>
      <c r="I483" s="110" t="s">
        <v>345</v>
      </c>
      <c r="J483" s="110" t="s">
        <v>445</v>
      </c>
      <c r="K483" s="110"/>
      <c r="L483" s="110">
        <v>25683851</v>
      </c>
      <c r="M483" s="112"/>
      <c r="N483" s="110"/>
      <c r="O483" s="110"/>
      <c r="P483" s="110"/>
      <c r="Q483" s="110"/>
      <c r="R483" s="110" t="s">
        <v>455</v>
      </c>
      <c r="S483" s="110"/>
      <c r="T483" s="110"/>
      <c r="U483" s="110"/>
      <c r="V483" s="110"/>
      <c r="W483" s="113" t="s">
        <v>2892</v>
      </c>
      <c r="X483" s="110"/>
      <c r="Y483" s="110" t="e">
        <v>#N/A</v>
      </c>
      <c r="Z483" s="110">
        <f>SUBTOTAL(103, Table97[[#This Row],[ShopCodeNoZero]])</f>
        <v>0</v>
      </c>
      <c r="AA483" s="114" t="s">
        <v>2893</v>
      </c>
    </row>
    <row r="484" spans="1:27" ht="72.599999999999994" hidden="1">
      <c r="A484" s="109">
        <v>45764</v>
      </c>
      <c r="B484" s="110" t="s">
        <v>24</v>
      </c>
      <c r="C484" s="110"/>
      <c r="D484" s="111" t="s">
        <v>119</v>
      </c>
      <c r="E484" s="111" t="s">
        <v>4676</v>
      </c>
      <c r="F484" s="84"/>
      <c r="G484" s="111" t="s">
        <v>2894</v>
      </c>
      <c r="H484" s="110" t="s">
        <v>2895</v>
      </c>
      <c r="I484" s="110" t="s">
        <v>345</v>
      </c>
      <c r="J484" s="110" t="s">
        <v>2827</v>
      </c>
      <c r="K484" s="110"/>
      <c r="L484" s="110">
        <v>23205238</v>
      </c>
      <c r="M484" s="112"/>
      <c r="N484" s="110"/>
      <c r="O484" s="110"/>
      <c r="P484" s="110"/>
      <c r="Q484" s="110"/>
      <c r="R484" s="110" t="s">
        <v>455</v>
      </c>
      <c r="S484" s="110"/>
      <c r="T484" s="110"/>
      <c r="U484" s="110"/>
      <c r="V484" s="110"/>
      <c r="W484" s="113" t="s">
        <v>2897</v>
      </c>
      <c r="X484" s="110"/>
      <c r="Y484" s="110" t="s">
        <v>119</v>
      </c>
      <c r="Z484" s="110">
        <f>SUBTOTAL(103, Table97[[#This Row],[ShopCodeNoZero]])</f>
        <v>0</v>
      </c>
      <c r="AA484" s="114" t="s">
        <v>2898</v>
      </c>
    </row>
    <row r="485" spans="1:27" ht="72.599999999999994" hidden="1">
      <c r="A485" s="109">
        <v>45769</v>
      </c>
      <c r="B485" s="110" t="s">
        <v>24</v>
      </c>
      <c r="C485" s="110"/>
      <c r="D485" s="111" t="s">
        <v>119</v>
      </c>
      <c r="E485" s="111" t="s">
        <v>4677</v>
      </c>
      <c r="F485" s="84"/>
      <c r="G485" s="111" t="s">
        <v>2899</v>
      </c>
      <c r="H485" s="110" t="s">
        <v>2900</v>
      </c>
      <c r="I485" s="110" t="s">
        <v>345</v>
      </c>
      <c r="J485" s="110" t="s">
        <v>463</v>
      </c>
      <c r="K485" s="110"/>
      <c r="L485" s="110">
        <v>27891518</v>
      </c>
      <c r="M485" s="112"/>
      <c r="N485" s="110"/>
      <c r="O485" s="110"/>
      <c r="P485" s="110"/>
      <c r="Q485" s="110"/>
      <c r="R485" s="110" t="s">
        <v>455</v>
      </c>
      <c r="S485" s="110"/>
      <c r="T485" s="110"/>
      <c r="U485" s="110"/>
      <c r="V485" s="110"/>
      <c r="W485" s="113" t="s">
        <v>2903</v>
      </c>
      <c r="X485" s="110"/>
      <c r="Y485" s="110" t="e">
        <v>#N/A</v>
      </c>
      <c r="Z485" s="110">
        <f>SUBTOTAL(103, Table97[[#This Row],[ShopCodeNoZero]])</f>
        <v>0</v>
      </c>
      <c r="AA485" s="114" t="s">
        <v>2904</v>
      </c>
    </row>
    <row r="486" spans="1:27" ht="72.599999999999994" hidden="1">
      <c r="A486" s="109">
        <v>45769</v>
      </c>
      <c r="B486" s="110" t="s">
        <v>24</v>
      </c>
      <c r="C486" s="110"/>
      <c r="D486" s="111" t="s">
        <v>119</v>
      </c>
      <c r="E486" s="111" t="s">
        <v>4678</v>
      </c>
      <c r="F486" s="84"/>
      <c r="G486" s="111" t="s">
        <v>2905</v>
      </c>
      <c r="H486" s="110" t="s">
        <v>2906</v>
      </c>
      <c r="I486" s="110" t="s">
        <v>345</v>
      </c>
      <c r="J486" s="110" t="s">
        <v>463</v>
      </c>
      <c r="K486" s="110" t="s">
        <v>151</v>
      </c>
      <c r="L486" s="110">
        <v>26259172</v>
      </c>
      <c r="M486" s="112"/>
      <c r="N486" s="110"/>
      <c r="O486" s="110"/>
      <c r="P486" s="110"/>
      <c r="Q486" s="110"/>
      <c r="R486" s="110" t="s">
        <v>455</v>
      </c>
      <c r="S486" s="110"/>
      <c r="T486" s="110"/>
      <c r="U486" s="110"/>
      <c r="V486" s="110"/>
      <c r="W486" s="113" t="s">
        <v>2907</v>
      </c>
      <c r="X486" s="110"/>
      <c r="Y486" s="110" t="e">
        <v>#N/A</v>
      </c>
      <c r="Z486" s="110">
        <f>SUBTOTAL(103, Table97[[#This Row],[ShopCodeNoZero]])</f>
        <v>0</v>
      </c>
      <c r="AA486" s="114" t="s">
        <v>2908</v>
      </c>
    </row>
    <row r="487" spans="1:27" ht="72.599999999999994" hidden="1">
      <c r="A487" s="109">
        <v>45769</v>
      </c>
      <c r="B487" s="110" t="s">
        <v>24</v>
      </c>
      <c r="C487" s="110"/>
      <c r="D487" s="111" t="s">
        <v>119</v>
      </c>
      <c r="E487" s="111" t="s">
        <v>4679</v>
      </c>
      <c r="F487" s="84"/>
      <c r="G487" s="111" t="s">
        <v>2909</v>
      </c>
      <c r="H487" s="110" t="s">
        <v>2910</v>
      </c>
      <c r="I487" s="110" t="s">
        <v>345</v>
      </c>
      <c r="J487" s="110" t="s">
        <v>346</v>
      </c>
      <c r="K487" s="110" t="s">
        <v>151</v>
      </c>
      <c r="L487" s="110">
        <v>22658589</v>
      </c>
      <c r="M487" s="112"/>
      <c r="N487" s="110"/>
      <c r="O487" s="110"/>
      <c r="P487" s="110"/>
      <c r="Q487" s="110"/>
      <c r="R487" s="110" t="s">
        <v>455</v>
      </c>
      <c r="S487" s="110"/>
      <c r="T487" s="110"/>
      <c r="U487" s="110"/>
      <c r="V487" s="110"/>
      <c r="W487" s="113" t="s">
        <v>2911</v>
      </c>
      <c r="X487" s="110"/>
      <c r="Y487" s="110" t="s">
        <v>119</v>
      </c>
      <c r="Z487" s="110">
        <f>SUBTOTAL(103, Table97[[#This Row],[ShopCodeNoZero]])</f>
        <v>0</v>
      </c>
      <c r="AA487" s="114" t="s">
        <v>2912</v>
      </c>
    </row>
    <row r="488" spans="1:27" ht="72.599999999999994" hidden="1">
      <c r="A488" s="109">
        <v>45769</v>
      </c>
      <c r="B488" s="110" t="s">
        <v>65</v>
      </c>
      <c r="C488" s="110"/>
      <c r="D488" s="111" t="s">
        <v>119</v>
      </c>
      <c r="E488" s="111" t="s">
        <v>482</v>
      </c>
      <c r="F488" s="84"/>
      <c r="G488" s="111" t="s">
        <v>483</v>
      </c>
      <c r="H488" s="110" t="s">
        <v>484</v>
      </c>
      <c r="I488" s="110" t="s">
        <v>345</v>
      </c>
      <c r="J488" s="110" t="s">
        <v>445</v>
      </c>
      <c r="K488" s="110"/>
      <c r="L488" s="110" t="s">
        <v>3051</v>
      </c>
      <c r="M488" s="112"/>
      <c r="N488" s="110"/>
      <c r="O488" s="110"/>
      <c r="P488" s="110"/>
      <c r="Q488" s="110"/>
      <c r="R488" s="110" t="s">
        <v>455</v>
      </c>
      <c r="S488" s="110"/>
      <c r="T488" s="110"/>
      <c r="U488" s="110"/>
      <c r="V488" s="110"/>
      <c r="W488" s="113" t="s">
        <v>4680</v>
      </c>
      <c r="X488" s="110"/>
      <c r="Y488" s="110" t="e">
        <v>#N/A</v>
      </c>
      <c r="Z488" s="110">
        <f>SUBTOTAL(103, Table97[[#This Row],[ShopCodeNoZero]])</f>
        <v>0</v>
      </c>
      <c r="AA488" s="114" t="s">
        <v>4681</v>
      </c>
    </row>
    <row r="489" spans="1:27" ht="72.599999999999994" hidden="1">
      <c r="A489" s="109">
        <v>45769</v>
      </c>
      <c r="B489" s="110" t="s">
        <v>65</v>
      </c>
      <c r="C489" s="110"/>
      <c r="D489" s="111" t="s">
        <v>119</v>
      </c>
      <c r="E489" s="111" t="s">
        <v>4682</v>
      </c>
      <c r="F489" s="84"/>
      <c r="G489" s="111" t="s">
        <v>2913</v>
      </c>
      <c r="H489" s="110" t="s">
        <v>2914</v>
      </c>
      <c r="I489" s="110" t="s">
        <v>345</v>
      </c>
      <c r="J489" s="110" t="s">
        <v>463</v>
      </c>
      <c r="K489" s="110"/>
      <c r="L489" s="110">
        <v>23997178</v>
      </c>
      <c r="M489" s="112"/>
      <c r="N489" s="110"/>
      <c r="O489" s="110"/>
      <c r="P489" s="110"/>
      <c r="Q489" s="110"/>
      <c r="R489" s="110" t="s">
        <v>455</v>
      </c>
      <c r="S489" s="110"/>
      <c r="T489" s="110"/>
      <c r="U489" s="110"/>
      <c r="V489" s="110"/>
      <c r="W489" s="113" t="s">
        <v>2915</v>
      </c>
      <c r="X489" s="110"/>
      <c r="Y489" s="110" t="e">
        <v>#N/A</v>
      </c>
      <c r="Z489" s="110">
        <f>SUBTOTAL(103, Table97[[#This Row],[ShopCodeNoZero]])</f>
        <v>0</v>
      </c>
      <c r="AA489" s="114" t="s">
        <v>2916</v>
      </c>
    </row>
    <row r="490" spans="1:27" ht="57.95" hidden="1">
      <c r="A490" s="109">
        <v>45769</v>
      </c>
      <c r="B490" s="110" t="s">
        <v>65</v>
      </c>
      <c r="C490" s="110"/>
      <c r="D490" s="111" t="s">
        <v>119</v>
      </c>
      <c r="E490" s="111" t="s">
        <v>4683</v>
      </c>
      <c r="F490" s="84"/>
      <c r="G490" s="111" t="s">
        <v>2917</v>
      </c>
      <c r="H490" s="110" t="s">
        <v>2918</v>
      </c>
      <c r="I490" s="110" t="s">
        <v>345</v>
      </c>
      <c r="J490" s="110" t="s">
        <v>346</v>
      </c>
      <c r="K490" s="110"/>
      <c r="L490" s="110">
        <v>28132891</v>
      </c>
      <c r="M490" s="112"/>
      <c r="N490" s="110"/>
      <c r="O490" s="110"/>
      <c r="P490" s="110"/>
      <c r="Q490" s="110"/>
      <c r="R490" s="110" t="s">
        <v>455</v>
      </c>
      <c r="S490" s="110"/>
      <c r="T490" s="110"/>
      <c r="U490" s="110"/>
      <c r="V490" s="110"/>
      <c r="W490" s="113" t="s">
        <v>2919</v>
      </c>
      <c r="X490" s="110"/>
      <c r="Y490" s="110" t="e">
        <v>#N/A</v>
      </c>
      <c r="Z490" s="110">
        <f>SUBTOTAL(103, Table97[[#This Row],[ShopCodeNoZero]])</f>
        <v>0</v>
      </c>
      <c r="AA490" s="114" t="s">
        <v>2920</v>
      </c>
    </row>
    <row r="491" spans="1:27" ht="72.599999999999994" hidden="1">
      <c r="A491" s="109">
        <v>45769</v>
      </c>
      <c r="B491" s="110" t="s">
        <v>24</v>
      </c>
      <c r="C491" s="110"/>
      <c r="D491" s="111" t="s">
        <v>119</v>
      </c>
      <c r="E491" s="111" t="s">
        <v>4684</v>
      </c>
      <c r="F491" s="84"/>
      <c r="G491" s="111" t="s">
        <v>2921</v>
      </c>
      <c r="H491" s="110" t="s">
        <v>2922</v>
      </c>
      <c r="I491" s="110" t="s">
        <v>345</v>
      </c>
      <c r="J491" s="110" t="s">
        <v>463</v>
      </c>
      <c r="K491" s="110"/>
      <c r="L491" s="110">
        <v>21015025</v>
      </c>
      <c r="M491" s="112"/>
      <c r="N491" s="110"/>
      <c r="O491" s="110"/>
      <c r="P491" s="110"/>
      <c r="Q491" s="110"/>
      <c r="R491" s="110" t="s">
        <v>455</v>
      </c>
      <c r="S491" s="110"/>
      <c r="T491" s="110"/>
      <c r="U491" s="110"/>
      <c r="V491" s="110"/>
      <c r="W491" s="113" t="s">
        <v>2924</v>
      </c>
      <c r="X491" s="110"/>
      <c r="Y491" s="110" t="e">
        <v>#N/A</v>
      </c>
      <c r="Z491" s="110">
        <f>SUBTOTAL(103, Table97[[#This Row],[ShopCodeNoZero]])</f>
        <v>0</v>
      </c>
      <c r="AA491" s="114" t="s">
        <v>2925</v>
      </c>
    </row>
    <row r="492" spans="1:27" ht="72.599999999999994" hidden="1">
      <c r="A492" s="109">
        <v>45769</v>
      </c>
      <c r="B492" s="110" t="s">
        <v>137</v>
      </c>
      <c r="C492" s="110"/>
      <c r="D492" s="111" t="s">
        <v>119</v>
      </c>
      <c r="E492" s="111" t="s">
        <v>4685</v>
      </c>
      <c r="F492" s="84"/>
      <c r="G492" s="111" t="s">
        <v>2926</v>
      </c>
      <c r="H492" s="110" t="s">
        <v>2927</v>
      </c>
      <c r="I492" s="110" t="s">
        <v>345</v>
      </c>
      <c r="J492" s="110" t="s">
        <v>346</v>
      </c>
      <c r="K492" s="110"/>
      <c r="L492" s="110">
        <v>21625010</v>
      </c>
      <c r="M492" s="112"/>
      <c r="N492" s="110"/>
      <c r="O492" s="110"/>
      <c r="P492" s="110"/>
      <c r="Q492" s="110"/>
      <c r="R492" s="110" t="s">
        <v>455</v>
      </c>
      <c r="S492" s="110"/>
      <c r="T492" s="110"/>
      <c r="U492" s="110"/>
      <c r="V492" s="110"/>
      <c r="W492" s="113" t="s">
        <v>2929</v>
      </c>
      <c r="X492" s="110"/>
      <c r="Y492" s="110" t="e">
        <v>#N/A</v>
      </c>
      <c r="Z492" s="110">
        <f>SUBTOTAL(103, Table97[[#This Row],[ShopCodeNoZero]])</f>
        <v>0</v>
      </c>
      <c r="AA492" s="114" t="s">
        <v>2930</v>
      </c>
    </row>
    <row r="493" spans="1:27" ht="72.599999999999994" hidden="1">
      <c r="A493" s="109">
        <v>45769</v>
      </c>
      <c r="B493" s="110" t="s">
        <v>24</v>
      </c>
      <c r="C493" s="110"/>
      <c r="D493" s="111" t="s">
        <v>119</v>
      </c>
      <c r="E493" s="111" t="s">
        <v>2934</v>
      </c>
      <c r="F493" s="84"/>
      <c r="G493" s="111" t="s">
        <v>2931</v>
      </c>
      <c r="H493" s="110" t="s">
        <v>410</v>
      </c>
      <c r="I493" s="110" t="s">
        <v>345</v>
      </c>
      <c r="J493" s="110" t="s">
        <v>346</v>
      </c>
      <c r="K493" s="110"/>
      <c r="L493" s="110" t="s">
        <v>3051</v>
      </c>
      <c r="M493" s="112"/>
      <c r="N493" s="110"/>
      <c r="O493" s="110"/>
      <c r="P493" s="110"/>
      <c r="Q493" s="110"/>
      <c r="R493" s="110" t="s">
        <v>455</v>
      </c>
      <c r="S493" s="110"/>
      <c r="T493" s="110"/>
      <c r="U493" s="110"/>
      <c r="V493" s="110"/>
      <c r="W493" s="113" t="s">
        <v>2933</v>
      </c>
      <c r="X493" s="110"/>
      <c r="Y493" s="110" t="e">
        <v>#N/A</v>
      </c>
      <c r="Z493" s="110">
        <f>SUBTOTAL(103, Table97[[#This Row],[ShopCodeNoZero]])</f>
        <v>0</v>
      </c>
      <c r="AA493" s="114" t="s">
        <v>2934</v>
      </c>
    </row>
    <row r="494" spans="1:27" ht="72.599999999999994" hidden="1">
      <c r="A494" s="109">
        <v>45770</v>
      </c>
      <c r="B494" s="110" t="s">
        <v>24</v>
      </c>
      <c r="C494" s="110"/>
      <c r="D494" s="111" t="s">
        <v>119</v>
      </c>
      <c r="E494" s="111" t="s">
        <v>4686</v>
      </c>
      <c r="F494" s="84"/>
      <c r="G494" s="111" t="s">
        <v>2935</v>
      </c>
      <c r="H494" s="110" t="s">
        <v>2936</v>
      </c>
      <c r="I494" s="110" t="s">
        <v>345</v>
      </c>
      <c r="J494" s="110" t="s">
        <v>2362</v>
      </c>
      <c r="K494" s="110"/>
      <c r="L494" s="110">
        <v>22420417</v>
      </c>
      <c r="M494" s="112"/>
      <c r="N494" s="110"/>
      <c r="O494" s="110"/>
      <c r="P494" s="110"/>
      <c r="Q494" s="110"/>
      <c r="R494" s="110" t="s">
        <v>455</v>
      </c>
      <c r="S494" s="110"/>
      <c r="T494" s="110"/>
      <c r="U494" s="110"/>
      <c r="V494" s="110"/>
      <c r="W494" s="113" t="s">
        <v>2939</v>
      </c>
      <c r="X494" s="110"/>
      <c r="Y494" s="110" t="e">
        <v>#N/A</v>
      </c>
      <c r="Z494" s="110">
        <f>SUBTOTAL(103, Table97[[#This Row],[ShopCodeNoZero]])</f>
        <v>0</v>
      </c>
      <c r="AA494" s="114" t="s">
        <v>2940</v>
      </c>
    </row>
    <row r="495" spans="1:27" ht="72.599999999999994" hidden="1">
      <c r="A495" s="109">
        <v>45770</v>
      </c>
      <c r="B495" s="110" t="s">
        <v>24</v>
      </c>
      <c r="C495" s="110"/>
      <c r="D495" s="111" t="s">
        <v>119</v>
      </c>
      <c r="E495" s="111" t="s">
        <v>4687</v>
      </c>
      <c r="F495" s="84"/>
      <c r="G495" s="111" t="s">
        <v>2941</v>
      </c>
      <c r="H495" s="110" t="s">
        <v>2942</v>
      </c>
      <c r="I495" s="110" t="s">
        <v>345</v>
      </c>
      <c r="J495" s="110" t="s">
        <v>451</v>
      </c>
      <c r="K495" s="110" t="s">
        <v>151</v>
      </c>
      <c r="L495" s="110">
        <v>26629023</v>
      </c>
      <c r="M495" s="112"/>
      <c r="N495" s="110"/>
      <c r="O495" s="110"/>
      <c r="P495" s="110"/>
      <c r="Q495" s="110"/>
      <c r="R495" s="110" t="s">
        <v>455</v>
      </c>
      <c r="S495" s="110"/>
      <c r="T495" s="110"/>
      <c r="U495" s="110"/>
      <c r="V495" s="110"/>
      <c r="W495" s="113" t="s">
        <v>2943</v>
      </c>
      <c r="X495" s="110"/>
      <c r="Y495" s="110" t="s">
        <v>119</v>
      </c>
      <c r="Z495" s="110">
        <f>SUBTOTAL(103, Table97[[#This Row],[ShopCodeNoZero]])</f>
        <v>0</v>
      </c>
      <c r="AA495" s="114" t="s">
        <v>2944</v>
      </c>
    </row>
    <row r="496" spans="1:27" ht="72.599999999999994" hidden="1">
      <c r="A496" s="109">
        <v>45770</v>
      </c>
      <c r="B496" s="110" t="s">
        <v>24</v>
      </c>
      <c r="C496" s="110"/>
      <c r="D496" s="111" t="s">
        <v>119</v>
      </c>
      <c r="E496" s="111" t="s">
        <v>4688</v>
      </c>
      <c r="F496" s="84"/>
      <c r="G496" s="111" t="s">
        <v>2945</v>
      </c>
      <c r="H496" s="110" t="s">
        <v>2946</v>
      </c>
      <c r="I496" s="110" t="s">
        <v>345</v>
      </c>
      <c r="J496" s="110" t="s">
        <v>509</v>
      </c>
      <c r="K496" s="110" t="s">
        <v>151</v>
      </c>
      <c r="L496" s="110">
        <v>29504413</v>
      </c>
      <c r="M496" s="112"/>
      <c r="N496" s="110"/>
      <c r="O496" s="110"/>
      <c r="P496" s="110"/>
      <c r="Q496" s="110"/>
      <c r="R496" s="110" t="s">
        <v>455</v>
      </c>
      <c r="S496" s="110"/>
      <c r="T496" s="110"/>
      <c r="U496" s="110"/>
      <c r="V496" s="110"/>
      <c r="W496" s="113" t="s">
        <v>2947</v>
      </c>
      <c r="X496" s="110"/>
      <c r="Y496" s="110" t="e">
        <v>#N/A</v>
      </c>
      <c r="Z496" s="110">
        <f>SUBTOTAL(103, Table97[[#This Row],[ShopCodeNoZero]])</f>
        <v>0</v>
      </c>
      <c r="AA496" s="114" t="s">
        <v>2948</v>
      </c>
    </row>
    <row r="497" spans="1:27" ht="72.599999999999994" hidden="1">
      <c r="A497" s="109">
        <v>45770</v>
      </c>
      <c r="B497" s="110" t="s">
        <v>65</v>
      </c>
      <c r="C497" s="110"/>
      <c r="D497" s="111" t="s">
        <v>119</v>
      </c>
      <c r="E497" s="111" t="s">
        <v>4689</v>
      </c>
      <c r="F497" s="84"/>
      <c r="G497" s="111" t="s">
        <v>2949</v>
      </c>
      <c r="H497" s="110" t="s">
        <v>2950</v>
      </c>
      <c r="I497" s="110" t="s">
        <v>345</v>
      </c>
      <c r="J497" s="110" t="s">
        <v>451</v>
      </c>
      <c r="K497" s="110"/>
      <c r="L497" s="110" t="s">
        <v>2951</v>
      </c>
      <c r="M497" s="112"/>
      <c r="N497" s="110"/>
      <c r="O497" s="110"/>
      <c r="P497" s="110"/>
      <c r="Q497" s="110"/>
      <c r="R497" s="110" t="s">
        <v>455</v>
      </c>
      <c r="S497" s="110"/>
      <c r="T497" s="110"/>
      <c r="U497" s="110"/>
      <c r="V497" s="110"/>
      <c r="W497" s="113" t="s">
        <v>2952</v>
      </c>
      <c r="X497" s="110"/>
      <c r="Y497" s="110" t="e">
        <v>#N/A</v>
      </c>
      <c r="Z497" s="110">
        <f>SUBTOTAL(103, Table97[[#This Row],[ShopCodeNoZero]])</f>
        <v>0</v>
      </c>
      <c r="AA497" s="114" t="s">
        <v>2953</v>
      </c>
    </row>
    <row r="498" spans="1:27" ht="72.599999999999994" hidden="1">
      <c r="A498" s="109">
        <v>45770</v>
      </c>
      <c r="B498" s="110" t="s">
        <v>65</v>
      </c>
      <c r="C498" s="110"/>
      <c r="D498" s="111" t="s">
        <v>119</v>
      </c>
      <c r="E498" s="111" t="s">
        <v>4690</v>
      </c>
      <c r="F498" s="84"/>
      <c r="G498" s="111" t="s">
        <v>2954</v>
      </c>
      <c r="H498" s="110" t="s">
        <v>2955</v>
      </c>
      <c r="I498" s="110" t="s">
        <v>345</v>
      </c>
      <c r="J498" s="110" t="s">
        <v>451</v>
      </c>
      <c r="K498" s="110"/>
      <c r="L498" s="110">
        <v>21529431</v>
      </c>
      <c r="M498" s="112"/>
      <c r="N498" s="110"/>
      <c r="O498" s="110"/>
      <c r="P498" s="110"/>
      <c r="Q498" s="110"/>
      <c r="R498" s="110" t="s">
        <v>455</v>
      </c>
      <c r="S498" s="110"/>
      <c r="T498" s="110"/>
      <c r="U498" s="110"/>
      <c r="V498" s="110"/>
      <c r="W498" s="113" t="s">
        <v>2956</v>
      </c>
      <c r="X498" s="110"/>
      <c r="Y498" s="110" t="e">
        <v>#N/A</v>
      </c>
      <c r="Z498" s="110">
        <f>SUBTOTAL(103, Table97[[#This Row],[ShopCodeNoZero]])</f>
        <v>0</v>
      </c>
      <c r="AA498" s="114" t="s">
        <v>2957</v>
      </c>
    </row>
    <row r="499" spans="1:27" ht="72.599999999999994" hidden="1">
      <c r="A499" s="109">
        <v>45770</v>
      </c>
      <c r="B499" s="110" t="s">
        <v>24</v>
      </c>
      <c r="C499" s="110"/>
      <c r="D499" s="111" t="s">
        <v>119</v>
      </c>
      <c r="E499" s="111" t="s">
        <v>4691</v>
      </c>
      <c r="F499" s="84"/>
      <c r="G499" s="111" t="s">
        <v>2958</v>
      </c>
      <c r="H499" s="110" t="s">
        <v>2959</v>
      </c>
      <c r="I499" s="110" t="s">
        <v>345</v>
      </c>
      <c r="J499" s="110" t="s">
        <v>451</v>
      </c>
      <c r="K499" s="110"/>
      <c r="L499" s="110" t="s">
        <v>2960</v>
      </c>
      <c r="M499" s="112"/>
      <c r="N499" s="110"/>
      <c r="O499" s="110"/>
      <c r="P499" s="110"/>
      <c r="Q499" s="110"/>
      <c r="R499" s="110" t="s">
        <v>455</v>
      </c>
      <c r="S499" s="110"/>
      <c r="T499" s="110"/>
      <c r="U499" s="110"/>
      <c r="V499" s="110"/>
      <c r="W499" s="115" t="s">
        <v>2961</v>
      </c>
      <c r="X499" s="110"/>
      <c r="Y499" s="110" t="e">
        <v>#N/A</v>
      </c>
      <c r="Z499" s="110">
        <f>SUBTOTAL(103, Table97[[#This Row],[ShopCodeNoZero]])</f>
        <v>0</v>
      </c>
      <c r="AA499" s="114" t="s">
        <v>2962</v>
      </c>
    </row>
    <row r="500" spans="1:27" ht="57.95" hidden="1">
      <c r="A500" s="109">
        <v>45770</v>
      </c>
      <c r="B500" s="110" t="s">
        <v>65</v>
      </c>
      <c r="C500" s="110"/>
      <c r="D500" s="111" t="s">
        <v>119</v>
      </c>
      <c r="E500" s="111" t="s">
        <v>4692</v>
      </c>
      <c r="F500" s="84"/>
      <c r="G500" s="111" t="s">
        <v>2963</v>
      </c>
      <c r="H500" s="110" t="s">
        <v>2964</v>
      </c>
      <c r="I500" s="110" t="s">
        <v>345</v>
      </c>
      <c r="J500" s="110" t="s">
        <v>451</v>
      </c>
      <c r="K500" s="110"/>
      <c r="L500" s="110">
        <v>27848068</v>
      </c>
      <c r="M500" s="112"/>
      <c r="N500" s="110"/>
      <c r="O500" s="110"/>
      <c r="P500" s="110"/>
      <c r="Q500" s="110"/>
      <c r="R500" s="110" t="s">
        <v>455</v>
      </c>
      <c r="S500" s="110"/>
      <c r="T500" s="110"/>
      <c r="U500" s="110"/>
      <c r="V500" s="110"/>
      <c r="W500" s="113" t="s">
        <v>2965</v>
      </c>
      <c r="X500" s="110"/>
      <c r="Y500" s="110" t="e">
        <v>#N/A</v>
      </c>
      <c r="Z500" s="110">
        <f>SUBTOTAL(103, Table97[[#This Row],[ShopCodeNoZero]])</f>
        <v>0</v>
      </c>
      <c r="AA500" s="114" t="s">
        <v>2966</v>
      </c>
    </row>
    <row r="501" spans="1:27" ht="57.95" hidden="1">
      <c r="A501" s="109">
        <v>45770</v>
      </c>
      <c r="B501" s="110" t="s">
        <v>137</v>
      </c>
      <c r="C501" s="110"/>
      <c r="D501" s="111" t="s">
        <v>119</v>
      </c>
      <c r="E501" s="111" t="s">
        <v>4693</v>
      </c>
      <c r="F501" s="84"/>
      <c r="G501" s="111" t="s">
        <v>2967</v>
      </c>
      <c r="H501" s="110" t="s">
        <v>2968</v>
      </c>
      <c r="I501" s="110" t="s">
        <v>345</v>
      </c>
      <c r="J501" s="110" t="s">
        <v>451</v>
      </c>
      <c r="K501" s="110"/>
      <c r="L501" s="110">
        <v>23983228</v>
      </c>
      <c r="M501" s="112"/>
      <c r="N501" s="110"/>
      <c r="O501" s="110"/>
      <c r="P501" s="110"/>
      <c r="Q501" s="110"/>
      <c r="R501" s="110" t="s">
        <v>455</v>
      </c>
      <c r="S501" s="110"/>
      <c r="T501" s="110"/>
      <c r="U501" s="110"/>
      <c r="V501" s="110"/>
      <c r="W501" s="113" t="s">
        <v>2970</v>
      </c>
      <c r="X501" s="110"/>
      <c r="Y501" s="110" t="e">
        <v>#N/A</v>
      </c>
      <c r="Z501" s="110">
        <f>SUBTOTAL(103, Table97[[#This Row],[ShopCodeNoZero]])</f>
        <v>0</v>
      </c>
      <c r="AA501" s="114" t="s">
        <v>2971</v>
      </c>
    </row>
    <row r="502" spans="1:27" ht="72.599999999999994" hidden="1">
      <c r="A502" s="109">
        <v>45770</v>
      </c>
      <c r="B502" s="110" t="s">
        <v>24</v>
      </c>
      <c r="C502" s="110"/>
      <c r="D502" s="111" t="s">
        <v>119</v>
      </c>
      <c r="E502" s="111" t="s">
        <v>4694</v>
      </c>
      <c r="F502" s="84"/>
      <c r="G502" s="111" t="s">
        <v>2972</v>
      </c>
      <c r="H502" s="110" t="s">
        <v>2973</v>
      </c>
      <c r="I502" s="110" t="s">
        <v>345</v>
      </c>
      <c r="J502" s="110" t="s">
        <v>451</v>
      </c>
      <c r="K502" s="110"/>
      <c r="L502" s="110">
        <v>23465828</v>
      </c>
      <c r="M502" s="112"/>
      <c r="N502" s="110"/>
      <c r="O502" s="110"/>
      <c r="P502" s="110"/>
      <c r="Q502" s="110"/>
      <c r="R502" s="110" t="s">
        <v>455</v>
      </c>
      <c r="S502" s="110"/>
      <c r="T502" s="110"/>
      <c r="U502" s="110"/>
      <c r="V502" s="110"/>
      <c r="W502" s="113" t="s">
        <v>2975</v>
      </c>
      <c r="X502" s="110"/>
      <c r="Y502" s="110" t="e">
        <v>#N/A</v>
      </c>
      <c r="Z502" s="110">
        <f>SUBTOTAL(103, Table97[[#This Row],[ShopCodeNoZero]])</f>
        <v>0</v>
      </c>
      <c r="AA502" s="114" t="s">
        <v>2976</v>
      </c>
    </row>
    <row r="503" spans="1:27" ht="57.95" hidden="1">
      <c r="A503" s="109">
        <v>45770</v>
      </c>
      <c r="B503" s="110" t="s">
        <v>24</v>
      </c>
      <c r="C503" s="110"/>
      <c r="D503" s="111" t="s">
        <v>119</v>
      </c>
      <c r="E503" s="111" t="s">
        <v>4695</v>
      </c>
      <c r="F503" s="84"/>
      <c r="G503" s="111" t="s">
        <v>2977</v>
      </c>
      <c r="H503" s="110" t="s">
        <v>2978</v>
      </c>
      <c r="I503" s="110" t="s">
        <v>345</v>
      </c>
      <c r="J503" s="110" t="s">
        <v>2362</v>
      </c>
      <c r="K503" s="110"/>
      <c r="L503" s="110">
        <v>28562390</v>
      </c>
      <c r="M503" s="112"/>
      <c r="N503" s="110"/>
      <c r="O503" s="110"/>
      <c r="P503" s="110"/>
      <c r="Q503" s="110"/>
      <c r="R503" s="110" t="s">
        <v>455</v>
      </c>
      <c r="S503" s="110"/>
      <c r="T503" s="110"/>
      <c r="U503" s="110"/>
      <c r="V503" s="110"/>
      <c r="W503" s="113" t="s">
        <v>2980</v>
      </c>
      <c r="X503" s="110"/>
      <c r="Y503" s="110" t="e">
        <v>#N/A</v>
      </c>
      <c r="Z503" s="110">
        <f>SUBTOTAL(103, Table97[[#This Row],[ShopCodeNoZero]])</f>
        <v>0</v>
      </c>
      <c r="AA503" s="114" t="s">
        <v>2981</v>
      </c>
    </row>
    <row r="504" spans="1:27" ht="72.599999999999994" hidden="1">
      <c r="A504" s="109">
        <v>45770</v>
      </c>
      <c r="B504" s="110" t="s">
        <v>24</v>
      </c>
      <c r="C504" s="110"/>
      <c r="D504" s="111" t="s">
        <v>119</v>
      </c>
      <c r="E504" s="111" t="s">
        <v>4696</v>
      </c>
      <c r="F504" s="84"/>
      <c r="G504" s="111" t="s">
        <v>2982</v>
      </c>
      <c r="H504" s="110" t="s">
        <v>2983</v>
      </c>
      <c r="I504" s="110" t="s">
        <v>345</v>
      </c>
      <c r="J504" s="110" t="s">
        <v>2362</v>
      </c>
      <c r="K504" s="110"/>
      <c r="L504" s="110">
        <v>35807941</v>
      </c>
      <c r="M504" s="112"/>
      <c r="N504" s="110"/>
      <c r="O504" s="110"/>
      <c r="P504" s="110"/>
      <c r="Q504" s="110"/>
      <c r="R504" s="110" t="s">
        <v>455</v>
      </c>
      <c r="S504" s="110"/>
      <c r="T504" s="110"/>
      <c r="U504" s="110"/>
      <c r="V504" s="110"/>
      <c r="W504" s="113" t="s">
        <v>2985</v>
      </c>
      <c r="X504" s="110"/>
      <c r="Y504" s="110" t="e">
        <v>#N/A</v>
      </c>
      <c r="Z504" s="110">
        <f>SUBTOTAL(103, Table97[[#This Row],[ShopCodeNoZero]])</f>
        <v>0</v>
      </c>
      <c r="AA504" s="114" t="s">
        <v>2986</v>
      </c>
    </row>
    <row r="505" spans="1:27" ht="72.599999999999994" hidden="1">
      <c r="A505" s="109">
        <v>45770</v>
      </c>
      <c r="B505" s="110" t="s">
        <v>24</v>
      </c>
      <c r="C505" s="110"/>
      <c r="D505" s="111" t="s">
        <v>119</v>
      </c>
      <c r="E505" s="111" t="s">
        <v>2990</v>
      </c>
      <c r="F505" s="84"/>
      <c r="G505" s="111" t="s">
        <v>2987</v>
      </c>
      <c r="H505" s="110" t="s">
        <v>2988</v>
      </c>
      <c r="I505" s="110" t="s">
        <v>345</v>
      </c>
      <c r="J505" s="110" t="s">
        <v>2362</v>
      </c>
      <c r="K505" s="110" t="s">
        <v>151</v>
      </c>
      <c r="L505" s="110" t="s">
        <v>3051</v>
      </c>
      <c r="M505" s="112"/>
      <c r="N505" s="110"/>
      <c r="O505" s="110"/>
      <c r="P505" s="110"/>
      <c r="Q505" s="110"/>
      <c r="R505" s="110" t="s">
        <v>455</v>
      </c>
      <c r="S505" s="110"/>
      <c r="T505" s="110"/>
      <c r="U505" s="110"/>
      <c r="V505" s="110"/>
      <c r="W505" s="113" t="s">
        <v>2989</v>
      </c>
      <c r="X505" s="110"/>
      <c r="Y505" s="110" t="e">
        <v>#N/A</v>
      </c>
      <c r="Z505" s="110">
        <f>SUBTOTAL(103, Table97[[#This Row],[ShopCodeNoZero]])</f>
        <v>0</v>
      </c>
      <c r="AA505" s="114" t="s">
        <v>2990</v>
      </c>
    </row>
    <row r="506" spans="1:27" hidden="1">
      <c r="A506" s="109">
        <v>45771</v>
      </c>
      <c r="B506" s="110" t="s">
        <v>24</v>
      </c>
      <c r="C506" s="110"/>
      <c r="D506" s="111" t="s">
        <v>119</v>
      </c>
      <c r="E506" s="111" t="s">
        <v>4697</v>
      </c>
      <c r="F506" s="84"/>
      <c r="G506" s="111" t="s">
        <v>2991</v>
      </c>
      <c r="H506" s="110" t="s">
        <v>2992</v>
      </c>
      <c r="I506" s="110" t="s">
        <v>345</v>
      </c>
      <c r="J506" s="110" t="s">
        <v>2427</v>
      </c>
      <c r="K506" s="110"/>
      <c r="L506" s="110" t="s">
        <v>4518</v>
      </c>
      <c r="M506" s="112"/>
      <c r="N506" s="110"/>
      <c r="O506" s="110"/>
      <c r="P506" s="110"/>
      <c r="Q506" s="110"/>
      <c r="R506" s="110" t="s">
        <v>455</v>
      </c>
      <c r="S506" s="110"/>
      <c r="T506" s="110"/>
      <c r="U506" s="110"/>
      <c r="V506" s="110"/>
      <c r="W506" s="113"/>
      <c r="X506" s="110"/>
      <c r="Y506" s="110" t="e">
        <v>#N/A</v>
      </c>
      <c r="Z506" s="110">
        <f>SUBTOTAL(103, Table97[[#This Row],[ShopCodeNoZero]])</f>
        <v>0</v>
      </c>
      <c r="AA506" s="114"/>
    </row>
    <row r="507" spans="1:27" ht="57.95" hidden="1">
      <c r="A507" s="109">
        <v>45771</v>
      </c>
      <c r="B507" s="110" t="s">
        <v>24</v>
      </c>
      <c r="C507" s="110"/>
      <c r="D507" s="111" t="s">
        <v>119</v>
      </c>
      <c r="E507" s="111" t="s">
        <v>2999</v>
      </c>
      <c r="F507" s="84"/>
      <c r="G507" s="111" t="s">
        <v>2996</v>
      </c>
      <c r="H507" s="110" t="s">
        <v>2997</v>
      </c>
      <c r="I507" s="110" t="s">
        <v>345</v>
      </c>
      <c r="J507" s="110" t="s">
        <v>509</v>
      </c>
      <c r="K507" s="110"/>
      <c r="L507" s="110">
        <v>27689838</v>
      </c>
      <c r="M507" s="112"/>
      <c r="N507" s="110"/>
      <c r="O507" s="110"/>
      <c r="P507" s="110"/>
      <c r="Q507" s="110"/>
      <c r="R507" s="110" t="s">
        <v>455</v>
      </c>
      <c r="S507" s="110"/>
      <c r="T507" s="110"/>
      <c r="U507" s="110"/>
      <c r="V507" s="110"/>
      <c r="W507" s="113" t="s">
        <v>2998</v>
      </c>
      <c r="X507" s="110"/>
      <c r="Y507" s="110" t="e">
        <v>#N/A</v>
      </c>
      <c r="Z507" s="110">
        <f>SUBTOTAL(103, Table97[[#This Row],[ShopCodeNoZero]])</f>
        <v>0</v>
      </c>
      <c r="AA507" s="114" t="s">
        <v>2999</v>
      </c>
    </row>
    <row r="508" spans="1:27" ht="72.599999999999994" hidden="1">
      <c r="A508" s="109">
        <v>45771</v>
      </c>
      <c r="B508" s="110" t="s">
        <v>65</v>
      </c>
      <c r="C508" s="110"/>
      <c r="D508" s="111" t="s">
        <v>119</v>
      </c>
      <c r="E508" s="111" t="s">
        <v>3004</v>
      </c>
      <c r="F508" s="84"/>
      <c r="G508" s="111" t="s">
        <v>3000</v>
      </c>
      <c r="H508" s="110" t="s">
        <v>3001</v>
      </c>
      <c r="I508" s="110" t="s">
        <v>345</v>
      </c>
      <c r="J508" s="110" t="s">
        <v>2362</v>
      </c>
      <c r="K508" s="110"/>
      <c r="L508" s="110" t="s">
        <v>3051</v>
      </c>
      <c r="M508" s="112"/>
      <c r="N508" s="110"/>
      <c r="O508" s="110"/>
      <c r="P508" s="110"/>
      <c r="Q508" s="110"/>
      <c r="R508" s="110" t="s">
        <v>455</v>
      </c>
      <c r="S508" s="110"/>
      <c r="T508" s="110"/>
      <c r="U508" s="110"/>
      <c r="V508" s="110"/>
      <c r="W508" s="113" t="s">
        <v>3003</v>
      </c>
      <c r="X508" s="110"/>
      <c r="Y508" s="110" t="e">
        <v>#N/A</v>
      </c>
      <c r="Z508" s="110">
        <f>SUBTOTAL(103, Table97[[#This Row],[ShopCodeNoZero]])</f>
        <v>0</v>
      </c>
      <c r="AA508" s="114" t="s">
        <v>3004</v>
      </c>
    </row>
    <row r="509" spans="1:27" ht="72.599999999999994" hidden="1">
      <c r="A509" s="109">
        <v>45771</v>
      </c>
      <c r="B509" s="110" t="s">
        <v>65</v>
      </c>
      <c r="C509" s="110"/>
      <c r="D509" s="111" t="s">
        <v>119</v>
      </c>
      <c r="E509" s="111" t="s">
        <v>3008</v>
      </c>
      <c r="F509" s="84"/>
      <c r="G509" s="111" t="s">
        <v>3005</v>
      </c>
      <c r="H509" s="110" t="s">
        <v>3006</v>
      </c>
      <c r="I509" s="110" t="s">
        <v>345</v>
      </c>
      <c r="J509" s="110" t="s">
        <v>451</v>
      </c>
      <c r="K509" s="110"/>
      <c r="L509" s="110">
        <v>21529433</v>
      </c>
      <c r="M509" s="112"/>
      <c r="N509" s="110"/>
      <c r="O509" s="110"/>
      <c r="P509" s="110"/>
      <c r="Q509" s="110"/>
      <c r="R509" s="110" t="s">
        <v>455</v>
      </c>
      <c r="S509" s="110"/>
      <c r="T509" s="110"/>
      <c r="U509" s="110"/>
      <c r="V509" s="110"/>
      <c r="W509" s="115" t="s">
        <v>3007</v>
      </c>
      <c r="X509" s="110"/>
      <c r="Y509" s="110" t="e">
        <v>#N/A</v>
      </c>
      <c r="Z509" s="110">
        <f>SUBTOTAL(103, Table97[[#This Row],[ShopCodeNoZero]])</f>
        <v>0</v>
      </c>
      <c r="AA509" s="114" t="s">
        <v>3008</v>
      </c>
    </row>
    <row r="510" spans="1:27" hidden="1">
      <c r="A510" s="83"/>
      <c r="B510" s="84" t="s">
        <v>24</v>
      </c>
      <c r="C510" s="84"/>
      <c r="D510" s="85" t="s">
        <v>119</v>
      </c>
      <c r="E510" s="85" t="s">
        <v>4698</v>
      </c>
      <c r="F510" s="84"/>
      <c r="G510" s="85" t="s">
        <v>3627</v>
      </c>
      <c r="H510" s="84" t="s">
        <v>3628</v>
      </c>
      <c r="I510" s="84" t="str">
        <f>VLOOKUP(G510,'Shop Info'!C:I,7,FALSE)</f>
        <v>NT</v>
      </c>
      <c r="J510" s="84" t="s">
        <v>551</v>
      </c>
      <c r="K510" s="84"/>
      <c r="L510" s="84">
        <v>22070050</v>
      </c>
      <c r="M510" s="90"/>
      <c r="N510" s="84"/>
      <c r="O510" s="84"/>
      <c r="P510" s="84"/>
      <c r="Q510" s="84"/>
      <c r="R510" s="84" t="s">
        <v>455</v>
      </c>
      <c r="S510" s="84"/>
      <c r="T510" s="84"/>
      <c r="U510" s="84"/>
      <c r="V510" s="84"/>
      <c r="W510" s="84" t="s">
        <v>3629</v>
      </c>
      <c r="X510" s="84"/>
      <c r="Y510" s="84" t="e">
        <f>VLOOKUP(#REF!,Unavailable_Shops!C:E,3,FALSE)</f>
        <v>#REF!</v>
      </c>
      <c r="Z510" s="84">
        <f>SUBTOTAL(103, Table97[[#This Row],[ShopCodeNoZero]])</f>
        <v>0</v>
      </c>
      <c r="AA510" s="88" t="s">
        <v>3630</v>
      </c>
    </row>
    <row r="511" spans="1:27" hidden="1">
      <c r="A511" s="83"/>
      <c r="B511" s="84" t="s">
        <v>24</v>
      </c>
      <c r="C511" s="84"/>
      <c r="D511" s="85" t="s">
        <v>119</v>
      </c>
      <c r="E511" s="85" t="s">
        <v>4699</v>
      </c>
      <c r="F511" s="84"/>
      <c r="G511" s="85" t="s">
        <v>4075</v>
      </c>
      <c r="H511" s="84" t="s">
        <v>4076</v>
      </c>
      <c r="I511" s="84" t="str">
        <f>VLOOKUP(G511,'Shop Info'!C:I,7,FALSE)</f>
        <v>NT</v>
      </c>
      <c r="J511" s="84" t="s">
        <v>659</v>
      </c>
      <c r="K511" s="84"/>
      <c r="L511" s="84">
        <v>27795311</v>
      </c>
      <c r="M511" s="90"/>
      <c r="N511" s="84"/>
      <c r="O511" s="84"/>
      <c r="P511" s="84"/>
      <c r="Q511" s="84"/>
      <c r="R511" s="84" t="s">
        <v>455</v>
      </c>
      <c r="S511" s="84"/>
      <c r="T511" s="84"/>
      <c r="U511" s="84"/>
      <c r="V511" s="84"/>
      <c r="W511" s="84" t="s">
        <v>4078</v>
      </c>
      <c r="X511" s="84"/>
      <c r="Y511" s="84" t="e">
        <f>VLOOKUP(#REF!,Unavailable_Shops!C:E,3,FALSE)</f>
        <v>#REF!</v>
      </c>
      <c r="Z511" s="84">
        <f>SUBTOTAL(103, Table97[[#This Row],[ShopCodeNoZero]])</f>
        <v>0</v>
      </c>
      <c r="AA511" s="88" t="s">
        <v>4079</v>
      </c>
    </row>
    <row r="512" spans="1:27" hidden="1">
      <c r="A512" s="83"/>
      <c r="B512" s="84" t="s">
        <v>24</v>
      </c>
      <c r="C512" s="84"/>
      <c r="D512" s="85" t="s">
        <v>119</v>
      </c>
      <c r="E512" s="85" t="s">
        <v>4700</v>
      </c>
      <c r="F512" s="84"/>
      <c r="G512" s="85" t="s">
        <v>3958</v>
      </c>
      <c r="H512" s="84" t="s">
        <v>3959</v>
      </c>
      <c r="I512" s="84" t="str">
        <f>VLOOKUP(G512,'Shop Info'!C:I,7,FALSE)</f>
        <v>NT</v>
      </c>
      <c r="J512" s="84" t="s">
        <v>603</v>
      </c>
      <c r="K512" s="84"/>
      <c r="L512" s="84">
        <v>26089502</v>
      </c>
      <c r="M512" s="90"/>
      <c r="N512" s="84"/>
      <c r="O512" s="84"/>
      <c r="P512" s="84"/>
      <c r="Q512" s="84"/>
      <c r="R512" s="84" t="s">
        <v>455</v>
      </c>
      <c r="S512" s="84"/>
      <c r="T512" s="84"/>
      <c r="U512" s="84"/>
      <c r="V512" s="84"/>
      <c r="W512" s="84" t="s">
        <v>3960</v>
      </c>
      <c r="X512" s="84"/>
      <c r="Y512" s="84" t="e">
        <f>VLOOKUP(#REF!,Unavailable_Shops!C:E,3,FALSE)</f>
        <v>#REF!</v>
      </c>
      <c r="Z512" s="84">
        <f>SUBTOTAL(103, Table97[[#This Row],[ShopCodeNoZero]])</f>
        <v>0</v>
      </c>
      <c r="AA512" s="88" t="s">
        <v>3961</v>
      </c>
    </row>
    <row r="513" spans="1:27" hidden="1">
      <c r="A513" s="83"/>
      <c r="B513" s="84" t="s">
        <v>24</v>
      </c>
      <c r="C513" s="84"/>
      <c r="D513" s="85" t="s">
        <v>119</v>
      </c>
      <c r="E513" s="85" t="s">
        <v>615</v>
      </c>
      <c r="F513" s="84"/>
      <c r="G513" s="85" t="s">
        <v>616</v>
      </c>
      <c r="H513" s="84" t="s">
        <v>617</v>
      </c>
      <c r="I513" s="84" t="str">
        <f>VLOOKUP(G513,'Shop Info'!C:I,7,FALSE)</f>
        <v>NT</v>
      </c>
      <c r="J513" s="84" t="s">
        <v>551</v>
      </c>
      <c r="K513" s="84"/>
      <c r="L513" s="84">
        <v>31881506</v>
      </c>
      <c r="M513" s="90"/>
      <c r="N513" s="84"/>
      <c r="O513" s="84"/>
      <c r="P513" s="84"/>
      <c r="Q513" s="84"/>
      <c r="R513" s="84" t="s">
        <v>455</v>
      </c>
      <c r="S513" s="84"/>
      <c r="T513" s="84"/>
      <c r="U513" s="84"/>
      <c r="V513" s="84"/>
      <c r="W513" s="84" t="s">
        <v>4701</v>
      </c>
      <c r="X513" s="84"/>
      <c r="Y513" s="84" t="e">
        <f>VLOOKUP(#REF!,Unavailable_Shops!C:E,3,FALSE)</f>
        <v>#REF!</v>
      </c>
      <c r="Z513" s="84">
        <f>SUBTOTAL(103, Table97[[#This Row],[ShopCodeNoZero]])</f>
        <v>0</v>
      </c>
      <c r="AA513" s="88" t="s">
        <v>4702</v>
      </c>
    </row>
    <row r="514" spans="1:27" hidden="1">
      <c r="A514" s="83"/>
      <c r="B514" s="84" t="s">
        <v>24</v>
      </c>
      <c r="C514" s="84"/>
      <c r="D514" s="85" t="s">
        <v>119</v>
      </c>
      <c r="E514" s="85" t="s">
        <v>4703</v>
      </c>
      <c r="F514" s="84"/>
      <c r="G514" s="85" t="s">
        <v>3295</v>
      </c>
      <c r="H514" s="84" t="s">
        <v>3296</v>
      </c>
      <c r="I514" s="84" t="str">
        <f>VLOOKUP(G514,'Shop Info'!C:I,7,FALSE)</f>
        <v>NT</v>
      </c>
      <c r="J514" s="84" t="s">
        <v>551</v>
      </c>
      <c r="K514" s="84"/>
      <c r="L514" s="84">
        <v>31126031</v>
      </c>
      <c r="M514" s="90"/>
      <c r="N514" s="84"/>
      <c r="O514" s="84"/>
      <c r="P514" s="84"/>
      <c r="Q514" s="84"/>
      <c r="R514" s="84" t="s">
        <v>455</v>
      </c>
      <c r="S514" s="84"/>
      <c r="T514" s="84"/>
      <c r="U514" s="84"/>
      <c r="V514" s="84"/>
      <c r="W514" s="84" t="s">
        <v>3299</v>
      </c>
      <c r="X514" s="84"/>
      <c r="Y514" s="84" t="e">
        <f>VLOOKUP(#REF!,Unavailable_Shops!C:E,3,FALSE)</f>
        <v>#REF!</v>
      </c>
      <c r="Z514" s="84">
        <f>SUBTOTAL(103, Table97[[#This Row],[ShopCodeNoZero]])</f>
        <v>0</v>
      </c>
      <c r="AA514" s="88" t="s">
        <v>3300</v>
      </c>
    </row>
    <row r="515" spans="1:27" hidden="1">
      <c r="A515" s="83"/>
      <c r="B515" s="84" t="s">
        <v>24</v>
      </c>
      <c r="C515" s="84"/>
      <c r="D515" s="85" t="s">
        <v>119</v>
      </c>
      <c r="E515" s="85" t="s">
        <v>4704</v>
      </c>
      <c r="F515" s="84"/>
      <c r="G515" s="85" t="s">
        <v>3426</v>
      </c>
      <c r="H515" s="84" t="s">
        <v>3427</v>
      </c>
      <c r="I515" s="84" t="str">
        <f>VLOOKUP(G515,'Shop Info'!C:I,7,FALSE)</f>
        <v>NT</v>
      </c>
      <c r="J515" s="84" t="s">
        <v>3428</v>
      </c>
      <c r="K515" s="84"/>
      <c r="L515" s="84">
        <v>25928055</v>
      </c>
      <c r="M515" s="90"/>
      <c r="N515" s="84"/>
      <c r="O515" s="84"/>
      <c r="P515" s="84"/>
      <c r="Q515" s="84"/>
      <c r="R515" s="84" t="s">
        <v>455</v>
      </c>
      <c r="S515" s="84"/>
      <c r="T515" s="84"/>
      <c r="U515" s="84"/>
      <c r="V515" s="84"/>
      <c r="W515" s="84" t="s">
        <v>3430</v>
      </c>
      <c r="X515" s="84"/>
      <c r="Y515" s="84" t="e">
        <f>VLOOKUP(#REF!,Unavailable_Shops!C:E,3,FALSE)</f>
        <v>#REF!</v>
      </c>
      <c r="Z515" s="84">
        <f>SUBTOTAL(103, Table97[[#This Row],[ShopCodeNoZero]])</f>
        <v>0</v>
      </c>
      <c r="AA515" s="88" t="s">
        <v>3431</v>
      </c>
    </row>
    <row r="516" spans="1:27" hidden="1">
      <c r="A516" s="83"/>
      <c r="B516" s="84" t="s">
        <v>24</v>
      </c>
      <c r="C516" s="84"/>
      <c r="D516" s="85" t="s">
        <v>119</v>
      </c>
      <c r="E516" s="85" t="s">
        <v>4705</v>
      </c>
      <c r="F516" s="84"/>
      <c r="G516" s="85" t="s">
        <v>3309</v>
      </c>
      <c r="H516" s="84" t="s">
        <v>3310</v>
      </c>
      <c r="I516" s="84" t="str">
        <f>VLOOKUP(G516,'Shop Info'!C:I,7,FALSE)</f>
        <v>NT</v>
      </c>
      <c r="J516" s="84" t="s">
        <v>555</v>
      </c>
      <c r="K516" s="84"/>
      <c r="L516" s="84">
        <v>26820916</v>
      </c>
      <c r="M516" s="90"/>
      <c r="N516" s="84"/>
      <c r="O516" s="84"/>
      <c r="P516" s="84"/>
      <c r="Q516" s="84"/>
      <c r="R516" s="84" t="s">
        <v>455</v>
      </c>
      <c r="S516" s="84"/>
      <c r="T516" s="84"/>
      <c r="U516" s="84"/>
      <c r="V516" s="84"/>
      <c r="W516" s="84" t="s">
        <v>3312</v>
      </c>
      <c r="X516" s="84"/>
      <c r="Y516" s="84" t="e">
        <f>VLOOKUP(#REF!,Unavailable_Shops!C:E,3,FALSE)</f>
        <v>#REF!</v>
      </c>
      <c r="Z516" s="84">
        <f>SUBTOTAL(103, Table97[[#This Row],[ShopCodeNoZero]])</f>
        <v>0</v>
      </c>
      <c r="AA516" s="88" t="s">
        <v>3313</v>
      </c>
    </row>
    <row r="517" spans="1:27" hidden="1">
      <c r="A517" s="83"/>
      <c r="B517" s="84" t="s">
        <v>24</v>
      </c>
      <c r="C517" s="84"/>
      <c r="D517" s="85" t="s">
        <v>119</v>
      </c>
      <c r="E517" s="85" t="s">
        <v>4706</v>
      </c>
      <c r="F517" s="84"/>
      <c r="G517" s="85" t="s">
        <v>3712</v>
      </c>
      <c r="H517" s="84" t="s">
        <v>3713</v>
      </c>
      <c r="I517" s="84" t="str">
        <f>VLOOKUP(G517,'Shop Info'!C:I,7,FALSE)</f>
        <v>NT</v>
      </c>
      <c r="J517" s="84" t="s">
        <v>459</v>
      </c>
      <c r="K517" s="84"/>
      <c r="L517" s="84">
        <v>24989401</v>
      </c>
      <c r="M517" s="90"/>
      <c r="N517" s="84"/>
      <c r="O517" s="84"/>
      <c r="P517" s="84"/>
      <c r="Q517" s="84"/>
      <c r="R517" s="84" t="s">
        <v>455</v>
      </c>
      <c r="S517" s="84"/>
      <c r="T517" s="84"/>
      <c r="U517" s="84"/>
      <c r="V517" s="84"/>
      <c r="W517" s="84" t="s">
        <v>3714</v>
      </c>
      <c r="X517" s="84"/>
      <c r="Y517" s="84" t="e">
        <f>VLOOKUP(#REF!,Unavailable_Shops!C:E,3,FALSE)</f>
        <v>#REF!</v>
      </c>
      <c r="Z517" s="84">
        <f>SUBTOTAL(103, Table97[[#This Row],[ShopCodeNoZero]])</f>
        <v>0</v>
      </c>
      <c r="AA517" s="88" t="s">
        <v>3715</v>
      </c>
    </row>
    <row r="518" spans="1:27" hidden="1">
      <c r="A518" s="83"/>
      <c r="B518" s="84" t="s">
        <v>24</v>
      </c>
      <c r="C518" s="84"/>
      <c r="D518" s="85" t="s">
        <v>119</v>
      </c>
      <c r="E518" s="85" t="s">
        <v>4707</v>
      </c>
      <c r="F518" s="84"/>
      <c r="G518" s="85" t="s">
        <v>3412</v>
      </c>
      <c r="H518" s="84" t="s">
        <v>3413</v>
      </c>
      <c r="I518" s="84" t="str">
        <f>VLOOKUP(G518,'Shop Info'!C:I,7,FALSE)</f>
        <v>NT</v>
      </c>
      <c r="J518" s="84" t="s">
        <v>375</v>
      </c>
      <c r="K518" s="84"/>
      <c r="L518" s="84">
        <v>29830266</v>
      </c>
      <c r="M518" s="90"/>
      <c r="N518" s="84"/>
      <c r="O518" s="84"/>
      <c r="P518" s="84"/>
      <c r="Q518" s="84"/>
      <c r="R518" s="84" t="s">
        <v>455</v>
      </c>
      <c r="S518" s="84"/>
      <c r="T518" s="84"/>
      <c r="U518" s="84"/>
      <c r="V518" s="84"/>
      <c r="W518" s="84" t="s">
        <v>3415</v>
      </c>
      <c r="X518" s="84"/>
      <c r="Y518" s="84" t="e">
        <f>VLOOKUP(#REF!,Unavailable_Shops!C:E,3,FALSE)</f>
        <v>#REF!</v>
      </c>
      <c r="Z518" s="84">
        <f>SUBTOTAL(103, Table97[[#This Row],[ShopCodeNoZero]])</f>
        <v>0</v>
      </c>
      <c r="AA518" s="88" t="s">
        <v>3416</v>
      </c>
    </row>
    <row r="519" spans="1:27" hidden="1">
      <c r="A519" s="83"/>
      <c r="B519" s="84" t="s">
        <v>24</v>
      </c>
      <c r="C519" s="84"/>
      <c r="D519" s="85" t="s">
        <v>119</v>
      </c>
      <c r="E519" s="85" t="s">
        <v>4708</v>
      </c>
      <c r="F519" s="84"/>
      <c r="G519" s="85" t="s">
        <v>644</v>
      </c>
      <c r="H519" s="84" t="s">
        <v>645</v>
      </c>
      <c r="I519" s="84" t="str">
        <f>VLOOKUP(G519,'Shop Info'!C:I,7,FALSE)</f>
        <v>NT</v>
      </c>
      <c r="J519" s="84" t="s">
        <v>633</v>
      </c>
      <c r="K519" s="84"/>
      <c r="L519" s="84">
        <v>26150366</v>
      </c>
      <c r="M519" s="90"/>
      <c r="N519" s="84"/>
      <c r="O519" s="84"/>
      <c r="P519" s="84"/>
      <c r="Q519" s="84"/>
      <c r="R519" s="84" t="s">
        <v>455</v>
      </c>
      <c r="S519" s="84"/>
      <c r="T519" s="84"/>
      <c r="U519" s="84"/>
      <c r="V519" s="84"/>
      <c r="W519" s="84" t="s">
        <v>4709</v>
      </c>
      <c r="X519" s="84"/>
      <c r="Y519" s="84" t="e">
        <f>VLOOKUP(#REF!,Unavailable_Shops!C:E,3,FALSE)</f>
        <v>#REF!</v>
      </c>
      <c r="Z519" s="84">
        <f>SUBTOTAL(103, Table97[[#This Row],[ShopCodeNoZero]])</f>
        <v>0</v>
      </c>
      <c r="AA519" s="88" t="s">
        <v>4710</v>
      </c>
    </row>
    <row r="520" spans="1:27" hidden="1">
      <c r="A520" s="83"/>
      <c r="B520" s="84" t="s">
        <v>24</v>
      </c>
      <c r="C520" s="84"/>
      <c r="D520" s="85" t="s">
        <v>119</v>
      </c>
      <c r="E520" s="85" t="s">
        <v>4711</v>
      </c>
      <c r="F520" s="84"/>
      <c r="G520" s="85" t="s">
        <v>3120</v>
      </c>
      <c r="H520" s="84" t="s">
        <v>3121</v>
      </c>
      <c r="I520" s="84" t="str">
        <f>VLOOKUP(G520,'Shop Info'!C:I,7,FALSE)</f>
        <v>NT</v>
      </c>
      <c r="J520" s="84" t="s">
        <v>3061</v>
      </c>
      <c r="K520" s="84"/>
      <c r="L520" s="84" t="s">
        <v>3122</v>
      </c>
      <c r="M520" s="86"/>
      <c r="N520" s="84"/>
      <c r="O520" s="84"/>
      <c r="P520" s="84"/>
      <c r="Q520" s="84"/>
      <c r="R520" s="84" t="s">
        <v>455</v>
      </c>
      <c r="S520" s="84"/>
      <c r="T520" s="84"/>
      <c r="U520" s="84"/>
      <c r="V520" s="84"/>
      <c r="W520" s="84" t="s">
        <v>3124</v>
      </c>
      <c r="X520" s="84"/>
      <c r="Y520" s="84" t="e">
        <f>VLOOKUP(#REF!,Unavailable_Shops!C:E,3,FALSE)</f>
        <v>#REF!</v>
      </c>
      <c r="Z520" s="84">
        <f>SUBTOTAL(103, Table97[[#This Row],[ShopCodeNoZero]])</f>
        <v>0</v>
      </c>
      <c r="AA520" s="88" t="s">
        <v>3125</v>
      </c>
    </row>
    <row r="521" spans="1:27" hidden="1">
      <c r="A521" s="83"/>
      <c r="B521" s="84" t="s">
        <v>24</v>
      </c>
      <c r="C521" s="84"/>
      <c r="D521" s="85" t="s">
        <v>119</v>
      </c>
      <c r="E521" s="85" t="s">
        <v>4712</v>
      </c>
      <c r="F521" s="84"/>
      <c r="G521" s="85" t="s">
        <v>3832</v>
      </c>
      <c r="H521" s="84" t="s">
        <v>3833</v>
      </c>
      <c r="I521" s="84" t="str">
        <f>VLOOKUP(G521,'Shop Info'!C:I,7,FALSE)</f>
        <v>NT</v>
      </c>
      <c r="J521" s="84" t="s">
        <v>3834</v>
      </c>
      <c r="K521" s="84"/>
      <c r="L521" s="84" t="s">
        <v>3051</v>
      </c>
      <c r="M521" s="90"/>
      <c r="N521" s="87"/>
      <c r="O521" s="84"/>
      <c r="P521" s="84"/>
      <c r="Q521" s="84"/>
      <c r="R521" s="84" t="s">
        <v>455</v>
      </c>
      <c r="S521" s="84"/>
      <c r="T521" s="84"/>
      <c r="U521" s="84"/>
      <c r="V521" s="84"/>
      <c r="W521" s="84" t="s">
        <v>3835</v>
      </c>
      <c r="X521" s="84"/>
      <c r="Y521" s="84" t="e">
        <f>VLOOKUP(#REF!,Unavailable_Shops!C:E,3,FALSE)</f>
        <v>#REF!</v>
      </c>
      <c r="Z521" s="84">
        <f>SUBTOTAL(103, Table97[[#This Row],[ShopCodeNoZero]])</f>
        <v>0</v>
      </c>
      <c r="AA521" s="88" t="s">
        <v>3836</v>
      </c>
    </row>
    <row r="522" spans="1:27" hidden="1">
      <c r="A522" s="83"/>
      <c r="B522" s="84" t="s">
        <v>24</v>
      </c>
      <c r="C522" s="84"/>
      <c r="D522" s="85" t="s">
        <v>119</v>
      </c>
      <c r="E522" s="85" t="s">
        <v>4713</v>
      </c>
      <c r="F522" s="84"/>
      <c r="G522" s="85" t="s">
        <v>3837</v>
      </c>
      <c r="H522" s="84" t="s">
        <v>3833</v>
      </c>
      <c r="I522" s="84" t="str">
        <f>VLOOKUP(G522,'Shop Info'!C:I,7,FALSE)</f>
        <v>NT</v>
      </c>
      <c r="J522" s="84" t="s">
        <v>3834</v>
      </c>
      <c r="K522" s="84"/>
      <c r="L522" s="84" t="s">
        <v>3051</v>
      </c>
      <c r="M522" s="90"/>
      <c r="N522" s="87"/>
      <c r="O522" s="84"/>
      <c r="P522" s="84"/>
      <c r="Q522" s="84"/>
      <c r="R522" s="84" t="s">
        <v>455</v>
      </c>
      <c r="S522" s="84"/>
      <c r="T522" s="84"/>
      <c r="U522" s="84"/>
      <c r="V522" s="84"/>
      <c r="W522" s="84" t="s">
        <v>3839</v>
      </c>
      <c r="X522" s="84"/>
      <c r="Y522" s="84" t="e">
        <f>VLOOKUP(#REF!,Unavailable_Shops!C:E,3,FALSE)</f>
        <v>#REF!</v>
      </c>
      <c r="Z522" s="84">
        <f>SUBTOTAL(103, Table97[[#This Row],[ShopCodeNoZero]])</f>
        <v>0</v>
      </c>
      <c r="AA522" s="88" t="s">
        <v>3840</v>
      </c>
    </row>
    <row r="523" spans="1:27" hidden="1">
      <c r="A523" s="83"/>
      <c r="B523" s="84" t="s">
        <v>24</v>
      </c>
      <c r="C523" s="84"/>
      <c r="D523" s="85" t="s">
        <v>119</v>
      </c>
      <c r="E523" s="85" t="s">
        <v>530</v>
      </c>
      <c r="F523" s="84"/>
      <c r="G523" s="85" t="s">
        <v>531</v>
      </c>
      <c r="H523" s="84" t="s">
        <v>532</v>
      </c>
      <c r="I523" s="84" t="str">
        <f>VLOOKUP(G523,'Shop Info'!C:I,7,FALSE)</f>
        <v>NT</v>
      </c>
      <c r="J523" s="84" t="s">
        <v>533</v>
      </c>
      <c r="K523" s="84"/>
      <c r="L523" s="84" t="s">
        <v>3051</v>
      </c>
      <c r="M523" s="90"/>
      <c r="N523" s="87"/>
      <c r="O523" s="84"/>
      <c r="P523" s="84"/>
      <c r="Q523" s="84"/>
      <c r="R523" s="84" t="s">
        <v>455</v>
      </c>
      <c r="S523" s="84"/>
      <c r="T523" s="84"/>
      <c r="U523" s="84"/>
      <c r="V523" s="84"/>
      <c r="W523" s="84" t="s">
        <v>4714</v>
      </c>
      <c r="X523" s="84"/>
      <c r="Y523" s="84" t="e">
        <f>VLOOKUP(#REF!,Unavailable_Shops!C:E,3,FALSE)</f>
        <v>#REF!</v>
      </c>
      <c r="Z523" s="84">
        <f>SUBTOTAL(103, Table97[[#This Row],[ShopCodeNoZero]])</f>
        <v>0</v>
      </c>
      <c r="AA523" s="88" t="s">
        <v>4715</v>
      </c>
    </row>
    <row r="524" spans="1:27" hidden="1">
      <c r="A524" s="83"/>
      <c r="B524" s="84" t="s">
        <v>24</v>
      </c>
      <c r="C524" s="84"/>
      <c r="D524" s="85" t="s">
        <v>119</v>
      </c>
      <c r="E524" s="85" t="s">
        <v>4716</v>
      </c>
      <c r="F524" s="84"/>
      <c r="G524" s="85" t="s">
        <v>3815</v>
      </c>
      <c r="H524" s="84" t="s">
        <v>3816</v>
      </c>
      <c r="I524" s="84" t="str">
        <f>VLOOKUP(G524,'Shop Info'!C:I,7,FALSE)</f>
        <v>NT</v>
      </c>
      <c r="J524" s="84" t="s">
        <v>3817</v>
      </c>
      <c r="K524" s="84"/>
      <c r="L524" s="84">
        <v>26036256</v>
      </c>
      <c r="M524" s="90"/>
      <c r="N524" s="84"/>
      <c r="O524" s="84"/>
      <c r="P524" s="84"/>
      <c r="Q524" s="84"/>
      <c r="R524" s="84" t="s">
        <v>455</v>
      </c>
      <c r="S524" s="84"/>
      <c r="T524" s="84"/>
      <c r="U524" s="84"/>
      <c r="V524" s="84"/>
      <c r="W524" s="84" t="s">
        <v>3818</v>
      </c>
      <c r="X524" s="84"/>
      <c r="Y524" s="84" t="e">
        <f>VLOOKUP(#REF!,Unavailable_Shops!C:E,3,FALSE)</f>
        <v>#REF!</v>
      </c>
      <c r="Z524" s="84">
        <f>SUBTOTAL(103, Table97[[#This Row],[ShopCodeNoZero]])</f>
        <v>0</v>
      </c>
      <c r="AA524" s="88" t="s">
        <v>3819</v>
      </c>
    </row>
    <row r="525" spans="1:27" hidden="1">
      <c r="A525" s="83"/>
      <c r="B525" s="84" t="s">
        <v>24</v>
      </c>
      <c r="C525" s="84"/>
      <c r="D525" s="85" t="s">
        <v>119</v>
      </c>
      <c r="E525" s="85" t="s">
        <v>4717</v>
      </c>
      <c r="F525" s="84"/>
      <c r="G525" s="85" t="s">
        <v>3610</v>
      </c>
      <c r="H525" s="84" t="s">
        <v>3611</v>
      </c>
      <c r="I525" s="84" t="str">
        <f>VLOOKUP(G525,'Shop Info'!C:I,7,FALSE)</f>
        <v>NT</v>
      </c>
      <c r="J525" s="84" t="s">
        <v>551</v>
      </c>
      <c r="K525" s="84"/>
      <c r="L525" s="84">
        <v>26947608</v>
      </c>
      <c r="M525" s="90"/>
      <c r="N525" s="84"/>
      <c r="O525" s="84"/>
      <c r="P525" s="84"/>
      <c r="Q525" s="84"/>
      <c r="R525" s="84" t="s">
        <v>455</v>
      </c>
      <c r="S525" s="84"/>
      <c r="T525" s="84"/>
      <c r="U525" s="84"/>
      <c r="V525" s="84"/>
      <c r="W525" s="84" t="s">
        <v>3612</v>
      </c>
      <c r="X525" s="84"/>
      <c r="Y525" s="84" t="e">
        <f>VLOOKUP(#REF!,Unavailable_Shops!C:E,3,FALSE)</f>
        <v>#REF!</v>
      </c>
      <c r="Z525" s="84">
        <f>SUBTOTAL(103, Table97[[#This Row],[ShopCodeNoZero]])</f>
        <v>0</v>
      </c>
      <c r="AA525" s="88" t="s">
        <v>3613</v>
      </c>
    </row>
    <row r="526" spans="1:27" hidden="1">
      <c r="A526" s="83"/>
      <c r="B526" s="84" t="s">
        <v>24</v>
      </c>
      <c r="C526" s="84"/>
      <c r="D526" s="85" t="s">
        <v>119</v>
      </c>
      <c r="E526" s="85" t="s">
        <v>4718</v>
      </c>
      <c r="F526" s="84"/>
      <c r="G526" s="85" t="s">
        <v>3322</v>
      </c>
      <c r="H526" s="84" t="s">
        <v>3323</v>
      </c>
      <c r="I526" s="84" t="str">
        <f>VLOOKUP(G526,'Shop Info'!C:I,7,FALSE)</f>
        <v>NT</v>
      </c>
      <c r="J526" s="84" t="s">
        <v>566</v>
      </c>
      <c r="K526" s="84"/>
      <c r="L526" s="84">
        <v>24280636</v>
      </c>
      <c r="M526" s="90"/>
      <c r="N526" s="84"/>
      <c r="O526" s="84"/>
      <c r="P526" s="84"/>
      <c r="Q526" s="84"/>
      <c r="R526" s="84" t="s">
        <v>455</v>
      </c>
      <c r="S526" s="84"/>
      <c r="T526" s="84"/>
      <c r="U526" s="84"/>
      <c r="V526" s="84"/>
      <c r="W526" s="84" t="s">
        <v>3325</v>
      </c>
      <c r="X526" s="84"/>
      <c r="Y526" s="84" t="e">
        <f>VLOOKUP(#REF!,Unavailable_Shops!C:E,3,FALSE)</f>
        <v>#REF!</v>
      </c>
      <c r="Z526" s="84">
        <f>SUBTOTAL(103, Table97[[#This Row],[ShopCodeNoZero]])</f>
        <v>0</v>
      </c>
      <c r="AA526" s="88" t="s">
        <v>3326</v>
      </c>
    </row>
    <row r="527" spans="1:27" hidden="1">
      <c r="A527" s="83"/>
      <c r="B527" s="84" t="s">
        <v>24</v>
      </c>
      <c r="C527" s="84"/>
      <c r="D527" s="85" t="s">
        <v>119</v>
      </c>
      <c r="E527" s="85" t="s">
        <v>4719</v>
      </c>
      <c r="F527" s="84"/>
      <c r="G527" s="85" t="s">
        <v>3013</v>
      </c>
      <c r="H527" s="84" t="s">
        <v>3014</v>
      </c>
      <c r="I527" s="84" t="str">
        <f>VLOOKUP(G527,'Shop Info'!C:I,7,FALSE)</f>
        <v>NT</v>
      </c>
      <c r="J527" s="84" t="s">
        <v>1045</v>
      </c>
      <c r="K527" s="84"/>
      <c r="L527" s="84">
        <v>22760045</v>
      </c>
      <c r="M527" s="90"/>
      <c r="N527" s="84"/>
      <c r="O527" s="84"/>
      <c r="P527" s="84"/>
      <c r="Q527" s="84"/>
      <c r="R527" s="84" t="s">
        <v>455</v>
      </c>
      <c r="S527" s="84"/>
      <c r="T527" s="84"/>
      <c r="U527" s="84"/>
      <c r="V527" s="84"/>
      <c r="W527" s="84" t="s">
        <v>3019</v>
      </c>
      <c r="X527" s="84"/>
      <c r="Y527" s="84" t="e">
        <f>VLOOKUP(#REF!,Unavailable_Shops!C:E,3,FALSE)</f>
        <v>#REF!</v>
      </c>
      <c r="Z527" s="84">
        <f>SUBTOTAL(103, Table97[[#This Row],[ShopCodeNoZero]])</f>
        <v>0</v>
      </c>
      <c r="AA527" s="88" t="s">
        <v>3020</v>
      </c>
    </row>
    <row r="528" spans="1:27" hidden="1">
      <c r="A528" s="83"/>
      <c r="B528" s="84" t="s">
        <v>24</v>
      </c>
      <c r="C528" s="84"/>
      <c r="D528" s="85" t="s">
        <v>119</v>
      </c>
      <c r="E528" s="85" t="s">
        <v>4720</v>
      </c>
      <c r="F528" s="84"/>
      <c r="G528" s="85" t="s">
        <v>3562</v>
      </c>
      <c r="H528" s="84" t="s">
        <v>3563</v>
      </c>
      <c r="I528" s="84" t="str">
        <f>VLOOKUP(G528,'Shop Info'!C:I,7,FALSE)</f>
        <v>NT</v>
      </c>
      <c r="J528" s="84" t="s">
        <v>3564</v>
      </c>
      <c r="K528" s="84"/>
      <c r="L528" s="84">
        <v>26388239</v>
      </c>
      <c r="M528" s="90"/>
      <c r="N528" s="84"/>
      <c r="O528" s="84"/>
      <c r="P528" s="84"/>
      <c r="Q528" s="84"/>
      <c r="R528" s="84" t="s">
        <v>455</v>
      </c>
      <c r="S528" s="84"/>
      <c r="T528" s="84"/>
      <c r="U528" s="84"/>
      <c r="V528" s="84"/>
      <c r="W528" s="84" t="s">
        <v>3565</v>
      </c>
      <c r="X528" s="84"/>
      <c r="Y528" s="84" t="e">
        <f>VLOOKUP(#REF!,Unavailable_Shops!C:E,3,FALSE)</f>
        <v>#REF!</v>
      </c>
      <c r="Z528" s="84">
        <f>SUBTOTAL(103, Table97[[#This Row],[ShopCodeNoZero]])</f>
        <v>0</v>
      </c>
      <c r="AA528" s="88" t="s">
        <v>3566</v>
      </c>
    </row>
    <row r="529" spans="1:27" hidden="1">
      <c r="A529" s="83"/>
      <c r="B529" s="84" t="s">
        <v>24</v>
      </c>
      <c r="C529" s="84"/>
      <c r="D529" s="85" t="s">
        <v>119</v>
      </c>
      <c r="E529" s="85" t="s">
        <v>4721</v>
      </c>
      <c r="F529" s="84"/>
      <c r="G529" s="85" t="s">
        <v>3380</v>
      </c>
      <c r="H529" s="84" t="s">
        <v>3381</v>
      </c>
      <c r="I529" s="84" t="str">
        <f>VLOOKUP(G529,'Shop Info'!C:I,7,FALSE)</f>
        <v>Islands</v>
      </c>
      <c r="J529" s="84" t="s">
        <v>525</v>
      </c>
      <c r="K529" s="84"/>
      <c r="L529" s="84">
        <v>29819938</v>
      </c>
      <c r="M529" s="90"/>
      <c r="N529" s="84"/>
      <c r="O529" s="84"/>
      <c r="P529" s="84"/>
      <c r="Q529" s="84"/>
      <c r="R529" s="84" t="s">
        <v>455</v>
      </c>
      <c r="S529" s="84"/>
      <c r="T529" s="84"/>
      <c r="U529" s="84"/>
      <c r="V529" s="84"/>
      <c r="W529" s="84" t="s">
        <v>3383</v>
      </c>
      <c r="X529" s="84"/>
      <c r="Y529" s="84" t="e">
        <f>VLOOKUP(#REF!,Unavailable_Shops!C:E,3,FALSE)</f>
        <v>#REF!</v>
      </c>
      <c r="Z529" s="84">
        <f>SUBTOTAL(103, Table97[[#This Row],[ShopCodeNoZero]])</f>
        <v>0</v>
      </c>
      <c r="AA529" s="88" t="s">
        <v>3384</v>
      </c>
    </row>
    <row r="530" spans="1:27" hidden="1">
      <c r="A530" s="83"/>
      <c r="B530" s="84" t="s">
        <v>24</v>
      </c>
      <c r="C530" s="84"/>
      <c r="D530" s="85" t="s">
        <v>119</v>
      </c>
      <c r="E530" s="85" t="s">
        <v>4722</v>
      </c>
      <c r="F530" s="84"/>
      <c r="G530" s="85" t="s">
        <v>3363</v>
      </c>
      <c r="H530" s="84" t="s">
        <v>3364</v>
      </c>
      <c r="I530" s="84" t="str">
        <f>VLOOKUP(G530,'Shop Info'!C:I,7,FALSE)</f>
        <v>NT</v>
      </c>
      <c r="J530" s="84" t="s">
        <v>596</v>
      </c>
      <c r="K530" s="84"/>
      <c r="L530" s="84">
        <v>22536299</v>
      </c>
      <c r="M530" s="90"/>
      <c r="N530" s="84"/>
      <c r="O530" s="84"/>
      <c r="P530" s="84"/>
      <c r="Q530" s="84"/>
      <c r="R530" s="84" t="s">
        <v>455</v>
      </c>
      <c r="S530" s="84"/>
      <c r="T530" s="84"/>
      <c r="U530" s="84"/>
      <c r="V530" s="84"/>
      <c r="W530" s="84" t="s">
        <v>3366</v>
      </c>
      <c r="X530" s="84"/>
      <c r="Y530" s="84" t="e">
        <f>VLOOKUP(#REF!,Unavailable_Shops!C:E,3,FALSE)</f>
        <v>#REF!</v>
      </c>
      <c r="Z530" s="84">
        <f>SUBTOTAL(103, Table97[[#This Row],[ShopCodeNoZero]])</f>
        <v>0</v>
      </c>
      <c r="AA530" s="88" t="s">
        <v>3367</v>
      </c>
    </row>
    <row r="531" spans="1:27" hidden="1">
      <c r="A531" s="83"/>
      <c r="B531" s="84" t="s">
        <v>24</v>
      </c>
      <c r="C531" s="84"/>
      <c r="D531" s="85" t="s">
        <v>119</v>
      </c>
      <c r="E531" s="85" t="s">
        <v>4723</v>
      </c>
      <c r="F531" s="84"/>
      <c r="G531" s="85" t="s">
        <v>4080</v>
      </c>
      <c r="H531" s="84" t="s">
        <v>4081</v>
      </c>
      <c r="I531" s="84" t="str">
        <f>VLOOKUP(G531,'Shop Info'!C:I,7,FALSE)</f>
        <v>NT</v>
      </c>
      <c r="J531" s="84" t="s">
        <v>603</v>
      </c>
      <c r="K531" s="84"/>
      <c r="L531" s="84">
        <v>22080063</v>
      </c>
      <c r="M531" s="90"/>
      <c r="N531" s="84"/>
      <c r="O531" s="84"/>
      <c r="P531" s="84"/>
      <c r="Q531" s="84"/>
      <c r="R531" s="84" t="s">
        <v>455</v>
      </c>
      <c r="S531" s="84"/>
      <c r="T531" s="84"/>
      <c r="U531" s="84"/>
      <c r="V531" s="84"/>
      <c r="W531" s="84" t="s">
        <v>4082</v>
      </c>
      <c r="X531" s="84"/>
      <c r="Y531" s="84" t="e">
        <f>VLOOKUP(#REF!,Unavailable_Shops!C:E,3,FALSE)</f>
        <v>#REF!</v>
      </c>
      <c r="Z531" s="84">
        <f>SUBTOTAL(103, Table97[[#This Row],[ShopCodeNoZero]])</f>
        <v>0</v>
      </c>
      <c r="AA531" s="88" t="s">
        <v>4083</v>
      </c>
    </row>
    <row r="532" spans="1:27" hidden="1">
      <c r="A532" s="83"/>
      <c r="B532" s="84" t="s">
        <v>24</v>
      </c>
      <c r="C532" s="84"/>
      <c r="D532" s="85" t="s">
        <v>119</v>
      </c>
      <c r="E532" s="85" t="s">
        <v>4724</v>
      </c>
      <c r="F532" s="84"/>
      <c r="G532" s="85" t="s">
        <v>4144</v>
      </c>
      <c r="H532" s="84" t="s">
        <v>4145</v>
      </c>
      <c r="I532" s="84" t="str">
        <f>VLOOKUP(G532,'Shop Info'!C:I,7,FALSE)</f>
        <v>Islands</v>
      </c>
      <c r="J532" s="84" t="s">
        <v>4146</v>
      </c>
      <c r="K532" s="84"/>
      <c r="L532" s="84">
        <v>21625332</v>
      </c>
      <c r="M532" s="86"/>
      <c r="N532" s="84"/>
      <c r="O532" s="84"/>
      <c r="P532" s="84"/>
      <c r="Q532" s="84"/>
      <c r="R532" s="84" t="s">
        <v>455</v>
      </c>
      <c r="S532" s="84"/>
      <c r="T532" s="84"/>
      <c r="U532" s="84"/>
      <c r="V532" s="84"/>
      <c r="W532" s="84" t="s">
        <v>4149</v>
      </c>
      <c r="X532" s="84"/>
      <c r="Y532" s="84" t="e">
        <f>VLOOKUP(#REF!,Unavailable_Shops!C:E,3,FALSE)</f>
        <v>#REF!</v>
      </c>
      <c r="Z532" s="84">
        <f>SUBTOTAL(103, Table97[[#This Row],[ShopCodeNoZero]])</f>
        <v>0</v>
      </c>
      <c r="AA532" s="88" t="s">
        <v>4150</v>
      </c>
    </row>
    <row r="533" spans="1:27" hidden="1">
      <c r="A533" s="83"/>
      <c r="B533" s="84" t="s">
        <v>24</v>
      </c>
      <c r="C533" s="84"/>
      <c r="D533" s="85" t="s">
        <v>119</v>
      </c>
      <c r="E533" s="85" t="s">
        <v>4725</v>
      </c>
      <c r="F533" s="84"/>
      <c r="G533" s="85" t="s">
        <v>4151</v>
      </c>
      <c r="H533" s="84" t="s">
        <v>4152</v>
      </c>
      <c r="I533" s="84" t="str">
        <f>VLOOKUP(G533,'Shop Info'!C:I,7,FALSE)</f>
        <v>Islands</v>
      </c>
      <c r="J533" s="84" t="s">
        <v>4146</v>
      </c>
      <c r="K533" s="84"/>
      <c r="L533" s="84">
        <v>21625262</v>
      </c>
      <c r="M533" s="86"/>
      <c r="N533" s="84"/>
      <c r="O533" s="84"/>
      <c r="P533" s="84"/>
      <c r="Q533" s="84"/>
      <c r="R533" s="84" t="s">
        <v>455</v>
      </c>
      <c r="S533" s="84"/>
      <c r="T533" s="84"/>
      <c r="U533" s="84"/>
      <c r="V533" s="84"/>
      <c r="W533" s="84" t="s">
        <v>4153</v>
      </c>
      <c r="X533" s="84"/>
      <c r="Y533" s="84" t="e">
        <f>VLOOKUP(#REF!,Unavailable_Shops!C:E,3,FALSE)</f>
        <v>#REF!</v>
      </c>
      <c r="Z533" s="84">
        <f>SUBTOTAL(103, Table97[[#This Row],[ShopCodeNoZero]])</f>
        <v>0</v>
      </c>
      <c r="AA533" s="88" t="s">
        <v>4154</v>
      </c>
    </row>
    <row r="534" spans="1:27" hidden="1">
      <c r="A534" s="83"/>
      <c r="B534" s="84" t="s">
        <v>24</v>
      </c>
      <c r="C534" s="84"/>
      <c r="D534" s="85" t="s">
        <v>119</v>
      </c>
      <c r="E534" s="85" t="s">
        <v>4726</v>
      </c>
      <c r="F534" s="84"/>
      <c r="G534" s="85" t="s">
        <v>4155</v>
      </c>
      <c r="H534" s="84" t="s">
        <v>4156</v>
      </c>
      <c r="I534" s="84" t="str">
        <f>VLOOKUP(G534,'Shop Info'!C:I,7,FALSE)</f>
        <v>Islands</v>
      </c>
      <c r="J534" s="84" t="s">
        <v>4146</v>
      </c>
      <c r="K534" s="84"/>
      <c r="L534" s="84">
        <v>34073446</v>
      </c>
      <c r="M534" s="86"/>
      <c r="N534" s="84"/>
      <c r="O534" s="84"/>
      <c r="P534" s="84"/>
      <c r="Q534" s="84"/>
      <c r="R534" s="84" t="s">
        <v>455</v>
      </c>
      <c r="S534" s="84"/>
      <c r="T534" s="84"/>
      <c r="U534" s="84"/>
      <c r="V534" s="84"/>
      <c r="W534" s="84" t="s">
        <v>4157</v>
      </c>
      <c r="X534" s="84"/>
      <c r="Y534" s="84" t="e">
        <f>VLOOKUP(#REF!,Unavailable_Shops!C:E,3,FALSE)</f>
        <v>#REF!</v>
      </c>
      <c r="Z534" s="84">
        <f>SUBTOTAL(103, Table97[[#This Row],[ShopCodeNoZero]])</f>
        <v>0</v>
      </c>
      <c r="AA534" s="88" t="s">
        <v>4158</v>
      </c>
    </row>
    <row r="535" spans="1:27" hidden="1">
      <c r="A535" s="83"/>
      <c r="B535" s="84" t="s">
        <v>24</v>
      </c>
      <c r="C535" s="84"/>
      <c r="D535" s="85" t="s">
        <v>119</v>
      </c>
      <c r="E535" s="85" t="s">
        <v>4727</v>
      </c>
      <c r="F535" s="84"/>
      <c r="G535" s="85" t="s">
        <v>4159</v>
      </c>
      <c r="H535" s="84" t="s">
        <v>4160</v>
      </c>
      <c r="I535" s="84" t="str">
        <f>VLOOKUP(G535,'Shop Info'!C:I,7,FALSE)</f>
        <v>Islands</v>
      </c>
      <c r="J535" s="84" t="s">
        <v>4146</v>
      </c>
      <c r="K535" s="84"/>
      <c r="L535" s="84">
        <v>26776165</v>
      </c>
      <c r="M535" s="86"/>
      <c r="N535" s="84"/>
      <c r="O535" s="84"/>
      <c r="P535" s="84"/>
      <c r="Q535" s="84"/>
      <c r="R535" s="84" t="s">
        <v>455</v>
      </c>
      <c r="S535" s="84"/>
      <c r="T535" s="84"/>
      <c r="U535" s="84"/>
      <c r="V535" s="84"/>
      <c r="W535" s="84" t="s">
        <v>4161</v>
      </c>
      <c r="X535" s="84"/>
      <c r="Y535" s="84" t="e">
        <f>VLOOKUP(#REF!,Unavailable_Shops!C:E,3,FALSE)</f>
        <v>#REF!</v>
      </c>
      <c r="Z535" s="84">
        <f>SUBTOTAL(103, Table97[[#This Row],[ShopCodeNoZero]])</f>
        <v>0</v>
      </c>
      <c r="AA535" s="88" t="s">
        <v>4162</v>
      </c>
    </row>
    <row r="536" spans="1:27" hidden="1">
      <c r="A536" s="83"/>
      <c r="B536" s="84" t="s">
        <v>24</v>
      </c>
      <c r="C536" s="84"/>
      <c r="D536" s="85" t="s">
        <v>119</v>
      </c>
      <c r="E536" s="85" t="s">
        <v>4728</v>
      </c>
      <c r="F536" s="84"/>
      <c r="G536" s="85" t="s">
        <v>3397</v>
      </c>
      <c r="H536" s="84" t="s">
        <v>3398</v>
      </c>
      <c r="I536" s="84" t="str">
        <f>VLOOKUP(G536,'Shop Info'!C:I,7,FALSE)</f>
        <v>Islands</v>
      </c>
      <c r="J536" s="84" t="s">
        <v>663</v>
      </c>
      <c r="K536" s="84"/>
      <c r="L536" s="84">
        <v>28952038</v>
      </c>
      <c r="M536" s="90"/>
      <c r="N536" s="84"/>
      <c r="O536" s="84"/>
      <c r="P536" s="84"/>
      <c r="Q536" s="84"/>
      <c r="R536" s="84" t="s">
        <v>455</v>
      </c>
      <c r="S536" s="84"/>
      <c r="T536" s="84"/>
      <c r="U536" s="84"/>
      <c r="V536" s="84"/>
      <c r="W536" s="84" t="s">
        <v>3400</v>
      </c>
      <c r="X536" s="84"/>
      <c r="Y536" s="84" t="e">
        <f>VLOOKUP(#REF!,Unavailable_Shops!C:E,3,FALSE)</f>
        <v>#REF!</v>
      </c>
      <c r="Z536" s="84">
        <f>SUBTOTAL(103, Table97[[#This Row],[ShopCodeNoZero]])</f>
        <v>0</v>
      </c>
      <c r="AA536" s="88" t="s">
        <v>3401</v>
      </c>
    </row>
    <row r="537" spans="1:27" hidden="1">
      <c r="A537" s="83"/>
      <c r="B537" s="84" t="s">
        <v>24</v>
      </c>
      <c r="C537" s="84"/>
      <c r="D537" s="85" t="s">
        <v>119</v>
      </c>
      <c r="E537" s="85" t="s">
        <v>4729</v>
      </c>
      <c r="F537" s="84"/>
      <c r="G537" s="85" t="s">
        <v>3402</v>
      </c>
      <c r="H537" s="84" t="s">
        <v>3398</v>
      </c>
      <c r="I537" s="84" t="str">
        <f>VLOOKUP(G537,'Shop Info'!C:I,7,FALSE)</f>
        <v>Islands</v>
      </c>
      <c r="J537" s="84" t="s">
        <v>663</v>
      </c>
      <c r="K537" s="84"/>
      <c r="L537" s="84">
        <v>28952039</v>
      </c>
      <c r="M537" s="90"/>
      <c r="N537" s="84"/>
      <c r="O537" s="84"/>
      <c r="P537" s="84"/>
      <c r="Q537" s="84"/>
      <c r="R537" s="84" t="s">
        <v>455</v>
      </c>
      <c r="S537" s="84"/>
      <c r="T537" s="84"/>
      <c r="U537" s="84"/>
      <c r="V537" s="84"/>
      <c r="W537" s="84" t="s">
        <v>3404</v>
      </c>
      <c r="X537" s="84"/>
      <c r="Y537" s="84" t="e">
        <f>VLOOKUP(#REF!,Unavailable_Shops!C:E,3,FALSE)</f>
        <v>#REF!</v>
      </c>
      <c r="Z537" s="84">
        <f>SUBTOTAL(103, Table97[[#This Row],[ShopCodeNoZero]])</f>
        <v>0</v>
      </c>
      <c r="AA537" s="88" t="s">
        <v>3405</v>
      </c>
    </row>
    <row r="538" spans="1:27" hidden="1">
      <c r="A538" s="83"/>
      <c r="B538" s="84" t="s">
        <v>24</v>
      </c>
      <c r="C538" s="84"/>
      <c r="D538" s="85" t="s">
        <v>119</v>
      </c>
      <c r="E538" s="85" t="s">
        <v>4730</v>
      </c>
      <c r="F538" s="84"/>
      <c r="G538" s="85" t="s">
        <v>3995</v>
      </c>
      <c r="H538" s="84" t="s">
        <v>3996</v>
      </c>
      <c r="I538" s="84" t="str">
        <f>VLOOKUP(G538,'Shop Info'!C:I,7,FALSE)</f>
        <v>NT</v>
      </c>
      <c r="J538" s="84" t="s">
        <v>3997</v>
      </c>
      <c r="K538" s="84"/>
      <c r="L538" s="84">
        <v>27011821</v>
      </c>
      <c r="M538" s="90"/>
      <c r="N538" s="84"/>
      <c r="O538" s="84"/>
      <c r="P538" s="84"/>
      <c r="Q538" s="84"/>
      <c r="R538" s="84" t="s">
        <v>455</v>
      </c>
      <c r="S538" s="84"/>
      <c r="T538" s="84"/>
      <c r="U538" s="84"/>
      <c r="V538" s="84"/>
      <c r="W538" s="84" t="s">
        <v>3999</v>
      </c>
      <c r="X538" s="84"/>
      <c r="Y538" s="84" t="e">
        <f>VLOOKUP(#REF!,Unavailable_Shops!C:E,3,FALSE)</f>
        <v>#REF!</v>
      </c>
      <c r="Z538" s="84">
        <f>SUBTOTAL(103, Table97[[#This Row],[ShopCodeNoZero]])</f>
        <v>0</v>
      </c>
      <c r="AA538" s="88" t="s">
        <v>4000</v>
      </c>
    </row>
    <row r="539" spans="1:27" hidden="1">
      <c r="A539" s="83"/>
      <c r="B539" s="84" t="s">
        <v>24</v>
      </c>
      <c r="C539" s="84"/>
      <c r="D539" s="85" t="s">
        <v>119</v>
      </c>
      <c r="E539" s="85" t="s">
        <v>4731</v>
      </c>
      <c r="F539" s="84"/>
      <c r="G539" s="85" t="s">
        <v>3857</v>
      </c>
      <c r="H539" s="84" t="s">
        <v>3858</v>
      </c>
      <c r="I539" s="84" t="str">
        <f>VLOOKUP(G539,'Shop Info'!C:I,7,FALSE)</f>
        <v>NT</v>
      </c>
      <c r="J539" s="84" t="s">
        <v>551</v>
      </c>
      <c r="K539" s="84"/>
      <c r="L539" s="84">
        <v>26012106</v>
      </c>
      <c r="M539" s="90"/>
      <c r="N539" s="84"/>
      <c r="O539" s="84"/>
      <c r="P539" s="84"/>
      <c r="Q539" s="84"/>
      <c r="R539" s="84" t="s">
        <v>455</v>
      </c>
      <c r="S539" s="84"/>
      <c r="T539" s="84"/>
      <c r="U539" s="84"/>
      <c r="V539" s="84"/>
      <c r="W539" s="84" t="s">
        <v>3859</v>
      </c>
      <c r="X539" s="84"/>
      <c r="Y539" s="84" t="e">
        <f>VLOOKUP(#REF!,Unavailable_Shops!C:E,3,FALSE)</f>
        <v>#REF!</v>
      </c>
      <c r="Z539" s="84">
        <f>SUBTOTAL(103, Table97[[#This Row],[ShopCodeNoZero]])</f>
        <v>0</v>
      </c>
      <c r="AA539" s="88" t="s">
        <v>3860</v>
      </c>
    </row>
    <row r="540" spans="1:27" hidden="1">
      <c r="A540" s="83"/>
      <c r="B540" s="84" t="s">
        <v>24</v>
      </c>
      <c r="C540" s="84"/>
      <c r="D540" s="85" t="s">
        <v>119</v>
      </c>
      <c r="E540" s="85" t="s">
        <v>622</v>
      </c>
      <c r="F540" s="84"/>
      <c r="G540" s="85" t="s">
        <v>623</v>
      </c>
      <c r="H540" s="84" t="s">
        <v>624</v>
      </c>
      <c r="I540" s="84" t="str">
        <f>VLOOKUP(G540,'Shop Info'!C:I,7,FALSE)</f>
        <v>Islands</v>
      </c>
      <c r="J540" s="84" t="s">
        <v>525</v>
      </c>
      <c r="K540" s="84"/>
      <c r="L540" s="84">
        <v>29550833</v>
      </c>
      <c r="M540" s="90"/>
      <c r="N540" s="84"/>
      <c r="O540" s="84"/>
      <c r="P540" s="84"/>
      <c r="Q540" s="84"/>
      <c r="R540" s="84" t="s">
        <v>455</v>
      </c>
      <c r="S540" s="84"/>
      <c r="T540" s="84"/>
      <c r="U540" s="84"/>
      <c r="V540" s="84"/>
      <c r="W540" s="96" t="s">
        <v>4732</v>
      </c>
      <c r="X540" s="84"/>
      <c r="Y540" s="84" t="e">
        <f>VLOOKUP(#REF!,Unavailable_Shops!C:E,3,FALSE)</f>
        <v>#REF!</v>
      </c>
      <c r="Z540" s="84">
        <f>SUBTOTAL(103, Table97[[#This Row],[ShopCodeNoZero]])</f>
        <v>0</v>
      </c>
      <c r="AA540" s="88" t="s">
        <v>4733</v>
      </c>
    </row>
    <row r="541" spans="1:27" hidden="1">
      <c r="A541" s="83"/>
      <c r="B541" s="84" t="s">
        <v>24</v>
      </c>
      <c r="C541" s="84"/>
      <c r="D541" s="85" t="s">
        <v>119</v>
      </c>
      <c r="E541" s="85" t="s">
        <v>625</v>
      </c>
      <c r="F541" s="84"/>
      <c r="G541" s="85" t="s">
        <v>626</v>
      </c>
      <c r="H541" s="84" t="s">
        <v>624</v>
      </c>
      <c r="I541" s="84" t="str">
        <f>VLOOKUP(G541,'Shop Info'!C:I,7,FALSE)</f>
        <v>Islands</v>
      </c>
      <c r="J541" s="84" t="s">
        <v>525</v>
      </c>
      <c r="K541" s="84"/>
      <c r="L541" s="84">
        <v>29722862</v>
      </c>
      <c r="M541" s="90"/>
      <c r="N541" s="84"/>
      <c r="O541" s="84"/>
      <c r="P541" s="84"/>
      <c r="Q541" s="84"/>
      <c r="R541" s="84" t="s">
        <v>455</v>
      </c>
      <c r="S541" s="84"/>
      <c r="T541" s="84"/>
      <c r="U541" s="84"/>
      <c r="V541" s="84"/>
      <c r="W541" s="84" t="s">
        <v>4734</v>
      </c>
      <c r="X541" s="84"/>
      <c r="Y541" s="84" t="e">
        <f>VLOOKUP(#REF!,Unavailable_Shops!C:E,3,FALSE)</f>
        <v>#REF!</v>
      </c>
      <c r="Z541" s="84">
        <f>SUBTOTAL(103, Table97[[#This Row],[ShopCodeNoZero]])</f>
        <v>0</v>
      </c>
      <c r="AA541" s="88" t="s">
        <v>4735</v>
      </c>
    </row>
    <row r="542" spans="1:27" hidden="1">
      <c r="A542" s="83"/>
      <c r="B542" s="84" t="s">
        <v>24</v>
      </c>
      <c r="C542" s="84"/>
      <c r="D542" s="85" t="s">
        <v>119</v>
      </c>
      <c r="E542" s="85" t="s">
        <v>4736</v>
      </c>
      <c r="F542" s="84"/>
      <c r="G542" s="85" t="s">
        <v>3059</v>
      </c>
      <c r="H542" s="84" t="s">
        <v>3060</v>
      </c>
      <c r="I542" s="84" t="str">
        <f>VLOOKUP(G542,'Shop Info'!C:I,7,FALSE)</f>
        <v>NT</v>
      </c>
      <c r="J542" s="84" t="s">
        <v>3061</v>
      </c>
      <c r="K542" s="84"/>
      <c r="L542" s="84" t="s">
        <v>3051</v>
      </c>
      <c r="M542" s="90"/>
      <c r="N542" s="87"/>
      <c r="O542" s="84"/>
      <c r="P542" s="84"/>
      <c r="Q542" s="84"/>
      <c r="R542" s="84" t="s">
        <v>455</v>
      </c>
      <c r="S542" s="84"/>
      <c r="T542" s="84"/>
      <c r="U542" s="84"/>
      <c r="V542" s="84"/>
      <c r="W542" s="84" t="s">
        <v>3063</v>
      </c>
      <c r="X542" s="84"/>
      <c r="Y542" s="84" t="e">
        <f>VLOOKUP(#REF!,Unavailable_Shops!C:E,3,FALSE)</f>
        <v>#REF!</v>
      </c>
      <c r="Z542" s="84">
        <f>SUBTOTAL(103, Table97[[#This Row],[ShopCodeNoZero]])</f>
        <v>0</v>
      </c>
      <c r="AA542" s="88" t="s">
        <v>3064</v>
      </c>
    </row>
    <row r="543" spans="1:27" hidden="1">
      <c r="A543" s="83"/>
      <c r="B543" s="84" t="s">
        <v>24</v>
      </c>
      <c r="C543" s="84"/>
      <c r="D543" s="85" t="s">
        <v>119</v>
      </c>
      <c r="E543" s="85" t="s">
        <v>627</v>
      </c>
      <c r="F543" s="84"/>
      <c r="G543" s="85" t="s">
        <v>628</v>
      </c>
      <c r="H543" s="84" t="s">
        <v>629</v>
      </c>
      <c r="I543" s="84" t="str">
        <f>VLOOKUP(G543,'Shop Info'!C:I,7,FALSE)</f>
        <v>NT</v>
      </c>
      <c r="J543" s="84" t="s">
        <v>551</v>
      </c>
      <c r="K543" s="84"/>
      <c r="L543" s="84" t="s">
        <v>3051</v>
      </c>
      <c r="M543" s="90"/>
      <c r="N543" s="87"/>
      <c r="O543" s="84"/>
      <c r="P543" s="84"/>
      <c r="Q543" s="84"/>
      <c r="R543" s="84" t="s">
        <v>455</v>
      </c>
      <c r="S543" s="84"/>
      <c r="T543" s="84"/>
      <c r="U543" s="84"/>
      <c r="V543" s="84"/>
      <c r="W543" s="84" t="s">
        <v>4737</v>
      </c>
      <c r="X543" s="84"/>
      <c r="Y543" s="84" t="e">
        <f>VLOOKUP(#REF!,Unavailable_Shops!C:E,3,FALSE)</f>
        <v>#REF!</v>
      </c>
      <c r="Z543" s="84">
        <f>SUBTOTAL(103, Table97[[#This Row],[ShopCodeNoZero]])</f>
        <v>0</v>
      </c>
      <c r="AA543" s="88" t="s">
        <v>4738</v>
      </c>
    </row>
    <row r="544" spans="1:27" hidden="1">
      <c r="A544" s="83"/>
      <c r="B544" s="84" t="s">
        <v>24</v>
      </c>
      <c r="C544" s="84"/>
      <c r="D544" s="85" t="s">
        <v>119</v>
      </c>
      <c r="E544" s="85" t="s">
        <v>4739</v>
      </c>
      <c r="F544" s="84"/>
      <c r="G544" s="85" t="s">
        <v>3065</v>
      </c>
      <c r="H544" s="84" t="s">
        <v>3066</v>
      </c>
      <c r="I544" s="84" t="str">
        <f>VLOOKUP(G544,'Shop Info'!C:I,7,FALSE)</f>
        <v>NT</v>
      </c>
      <c r="J544" s="84" t="s">
        <v>3061</v>
      </c>
      <c r="K544" s="84"/>
      <c r="L544" s="84">
        <v>24756488</v>
      </c>
      <c r="M544" s="90"/>
      <c r="N544" s="84"/>
      <c r="O544" s="84"/>
      <c r="P544" s="84"/>
      <c r="Q544" s="84"/>
      <c r="R544" s="84" t="s">
        <v>455</v>
      </c>
      <c r="S544" s="84"/>
      <c r="T544" s="84"/>
      <c r="U544" s="84"/>
      <c r="V544" s="84"/>
      <c r="W544" s="84" t="s">
        <v>3067</v>
      </c>
      <c r="X544" s="84"/>
      <c r="Y544" s="84" t="e">
        <f>VLOOKUP(#REF!,Unavailable_Shops!C:E,3,FALSE)</f>
        <v>#REF!</v>
      </c>
      <c r="Z544" s="84">
        <f>SUBTOTAL(103, Table97[[#This Row],[ShopCodeNoZero]])</f>
        <v>0</v>
      </c>
      <c r="AA544" s="88" t="s">
        <v>3068</v>
      </c>
    </row>
    <row r="545" spans="1:27" hidden="1">
      <c r="A545" s="83"/>
      <c r="B545" s="84" t="s">
        <v>24</v>
      </c>
      <c r="C545" s="84"/>
      <c r="D545" s="85" t="s">
        <v>119</v>
      </c>
      <c r="E545" s="85" t="s">
        <v>4740</v>
      </c>
      <c r="F545" s="84"/>
      <c r="G545" s="85" t="s">
        <v>3327</v>
      </c>
      <c r="H545" s="84" t="s">
        <v>3328</v>
      </c>
      <c r="I545" s="84" t="str">
        <f>VLOOKUP(G545,'Shop Info'!C:I,7,FALSE)</f>
        <v>NT</v>
      </c>
      <c r="J545" s="84" t="s">
        <v>566</v>
      </c>
      <c r="K545" s="84"/>
      <c r="L545" s="84">
        <v>24293251</v>
      </c>
      <c r="M545" s="90"/>
      <c r="N545" s="84"/>
      <c r="O545" s="84"/>
      <c r="P545" s="84"/>
      <c r="Q545" s="84"/>
      <c r="R545" s="84" t="s">
        <v>455</v>
      </c>
      <c r="S545" s="84"/>
      <c r="T545" s="84"/>
      <c r="U545" s="84"/>
      <c r="V545" s="84"/>
      <c r="W545" s="84" t="s">
        <v>3329</v>
      </c>
      <c r="X545" s="84"/>
      <c r="Y545" s="84" t="e">
        <f>VLOOKUP(#REF!,Unavailable_Shops!C:E,3,FALSE)</f>
        <v>#REF!</v>
      </c>
      <c r="Z545" s="84">
        <f>SUBTOTAL(103, Table97[[#This Row],[ShopCodeNoZero]])</f>
        <v>0</v>
      </c>
      <c r="AA545" s="88" t="s">
        <v>3330</v>
      </c>
    </row>
    <row r="546" spans="1:27" hidden="1">
      <c r="A546" s="83"/>
      <c r="B546" s="84" t="s">
        <v>24</v>
      </c>
      <c r="C546" s="84"/>
      <c r="D546" s="85" t="s">
        <v>119</v>
      </c>
      <c r="E546" s="85" t="s">
        <v>4741</v>
      </c>
      <c r="F546" s="84"/>
      <c r="G546" s="85" t="s">
        <v>3962</v>
      </c>
      <c r="H546" s="84" t="s">
        <v>3963</v>
      </c>
      <c r="I546" s="84" t="str">
        <f>VLOOKUP(G546,'Shop Info'!C:I,7,FALSE)</f>
        <v>NT</v>
      </c>
      <c r="J546" s="84" t="s">
        <v>603</v>
      </c>
      <c r="K546" s="84"/>
      <c r="L546" s="84">
        <v>26285650</v>
      </c>
      <c r="M546" s="90"/>
      <c r="N546" s="84"/>
      <c r="O546" s="84"/>
      <c r="P546" s="84"/>
      <c r="Q546" s="84"/>
      <c r="R546" s="84" t="s">
        <v>455</v>
      </c>
      <c r="S546" s="84"/>
      <c r="T546" s="84"/>
      <c r="U546" s="84"/>
      <c r="V546" s="84"/>
      <c r="W546" s="84" t="s">
        <v>3964</v>
      </c>
      <c r="X546" s="84"/>
      <c r="Y546" s="84" t="e">
        <f>VLOOKUP(#REF!,Unavailable_Shops!C:E,3,FALSE)</f>
        <v>#REF!</v>
      </c>
      <c r="Z546" s="84">
        <f>SUBTOTAL(103, Table97[[#This Row],[ShopCodeNoZero]])</f>
        <v>0</v>
      </c>
      <c r="AA546" s="88" t="s">
        <v>3965</v>
      </c>
    </row>
    <row r="547" spans="1:27" hidden="1">
      <c r="A547" s="83"/>
      <c r="B547" s="84" t="s">
        <v>24</v>
      </c>
      <c r="C547" s="84"/>
      <c r="D547" s="85" t="s">
        <v>119</v>
      </c>
      <c r="E547" s="85" t="s">
        <v>4742</v>
      </c>
      <c r="F547" s="84"/>
      <c r="G547" s="85" t="s">
        <v>3265</v>
      </c>
      <c r="H547" s="84" t="s">
        <v>3266</v>
      </c>
      <c r="I547" s="84" t="str">
        <f>VLOOKUP(G547,'Shop Info'!C:I,7,FALSE)</f>
        <v>NT</v>
      </c>
      <c r="J547" s="84" t="s">
        <v>529</v>
      </c>
      <c r="K547" s="84"/>
      <c r="L547" s="84">
        <v>26672448</v>
      </c>
      <c r="M547" s="90"/>
      <c r="N547" s="84"/>
      <c r="O547" s="84"/>
      <c r="P547" s="84"/>
      <c r="Q547" s="84"/>
      <c r="R547" s="84" t="s">
        <v>455</v>
      </c>
      <c r="S547" s="84"/>
      <c r="T547" s="84"/>
      <c r="U547" s="84"/>
      <c r="V547" s="84"/>
      <c r="W547" s="84" t="s">
        <v>3268</v>
      </c>
      <c r="X547" s="84"/>
      <c r="Y547" s="84" t="e">
        <f>VLOOKUP(#REF!,Unavailable_Shops!C:E,3,FALSE)</f>
        <v>#REF!</v>
      </c>
      <c r="Z547" s="84">
        <f>SUBTOTAL(103, Table97[[#This Row],[ShopCodeNoZero]])</f>
        <v>0</v>
      </c>
      <c r="AA547" s="88" t="s">
        <v>3269</v>
      </c>
    </row>
    <row r="548" spans="1:27" hidden="1">
      <c r="A548" s="83"/>
      <c r="B548" s="84" t="s">
        <v>24</v>
      </c>
      <c r="C548" s="84"/>
      <c r="D548" s="85" t="s">
        <v>119</v>
      </c>
      <c r="E548" s="85" t="s">
        <v>4743</v>
      </c>
      <c r="F548" s="84"/>
      <c r="G548" s="85" t="s">
        <v>3591</v>
      </c>
      <c r="H548" s="84" t="s">
        <v>3592</v>
      </c>
      <c r="I548" s="84" t="str">
        <f>VLOOKUP(G548,'Shop Info'!C:I,7,FALSE)</f>
        <v>NT</v>
      </c>
      <c r="J548" s="84" t="s">
        <v>375</v>
      </c>
      <c r="K548" s="84"/>
      <c r="L548" s="84">
        <v>26303805</v>
      </c>
      <c r="M548" s="90"/>
      <c r="N548" s="84"/>
      <c r="O548" s="84"/>
      <c r="P548" s="84"/>
      <c r="Q548" s="84"/>
      <c r="R548" s="84" t="s">
        <v>455</v>
      </c>
      <c r="S548" s="84"/>
      <c r="T548" s="84"/>
      <c r="U548" s="84"/>
      <c r="V548" s="84"/>
      <c r="W548" s="84" t="s">
        <v>3593</v>
      </c>
      <c r="X548" s="84"/>
      <c r="Y548" s="84" t="e">
        <f>VLOOKUP(#REF!,Unavailable_Shops!C:E,3,FALSE)</f>
        <v>#REF!</v>
      </c>
      <c r="Z548" s="84">
        <f>SUBTOTAL(103, Table97[[#This Row],[ShopCodeNoZero]])</f>
        <v>0</v>
      </c>
      <c r="AA548" s="88" t="s">
        <v>3594</v>
      </c>
    </row>
    <row r="549" spans="1:27" hidden="1">
      <c r="A549" s="83"/>
      <c r="B549" s="84" t="s">
        <v>24</v>
      </c>
      <c r="C549" s="84"/>
      <c r="D549" s="85" t="s">
        <v>119</v>
      </c>
      <c r="E549" s="85" t="s">
        <v>4744</v>
      </c>
      <c r="F549" s="84"/>
      <c r="G549" s="85" t="s">
        <v>3508</v>
      </c>
      <c r="H549" s="84" t="s">
        <v>3509</v>
      </c>
      <c r="I549" s="84" t="str">
        <f>VLOOKUP(G549,'Shop Info'!C:I,7,FALSE)</f>
        <v>NT</v>
      </c>
      <c r="J549" s="84" t="s">
        <v>3510</v>
      </c>
      <c r="K549" s="84"/>
      <c r="L549" s="84">
        <v>22070452</v>
      </c>
      <c r="M549" s="86"/>
      <c r="N549" s="84"/>
      <c r="O549" s="84"/>
      <c r="P549" s="84"/>
      <c r="Q549" s="84"/>
      <c r="R549" s="84" t="s">
        <v>455</v>
      </c>
      <c r="S549" s="84"/>
      <c r="T549" s="84"/>
      <c r="U549" s="84"/>
      <c r="V549" s="84"/>
      <c r="W549" s="84" t="s">
        <v>3512</v>
      </c>
      <c r="X549" s="84"/>
      <c r="Y549" s="84" t="e">
        <f>VLOOKUP(#REF!,Unavailable_Shops!C:E,3,FALSE)</f>
        <v>#REF!</v>
      </c>
      <c r="Z549" s="84">
        <f>SUBTOTAL(103, Table97[[#This Row],[ShopCodeNoZero]])</f>
        <v>0</v>
      </c>
      <c r="AA549" s="88" t="s">
        <v>3513</v>
      </c>
    </row>
    <row r="550" spans="1:27" hidden="1">
      <c r="A550" s="83"/>
      <c r="B550" s="84" t="s">
        <v>24</v>
      </c>
      <c r="C550" s="84"/>
      <c r="D550" s="85" t="s">
        <v>119</v>
      </c>
      <c r="E550" s="85" t="s">
        <v>4745</v>
      </c>
      <c r="F550" s="84"/>
      <c r="G550" s="85" t="s">
        <v>3126</v>
      </c>
      <c r="H550" s="84" t="s">
        <v>3127</v>
      </c>
      <c r="I550" s="84" t="str">
        <f>VLOOKUP(G550,'Shop Info'!C:I,7,FALSE)</f>
        <v>NT</v>
      </c>
      <c r="J550" s="84" t="s">
        <v>3128</v>
      </c>
      <c r="K550" s="84"/>
      <c r="L550" s="84">
        <v>26769005</v>
      </c>
      <c r="M550" s="90"/>
      <c r="N550" s="84"/>
      <c r="O550" s="84"/>
      <c r="P550" s="84"/>
      <c r="Q550" s="84"/>
      <c r="R550" s="84" t="s">
        <v>455</v>
      </c>
      <c r="S550" s="84"/>
      <c r="T550" s="84"/>
      <c r="U550" s="84"/>
      <c r="V550" s="84"/>
      <c r="W550" s="84" t="s">
        <v>3130</v>
      </c>
      <c r="X550" s="84"/>
      <c r="Y550" s="84" t="e">
        <f>VLOOKUP(#REF!,Unavailable_Shops!C:E,3,FALSE)</f>
        <v>#REF!</v>
      </c>
      <c r="Z550" s="84">
        <f>SUBTOTAL(103, Table97[[#This Row],[ShopCodeNoZero]])</f>
        <v>0</v>
      </c>
      <c r="AA550" s="88" t="s">
        <v>3131</v>
      </c>
    </row>
    <row r="551" spans="1:27" hidden="1">
      <c r="A551" s="83"/>
      <c r="B551" s="84" t="s">
        <v>24</v>
      </c>
      <c r="C551" s="84"/>
      <c r="D551" s="85" t="s">
        <v>119</v>
      </c>
      <c r="E551" s="85" t="s">
        <v>4746</v>
      </c>
      <c r="F551" s="84"/>
      <c r="G551" s="85" t="s">
        <v>3417</v>
      </c>
      <c r="H551" s="84" t="s">
        <v>3418</v>
      </c>
      <c r="I551" s="84" t="str">
        <f>VLOOKUP(G551,'Shop Info'!C:I,7,FALSE)</f>
        <v>NT</v>
      </c>
      <c r="J551" s="84" t="s">
        <v>375</v>
      </c>
      <c r="K551" s="84"/>
      <c r="L551" s="84">
        <v>26339561</v>
      </c>
      <c r="M551" s="90"/>
      <c r="N551" s="84"/>
      <c r="O551" s="84"/>
      <c r="P551" s="84"/>
      <c r="Q551" s="84"/>
      <c r="R551" s="84" t="s">
        <v>455</v>
      </c>
      <c r="S551" s="84"/>
      <c r="T551" s="84"/>
      <c r="U551" s="84"/>
      <c r="V551" s="84"/>
      <c r="W551" s="84" t="s">
        <v>3419</v>
      </c>
      <c r="X551" s="84"/>
      <c r="Y551" s="84" t="e">
        <f>VLOOKUP(#REF!,Unavailable_Shops!C:E,3,FALSE)</f>
        <v>#REF!</v>
      </c>
      <c r="Z551" s="84">
        <f>SUBTOTAL(103, Table97[[#This Row],[ShopCodeNoZero]])</f>
        <v>0</v>
      </c>
      <c r="AA551" s="88" t="s">
        <v>3420</v>
      </c>
    </row>
    <row r="552" spans="1:27" hidden="1">
      <c r="A552" s="83"/>
      <c r="B552" s="84" t="s">
        <v>24</v>
      </c>
      <c r="C552" s="84"/>
      <c r="D552" s="85" t="s">
        <v>119</v>
      </c>
      <c r="E552" s="85" t="s">
        <v>4747</v>
      </c>
      <c r="F552" s="84"/>
      <c r="G552" s="85" t="s">
        <v>3567</v>
      </c>
      <c r="H552" s="84" t="s">
        <v>3568</v>
      </c>
      <c r="I552" s="84" t="str">
        <f>VLOOKUP(G552,'Shop Info'!C:I,7,FALSE)</f>
        <v>NT</v>
      </c>
      <c r="J552" s="84" t="s">
        <v>3564</v>
      </c>
      <c r="K552" s="84"/>
      <c r="L552" s="84">
        <v>26531981</v>
      </c>
      <c r="M552" s="90"/>
      <c r="N552" s="84"/>
      <c r="O552" s="84"/>
      <c r="P552" s="84"/>
      <c r="Q552" s="84"/>
      <c r="R552" s="84" t="s">
        <v>455</v>
      </c>
      <c r="S552" s="84"/>
      <c r="T552" s="84"/>
      <c r="U552" s="84"/>
      <c r="V552" s="84"/>
      <c r="W552" s="84" t="s">
        <v>3569</v>
      </c>
      <c r="X552" s="84"/>
      <c r="Y552" s="84" t="e">
        <f>VLOOKUP(#REF!,Unavailable_Shops!C:E,3,FALSE)</f>
        <v>#REF!</v>
      </c>
      <c r="Z552" s="84">
        <f>SUBTOTAL(103, Table97[[#This Row],[ShopCodeNoZero]])</f>
        <v>0</v>
      </c>
      <c r="AA552" s="88" t="s">
        <v>3570</v>
      </c>
    </row>
    <row r="553" spans="1:27" hidden="1">
      <c r="A553" s="83"/>
      <c r="B553" s="84" t="s">
        <v>24</v>
      </c>
      <c r="C553" s="84"/>
      <c r="D553" s="85" t="s">
        <v>119</v>
      </c>
      <c r="E553" s="85" t="s">
        <v>4748</v>
      </c>
      <c r="F553" s="84"/>
      <c r="G553" s="85" t="s">
        <v>3132</v>
      </c>
      <c r="H553" s="84" t="s">
        <v>3133</v>
      </c>
      <c r="I553" s="84" t="str">
        <f>VLOOKUP(G553,'Shop Info'!C:I,7,FALSE)</f>
        <v>NT</v>
      </c>
      <c r="J553" s="84" t="s">
        <v>3128</v>
      </c>
      <c r="K553" s="84"/>
      <c r="L553" s="84">
        <v>26757221</v>
      </c>
      <c r="M553" s="90"/>
      <c r="N553" s="84"/>
      <c r="O553" s="84"/>
      <c r="P553" s="84"/>
      <c r="Q553" s="84"/>
      <c r="R553" s="84" t="s">
        <v>455</v>
      </c>
      <c r="S553" s="84"/>
      <c r="T553" s="84"/>
      <c r="U553" s="84"/>
      <c r="V553" s="84"/>
      <c r="W553" s="84" t="s">
        <v>3135</v>
      </c>
      <c r="X553" s="84"/>
      <c r="Y553" s="84" t="e">
        <f>VLOOKUP(#REF!,Unavailable_Shops!C:E,3,FALSE)</f>
        <v>#REF!</v>
      </c>
      <c r="Z553" s="84">
        <f>SUBTOTAL(103, Table97[[#This Row],[ShopCodeNoZero]])</f>
        <v>0</v>
      </c>
      <c r="AA553" s="88" t="s">
        <v>3136</v>
      </c>
    </row>
    <row r="554" spans="1:27" hidden="1">
      <c r="A554" s="83"/>
      <c r="B554" s="84" t="s">
        <v>24</v>
      </c>
      <c r="C554" s="84"/>
      <c r="D554" s="85" t="s">
        <v>119</v>
      </c>
      <c r="E554" s="85" t="s">
        <v>4749</v>
      </c>
      <c r="F554" s="84"/>
      <c r="G554" s="85" t="s">
        <v>3069</v>
      </c>
      <c r="H554" s="84" t="s">
        <v>3070</v>
      </c>
      <c r="I554" s="84" t="str">
        <f>VLOOKUP(G554,'Shop Info'!C:I,7,FALSE)</f>
        <v>NT</v>
      </c>
      <c r="J554" s="84" t="s">
        <v>3061</v>
      </c>
      <c r="K554" s="84"/>
      <c r="L554" s="84">
        <v>24772985</v>
      </c>
      <c r="M554" s="90"/>
      <c r="N554" s="84"/>
      <c r="O554" s="84"/>
      <c r="P554" s="84"/>
      <c r="Q554" s="84"/>
      <c r="R554" s="84" t="s">
        <v>455</v>
      </c>
      <c r="S554" s="84"/>
      <c r="T554" s="84"/>
      <c r="U554" s="84"/>
      <c r="V554" s="84"/>
      <c r="W554" s="84" t="s">
        <v>3072</v>
      </c>
      <c r="X554" s="84"/>
      <c r="Y554" s="84" t="e">
        <f>VLOOKUP(#REF!,Unavailable_Shops!C:E,3,FALSE)</f>
        <v>#REF!</v>
      </c>
      <c r="Z554" s="84">
        <f>SUBTOTAL(103, Table97[[#This Row],[ShopCodeNoZero]])</f>
        <v>0</v>
      </c>
      <c r="AA554" s="88" t="s">
        <v>3073</v>
      </c>
    </row>
    <row r="555" spans="1:27" hidden="1">
      <c r="A555" s="83"/>
      <c r="B555" s="84" t="s">
        <v>24</v>
      </c>
      <c r="C555" s="84"/>
      <c r="D555" s="85" t="s">
        <v>119</v>
      </c>
      <c r="E555" s="85" t="s">
        <v>4750</v>
      </c>
      <c r="F555" s="84"/>
      <c r="G555" s="85" t="s">
        <v>3685</v>
      </c>
      <c r="H555" s="84" t="s">
        <v>3686</v>
      </c>
      <c r="I555" s="84" t="str">
        <f>VLOOKUP(G555,'Shop Info'!C:I,7,FALSE)</f>
        <v>NT</v>
      </c>
      <c r="J555" s="84" t="s">
        <v>559</v>
      </c>
      <c r="K555" s="84"/>
      <c r="L555" s="84">
        <v>28879299</v>
      </c>
      <c r="M555" s="90"/>
      <c r="N555" s="84"/>
      <c r="O555" s="84"/>
      <c r="P555" s="84"/>
      <c r="Q555" s="84"/>
      <c r="R555" s="84" t="s">
        <v>455</v>
      </c>
      <c r="S555" s="84"/>
      <c r="T555" s="84"/>
      <c r="U555" s="84"/>
      <c r="V555" s="84"/>
      <c r="W555" s="84" t="s">
        <v>3687</v>
      </c>
      <c r="X555" s="84"/>
      <c r="Y555" s="84" t="e">
        <f>VLOOKUP(#REF!,Unavailable_Shops!C:E,3,FALSE)</f>
        <v>#REF!</v>
      </c>
      <c r="Z555" s="84">
        <f>SUBTOTAL(103, Table97[[#This Row],[ShopCodeNoZero]])</f>
        <v>0</v>
      </c>
      <c r="AA555" s="88" t="s">
        <v>3688</v>
      </c>
    </row>
    <row r="556" spans="1:27" hidden="1">
      <c r="A556" s="83"/>
      <c r="B556" s="84" t="s">
        <v>24</v>
      </c>
      <c r="C556" s="84"/>
      <c r="D556" s="85" t="s">
        <v>119</v>
      </c>
      <c r="E556" s="85" t="s">
        <v>4751</v>
      </c>
      <c r="F556" s="84"/>
      <c r="G556" s="85" t="s">
        <v>3444</v>
      </c>
      <c r="H556" s="84" t="s">
        <v>3445</v>
      </c>
      <c r="I556" s="84" t="str">
        <f>VLOOKUP(G556,'Shop Info'!C:I,7,FALSE)</f>
        <v>NT</v>
      </c>
      <c r="J556" s="84" t="s">
        <v>633</v>
      </c>
      <c r="K556" s="84"/>
      <c r="L556" s="84">
        <v>26375922</v>
      </c>
      <c r="M556" s="86"/>
      <c r="N556" s="84"/>
      <c r="O556" s="84"/>
      <c r="P556" s="84"/>
      <c r="Q556" s="84"/>
      <c r="R556" s="84" t="s">
        <v>455</v>
      </c>
      <c r="S556" s="84"/>
      <c r="T556" s="84"/>
      <c r="U556" s="84"/>
      <c r="V556" s="84"/>
      <c r="W556" s="84" t="s">
        <v>3446</v>
      </c>
      <c r="X556" s="84"/>
      <c r="Y556" s="84" t="e">
        <f>VLOOKUP(#REF!,Unavailable_Shops!C:E,3,FALSE)</f>
        <v>#REF!</v>
      </c>
      <c r="Z556" s="84">
        <f>SUBTOTAL(103, Table97[[#This Row],[ShopCodeNoZero]])</f>
        <v>0</v>
      </c>
      <c r="AA556" s="88" t="s">
        <v>3447</v>
      </c>
    </row>
    <row r="557" spans="1:27" hidden="1">
      <c r="A557" s="83"/>
      <c r="B557" s="84" t="s">
        <v>24</v>
      </c>
      <c r="C557" s="84"/>
      <c r="D557" s="85" t="s">
        <v>119</v>
      </c>
      <c r="E557" s="85" t="s">
        <v>4752</v>
      </c>
      <c r="F557" s="84"/>
      <c r="G557" s="85" t="s">
        <v>3614</v>
      </c>
      <c r="H557" s="84" t="s">
        <v>3615</v>
      </c>
      <c r="I557" s="84" t="str">
        <f>VLOOKUP(G557,'Shop Info'!C:I,7,FALSE)</f>
        <v>NT</v>
      </c>
      <c r="J557" s="84" t="s">
        <v>3616</v>
      </c>
      <c r="K557" s="84"/>
      <c r="L557" s="84">
        <v>27763978</v>
      </c>
      <c r="M557" s="90"/>
      <c r="N557" s="84"/>
      <c r="O557" s="84"/>
      <c r="P557" s="84"/>
      <c r="Q557" s="84"/>
      <c r="R557" s="84" t="s">
        <v>455</v>
      </c>
      <c r="S557" s="84"/>
      <c r="T557" s="84"/>
      <c r="U557" s="84"/>
      <c r="V557" s="84"/>
      <c r="W557" s="84" t="s">
        <v>3617</v>
      </c>
      <c r="X557" s="84"/>
      <c r="Y557" s="84" t="e">
        <f>VLOOKUP(#REF!,Unavailable_Shops!C:E,3,FALSE)</f>
        <v>#REF!</v>
      </c>
      <c r="Z557" s="84">
        <f>SUBTOTAL(103, Table97[[#This Row],[ShopCodeNoZero]])</f>
        <v>0</v>
      </c>
      <c r="AA557" s="88" t="s">
        <v>3618</v>
      </c>
    </row>
    <row r="558" spans="1:27" hidden="1">
      <c r="A558" s="83"/>
      <c r="B558" s="84" t="s">
        <v>24</v>
      </c>
      <c r="C558" s="84"/>
      <c r="D558" s="85" t="s">
        <v>119</v>
      </c>
      <c r="E558" s="85" t="s">
        <v>4753</v>
      </c>
      <c r="F558" s="84"/>
      <c r="G558" s="85" t="s">
        <v>4084</v>
      </c>
      <c r="H558" s="84" t="s">
        <v>4085</v>
      </c>
      <c r="I558" s="84" t="str">
        <f>VLOOKUP(G558,'Shop Info'!C:I,7,FALSE)</f>
        <v>NT</v>
      </c>
      <c r="J558" s="84" t="s">
        <v>659</v>
      </c>
      <c r="K558" s="84"/>
      <c r="L558" s="84">
        <v>27572978</v>
      </c>
      <c r="M558" s="90"/>
      <c r="N558" s="84"/>
      <c r="O558" s="84"/>
      <c r="P558" s="84"/>
      <c r="Q558" s="84"/>
      <c r="R558" s="84" t="s">
        <v>455</v>
      </c>
      <c r="S558" s="84"/>
      <c r="T558" s="84"/>
      <c r="U558" s="84"/>
      <c r="V558" s="84"/>
      <c r="W558" s="84" t="s">
        <v>4086</v>
      </c>
      <c r="X558" s="84"/>
      <c r="Y558" s="84" t="e">
        <f>VLOOKUP(#REF!,Unavailable_Shops!C:E,3,FALSE)</f>
        <v>#REF!</v>
      </c>
      <c r="Z558" s="84">
        <f>SUBTOTAL(103, Table97[[#This Row],[ShopCodeNoZero]])</f>
        <v>0</v>
      </c>
      <c r="AA558" s="88" t="s">
        <v>4087</v>
      </c>
    </row>
    <row r="559" spans="1:27" hidden="1">
      <c r="A559" s="83"/>
      <c r="B559" s="84" t="s">
        <v>24</v>
      </c>
      <c r="C559" s="84"/>
      <c r="D559" s="85" t="s">
        <v>119</v>
      </c>
      <c r="E559" s="85" t="s">
        <v>4754</v>
      </c>
      <c r="F559" s="84"/>
      <c r="G559" s="85" t="s">
        <v>3475</v>
      </c>
      <c r="H559" s="84" t="s">
        <v>3476</v>
      </c>
      <c r="I559" s="84" t="str">
        <f>VLOOKUP(G559,'Shop Info'!C:I,7,FALSE)</f>
        <v>NT</v>
      </c>
      <c r="J559" s="84" t="s">
        <v>459</v>
      </c>
      <c r="K559" s="84"/>
      <c r="L559" s="84">
        <v>21496386</v>
      </c>
      <c r="M559" s="90"/>
      <c r="N559" s="84"/>
      <c r="O559" s="84"/>
      <c r="P559" s="84"/>
      <c r="Q559" s="84"/>
      <c r="R559" s="84" t="s">
        <v>455</v>
      </c>
      <c r="S559" s="84"/>
      <c r="T559" s="84"/>
      <c r="U559" s="84"/>
      <c r="V559" s="84"/>
      <c r="W559" s="84" t="s">
        <v>3478</v>
      </c>
      <c r="X559" s="84"/>
      <c r="Y559" s="84" t="e">
        <f>VLOOKUP(#REF!,Unavailable_Shops!C:E,3,FALSE)</f>
        <v>#REF!</v>
      </c>
      <c r="Z559" s="84">
        <f>SUBTOTAL(103, Table97[[#This Row],[ShopCodeNoZero]])</f>
        <v>0</v>
      </c>
      <c r="AA559" s="88" t="s">
        <v>3479</v>
      </c>
    </row>
    <row r="560" spans="1:27" hidden="1">
      <c r="A560" s="83"/>
      <c r="B560" s="84" t="s">
        <v>24</v>
      </c>
      <c r="C560" s="84"/>
      <c r="D560" s="85" t="s">
        <v>119</v>
      </c>
      <c r="E560" s="85" t="s">
        <v>4755</v>
      </c>
      <c r="F560" s="84"/>
      <c r="G560" s="85" t="s">
        <v>3177</v>
      </c>
      <c r="H560" s="84" t="s">
        <v>3178</v>
      </c>
      <c r="I560" s="84" t="str">
        <f>VLOOKUP(G560,'Shop Info'!C:I,7,FALSE)</f>
        <v>NT</v>
      </c>
      <c r="J560" s="84" t="s">
        <v>3179</v>
      </c>
      <c r="K560" s="84"/>
      <c r="L560" s="84">
        <v>26790432</v>
      </c>
      <c r="M560" s="90"/>
      <c r="N560" s="84"/>
      <c r="O560" s="84"/>
      <c r="P560" s="84"/>
      <c r="Q560" s="84"/>
      <c r="R560" s="84" t="s">
        <v>455</v>
      </c>
      <c r="S560" s="84"/>
      <c r="T560" s="84"/>
      <c r="U560" s="84"/>
      <c r="V560" s="84"/>
      <c r="W560" s="84" t="s">
        <v>3181</v>
      </c>
      <c r="X560" s="84"/>
      <c r="Y560" s="84" t="e">
        <f>VLOOKUP(#REF!,Unavailable_Shops!C:E,3,FALSE)</f>
        <v>#REF!</v>
      </c>
      <c r="Z560" s="84">
        <f>SUBTOTAL(103, Table97[[#This Row],[ShopCodeNoZero]])</f>
        <v>0</v>
      </c>
      <c r="AA560" s="88" t="s">
        <v>3182</v>
      </c>
    </row>
    <row r="561" spans="1:27" hidden="1">
      <c r="A561" s="83"/>
      <c r="B561" s="84" t="s">
        <v>24</v>
      </c>
      <c r="C561" s="84"/>
      <c r="D561" s="85" t="s">
        <v>119</v>
      </c>
      <c r="E561" s="85" t="s">
        <v>4756</v>
      </c>
      <c r="F561" s="84"/>
      <c r="G561" s="85" t="s">
        <v>3575</v>
      </c>
      <c r="H561" s="84" t="s">
        <v>3576</v>
      </c>
      <c r="I561" s="84" t="str">
        <f>VLOOKUP(G561,'Shop Info'!C:I,7,FALSE)</f>
        <v>NT</v>
      </c>
      <c r="J561" s="84" t="s">
        <v>3564</v>
      </c>
      <c r="K561" s="84"/>
      <c r="L561" s="84">
        <v>26381732</v>
      </c>
      <c r="M561" s="86"/>
      <c r="N561" s="84"/>
      <c r="O561" s="84"/>
      <c r="P561" s="84"/>
      <c r="Q561" s="84"/>
      <c r="R561" s="84" t="s">
        <v>455</v>
      </c>
      <c r="S561" s="84"/>
      <c r="T561" s="84"/>
      <c r="U561" s="84"/>
      <c r="V561" s="84"/>
      <c r="W561" s="84" t="s">
        <v>3577</v>
      </c>
      <c r="X561" s="84"/>
      <c r="Y561" s="84" t="e">
        <f>VLOOKUP(#REF!,Unavailable_Shops!C:E,3,FALSE)</f>
        <v>#REF!</v>
      </c>
      <c r="Z561" s="84">
        <f>SUBTOTAL(103, Table97[[#This Row],[ShopCodeNoZero]])</f>
        <v>0</v>
      </c>
      <c r="AA561" s="88" t="s">
        <v>3578</v>
      </c>
    </row>
    <row r="562" spans="1:27" hidden="1">
      <c r="A562" s="83"/>
      <c r="B562" s="84" t="s">
        <v>24</v>
      </c>
      <c r="C562" s="84"/>
      <c r="D562" s="85" t="s">
        <v>119</v>
      </c>
      <c r="E562" s="85" t="s">
        <v>4757</v>
      </c>
      <c r="F562" s="84"/>
      <c r="G562" s="85" t="s">
        <v>3820</v>
      </c>
      <c r="H562" s="84" t="s">
        <v>3821</v>
      </c>
      <c r="I562" s="84" t="str">
        <f>VLOOKUP(G562,'Shop Info'!C:I,7,FALSE)</f>
        <v>NT</v>
      </c>
      <c r="J562" s="84" t="s">
        <v>3817</v>
      </c>
      <c r="K562" s="84"/>
      <c r="L562" s="84">
        <v>26951682</v>
      </c>
      <c r="M562" s="90"/>
      <c r="N562" s="84"/>
      <c r="O562" s="84"/>
      <c r="P562" s="84"/>
      <c r="Q562" s="84"/>
      <c r="R562" s="84" t="s">
        <v>455</v>
      </c>
      <c r="S562" s="84"/>
      <c r="T562" s="84"/>
      <c r="U562" s="84"/>
      <c r="V562" s="84"/>
      <c r="W562" s="84" t="s">
        <v>3822</v>
      </c>
      <c r="X562" s="84"/>
      <c r="Y562" s="84" t="e">
        <f>VLOOKUP(#REF!,Unavailable_Shops!C:E,3,FALSE)</f>
        <v>#REF!</v>
      </c>
      <c r="Z562" s="84">
        <f>SUBTOTAL(103, Table97[[#This Row],[ShopCodeNoZero]])</f>
        <v>0</v>
      </c>
      <c r="AA562" s="88" t="s">
        <v>3823</v>
      </c>
    </row>
    <row r="563" spans="1:27" hidden="1">
      <c r="A563" s="83"/>
      <c r="B563" s="84" t="s">
        <v>24</v>
      </c>
      <c r="C563" s="84"/>
      <c r="D563" s="85" t="s">
        <v>119</v>
      </c>
      <c r="E563" s="85" t="s">
        <v>4758</v>
      </c>
      <c r="F563" s="84"/>
      <c r="G563" s="85" t="s">
        <v>3667</v>
      </c>
      <c r="H563" s="84" t="s">
        <v>3668</v>
      </c>
      <c r="I563" s="84" t="str">
        <f>VLOOKUP(G563,'Shop Info'!C:I,7,FALSE)</f>
        <v>NT</v>
      </c>
      <c r="J563" s="84" t="s">
        <v>555</v>
      </c>
      <c r="K563" s="84"/>
      <c r="L563" s="84">
        <v>26987685</v>
      </c>
      <c r="M563" s="90"/>
      <c r="N563" s="84"/>
      <c r="O563" s="84"/>
      <c r="P563" s="84"/>
      <c r="Q563" s="84"/>
      <c r="R563" s="84" t="s">
        <v>455</v>
      </c>
      <c r="S563" s="84"/>
      <c r="T563" s="84"/>
      <c r="U563" s="84"/>
      <c r="V563" s="84"/>
      <c r="W563" s="84" t="s">
        <v>3669</v>
      </c>
      <c r="X563" s="84"/>
      <c r="Y563" s="84" t="e">
        <f>VLOOKUP(#REF!,Unavailable_Shops!C:E,3,FALSE)</f>
        <v>#REF!</v>
      </c>
      <c r="Z563" s="84">
        <f>SUBTOTAL(103, Table97[[#This Row],[ShopCodeNoZero]])</f>
        <v>0</v>
      </c>
      <c r="AA563" s="88" t="s">
        <v>3670</v>
      </c>
    </row>
    <row r="564" spans="1:27" hidden="1">
      <c r="A564" s="83"/>
      <c r="B564" s="84" t="s">
        <v>24</v>
      </c>
      <c r="C564" s="84"/>
      <c r="D564" s="85" t="s">
        <v>119</v>
      </c>
      <c r="E564" s="85" t="s">
        <v>4759</v>
      </c>
      <c r="F564" s="84"/>
      <c r="G564" s="85" t="s">
        <v>3137</v>
      </c>
      <c r="H564" s="84" t="s">
        <v>3138</v>
      </c>
      <c r="I564" s="84" t="str">
        <f>VLOOKUP(G564,'Shop Info'!C:I,7,FALSE)</f>
        <v>NT</v>
      </c>
      <c r="J564" s="84" t="s">
        <v>3128</v>
      </c>
      <c r="K564" s="84"/>
      <c r="L564" s="84" t="s">
        <v>547</v>
      </c>
      <c r="M564" s="90"/>
      <c r="N564" s="84"/>
      <c r="O564" s="84"/>
      <c r="P564" s="84"/>
      <c r="Q564" s="84"/>
      <c r="R564" s="84" t="s">
        <v>455</v>
      </c>
      <c r="S564" s="84"/>
      <c r="T564" s="84"/>
      <c r="U564" s="84"/>
      <c r="V564" s="84"/>
      <c r="W564" s="84" t="s">
        <v>3139</v>
      </c>
      <c r="X564" s="84"/>
      <c r="Y564" s="84" t="e">
        <f>VLOOKUP(#REF!,Unavailable_Shops!C:E,3,FALSE)</f>
        <v>#REF!</v>
      </c>
      <c r="Z564" s="84">
        <f>SUBTOTAL(103, Table97[[#This Row],[ShopCodeNoZero]])</f>
        <v>0</v>
      </c>
      <c r="AA564" s="88" t="s">
        <v>3140</v>
      </c>
    </row>
    <row r="565" spans="1:27" hidden="1">
      <c r="A565" s="83"/>
      <c r="B565" s="84" t="s">
        <v>24</v>
      </c>
      <c r="C565" s="84"/>
      <c r="D565" s="85" t="s">
        <v>119</v>
      </c>
      <c r="E565" s="85" t="s">
        <v>4760</v>
      </c>
      <c r="F565" s="84"/>
      <c r="G565" s="85" t="s">
        <v>3141</v>
      </c>
      <c r="H565" s="84" t="s">
        <v>3142</v>
      </c>
      <c r="I565" s="84" t="str">
        <f>VLOOKUP(G565,'Shop Info'!C:I,7,FALSE)</f>
        <v>NT</v>
      </c>
      <c r="J565" s="84" t="s">
        <v>3143</v>
      </c>
      <c r="K565" s="84"/>
      <c r="L565" s="84">
        <v>26392710</v>
      </c>
      <c r="M565" s="86"/>
      <c r="N565" s="84"/>
      <c r="O565" s="84"/>
      <c r="P565" s="84"/>
      <c r="Q565" s="84"/>
      <c r="R565" s="84" t="s">
        <v>455</v>
      </c>
      <c r="S565" s="84"/>
      <c r="T565" s="84"/>
      <c r="U565" s="84"/>
      <c r="V565" s="84"/>
      <c r="W565" s="84" t="s">
        <v>3144</v>
      </c>
      <c r="X565" s="84"/>
      <c r="Y565" s="84" t="e">
        <f>VLOOKUP(#REF!,Unavailable_Shops!C:E,3,FALSE)</f>
        <v>#REF!</v>
      </c>
      <c r="Z565" s="84">
        <f>SUBTOTAL(103, Table97[[#This Row],[ShopCodeNoZero]])</f>
        <v>0</v>
      </c>
      <c r="AA565" s="88" t="s">
        <v>3145</v>
      </c>
    </row>
    <row r="566" spans="1:27" hidden="1">
      <c r="A566" s="83"/>
      <c r="B566" s="84" t="s">
        <v>24</v>
      </c>
      <c r="C566" s="84"/>
      <c r="D566" s="85" t="s">
        <v>119</v>
      </c>
      <c r="E566" s="85" t="s">
        <v>4761</v>
      </c>
      <c r="F566" s="84"/>
      <c r="G566" s="85" t="s">
        <v>3865</v>
      </c>
      <c r="H566" s="84" t="s">
        <v>3866</v>
      </c>
      <c r="I566" s="84" t="str">
        <f>VLOOKUP(G566,'Shop Info'!C:I,7,FALSE)</f>
        <v>NT</v>
      </c>
      <c r="J566" s="84" t="s">
        <v>551</v>
      </c>
      <c r="K566" s="84"/>
      <c r="L566" s="84">
        <v>26924830</v>
      </c>
      <c r="M566" s="90"/>
      <c r="N566" s="84"/>
      <c r="O566" s="84"/>
      <c r="P566" s="84"/>
      <c r="Q566" s="84"/>
      <c r="R566" s="84" t="s">
        <v>455</v>
      </c>
      <c r="S566" s="84" t="s">
        <v>32</v>
      </c>
      <c r="T566" s="84" t="s">
        <v>1255</v>
      </c>
      <c r="U566" s="84"/>
      <c r="V566" s="84"/>
      <c r="W566" s="84" t="s">
        <v>3868</v>
      </c>
      <c r="X566" s="84"/>
      <c r="Y566" s="84" t="e">
        <f>VLOOKUP(#REF!,Unavailable_Shops!C:E,3,FALSE)</f>
        <v>#REF!</v>
      </c>
      <c r="Z566" s="84">
        <f>SUBTOTAL(103, Table97[[#This Row],[ShopCodeNoZero]])</f>
        <v>0</v>
      </c>
      <c r="AA566" s="88" t="s">
        <v>3869</v>
      </c>
    </row>
    <row r="567" spans="1:27" hidden="1">
      <c r="A567" s="83"/>
      <c r="B567" s="84" t="s">
        <v>24</v>
      </c>
      <c r="C567" s="84"/>
      <c r="D567" s="85" t="s">
        <v>119</v>
      </c>
      <c r="E567" s="85" t="s">
        <v>4762</v>
      </c>
      <c r="F567" s="84"/>
      <c r="G567" s="85" t="s">
        <v>3074</v>
      </c>
      <c r="H567" s="84" t="s">
        <v>3075</v>
      </c>
      <c r="I567" s="84" t="str">
        <f>VLOOKUP(G567,'Shop Info'!C:I,7,FALSE)</f>
        <v>NT</v>
      </c>
      <c r="J567" s="84" t="s">
        <v>3076</v>
      </c>
      <c r="K567" s="84"/>
      <c r="L567" s="84">
        <v>24782612</v>
      </c>
      <c r="M567" s="90"/>
      <c r="N567" s="84"/>
      <c r="O567" s="84"/>
      <c r="P567" s="84"/>
      <c r="Q567" s="84"/>
      <c r="R567" s="84" t="s">
        <v>455</v>
      </c>
      <c r="S567" s="84"/>
      <c r="T567" s="84"/>
      <c r="U567" s="84"/>
      <c r="V567" s="84"/>
      <c r="W567" s="84" t="s">
        <v>3077</v>
      </c>
      <c r="X567" s="84"/>
      <c r="Y567" s="84" t="e">
        <f>VLOOKUP(#REF!,Unavailable_Shops!C:E,3,FALSE)</f>
        <v>#REF!</v>
      </c>
      <c r="Z567" s="84">
        <f>SUBTOTAL(103, Table97[[#This Row],[ShopCodeNoZero]])</f>
        <v>0</v>
      </c>
      <c r="AA567" s="88" t="s">
        <v>3078</v>
      </c>
    </row>
    <row r="568" spans="1:27" hidden="1">
      <c r="A568" s="83"/>
      <c r="B568" s="84" t="s">
        <v>24</v>
      </c>
      <c r="C568" s="84"/>
      <c r="D568" s="85" t="s">
        <v>119</v>
      </c>
      <c r="E568" s="85" t="s">
        <v>4763</v>
      </c>
      <c r="F568" s="84"/>
      <c r="G568" s="85" t="s">
        <v>3079</v>
      </c>
      <c r="H568" s="84" t="s">
        <v>3080</v>
      </c>
      <c r="I568" s="84" t="str">
        <f>VLOOKUP(G568,'Shop Info'!C:I,7,FALSE)</f>
        <v>NT</v>
      </c>
      <c r="J568" s="84" t="s">
        <v>3023</v>
      </c>
      <c r="K568" s="84"/>
      <c r="L568" s="84" t="s">
        <v>3081</v>
      </c>
      <c r="M568" s="90"/>
      <c r="N568" s="84"/>
      <c r="O568" s="84"/>
      <c r="P568" s="84"/>
      <c r="Q568" s="84"/>
      <c r="R568" s="84" t="s">
        <v>455</v>
      </c>
      <c r="S568" s="84"/>
      <c r="T568" s="84"/>
      <c r="U568" s="84"/>
      <c r="V568" s="84"/>
      <c r="W568" s="84" t="s">
        <v>3082</v>
      </c>
      <c r="X568" s="84"/>
      <c r="Y568" s="84" t="e">
        <f>VLOOKUP(#REF!,Unavailable_Shops!C:E,3,FALSE)</f>
        <v>#REF!</v>
      </c>
      <c r="Z568" s="84">
        <f>SUBTOTAL(103, Table97[[#This Row],[ShopCodeNoZero]])</f>
        <v>0</v>
      </c>
      <c r="AA568" s="88" t="s">
        <v>3083</v>
      </c>
    </row>
    <row r="569" spans="1:27" hidden="1">
      <c r="A569" s="83"/>
      <c r="B569" s="84" t="s">
        <v>24</v>
      </c>
      <c r="C569" s="84"/>
      <c r="D569" s="85" t="s">
        <v>119</v>
      </c>
      <c r="E569" s="85" t="s">
        <v>4764</v>
      </c>
      <c r="F569" s="84"/>
      <c r="G569" s="85" t="s">
        <v>3492</v>
      </c>
      <c r="H569" s="84" t="s">
        <v>3493</v>
      </c>
      <c r="I569" s="84" t="str">
        <f>VLOOKUP(G569,'Shop Info'!C:I,7,FALSE)</f>
        <v>NT</v>
      </c>
      <c r="J569" s="84" t="s">
        <v>354</v>
      </c>
      <c r="K569" s="84"/>
      <c r="L569" s="84">
        <v>24956281</v>
      </c>
      <c r="M569" s="90"/>
      <c r="N569" s="84"/>
      <c r="O569" s="84"/>
      <c r="P569" s="84"/>
      <c r="Q569" s="84"/>
      <c r="R569" s="84" t="s">
        <v>455</v>
      </c>
      <c r="S569" s="84"/>
      <c r="T569" s="84"/>
      <c r="U569" s="84"/>
      <c r="V569" s="84"/>
      <c r="W569" s="84" t="s">
        <v>3494</v>
      </c>
      <c r="X569" s="84"/>
      <c r="Y569" s="84" t="e">
        <f>VLOOKUP(#REF!,Unavailable_Shops!C:E,3,FALSE)</f>
        <v>#REF!</v>
      </c>
      <c r="Z569" s="84">
        <f>SUBTOTAL(103, Table97[[#This Row],[ShopCodeNoZero]])</f>
        <v>0</v>
      </c>
      <c r="AA569" s="88" t="s">
        <v>3495</v>
      </c>
    </row>
    <row r="570" spans="1:27" hidden="1">
      <c r="A570" s="83"/>
      <c r="B570" s="84" t="s">
        <v>24</v>
      </c>
      <c r="C570" s="84"/>
      <c r="D570" s="85" t="s">
        <v>119</v>
      </c>
      <c r="E570" s="85" t="s">
        <v>4765</v>
      </c>
      <c r="F570" s="84"/>
      <c r="G570" s="85" t="s">
        <v>3535</v>
      </c>
      <c r="H570" s="84" t="s">
        <v>3536</v>
      </c>
      <c r="I570" s="84" t="str">
        <f>VLOOKUP(G570,'Shop Info'!C:I,7,FALSE)</f>
        <v>Islands</v>
      </c>
      <c r="J570" s="84" t="s">
        <v>525</v>
      </c>
      <c r="K570" s="84"/>
      <c r="L570" s="84" t="s">
        <v>3537</v>
      </c>
      <c r="M570" s="90"/>
      <c r="N570" s="84"/>
      <c r="O570" s="84"/>
      <c r="P570" s="84"/>
      <c r="Q570" s="84"/>
      <c r="R570" s="84" t="s">
        <v>455</v>
      </c>
      <c r="S570" s="84"/>
      <c r="T570" s="84"/>
      <c r="U570" s="84"/>
      <c r="V570" s="84"/>
      <c r="W570" s="84" t="s">
        <v>3538</v>
      </c>
      <c r="X570" s="84"/>
      <c r="Y570" s="84" t="e">
        <f>VLOOKUP(#REF!,Unavailable_Shops!C:E,3,FALSE)</f>
        <v>#REF!</v>
      </c>
      <c r="Z570" s="84">
        <f>SUBTOTAL(103, Table97[[#This Row],[ShopCodeNoZero]])</f>
        <v>0</v>
      </c>
      <c r="AA570" s="88" t="s">
        <v>3539</v>
      </c>
    </row>
    <row r="571" spans="1:27" hidden="1">
      <c r="A571" s="83"/>
      <c r="B571" s="84" t="s">
        <v>24</v>
      </c>
      <c r="C571" s="84"/>
      <c r="D571" s="85" t="s">
        <v>119</v>
      </c>
      <c r="E571" s="85" t="s">
        <v>4766</v>
      </c>
      <c r="F571" s="84"/>
      <c r="G571" s="85" t="s">
        <v>3183</v>
      </c>
      <c r="H571" s="84" t="s">
        <v>3184</v>
      </c>
      <c r="I571" s="84" t="str">
        <f>VLOOKUP(G571,'Shop Info'!C:I,7,FALSE)</f>
        <v>NT</v>
      </c>
      <c r="J571" s="84" t="s">
        <v>3179</v>
      </c>
      <c r="K571" s="84"/>
      <c r="L571" s="84">
        <v>26716837</v>
      </c>
      <c r="M571" s="90"/>
      <c r="N571" s="84"/>
      <c r="O571" s="84"/>
      <c r="P571" s="84"/>
      <c r="Q571" s="84"/>
      <c r="R571" s="84" t="s">
        <v>455</v>
      </c>
      <c r="S571" s="84"/>
      <c r="T571" s="84"/>
      <c r="U571" s="84"/>
      <c r="V571" s="84"/>
      <c r="W571" s="84" t="s">
        <v>3185</v>
      </c>
      <c r="X571" s="84"/>
      <c r="Y571" s="84" t="e">
        <f>VLOOKUP(#REF!,Unavailable_Shops!C:E,3,FALSE)</f>
        <v>#REF!</v>
      </c>
      <c r="Z571" s="84">
        <f>SUBTOTAL(103, Table97[[#This Row],[ShopCodeNoZero]])</f>
        <v>0</v>
      </c>
      <c r="AA571" s="88" t="s">
        <v>3186</v>
      </c>
    </row>
    <row r="572" spans="1:27" hidden="1">
      <c r="A572" s="83"/>
      <c r="B572" s="84" t="s">
        <v>24</v>
      </c>
      <c r="C572" s="84"/>
      <c r="D572" s="85" t="s">
        <v>119</v>
      </c>
      <c r="E572" s="85" t="s">
        <v>4767</v>
      </c>
      <c r="F572" s="84"/>
      <c r="G572" s="85" t="s">
        <v>3461</v>
      </c>
      <c r="H572" s="84" t="s">
        <v>3462</v>
      </c>
      <c r="I572" s="84" t="str">
        <f>VLOOKUP(G572,'Shop Info'!C:I,7,FALSE)</f>
        <v>NT</v>
      </c>
      <c r="J572" s="84" t="s">
        <v>566</v>
      </c>
      <c r="K572" s="84"/>
      <c r="L572" s="84">
        <v>24272937</v>
      </c>
      <c r="M572" s="90"/>
      <c r="N572" s="84"/>
      <c r="O572" s="84"/>
      <c r="P572" s="84"/>
      <c r="Q572" s="84"/>
      <c r="R572" s="84" t="s">
        <v>455</v>
      </c>
      <c r="S572" s="84"/>
      <c r="T572" s="84"/>
      <c r="U572" s="84"/>
      <c r="V572" s="84"/>
      <c r="W572" s="84" t="s">
        <v>3464</v>
      </c>
      <c r="X572" s="84"/>
      <c r="Y572" s="84" t="e">
        <f>VLOOKUP(#REF!,Unavailable_Shops!C:E,3,FALSE)</f>
        <v>#REF!</v>
      </c>
      <c r="Z572" s="84">
        <f>SUBTOTAL(103, Table97[[#This Row],[ShopCodeNoZero]])</f>
        <v>0</v>
      </c>
      <c r="AA572" s="88" t="s">
        <v>3465</v>
      </c>
    </row>
    <row r="573" spans="1:27" hidden="1">
      <c r="A573" s="83"/>
      <c r="B573" s="84" t="s">
        <v>24</v>
      </c>
      <c r="C573" s="84"/>
      <c r="D573" s="85" t="s">
        <v>119</v>
      </c>
      <c r="E573" s="85" t="s">
        <v>4768</v>
      </c>
      <c r="F573" s="104"/>
      <c r="G573" s="85" t="s">
        <v>3480</v>
      </c>
      <c r="H573" s="84" t="s">
        <v>3481</v>
      </c>
      <c r="I573" s="84" t="str">
        <f>VLOOKUP(G573,'Shop Info'!C:I,7,FALSE)</f>
        <v>NT</v>
      </c>
      <c r="J573" s="84" t="s">
        <v>459</v>
      </c>
      <c r="K573" s="84"/>
      <c r="L573" s="84">
        <v>24980969</v>
      </c>
      <c r="M573" s="90"/>
      <c r="N573" s="84"/>
      <c r="O573" s="84"/>
      <c r="P573" s="84"/>
      <c r="Q573" s="84"/>
      <c r="R573" s="84" t="s">
        <v>455</v>
      </c>
      <c r="S573" s="84"/>
      <c r="T573" s="84"/>
      <c r="U573" s="84"/>
      <c r="V573" s="84"/>
      <c r="W573" s="84" t="s">
        <v>3482</v>
      </c>
      <c r="X573" s="84"/>
      <c r="Y573" s="84" t="e">
        <f>VLOOKUP(#REF!,Unavailable_Shops!C:E,3,FALSE)</f>
        <v>#REF!</v>
      </c>
      <c r="Z573" s="84">
        <f>SUBTOTAL(103, Table97[[#This Row],[ShopCodeNoZero]])</f>
        <v>0</v>
      </c>
      <c r="AA573" s="88" t="s">
        <v>3483</v>
      </c>
    </row>
    <row r="574" spans="1:27" hidden="1">
      <c r="A574" s="83"/>
      <c r="B574" s="84" t="s">
        <v>24</v>
      </c>
      <c r="C574" s="84"/>
      <c r="D574" s="85" t="s">
        <v>119</v>
      </c>
      <c r="E574" s="85" t="s">
        <v>4769</v>
      </c>
      <c r="F574" s="84"/>
      <c r="G574" s="85" t="s">
        <v>3514</v>
      </c>
      <c r="H574" s="84" t="s">
        <v>3515</v>
      </c>
      <c r="I574" s="84" t="str">
        <f>VLOOKUP(G574,'Shop Info'!C:I,7,FALSE)</f>
        <v>NT</v>
      </c>
      <c r="J574" s="84" t="s">
        <v>3510</v>
      </c>
      <c r="K574" s="84"/>
      <c r="L574" s="84">
        <v>22744691</v>
      </c>
      <c r="M574" s="90"/>
      <c r="N574" s="84"/>
      <c r="O574" s="84"/>
      <c r="P574" s="84"/>
      <c r="Q574" s="84"/>
      <c r="R574" s="84" t="s">
        <v>455</v>
      </c>
      <c r="S574" s="84"/>
      <c r="T574" s="84"/>
      <c r="U574" s="84"/>
      <c r="V574" s="84"/>
      <c r="W574" s="84" t="s">
        <v>3516</v>
      </c>
      <c r="X574" s="84"/>
      <c r="Y574" s="84" t="e">
        <f>VLOOKUP(#REF!,Unavailable_Shops!C:E,3,FALSE)</f>
        <v>#REF!</v>
      </c>
      <c r="Z574" s="84">
        <f>SUBTOTAL(103, Table97[[#This Row],[ShopCodeNoZero]])</f>
        <v>0</v>
      </c>
      <c r="AA574" s="88" t="s">
        <v>3517</v>
      </c>
    </row>
    <row r="575" spans="1:27" hidden="1">
      <c r="A575" s="83"/>
      <c r="B575" s="84" t="s">
        <v>24</v>
      </c>
      <c r="C575" s="84"/>
      <c r="D575" s="85" t="s">
        <v>119</v>
      </c>
      <c r="E575" s="85" t="s">
        <v>4770</v>
      </c>
      <c r="F575" s="84"/>
      <c r="G575" s="85" t="s">
        <v>4088</v>
      </c>
      <c r="H575" s="84" t="s">
        <v>4089</v>
      </c>
      <c r="I575" s="84" t="str">
        <f>VLOOKUP(G575,'Shop Info'!C:I,7,FALSE)</f>
        <v>NT</v>
      </c>
      <c r="J575" s="84" t="s">
        <v>659</v>
      </c>
      <c r="K575" s="84"/>
      <c r="L575" s="84">
        <v>22744415</v>
      </c>
      <c r="M575" s="86"/>
      <c r="N575" s="84"/>
      <c r="O575" s="84"/>
      <c r="P575" s="84"/>
      <c r="Q575" s="84"/>
      <c r="R575" s="84" t="s">
        <v>455</v>
      </c>
      <c r="S575" s="84"/>
      <c r="T575" s="84"/>
      <c r="U575" s="84"/>
      <c r="V575" s="84"/>
      <c r="W575" s="84" t="s">
        <v>4090</v>
      </c>
      <c r="X575" s="84"/>
      <c r="Y575" s="84" t="e">
        <f>VLOOKUP(#REF!,Unavailable_Shops!C:E,3,FALSE)</f>
        <v>#REF!</v>
      </c>
      <c r="Z575" s="84">
        <f>SUBTOTAL(103, Table97[[#This Row],[ShopCodeNoZero]])</f>
        <v>0</v>
      </c>
      <c r="AA575" s="88" t="s">
        <v>4091</v>
      </c>
    </row>
    <row r="576" spans="1:27" hidden="1">
      <c r="A576" s="83"/>
      <c r="B576" s="84" t="s">
        <v>24</v>
      </c>
      <c r="C576" s="84"/>
      <c r="D576" s="85" t="s">
        <v>119</v>
      </c>
      <c r="E576" s="85" t="s">
        <v>4771</v>
      </c>
      <c r="F576" s="84"/>
      <c r="G576" s="85" t="s">
        <v>3368</v>
      </c>
      <c r="H576" s="84" t="s">
        <v>3369</v>
      </c>
      <c r="I576" s="84" t="str">
        <f>VLOOKUP(G576,'Shop Info'!C:I,7,FALSE)</f>
        <v>NT</v>
      </c>
      <c r="J576" s="84" t="s">
        <v>596</v>
      </c>
      <c r="K576" s="84"/>
      <c r="L576" s="84">
        <v>22744296</v>
      </c>
      <c r="M576" s="86"/>
      <c r="N576" s="84"/>
      <c r="O576" s="84"/>
      <c r="P576" s="84"/>
      <c r="Q576" s="84"/>
      <c r="R576" s="84" t="s">
        <v>455</v>
      </c>
      <c r="S576" s="84"/>
      <c r="T576" s="84"/>
      <c r="U576" s="84"/>
      <c r="V576" s="84"/>
      <c r="W576" s="84" t="s">
        <v>3370</v>
      </c>
      <c r="X576" s="84"/>
      <c r="Y576" s="84" t="e">
        <f>VLOOKUP(#REF!,Unavailable_Shops!C:E,3,FALSE)</f>
        <v>#REF!</v>
      </c>
      <c r="Z576" s="84">
        <f>SUBTOTAL(103, Table97[[#This Row],[ShopCodeNoZero]])</f>
        <v>0</v>
      </c>
      <c r="AA576" s="88" t="s">
        <v>3371</v>
      </c>
    </row>
    <row r="577" spans="1:27" hidden="1">
      <c r="A577" s="83"/>
      <c r="B577" s="84" t="s">
        <v>24</v>
      </c>
      <c r="C577" s="84"/>
      <c r="D577" s="85" t="s">
        <v>119</v>
      </c>
      <c r="E577" s="85" t="s">
        <v>4772</v>
      </c>
      <c r="F577" s="84"/>
      <c r="G577" s="85" t="s">
        <v>3730</v>
      </c>
      <c r="H577" s="84" t="s">
        <v>3731</v>
      </c>
      <c r="I577" s="84" t="str">
        <f>VLOOKUP(G577,'Shop Info'!C:I,7,FALSE)</f>
        <v>NT</v>
      </c>
      <c r="J577" s="84" t="s">
        <v>603</v>
      </c>
      <c r="K577" s="84"/>
      <c r="L577" s="84">
        <v>21770940</v>
      </c>
      <c r="M577" s="90"/>
      <c r="N577" s="84"/>
      <c r="O577" s="84"/>
      <c r="P577" s="84"/>
      <c r="Q577" s="84"/>
      <c r="R577" s="84" t="s">
        <v>455</v>
      </c>
      <c r="S577" s="84"/>
      <c r="T577" s="84"/>
      <c r="U577" s="84"/>
      <c r="V577" s="84"/>
      <c r="W577" s="84" t="s">
        <v>3732</v>
      </c>
      <c r="X577" s="84"/>
      <c r="Y577" s="84" t="e">
        <f>VLOOKUP(#REF!,Unavailable_Shops!C:E,3,FALSE)</f>
        <v>#REF!</v>
      </c>
      <c r="Z577" s="84">
        <f>SUBTOTAL(103, Table97[[#This Row],[ShopCodeNoZero]])</f>
        <v>0</v>
      </c>
      <c r="AA577" s="88" t="s">
        <v>3733</v>
      </c>
    </row>
    <row r="578" spans="1:27" hidden="1">
      <c r="A578" s="83"/>
      <c r="B578" s="84" t="s">
        <v>24</v>
      </c>
      <c r="C578" s="84"/>
      <c r="D578" s="85" t="s">
        <v>119</v>
      </c>
      <c r="E578" s="85" t="s">
        <v>4773</v>
      </c>
      <c r="F578" s="84"/>
      <c r="G578" s="85" t="s">
        <v>4163</v>
      </c>
      <c r="H578" s="84" t="s">
        <v>4164</v>
      </c>
      <c r="I578" s="84" t="str">
        <f>VLOOKUP(G578,'Shop Info'!C:I,7,FALSE)</f>
        <v>Islands</v>
      </c>
      <c r="J578" s="84" t="s">
        <v>4146</v>
      </c>
      <c r="K578" s="84"/>
      <c r="L578" s="84">
        <v>21625192</v>
      </c>
      <c r="M578" s="90"/>
      <c r="N578" s="84"/>
      <c r="O578" s="84"/>
      <c r="P578" s="84"/>
      <c r="Q578" s="84"/>
      <c r="R578" s="84" t="s">
        <v>455</v>
      </c>
      <c r="S578" s="84"/>
      <c r="T578" s="84"/>
      <c r="U578" s="84"/>
      <c r="V578" s="84"/>
      <c r="W578" s="84" t="s">
        <v>4165</v>
      </c>
      <c r="X578" s="84"/>
      <c r="Y578" s="84" t="e">
        <f>VLOOKUP(#REF!,Unavailable_Shops!C:E,3,FALSE)</f>
        <v>#REF!</v>
      </c>
      <c r="Z578" s="84">
        <f>SUBTOTAL(103, Table97[[#This Row],[ShopCodeNoZero]])</f>
        <v>0</v>
      </c>
      <c r="AA578" s="88" t="s">
        <v>4166</v>
      </c>
    </row>
    <row r="579" spans="1:27" hidden="1">
      <c r="A579" s="83"/>
      <c r="B579" s="84" t="s">
        <v>24</v>
      </c>
      <c r="C579" s="84"/>
      <c r="D579" s="85" t="s">
        <v>119</v>
      </c>
      <c r="E579" s="85" t="s">
        <v>4774</v>
      </c>
      <c r="F579" s="84"/>
      <c r="G579" s="85" t="s">
        <v>3432</v>
      </c>
      <c r="H579" s="84" t="s">
        <v>3433</v>
      </c>
      <c r="I579" s="84" t="str">
        <f>VLOOKUP(G579,'Shop Info'!C:I,7,FALSE)</f>
        <v>NT</v>
      </c>
      <c r="J579" s="84" t="s">
        <v>3428</v>
      </c>
      <c r="K579" s="84"/>
      <c r="L579" s="84">
        <v>29817662</v>
      </c>
      <c r="M579" s="90"/>
      <c r="N579" s="84"/>
      <c r="O579" s="84"/>
      <c r="P579" s="84"/>
      <c r="Q579" s="84"/>
      <c r="R579" s="84" t="s">
        <v>455</v>
      </c>
      <c r="S579" s="84"/>
      <c r="T579" s="84"/>
      <c r="U579" s="84"/>
      <c r="V579" s="84"/>
      <c r="W579" s="84" t="s">
        <v>3434</v>
      </c>
      <c r="X579" s="84"/>
      <c r="Y579" s="84" t="e">
        <f>VLOOKUP(#REF!,Unavailable_Shops!C:E,3,FALSE)</f>
        <v>#REF!</v>
      </c>
      <c r="Z579" s="84">
        <f>SUBTOTAL(103, Table97[[#This Row],[ShopCodeNoZero]])</f>
        <v>0</v>
      </c>
      <c r="AA579" s="88" t="s">
        <v>3435</v>
      </c>
    </row>
    <row r="580" spans="1:27" hidden="1">
      <c r="A580" s="83"/>
      <c r="B580" s="84" t="s">
        <v>24</v>
      </c>
      <c r="C580" s="84"/>
      <c r="D580" s="85" t="s">
        <v>119</v>
      </c>
      <c r="E580" s="85" t="s">
        <v>4775</v>
      </c>
      <c r="F580" s="84"/>
      <c r="G580" s="85" t="s">
        <v>3619</v>
      </c>
      <c r="H580" s="84" t="s">
        <v>3620</v>
      </c>
      <c r="I580" s="84" t="str">
        <f>VLOOKUP(G580,'Shop Info'!C:I,7,FALSE)</f>
        <v>NT</v>
      </c>
      <c r="J580" s="84" t="s">
        <v>551</v>
      </c>
      <c r="K580" s="84"/>
      <c r="L580" s="84">
        <v>26047382</v>
      </c>
      <c r="M580" s="90"/>
      <c r="N580" s="84"/>
      <c r="O580" s="84"/>
      <c r="P580" s="84"/>
      <c r="Q580" s="84"/>
      <c r="R580" s="84" t="s">
        <v>455</v>
      </c>
      <c r="S580" s="84"/>
      <c r="T580" s="84"/>
      <c r="U580" s="84"/>
      <c r="V580" s="84"/>
      <c r="W580" s="84" t="s">
        <v>3621</v>
      </c>
      <c r="X580" s="84"/>
      <c r="Y580" s="84" t="e">
        <f>VLOOKUP(#REF!,Unavailable_Shops!C:E,3,FALSE)</f>
        <v>#REF!</v>
      </c>
      <c r="Z580" s="84">
        <f>SUBTOTAL(103, Table97[[#This Row],[ShopCodeNoZero]])</f>
        <v>0</v>
      </c>
      <c r="AA580" s="88" t="s">
        <v>3622</v>
      </c>
    </row>
    <row r="581" spans="1:27" hidden="1">
      <c r="A581" s="83"/>
      <c r="B581" s="84" t="s">
        <v>24</v>
      </c>
      <c r="C581" s="84"/>
      <c r="D581" s="85" t="s">
        <v>119</v>
      </c>
      <c r="E581" s="85" t="s">
        <v>4776</v>
      </c>
      <c r="F581" s="84"/>
      <c r="G581" s="85" t="s">
        <v>3571</v>
      </c>
      <c r="H581" s="84" t="s">
        <v>3572</v>
      </c>
      <c r="I581" s="84" t="str">
        <f>VLOOKUP(G581,'Shop Info'!C:I,7,FALSE)</f>
        <v>NT</v>
      </c>
      <c r="J581" s="84" t="s">
        <v>529</v>
      </c>
      <c r="K581" s="84"/>
      <c r="L581" s="84">
        <v>23222860</v>
      </c>
      <c r="M581" s="90"/>
      <c r="N581" s="84"/>
      <c r="O581" s="84"/>
      <c r="P581" s="84"/>
      <c r="Q581" s="84"/>
      <c r="R581" s="84" t="s">
        <v>455</v>
      </c>
      <c r="S581" s="84"/>
      <c r="T581" s="84"/>
      <c r="U581" s="84"/>
      <c r="V581" s="84"/>
      <c r="W581" s="84" t="s">
        <v>3573</v>
      </c>
      <c r="X581" s="84"/>
      <c r="Y581" s="84" t="e">
        <f>VLOOKUP(#REF!,Unavailable_Shops!C:E,3,FALSE)</f>
        <v>#REF!</v>
      </c>
      <c r="Z581" s="84">
        <f>SUBTOTAL(103, Table97[[#This Row],[ShopCodeNoZero]])</f>
        <v>0</v>
      </c>
      <c r="AA581" s="88" t="s">
        <v>3574</v>
      </c>
    </row>
    <row r="582" spans="1:27" hidden="1">
      <c r="A582" s="83"/>
      <c r="B582" s="84" t="s">
        <v>24</v>
      </c>
      <c r="C582" s="84"/>
      <c r="D582" s="85" t="s">
        <v>119</v>
      </c>
      <c r="E582" s="85" t="s">
        <v>4777</v>
      </c>
      <c r="F582" s="84"/>
      <c r="G582" s="85" t="s">
        <v>3084</v>
      </c>
      <c r="H582" s="84" t="s">
        <v>3085</v>
      </c>
      <c r="I582" s="84" t="str">
        <f>VLOOKUP(G582,'Shop Info'!C:I,7,FALSE)</f>
        <v>NT</v>
      </c>
      <c r="J582" s="84" t="s">
        <v>3061</v>
      </c>
      <c r="K582" s="84"/>
      <c r="L582" s="84">
        <v>22677768</v>
      </c>
      <c r="M582" s="90"/>
      <c r="N582" s="84"/>
      <c r="O582" s="84"/>
      <c r="P582" s="84"/>
      <c r="Q582" s="84"/>
      <c r="R582" s="84" t="s">
        <v>455</v>
      </c>
      <c r="S582" s="84"/>
      <c r="T582" s="84"/>
      <c r="U582" s="84"/>
      <c r="V582" s="84"/>
      <c r="W582" s="84" t="s">
        <v>3086</v>
      </c>
      <c r="X582" s="84"/>
      <c r="Y582" s="84" t="e">
        <f>VLOOKUP(#REF!,Unavailable_Shops!C:E,3,FALSE)</f>
        <v>#REF!</v>
      </c>
      <c r="Z582" s="84">
        <f>SUBTOTAL(103, Table97[[#This Row],[ShopCodeNoZero]])</f>
        <v>0</v>
      </c>
      <c r="AA582" s="88" t="s">
        <v>3087</v>
      </c>
    </row>
    <row r="583" spans="1:27" hidden="1">
      <c r="A583" s="83"/>
      <c r="B583" s="84" t="s">
        <v>24</v>
      </c>
      <c r="C583" s="84"/>
      <c r="D583" s="85" t="s">
        <v>119</v>
      </c>
      <c r="E583" s="85" t="s">
        <v>4778</v>
      </c>
      <c r="F583" s="84"/>
      <c r="G583" s="85" t="s">
        <v>3021</v>
      </c>
      <c r="H583" s="84" t="s">
        <v>3022</v>
      </c>
      <c r="I583" s="84" t="str">
        <f>VLOOKUP(G583,'Shop Info'!C:I,7,FALSE)</f>
        <v>NT</v>
      </c>
      <c r="J583" s="84" t="s">
        <v>3023</v>
      </c>
      <c r="K583" s="84"/>
      <c r="L583" s="84">
        <v>26339983</v>
      </c>
      <c r="M583" s="90"/>
      <c r="N583" s="84"/>
      <c r="O583" s="84"/>
      <c r="P583" s="84"/>
      <c r="Q583" s="84"/>
      <c r="R583" s="84" t="s">
        <v>455</v>
      </c>
      <c r="S583" s="84"/>
      <c r="T583" s="84"/>
      <c r="U583" s="84"/>
      <c r="V583" s="84"/>
      <c r="W583" s="84" t="s">
        <v>3026</v>
      </c>
      <c r="X583" s="84"/>
      <c r="Y583" s="84" t="e">
        <f>VLOOKUP(#REF!,Unavailable_Shops!C:E,3,FALSE)</f>
        <v>#REF!</v>
      </c>
      <c r="Z583" s="84">
        <f>SUBTOTAL(103, Table97[[#This Row],[ShopCodeNoZero]])</f>
        <v>0</v>
      </c>
      <c r="AA583" s="88" t="s">
        <v>3027</v>
      </c>
    </row>
    <row r="584" spans="1:27" hidden="1">
      <c r="A584" s="83"/>
      <c r="B584" s="84" t="s">
        <v>24</v>
      </c>
      <c r="C584" s="84"/>
      <c r="D584" s="85" t="s">
        <v>119</v>
      </c>
      <c r="E584" s="85" t="s">
        <v>4779</v>
      </c>
      <c r="F584" s="84"/>
      <c r="G584" s="85" t="s">
        <v>3689</v>
      </c>
      <c r="H584" s="84" t="s">
        <v>3690</v>
      </c>
      <c r="I584" s="84" t="str">
        <f>VLOOKUP(G584,'Shop Info'!C:I,7,FALSE)</f>
        <v>NT</v>
      </c>
      <c r="J584" s="84" t="s">
        <v>559</v>
      </c>
      <c r="K584" s="71"/>
      <c r="L584" s="17" t="s">
        <v>3691</v>
      </c>
      <c r="M584" s="90"/>
      <c r="N584" s="71"/>
      <c r="O584" s="71"/>
      <c r="P584" s="71"/>
      <c r="Q584" s="71"/>
      <c r="R584" s="84" t="s">
        <v>455</v>
      </c>
      <c r="S584" s="71"/>
      <c r="T584" s="71"/>
      <c r="U584" s="71"/>
      <c r="V584" s="74"/>
      <c r="W584" s="84" t="s">
        <v>3692</v>
      </c>
      <c r="X584" s="84"/>
      <c r="Y584" s="84" t="e">
        <f>VLOOKUP(#REF!,Unavailable_Shops!C:E,3,FALSE)</f>
        <v>#REF!</v>
      </c>
      <c r="Z584" s="84">
        <f>SUBTOTAL(103, Table97[[#This Row],[ShopCodeNoZero]])</f>
        <v>0</v>
      </c>
      <c r="AA584" s="88" t="s">
        <v>3693</v>
      </c>
    </row>
    <row r="585" spans="1:27" hidden="1">
      <c r="A585" s="83"/>
      <c r="B585" s="84" t="s">
        <v>24</v>
      </c>
      <c r="C585" s="84"/>
      <c r="D585" s="85" t="s">
        <v>119</v>
      </c>
      <c r="E585" s="85" t="s">
        <v>4780</v>
      </c>
      <c r="F585" s="84"/>
      <c r="G585" s="85" t="s">
        <v>3028</v>
      </c>
      <c r="H585" s="84" t="s">
        <v>3029</v>
      </c>
      <c r="I585" s="84" t="str">
        <f>VLOOKUP(G585,'Shop Info'!C:I,7,FALSE)</f>
        <v>NT</v>
      </c>
      <c r="J585" s="84" t="s">
        <v>1151</v>
      </c>
      <c r="K585" s="71"/>
      <c r="L585" s="17">
        <v>35847892</v>
      </c>
      <c r="M585" s="90"/>
      <c r="N585" s="71"/>
      <c r="O585" s="71"/>
      <c r="P585" s="71"/>
      <c r="Q585" s="71"/>
      <c r="R585" s="84" t="s">
        <v>455</v>
      </c>
      <c r="S585" s="71"/>
      <c r="T585" s="71"/>
      <c r="U585" s="71"/>
      <c r="V585" s="74"/>
      <c r="W585" s="84" t="s">
        <v>3032</v>
      </c>
      <c r="X585" s="84"/>
      <c r="Y585" s="84" t="e">
        <f>VLOOKUP(#REF!,Unavailable_Shops!C:E,3,FALSE)</f>
        <v>#REF!</v>
      </c>
      <c r="Z585" s="84">
        <f>SUBTOTAL(103, Table97[[#This Row],[ShopCodeNoZero]])</f>
        <v>0</v>
      </c>
      <c r="AA585" s="88" t="s">
        <v>3033</v>
      </c>
    </row>
    <row r="586" spans="1:27" hidden="1">
      <c r="A586" s="101"/>
      <c r="B586" s="71" t="s">
        <v>24</v>
      </c>
      <c r="C586" s="84"/>
      <c r="D586" s="72" t="s">
        <v>119</v>
      </c>
      <c r="E586" s="72" t="s">
        <v>4781</v>
      </c>
      <c r="F586" s="84"/>
      <c r="G586" s="72" t="s">
        <v>3716</v>
      </c>
      <c r="H586" s="71" t="s">
        <v>3717</v>
      </c>
      <c r="I586" s="71" t="str">
        <f>VLOOKUP(G586,'Shop Info'!C:I,7,FALSE)</f>
        <v>NT</v>
      </c>
      <c r="J586" s="71" t="s">
        <v>3718</v>
      </c>
      <c r="K586" s="71"/>
      <c r="L586" s="17">
        <v>37052515</v>
      </c>
      <c r="M586" s="90"/>
      <c r="N586" s="71"/>
      <c r="O586" s="71"/>
      <c r="P586" s="71"/>
      <c r="Q586" s="71"/>
      <c r="R586" s="71" t="s">
        <v>455</v>
      </c>
      <c r="S586" s="71"/>
      <c r="T586" s="71"/>
      <c r="U586" s="71"/>
      <c r="V586" s="74"/>
      <c r="W586" s="84" t="s">
        <v>3719</v>
      </c>
      <c r="X586" s="71"/>
      <c r="Y586" s="71" t="e">
        <f>VLOOKUP(#REF!,Unavailable_Shops!C:E,3,FALSE)</f>
        <v>#REF!</v>
      </c>
      <c r="Z586" s="17">
        <f>SUBTOTAL(103, Table97[[#This Row],[ShopCodeNoZero]])</f>
        <v>0</v>
      </c>
      <c r="AA586" s="88" t="s">
        <v>3720</v>
      </c>
    </row>
    <row r="587" spans="1:27" hidden="1">
      <c r="A587" s="101"/>
      <c r="B587" s="71" t="s">
        <v>24</v>
      </c>
      <c r="C587" s="84"/>
      <c r="D587" s="72" t="s">
        <v>119</v>
      </c>
      <c r="E587" s="72" t="s">
        <v>4782</v>
      </c>
      <c r="F587" s="84"/>
      <c r="G587" s="72" t="s">
        <v>3448</v>
      </c>
      <c r="H587" s="71" t="s">
        <v>3449</v>
      </c>
      <c r="I587" s="71" t="str">
        <f>VLOOKUP(G587,'Shop Info'!C:I,7,FALSE)</f>
        <v>NT</v>
      </c>
      <c r="J587" s="71" t="s">
        <v>633</v>
      </c>
      <c r="K587" s="71"/>
      <c r="L587" s="17" t="s">
        <v>3450</v>
      </c>
      <c r="M587" s="90"/>
      <c r="N587" s="71"/>
      <c r="O587" s="71"/>
      <c r="P587" s="71"/>
      <c r="Q587" s="71"/>
      <c r="R587" s="71" t="s">
        <v>455</v>
      </c>
      <c r="S587" s="71"/>
      <c r="T587" s="71"/>
      <c r="U587" s="71"/>
      <c r="V587" s="74"/>
      <c r="W587" s="84" t="s">
        <v>3451</v>
      </c>
      <c r="X587" s="71"/>
      <c r="Y587" s="71" t="e">
        <f>VLOOKUP(#REF!,Unavailable_Shops!C:E,3,FALSE)</f>
        <v>#REF!</v>
      </c>
      <c r="Z587" s="17">
        <f>SUBTOTAL(103, Table97[[#This Row],[ShopCodeNoZero]])</f>
        <v>0</v>
      </c>
      <c r="AA587" s="88" t="s">
        <v>3452</v>
      </c>
    </row>
    <row r="588" spans="1:27" hidden="1">
      <c r="A588" s="101"/>
      <c r="B588" s="71" t="s">
        <v>24</v>
      </c>
      <c r="C588" s="84"/>
      <c r="D588" s="72" t="s">
        <v>119</v>
      </c>
      <c r="E588" s="72" t="s">
        <v>4783</v>
      </c>
      <c r="F588" s="84"/>
      <c r="G588" s="72" t="s">
        <v>3757</v>
      </c>
      <c r="H588" s="71" t="s">
        <v>3758</v>
      </c>
      <c r="I588" s="71" t="str">
        <f>VLOOKUP(G588,'Shop Info'!C:I,7,FALSE)</f>
        <v>NT</v>
      </c>
      <c r="J588" s="71" t="s">
        <v>3759</v>
      </c>
      <c r="K588" s="71"/>
      <c r="L588" s="17">
        <v>27131983</v>
      </c>
      <c r="M588" s="90"/>
      <c r="N588" s="71"/>
      <c r="O588" s="71"/>
      <c r="P588" s="71"/>
      <c r="Q588" s="71"/>
      <c r="R588" s="71" t="s">
        <v>455</v>
      </c>
      <c r="S588" s="71"/>
      <c r="T588" s="71"/>
      <c r="U588" s="71"/>
      <c r="V588" s="74"/>
      <c r="W588" s="84" t="s">
        <v>3760</v>
      </c>
      <c r="X588" s="71"/>
      <c r="Y588" s="71" t="e">
        <f>VLOOKUP(#REF!,Unavailable_Shops!C:E,3,FALSE)</f>
        <v>#REF!</v>
      </c>
      <c r="Z588" s="17">
        <f>SUBTOTAL(103, Table97[[#This Row],[ShopCodeNoZero]])</f>
        <v>0</v>
      </c>
      <c r="AA588" s="88" t="s">
        <v>3761</v>
      </c>
    </row>
    <row r="589" spans="1:27" hidden="1">
      <c r="A589" s="83"/>
      <c r="B589" s="84" t="s">
        <v>24</v>
      </c>
      <c r="C589" s="84"/>
      <c r="D589" s="85" t="s">
        <v>119</v>
      </c>
      <c r="E589" s="72" t="s">
        <v>4784</v>
      </c>
      <c r="F589" s="84"/>
      <c r="G589" s="85" t="s">
        <v>3255</v>
      </c>
      <c r="H589" s="84" t="s">
        <v>3256</v>
      </c>
      <c r="I589" s="84" t="str">
        <f>VLOOKUP(G589,'Shop Info'!C:I,7,FALSE)</f>
        <v>NT</v>
      </c>
      <c r="J589" s="84" t="s">
        <v>633</v>
      </c>
      <c r="K589" s="84"/>
      <c r="L589" s="84" t="s">
        <v>3257</v>
      </c>
      <c r="M589" s="90"/>
      <c r="N589" s="84"/>
      <c r="O589" s="84"/>
      <c r="P589" s="84"/>
      <c r="Q589" s="84"/>
      <c r="R589" s="84" t="s">
        <v>455</v>
      </c>
      <c r="S589" s="84"/>
      <c r="T589" s="84"/>
      <c r="U589" s="84"/>
      <c r="V589" s="106"/>
      <c r="W589" s="96" t="s">
        <v>3258</v>
      </c>
      <c r="X589" s="84"/>
      <c r="Y589" s="84" t="e">
        <f>VLOOKUP(#REF!,Unavailable_Shops!C:E,3,FALSE)</f>
        <v>#REF!</v>
      </c>
      <c r="Z589" s="84">
        <f>SUBTOTAL(103, Table97[[#This Row],[ShopCodeNoZero]])</f>
        <v>0</v>
      </c>
      <c r="AA589" s="88" t="s">
        <v>3259</v>
      </c>
    </row>
    <row r="590" spans="1:27" hidden="1">
      <c r="A590" s="83"/>
      <c r="B590" s="84" t="s">
        <v>24</v>
      </c>
      <c r="C590" s="84"/>
      <c r="D590" s="85" t="s">
        <v>119</v>
      </c>
      <c r="E590" s="72" t="s">
        <v>4785</v>
      </c>
      <c r="F590" s="84"/>
      <c r="G590" s="85" t="s">
        <v>3526</v>
      </c>
      <c r="H590" s="84" t="s">
        <v>3527</v>
      </c>
      <c r="I590" s="84" t="str">
        <f>VLOOKUP(G590,'Shop Info'!C:I,7,FALSE)</f>
        <v>NT</v>
      </c>
      <c r="J590" s="84" t="s">
        <v>3528</v>
      </c>
      <c r="K590" s="84"/>
      <c r="L590" s="84">
        <v>27912593</v>
      </c>
      <c r="M590" s="90"/>
      <c r="N590" s="84"/>
      <c r="O590" s="84"/>
      <c r="P590" s="84"/>
      <c r="Q590" s="84"/>
      <c r="R590" s="84" t="s">
        <v>455</v>
      </c>
      <c r="S590" s="84"/>
      <c r="T590" s="84"/>
      <c r="U590" s="84"/>
      <c r="V590" s="106"/>
      <c r="W590" s="84" t="s">
        <v>3529</v>
      </c>
      <c r="X590" s="84"/>
      <c r="Y590" s="84" t="e">
        <f>VLOOKUP(#REF!,Unavailable_Shops!C:E,3,FALSE)</f>
        <v>#REF!</v>
      </c>
      <c r="Z590" s="84">
        <f>SUBTOTAL(103, Table97[[#This Row],[ShopCodeNoZero]])</f>
        <v>0</v>
      </c>
      <c r="AA590" s="88" t="s">
        <v>3530</v>
      </c>
    </row>
    <row r="591" spans="1:27" hidden="1">
      <c r="A591" s="83"/>
      <c r="B591" s="84" t="s">
        <v>24</v>
      </c>
      <c r="C591" s="84"/>
      <c r="D591" s="85" t="s">
        <v>119</v>
      </c>
      <c r="E591" s="72" t="s">
        <v>4786</v>
      </c>
      <c r="F591" s="84"/>
      <c r="G591" s="85" t="s">
        <v>3146</v>
      </c>
      <c r="H591" s="84" t="s">
        <v>3147</v>
      </c>
      <c r="I591" s="84" t="str">
        <f>VLOOKUP(G591,'Shop Info'!C:I,7,FALSE)</f>
        <v>NT</v>
      </c>
      <c r="J591" s="84" t="s">
        <v>3148</v>
      </c>
      <c r="K591" s="84"/>
      <c r="L591" s="84" t="s">
        <v>3149</v>
      </c>
      <c r="M591" s="90"/>
      <c r="N591" s="84"/>
      <c r="O591" s="84"/>
      <c r="P591" s="84"/>
      <c r="Q591" s="84"/>
      <c r="R591" s="84" t="s">
        <v>455</v>
      </c>
      <c r="S591" s="84"/>
      <c r="T591" s="84"/>
      <c r="U591" s="84"/>
      <c r="V591" s="106"/>
      <c r="W591" s="84" t="s">
        <v>3150</v>
      </c>
      <c r="X591" s="84"/>
      <c r="Y591" s="84" t="e">
        <f>VLOOKUP(#REF!,Unavailable_Shops!C:E,3,FALSE)</f>
        <v>#REF!</v>
      </c>
      <c r="Z591" s="84">
        <f>SUBTOTAL(103, Table97[[#This Row],[ShopCodeNoZero]])</f>
        <v>0</v>
      </c>
      <c r="AA591" s="88" t="s">
        <v>3151</v>
      </c>
    </row>
    <row r="592" spans="1:27" hidden="1">
      <c r="A592" s="83"/>
      <c r="B592" s="84" t="s">
        <v>24</v>
      </c>
      <c r="C592" s="84"/>
      <c r="D592" s="85" t="s">
        <v>119</v>
      </c>
      <c r="E592" s="72" t="s">
        <v>544</v>
      </c>
      <c r="F592" s="84"/>
      <c r="G592" s="85" t="s">
        <v>545</v>
      </c>
      <c r="H592" s="84" t="s">
        <v>546</v>
      </c>
      <c r="I592" s="84" t="str">
        <f>VLOOKUP(G592,'Shop Info'!C:I,7,FALSE)</f>
        <v>NT</v>
      </c>
      <c r="J592" s="84" t="s">
        <v>533</v>
      </c>
      <c r="K592" s="84"/>
      <c r="L592" s="84">
        <v>23070038</v>
      </c>
      <c r="M592" s="90"/>
      <c r="N592" s="84"/>
      <c r="O592" s="84"/>
      <c r="P592" s="84"/>
      <c r="Q592" s="84"/>
      <c r="R592" s="84" t="s">
        <v>455</v>
      </c>
      <c r="S592" s="84"/>
      <c r="T592" s="84"/>
      <c r="U592" s="84"/>
      <c r="V592" s="106"/>
      <c r="W592" s="84" t="s">
        <v>4787</v>
      </c>
      <c r="X592" s="84"/>
      <c r="Y592" s="84" t="e">
        <f>VLOOKUP(#REF!,Unavailable_Shops!C:E,3,FALSE)</f>
        <v>#REF!</v>
      </c>
      <c r="Z592" s="84">
        <f>SUBTOTAL(103, Table97[[#This Row],[ShopCodeNoZero]])</f>
        <v>0</v>
      </c>
      <c r="AA592" s="88" t="s">
        <v>4788</v>
      </c>
    </row>
    <row r="593" spans="1:27" hidden="1">
      <c r="A593" s="83"/>
      <c r="B593" s="84" t="s">
        <v>24</v>
      </c>
      <c r="C593" s="84"/>
      <c r="D593" s="85" t="s">
        <v>119</v>
      </c>
      <c r="E593" s="72" t="s">
        <v>4789</v>
      </c>
      <c r="F593" s="84"/>
      <c r="G593" s="85" t="s">
        <v>3531</v>
      </c>
      <c r="H593" s="84" t="s">
        <v>3532</v>
      </c>
      <c r="I593" s="84" t="str">
        <f>VLOOKUP(G593,'Shop Info'!C:I,7,FALSE)</f>
        <v>NT</v>
      </c>
      <c r="J593" s="84" t="s">
        <v>3528</v>
      </c>
      <c r="K593" s="84" t="s">
        <v>151</v>
      </c>
      <c r="L593" s="84">
        <v>27927725</v>
      </c>
      <c r="M593" s="90"/>
      <c r="N593" s="84"/>
      <c r="O593" s="84"/>
      <c r="P593" s="84"/>
      <c r="Q593" s="84"/>
      <c r="R593" s="84" t="s">
        <v>455</v>
      </c>
      <c r="S593" s="84"/>
      <c r="T593" s="84"/>
      <c r="U593" s="84"/>
      <c r="V593" s="106"/>
      <c r="W593" s="96" t="s">
        <v>3533</v>
      </c>
      <c r="X593" s="84"/>
      <c r="Y593" s="84" t="e">
        <f>VLOOKUP(#REF!,Unavailable_Shops!C:E,3,FALSE)</f>
        <v>#REF!</v>
      </c>
      <c r="Z593" s="84">
        <f>SUBTOTAL(103, Table97[[#This Row],[ShopCodeNoZero]])</f>
        <v>0</v>
      </c>
      <c r="AA593" s="88" t="s">
        <v>3534</v>
      </c>
    </row>
    <row r="594" spans="1:27" hidden="1">
      <c r="A594" s="83"/>
      <c r="B594" s="84" t="s">
        <v>24</v>
      </c>
      <c r="C594" s="84"/>
      <c r="D594" s="85" t="s">
        <v>119</v>
      </c>
      <c r="E594" s="72" t="s">
        <v>4790</v>
      </c>
      <c r="F594" s="84"/>
      <c r="G594" s="85" t="s">
        <v>4101</v>
      </c>
      <c r="H594" s="84" t="s">
        <v>4102</v>
      </c>
      <c r="I594" s="84" t="str">
        <f>VLOOKUP(G594,'Shop Info'!C:I,7,FALSE)</f>
        <v>Islands</v>
      </c>
      <c r="J594" s="84" t="s">
        <v>663</v>
      </c>
      <c r="K594" s="84" t="s">
        <v>151</v>
      </c>
      <c r="L594" s="84">
        <v>22610366</v>
      </c>
      <c r="M594" s="90"/>
      <c r="N594" s="84"/>
      <c r="O594" s="84"/>
      <c r="P594" s="84"/>
      <c r="Q594" s="84"/>
      <c r="R594" s="84" t="s">
        <v>455</v>
      </c>
      <c r="S594" s="84"/>
      <c r="T594" s="84"/>
      <c r="U594" s="84"/>
      <c r="V594" s="106"/>
      <c r="W594" s="84" t="s">
        <v>4104</v>
      </c>
      <c r="X594" s="84"/>
      <c r="Y594" s="84" t="e">
        <f>VLOOKUP(#REF!,Unavailable_Shops!C:E,3,FALSE)</f>
        <v>#REF!</v>
      </c>
      <c r="Z594" s="84">
        <f>SUBTOTAL(103, Table97[[#This Row],[ShopCodeNoZero]])</f>
        <v>0</v>
      </c>
      <c r="AA594" s="88" t="s">
        <v>4105</v>
      </c>
    </row>
    <row r="595" spans="1:27" hidden="1">
      <c r="A595" s="83"/>
      <c r="B595" s="84" t="s">
        <v>24</v>
      </c>
      <c r="C595" s="84"/>
      <c r="D595" s="85" t="s">
        <v>119</v>
      </c>
      <c r="E595" s="72" t="s">
        <v>4791</v>
      </c>
      <c r="F595" s="84"/>
      <c r="G595" s="85" t="s">
        <v>3579</v>
      </c>
      <c r="H595" s="84" t="s">
        <v>3580</v>
      </c>
      <c r="I595" s="84" t="str">
        <f>VLOOKUP(G595,'Shop Info'!C:I,7,FALSE)</f>
        <v>NT</v>
      </c>
      <c r="J595" s="84" t="s">
        <v>3564</v>
      </c>
      <c r="K595" s="84" t="s">
        <v>151</v>
      </c>
      <c r="L595" s="84">
        <v>26536955</v>
      </c>
      <c r="M595" s="90"/>
      <c r="N595" s="84"/>
      <c r="O595" s="84"/>
      <c r="P595" s="84"/>
      <c r="Q595" s="84"/>
      <c r="R595" s="84" t="s">
        <v>455</v>
      </c>
      <c r="S595" s="84"/>
      <c r="T595" s="84"/>
      <c r="U595" s="84"/>
      <c r="V595" s="106"/>
      <c r="W595" s="84" t="s">
        <v>3581</v>
      </c>
      <c r="X595" s="84"/>
      <c r="Y595" s="84" t="e">
        <f>VLOOKUP(#REF!,Unavailable_Shops!C:E,3,FALSE)</f>
        <v>#REF!</v>
      </c>
      <c r="Z595" s="84">
        <f>SUBTOTAL(103, Table97[[#This Row],[ShopCodeNoZero]])</f>
        <v>0</v>
      </c>
      <c r="AA595" s="88" t="s">
        <v>3582</v>
      </c>
    </row>
    <row r="596" spans="1:27" hidden="1">
      <c r="A596" s="83"/>
      <c r="B596" s="84" t="s">
        <v>24</v>
      </c>
      <c r="C596" s="84"/>
      <c r="D596" s="85" t="s">
        <v>119</v>
      </c>
      <c r="E596" s="72" t="s">
        <v>4792</v>
      </c>
      <c r="F596" s="84"/>
      <c r="G596" s="85" t="s">
        <v>3496</v>
      </c>
      <c r="H596" s="84" t="s">
        <v>3497</v>
      </c>
      <c r="I596" s="84" t="str">
        <f>VLOOKUP(G596,'Shop Info'!C:I,7,FALSE)</f>
        <v>NT</v>
      </c>
      <c r="J596" s="84" t="s">
        <v>354</v>
      </c>
      <c r="K596" s="84" t="s">
        <v>151</v>
      </c>
      <c r="L596" s="84">
        <v>24360665</v>
      </c>
      <c r="M596" s="90"/>
      <c r="N596" s="84"/>
      <c r="O596" s="84"/>
      <c r="P596" s="84"/>
      <c r="Q596" s="84"/>
      <c r="R596" s="84" t="s">
        <v>455</v>
      </c>
      <c r="S596" s="84"/>
      <c r="T596" s="84"/>
      <c r="U596" s="84"/>
      <c r="V596" s="106"/>
      <c r="W596" s="84" t="s">
        <v>3498</v>
      </c>
      <c r="X596" s="84"/>
      <c r="Y596" s="84" t="e">
        <f>VLOOKUP(#REF!,Unavailable_Shops!C:E,3,FALSE)</f>
        <v>#REF!</v>
      </c>
      <c r="Z596" s="84">
        <f>SUBTOTAL(103, Table97[[#This Row],[ShopCodeNoZero]])</f>
        <v>0</v>
      </c>
      <c r="AA596" s="88" t="s">
        <v>3499</v>
      </c>
    </row>
    <row r="597" spans="1:27" hidden="1">
      <c r="A597" s="83"/>
      <c r="B597" s="84" t="s">
        <v>24</v>
      </c>
      <c r="C597" s="84"/>
      <c r="D597" s="85" t="s">
        <v>119</v>
      </c>
      <c r="E597" s="72" t="s">
        <v>4793</v>
      </c>
      <c r="F597" s="84"/>
      <c r="G597" s="85" t="s">
        <v>3436</v>
      </c>
      <c r="H597" s="84" t="s">
        <v>3437</v>
      </c>
      <c r="I597" s="84" t="str">
        <f>VLOOKUP(G597,'Shop Info'!C:I,7,FALSE)</f>
        <v>NT</v>
      </c>
      <c r="J597" s="84" t="s">
        <v>3428</v>
      </c>
      <c r="K597" s="84" t="s">
        <v>151</v>
      </c>
      <c r="L597" s="84">
        <v>29078568</v>
      </c>
      <c r="M597" s="90"/>
      <c r="N597" s="84"/>
      <c r="O597" s="84"/>
      <c r="P597" s="84"/>
      <c r="Q597" s="84"/>
      <c r="R597" s="84" t="s">
        <v>455</v>
      </c>
      <c r="S597" s="84"/>
      <c r="T597" s="84"/>
      <c r="U597" s="84"/>
      <c r="V597" s="106"/>
      <c r="W597" s="84" t="s">
        <v>3438</v>
      </c>
      <c r="X597" s="84"/>
      <c r="Y597" s="84" t="e">
        <f>VLOOKUP(#REF!,Unavailable_Shops!C:E,3,FALSE)</f>
        <v>#REF!</v>
      </c>
      <c r="Z597" s="84">
        <f>SUBTOTAL(103, Table97[[#This Row],[ShopCodeNoZero]])</f>
        <v>0</v>
      </c>
      <c r="AA597" s="88" t="s">
        <v>3439</v>
      </c>
    </row>
    <row r="598" spans="1:27" hidden="1">
      <c r="A598" s="83"/>
      <c r="B598" s="84" t="s">
        <v>24</v>
      </c>
      <c r="C598" s="84"/>
      <c r="D598" s="85" t="s">
        <v>119</v>
      </c>
      <c r="E598" s="72" t="s">
        <v>4794</v>
      </c>
      <c r="F598" s="84"/>
      <c r="G598" s="85" t="s">
        <v>4092</v>
      </c>
      <c r="H598" s="84" t="s">
        <v>4093</v>
      </c>
      <c r="I598" s="84" t="str">
        <f>VLOOKUP(G598,'Shop Info'!C:I,7,FALSE)</f>
        <v>NT</v>
      </c>
      <c r="J598" s="84" t="s">
        <v>659</v>
      </c>
      <c r="K598" s="84" t="s">
        <v>151</v>
      </c>
      <c r="L598" s="84">
        <v>25672851</v>
      </c>
      <c r="M598" s="86"/>
      <c r="N598" s="84"/>
      <c r="O598" s="84"/>
      <c r="P598" s="84"/>
      <c r="Q598" s="84"/>
      <c r="R598" s="84" t="s">
        <v>455</v>
      </c>
      <c r="S598" s="84"/>
      <c r="T598" s="84"/>
      <c r="U598" s="84"/>
      <c r="V598" s="106"/>
      <c r="W598" s="84" t="s">
        <v>4094</v>
      </c>
      <c r="X598" s="84"/>
      <c r="Y598" s="84" t="e">
        <f>VLOOKUP(#REF!,Unavailable_Shops!C:E,3,FALSE)</f>
        <v>#REF!</v>
      </c>
      <c r="Z598" s="84">
        <f>SUBTOTAL(103, Table97[[#This Row],[ShopCodeNoZero]])</f>
        <v>0</v>
      </c>
      <c r="AA598" s="88" t="s">
        <v>4095</v>
      </c>
    </row>
    <row r="599" spans="1:27" hidden="1">
      <c r="A599" s="83"/>
      <c r="B599" s="84" t="s">
        <v>24</v>
      </c>
      <c r="C599" s="84"/>
      <c r="D599" s="85" t="s">
        <v>119</v>
      </c>
      <c r="E599" s="72" t="s">
        <v>4795</v>
      </c>
      <c r="F599" s="84"/>
      <c r="G599" s="85" t="s">
        <v>4106</v>
      </c>
      <c r="H599" s="84" t="s">
        <v>4107</v>
      </c>
      <c r="I599" s="84" t="str">
        <f>VLOOKUP(G599,'Shop Info'!C:I,7,FALSE)</f>
        <v>Islands</v>
      </c>
      <c r="J599" s="84" t="s">
        <v>663</v>
      </c>
      <c r="K599" s="84" t="s">
        <v>151</v>
      </c>
      <c r="L599" s="84">
        <v>22610339</v>
      </c>
      <c r="M599" s="90"/>
      <c r="N599" s="84"/>
      <c r="O599" s="84"/>
      <c r="P599" s="84"/>
      <c r="Q599" s="84"/>
      <c r="R599" s="84" t="s">
        <v>455</v>
      </c>
      <c r="S599" s="84"/>
      <c r="T599" s="84"/>
      <c r="U599" s="84"/>
      <c r="V599" s="106"/>
      <c r="W599" s="84" t="s">
        <v>4108</v>
      </c>
      <c r="X599" s="84"/>
      <c r="Y599" s="84" t="e">
        <f>VLOOKUP(#REF!,Unavailable_Shops!C:E,3,FALSE)</f>
        <v>#REF!</v>
      </c>
      <c r="Z599" s="84">
        <f>SUBTOTAL(103, Table97[[#This Row],[ShopCodeNoZero]])</f>
        <v>0</v>
      </c>
      <c r="AA599" s="88" t="s">
        <v>4109</v>
      </c>
    </row>
    <row r="600" spans="1:27" hidden="1">
      <c r="A600" s="83"/>
      <c r="B600" s="84" t="s">
        <v>24</v>
      </c>
      <c r="C600" s="84"/>
      <c r="D600" s="85" t="s">
        <v>119</v>
      </c>
      <c r="E600" s="72" t="s">
        <v>4796</v>
      </c>
      <c r="F600" s="84"/>
      <c r="G600" s="85" t="s">
        <v>3595</v>
      </c>
      <c r="H600" s="84" t="s">
        <v>3596</v>
      </c>
      <c r="I600" s="84" t="str">
        <f>VLOOKUP(G600,'Shop Info'!C:I,7,FALSE)</f>
        <v>NT</v>
      </c>
      <c r="J600" s="84" t="s">
        <v>375</v>
      </c>
      <c r="K600" s="84" t="s">
        <v>151</v>
      </c>
      <c r="L600" s="84">
        <v>26796876</v>
      </c>
      <c r="M600" s="90"/>
      <c r="N600" s="84"/>
      <c r="O600" s="84"/>
      <c r="P600" s="84"/>
      <c r="Q600" s="84"/>
      <c r="R600" s="84" t="s">
        <v>455</v>
      </c>
      <c r="S600" s="84"/>
      <c r="T600" s="84"/>
      <c r="U600" s="84"/>
      <c r="V600" s="106"/>
      <c r="W600" s="84" t="s">
        <v>3597</v>
      </c>
      <c r="X600" s="84"/>
      <c r="Y600" s="84" t="e">
        <f>VLOOKUP(#REF!,Unavailable_Shops!C:E,3,FALSE)</f>
        <v>#REF!</v>
      </c>
      <c r="Z600" s="84">
        <f>SUBTOTAL(103, Table97[[#This Row],[ShopCodeNoZero]])</f>
        <v>0</v>
      </c>
      <c r="AA600" s="88" t="s">
        <v>3598</v>
      </c>
    </row>
    <row r="601" spans="1:27" hidden="1">
      <c r="A601" s="83"/>
      <c r="B601" s="84" t="s">
        <v>24</v>
      </c>
      <c r="C601" s="84"/>
      <c r="D601" s="85" t="s">
        <v>119</v>
      </c>
      <c r="E601" s="72" t="s">
        <v>4797</v>
      </c>
      <c r="F601" s="84"/>
      <c r="G601" s="85" t="s">
        <v>4034</v>
      </c>
      <c r="H601" s="84" t="s">
        <v>4035</v>
      </c>
      <c r="I601" s="84" t="str">
        <f>VLOOKUP(G601,'Shop Info'!C:I,7,FALSE)</f>
        <v>NT</v>
      </c>
      <c r="J601" s="84" t="s">
        <v>654</v>
      </c>
      <c r="K601" s="84" t="s">
        <v>151</v>
      </c>
      <c r="L601" s="84">
        <v>26248560</v>
      </c>
      <c r="M601" s="90"/>
      <c r="N601" s="84"/>
      <c r="O601" s="84"/>
      <c r="P601" s="84"/>
      <c r="Q601" s="84"/>
      <c r="R601" s="84" t="s">
        <v>455</v>
      </c>
      <c r="S601" s="84"/>
      <c r="T601" s="84"/>
      <c r="U601" s="84"/>
      <c r="V601" s="106"/>
      <c r="W601" s="84" t="s">
        <v>4037</v>
      </c>
      <c r="X601" s="84"/>
      <c r="Y601" s="84" t="e">
        <f>VLOOKUP(#REF!,Unavailable_Shops!C:E,3,FALSE)</f>
        <v>#REF!</v>
      </c>
      <c r="Z601" s="84">
        <f>SUBTOTAL(103, Table97[[#This Row],[ShopCodeNoZero]])</f>
        <v>0</v>
      </c>
      <c r="AA601" s="88" t="s">
        <v>4038</v>
      </c>
    </row>
    <row r="602" spans="1:27" hidden="1">
      <c r="A602" s="83"/>
      <c r="B602" s="84" t="s">
        <v>24</v>
      </c>
      <c r="C602" s="84"/>
      <c r="D602" s="85" t="s">
        <v>119</v>
      </c>
      <c r="E602" s="72" t="s">
        <v>4798</v>
      </c>
      <c r="F602" s="84"/>
      <c r="G602" s="85" t="s">
        <v>4024</v>
      </c>
      <c r="H602" s="84" t="s">
        <v>4025</v>
      </c>
      <c r="I602" s="84" t="str">
        <f>VLOOKUP(G602,'Shop Info'!C:I,7,FALSE)</f>
        <v>Islands</v>
      </c>
      <c r="J602" s="84" t="s">
        <v>663</v>
      </c>
      <c r="K602" s="84" t="s">
        <v>151</v>
      </c>
      <c r="L602" s="84">
        <v>36063399</v>
      </c>
      <c r="M602" s="86"/>
      <c r="N602" s="84"/>
      <c r="O602" s="84"/>
      <c r="P602" s="84"/>
      <c r="Q602" s="84"/>
      <c r="R602" s="84" t="s">
        <v>455</v>
      </c>
      <c r="S602" s="84"/>
      <c r="T602" s="84"/>
      <c r="U602" s="84"/>
      <c r="V602" s="106"/>
      <c r="W602" s="84" t="s">
        <v>4027</v>
      </c>
      <c r="X602" s="84"/>
      <c r="Y602" s="84" t="e">
        <f>VLOOKUP(#REF!,Unavailable_Shops!C:E,3,FALSE)</f>
        <v>#REF!</v>
      </c>
      <c r="Z602" s="84">
        <f>SUBTOTAL(103, Table97[[#This Row],[ShopCodeNoZero]])</f>
        <v>0</v>
      </c>
      <c r="AA602" s="88" t="s">
        <v>4028</v>
      </c>
    </row>
    <row r="603" spans="1:27" hidden="1">
      <c r="A603" s="83"/>
      <c r="B603" s="84" t="s">
        <v>24</v>
      </c>
      <c r="C603" s="84"/>
      <c r="D603" s="85" t="s">
        <v>119</v>
      </c>
      <c r="E603" s="72" t="s">
        <v>4799</v>
      </c>
      <c r="F603" s="84"/>
      <c r="G603" s="85" t="s">
        <v>3453</v>
      </c>
      <c r="H603" s="84" t="s">
        <v>3454</v>
      </c>
      <c r="I603" s="84" t="str">
        <f>VLOOKUP(G603,'Shop Info'!C:I,7,FALSE)</f>
        <v>NT</v>
      </c>
      <c r="J603" s="84" t="s">
        <v>633</v>
      </c>
      <c r="K603" s="84" t="s">
        <v>151</v>
      </c>
      <c r="L603" s="84">
        <v>28058813</v>
      </c>
      <c r="M603" s="86"/>
      <c r="N603" s="84"/>
      <c r="O603" s="84"/>
      <c r="P603" s="84"/>
      <c r="Q603" s="84"/>
      <c r="R603" s="84" t="s">
        <v>455</v>
      </c>
      <c r="S603" s="84"/>
      <c r="T603" s="84"/>
      <c r="U603" s="84"/>
      <c r="V603" s="106"/>
      <c r="W603" s="84" t="s">
        <v>3455</v>
      </c>
      <c r="X603" s="84"/>
      <c r="Y603" s="84" t="e">
        <f>VLOOKUP(#REF!,Unavailable_Shops!C:E,3,FALSE)</f>
        <v>#REF!</v>
      </c>
      <c r="Z603" s="84">
        <f>SUBTOTAL(103, Table97[[#This Row],[ShopCodeNoZero]])</f>
        <v>0</v>
      </c>
      <c r="AA603" s="88" t="s">
        <v>3456</v>
      </c>
    </row>
    <row r="604" spans="1:27" hidden="1">
      <c r="A604" s="83"/>
      <c r="B604" s="84" t="s">
        <v>24</v>
      </c>
      <c r="C604" s="84"/>
      <c r="D604" s="85" t="s">
        <v>119</v>
      </c>
      <c r="E604" s="72" t="s">
        <v>4800</v>
      </c>
      <c r="F604" s="84"/>
      <c r="G604" s="85" t="s">
        <v>3088</v>
      </c>
      <c r="H604" s="84" t="s">
        <v>3089</v>
      </c>
      <c r="I604" s="84" t="str">
        <f>VLOOKUP(G604,'Shop Info'!C:I,7,FALSE)</f>
        <v>NT</v>
      </c>
      <c r="J604" s="84" t="s">
        <v>3061</v>
      </c>
      <c r="K604" s="84" t="s">
        <v>151</v>
      </c>
      <c r="L604" s="84">
        <v>29760893</v>
      </c>
      <c r="M604" s="90"/>
      <c r="N604" s="84"/>
      <c r="O604" s="84"/>
      <c r="P604" s="84"/>
      <c r="Q604" s="84"/>
      <c r="R604" s="84" t="s">
        <v>455</v>
      </c>
      <c r="S604" s="84"/>
      <c r="T604" s="84"/>
      <c r="U604" s="84"/>
      <c r="V604" s="106"/>
      <c r="W604" s="84" t="s">
        <v>3090</v>
      </c>
      <c r="X604" s="84"/>
      <c r="Y604" s="84" t="e">
        <f>VLOOKUP(#REF!,Unavailable_Shops!C:E,3,FALSE)</f>
        <v>#REF!</v>
      </c>
      <c r="Z604" s="84">
        <f>SUBTOTAL(103, Table97[[#This Row],[ShopCodeNoZero]])</f>
        <v>0</v>
      </c>
      <c r="AA604" s="88" t="s">
        <v>3091</v>
      </c>
    </row>
    <row r="605" spans="1:27" hidden="1">
      <c r="A605" s="83"/>
      <c r="B605" s="84" t="s">
        <v>24</v>
      </c>
      <c r="C605" s="84"/>
      <c r="D605" s="85" t="s">
        <v>119</v>
      </c>
      <c r="E605" s="72" t="s">
        <v>4801</v>
      </c>
      <c r="F605" s="84"/>
      <c r="G605" s="85" t="s">
        <v>3931</v>
      </c>
      <c r="H605" s="84" t="s">
        <v>3932</v>
      </c>
      <c r="I605" s="84" t="str">
        <f>VLOOKUP(G605,'Shop Info'!C:I,7,FALSE)</f>
        <v>NT</v>
      </c>
      <c r="J605" s="84" t="s">
        <v>459</v>
      </c>
      <c r="K605" s="84" t="s">
        <v>151</v>
      </c>
      <c r="L605" s="84">
        <v>22371895</v>
      </c>
      <c r="M605" s="90"/>
      <c r="N605" s="84"/>
      <c r="O605" s="84"/>
      <c r="P605" s="84"/>
      <c r="Q605" s="84"/>
      <c r="R605" s="84" t="s">
        <v>455</v>
      </c>
      <c r="S605" s="84"/>
      <c r="T605" s="84"/>
      <c r="U605" s="84"/>
      <c r="V605" s="106"/>
      <c r="W605" s="84" t="s">
        <v>3933</v>
      </c>
      <c r="X605" s="84"/>
      <c r="Y605" s="84" t="e">
        <f>VLOOKUP(#REF!,Unavailable_Shops!C:E,3,FALSE)</f>
        <v>#REF!</v>
      </c>
      <c r="Z605" s="84">
        <f>SUBTOTAL(103, Table97[[#This Row],[ShopCodeNoZero]])</f>
        <v>0</v>
      </c>
      <c r="AA605" s="88" t="s">
        <v>3934</v>
      </c>
    </row>
    <row r="606" spans="1:27" hidden="1">
      <c r="A606" s="83"/>
      <c r="B606" s="84" t="s">
        <v>24</v>
      </c>
      <c r="C606" s="84"/>
      <c r="D606" s="85" t="s">
        <v>119</v>
      </c>
      <c r="E606" s="72" t="s">
        <v>4802</v>
      </c>
      <c r="F606" s="84"/>
      <c r="G606" s="85" t="s">
        <v>3278</v>
      </c>
      <c r="H606" s="84" t="s">
        <v>3279</v>
      </c>
      <c r="I606" s="84" t="str">
        <f>VLOOKUP(G606,'Shop Info'!C:I,7,FALSE)</f>
        <v>NT</v>
      </c>
      <c r="J606" s="84" t="s">
        <v>3280</v>
      </c>
      <c r="K606" s="84" t="s">
        <v>151</v>
      </c>
      <c r="L606" s="84">
        <v>26901032</v>
      </c>
      <c r="M606" s="90"/>
      <c r="N606" s="84"/>
      <c r="O606" s="84"/>
      <c r="P606" s="84"/>
      <c r="Q606" s="84"/>
      <c r="R606" s="84" t="s">
        <v>455</v>
      </c>
      <c r="S606" s="84"/>
      <c r="T606" s="84"/>
      <c r="U606" s="84"/>
      <c r="V606" s="106"/>
      <c r="W606" s="84" t="s">
        <v>3282</v>
      </c>
      <c r="X606" s="84"/>
      <c r="Y606" s="84" t="e">
        <f>VLOOKUP(#REF!,Unavailable_Shops!C:E,3,FALSE)</f>
        <v>#REF!</v>
      </c>
      <c r="Z606" s="84">
        <f>SUBTOTAL(103, Table97[[#This Row],[ShopCodeNoZero]])</f>
        <v>0</v>
      </c>
      <c r="AA606" s="88" t="s">
        <v>3283</v>
      </c>
    </row>
    <row r="607" spans="1:27" hidden="1">
      <c r="A607" s="83"/>
      <c r="B607" s="84" t="s">
        <v>24</v>
      </c>
      <c r="C607" s="84"/>
      <c r="D607" s="85" t="s">
        <v>119</v>
      </c>
      <c r="E607" s="72" t="s">
        <v>4803</v>
      </c>
      <c r="F607" s="84"/>
      <c r="G607" s="85" t="s">
        <v>3861</v>
      </c>
      <c r="H607" s="84" t="s">
        <v>3862</v>
      </c>
      <c r="I607" s="84" t="str">
        <f>VLOOKUP(G607,'Shop Info'!C:I,7,FALSE)</f>
        <v>NT</v>
      </c>
      <c r="J607" s="84" t="s">
        <v>551</v>
      </c>
      <c r="K607" s="84" t="s">
        <v>151</v>
      </c>
      <c r="L607" s="84">
        <v>26969864</v>
      </c>
      <c r="M607" s="90"/>
      <c r="N607" s="84"/>
      <c r="O607" s="84"/>
      <c r="P607" s="84"/>
      <c r="Q607" s="84"/>
      <c r="R607" s="84" t="s">
        <v>455</v>
      </c>
      <c r="S607" s="84"/>
      <c r="T607" s="84"/>
      <c r="U607" s="84"/>
      <c r="V607" s="106"/>
      <c r="W607" s="84" t="s">
        <v>3863</v>
      </c>
      <c r="X607" s="84"/>
      <c r="Y607" s="84" t="e">
        <f>VLOOKUP(#REF!,Unavailable_Shops!C:E,3,FALSE)</f>
        <v>#REF!</v>
      </c>
      <c r="Z607" s="84">
        <f>SUBTOTAL(103, Table97[[#This Row],[ShopCodeNoZero]])</f>
        <v>0</v>
      </c>
      <c r="AA607" s="88" t="s">
        <v>3864</v>
      </c>
    </row>
    <row r="608" spans="1:27" hidden="1">
      <c r="A608" s="83"/>
      <c r="B608" s="84" t="s">
        <v>24</v>
      </c>
      <c r="C608" s="84"/>
      <c r="D608" s="85" t="s">
        <v>119</v>
      </c>
      <c r="E608" s="72" t="s">
        <v>4804</v>
      </c>
      <c r="F608" s="84"/>
      <c r="G608" s="85" t="s">
        <v>3518</v>
      </c>
      <c r="H608" s="84" t="s">
        <v>3519</v>
      </c>
      <c r="I608" s="84" t="str">
        <f>VLOOKUP(G608,'Shop Info'!C:I,7,FALSE)</f>
        <v>NT</v>
      </c>
      <c r="J608" s="84" t="s">
        <v>3510</v>
      </c>
      <c r="K608" s="84" t="s">
        <v>151</v>
      </c>
      <c r="L608" s="84">
        <v>27251533</v>
      </c>
      <c r="M608" s="90"/>
      <c r="N608" s="84"/>
      <c r="O608" s="84"/>
      <c r="P608" s="84"/>
      <c r="Q608" s="84"/>
      <c r="R608" s="84" t="s">
        <v>455</v>
      </c>
      <c r="S608" s="84"/>
      <c r="T608" s="84"/>
      <c r="U608" s="84"/>
      <c r="V608" s="106"/>
      <c r="W608" s="84" t="s">
        <v>3520</v>
      </c>
      <c r="X608" s="84"/>
      <c r="Y608" s="84" t="e">
        <f>VLOOKUP(#REF!,Unavailable_Shops!C:E,3,FALSE)</f>
        <v>#REF!</v>
      </c>
      <c r="Z608" s="84">
        <f>SUBTOTAL(103, Table97[[#This Row],[ShopCodeNoZero]])</f>
        <v>0</v>
      </c>
      <c r="AA608" s="88" t="s">
        <v>3521</v>
      </c>
    </row>
    <row r="609" spans="1:27" hidden="1">
      <c r="A609" s="83"/>
      <c r="B609" s="84" t="s">
        <v>24</v>
      </c>
      <c r="C609" s="84"/>
      <c r="D609" s="85" t="s">
        <v>119</v>
      </c>
      <c r="E609" s="72" t="s">
        <v>4805</v>
      </c>
      <c r="F609" s="84"/>
      <c r="G609" s="85" t="s">
        <v>3899</v>
      </c>
      <c r="H609" s="84" t="s">
        <v>3900</v>
      </c>
      <c r="I609" s="84" t="str">
        <f>VLOOKUP(G609,'Shop Info'!C:I,7,FALSE)</f>
        <v>NT</v>
      </c>
      <c r="J609" s="84" t="s">
        <v>566</v>
      </c>
      <c r="K609" s="84" t="s">
        <v>151</v>
      </c>
      <c r="L609" s="84">
        <v>28853031</v>
      </c>
      <c r="M609" s="86"/>
      <c r="N609" s="84"/>
      <c r="O609" s="84"/>
      <c r="P609" s="84"/>
      <c r="Q609" s="84"/>
      <c r="R609" s="84" t="s">
        <v>455</v>
      </c>
      <c r="S609" s="84"/>
      <c r="T609" s="84"/>
      <c r="U609" s="84"/>
      <c r="V609" s="106"/>
      <c r="W609" s="84" t="s">
        <v>3902</v>
      </c>
      <c r="X609" s="84"/>
      <c r="Y609" s="84" t="e">
        <f>VLOOKUP(#REF!,Unavailable_Shops!C:E,3,FALSE)</f>
        <v>#REF!</v>
      </c>
      <c r="Z609" s="84">
        <f>SUBTOTAL(103, Table97[[#This Row],[ShopCodeNoZero]])</f>
        <v>0</v>
      </c>
      <c r="AA609" s="88" t="s">
        <v>3903</v>
      </c>
    </row>
    <row r="610" spans="1:27" hidden="1">
      <c r="A610" s="83"/>
      <c r="B610" s="84" t="s">
        <v>24</v>
      </c>
      <c r="C610" s="84"/>
      <c r="D610" s="85" t="s">
        <v>119</v>
      </c>
      <c r="E610" s="72" t="s">
        <v>4806</v>
      </c>
      <c r="F610" s="84"/>
      <c r="G610" s="85" t="s">
        <v>3966</v>
      </c>
      <c r="H610" s="84" t="s">
        <v>3967</v>
      </c>
      <c r="I610" s="84" t="str">
        <f>VLOOKUP(G610,'Shop Info'!C:I,7,FALSE)</f>
        <v>NT</v>
      </c>
      <c r="J610" s="84" t="s">
        <v>603</v>
      </c>
      <c r="K610" s="84" t="s">
        <v>151</v>
      </c>
      <c r="L610" s="84">
        <v>28950288</v>
      </c>
      <c r="M610" s="90"/>
      <c r="N610" s="84"/>
      <c r="O610" s="84"/>
      <c r="P610" s="84"/>
      <c r="Q610" s="84"/>
      <c r="R610" s="84" t="s">
        <v>455</v>
      </c>
      <c r="S610" s="84"/>
      <c r="T610" s="84"/>
      <c r="U610" s="84"/>
      <c r="V610" s="106"/>
      <c r="W610" s="84" t="s">
        <v>3968</v>
      </c>
      <c r="X610" s="84"/>
      <c r="Y610" s="84" t="e">
        <f>VLOOKUP(#REF!,Unavailable_Shops!C:E,3,FALSE)</f>
        <v>#REF!</v>
      </c>
      <c r="Z610" s="84">
        <f>SUBTOTAL(103, Table97[[#This Row],[ShopCodeNoZero]])</f>
        <v>0</v>
      </c>
      <c r="AA610" s="88" t="s">
        <v>3969</v>
      </c>
    </row>
    <row r="611" spans="1:27" hidden="1">
      <c r="A611" s="83"/>
      <c r="B611" s="84" t="s">
        <v>24</v>
      </c>
      <c r="C611" s="84"/>
      <c r="D611" s="85" t="s">
        <v>119</v>
      </c>
      <c r="E611" s="72" t="s">
        <v>4807</v>
      </c>
      <c r="F611" s="84"/>
      <c r="G611" s="85" t="s">
        <v>3639</v>
      </c>
      <c r="H611" s="84" t="s">
        <v>3640</v>
      </c>
      <c r="I611" s="84" t="str">
        <f>VLOOKUP(G611,'Shop Info'!C:I,7,FALSE)</f>
        <v>NT</v>
      </c>
      <c r="J611" s="84" t="s">
        <v>551</v>
      </c>
      <c r="K611" s="84" t="s">
        <v>151</v>
      </c>
      <c r="L611" s="84">
        <v>25513618</v>
      </c>
      <c r="M611" s="86"/>
      <c r="N611" s="84"/>
      <c r="O611" s="84"/>
      <c r="P611" s="84"/>
      <c r="Q611" s="84"/>
      <c r="R611" s="84" t="s">
        <v>455</v>
      </c>
      <c r="S611" s="84"/>
      <c r="T611" s="84"/>
      <c r="U611" s="84"/>
      <c r="V611" s="106"/>
      <c r="W611" s="84" t="s">
        <v>3641</v>
      </c>
      <c r="X611" s="84"/>
      <c r="Y611" s="84" t="e">
        <f>VLOOKUP(#REF!,Unavailable_Shops!C:E,3,FALSE)</f>
        <v>#REF!</v>
      </c>
      <c r="Z611" s="84">
        <f>SUBTOTAL(103, Table97[[#This Row],[ShopCodeNoZero]])</f>
        <v>0</v>
      </c>
      <c r="AA611" s="88" t="s">
        <v>3642</v>
      </c>
    </row>
    <row r="612" spans="1:27" hidden="1">
      <c r="A612" s="83"/>
      <c r="B612" s="84" t="s">
        <v>24</v>
      </c>
      <c r="C612" s="84"/>
      <c r="D612" s="85" t="s">
        <v>119</v>
      </c>
      <c r="E612" s="72" t="s">
        <v>4808</v>
      </c>
      <c r="F612" s="84"/>
      <c r="G612" s="85" t="s">
        <v>3804</v>
      </c>
      <c r="H612" s="84" t="s">
        <v>3805</v>
      </c>
      <c r="I612" s="84" t="str">
        <f>VLOOKUP(G612,'Shop Info'!C:I,7,FALSE)</f>
        <v>NT</v>
      </c>
      <c r="J612" s="84" t="s">
        <v>529</v>
      </c>
      <c r="K612" s="84" t="s">
        <v>151</v>
      </c>
      <c r="L612" s="84">
        <v>26036602</v>
      </c>
      <c r="M612" s="90"/>
      <c r="N612" s="84"/>
      <c r="O612" s="84"/>
      <c r="P612" s="84"/>
      <c r="Q612" s="84"/>
      <c r="R612" s="84" t="s">
        <v>455</v>
      </c>
      <c r="S612" s="84"/>
      <c r="T612" s="84"/>
      <c r="U612" s="84"/>
      <c r="V612" s="106"/>
      <c r="W612" s="84" t="s">
        <v>3806</v>
      </c>
      <c r="X612" s="84"/>
      <c r="Y612" s="84" t="e">
        <f>VLOOKUP(#REF!,Unavailable_Shops!C:E,3,FALSE)</f>
        <v>#REF!</v>
      </c>
      <c r="Z612" s="84">
        <f>SUBTOTAL(103, Table97[[#This Row],[ShopCodeNoZero]])</f>
        <v>0</v>
      </c>
      <c r="AA612" s="88" t="s">
        <v>3807</v>
      </c>
    </row>
    <row r="613" spans="1:27" hidden="1">
      <c r="A613" s="83"/>
      <c r="B613" s="84" t="s">
        <v>24</v>
      </c>
      <c r="C613" s="84"/>
      <c r="D613" s="85" t="s">
        <v>119</v>
      </c>
      <c r="E613" s="72" t="s">
        <v>4809</v>
      </c>
      <c r="F613" s="84"/>
      <c r="G613" s="85" t="s">
        <v>3092</v>
      </c>
      <c r="H613" s="84" t="s">
        <v>3093</v>
      </c>
      <c r="I613" s="84" t="str">
        <f>VLOOKUP(G613,'Shop Info'!C:I,7,FALSE)</f>
        <v>NT</v>
      </c>
      <c r="J613" s="84" t="s">
        <v>3061</v>
      </c>
      <c r="K613" s="84" t="s">
        <v>151</v>
      </c>
      <c r="L613" s="84">
        <v>26708091</v>
      </c>
      <c r="M613" s="86"/>
      <c r="N613" s="84"/>
      <c r="O613" s="84"/>
      <c r="P613" s="84"/>
      <c r="Q613" s="84"/>
      <c r="R613" s="84" t="s">
        <v>455</v>
      </c>
      <c r="S613" s="84"/>
      <c r="T613" s="84"/>
      <c r="U613" s="84"/>
      <c r="V613" s="106"/>
      <c r="W613" s="84" t="s">
        <v>3094</v>
      </c>
      <c r="X613" s="84"/>
      <c r="Y613" s="84" t="e">
        <f>VLOOKUP(#REF!,Unavailable_Shops!C:E,3,FALSE)</f>
        <v>#REF!</v>
      </c>
      <c r="Z613" s="84">
        <f>SUBTOTAL(103, Table97[[#This Row],[ShopCodeNoZero]])</f>
        <v>0</v>
      </c>
      <c r="AA613" s="88" t="s">
        <v>3095</v>
      </c>
    </row>
    <row r="614" spans="1:27" hidden="1">
      <c r="A614" s="83"/>
      <c r="B614" s="84" t="s">
        <v>24</v>
      </c>
      <c r="C614" s="84"/>
      <c r="D614" s="85" t="s">
        <v>119</v>
      </c>
      <c r="E614" s="72" t="s">
        <v>4810</v>
      </c>
      <c r="F614" s="84"/>
      <c r="G614" s="85" t="s">
        <v>3775</v>
      </c>
      <c r="H614" s="84" t="s">
        <v>3776</v>
      </c>
      <c r="I614" s="84" t="str">
        <f>VLOOKUP(G614,'Shop Info'!C:I,7,FALSE)</f>
        <v>Islands</v>
      </c>
      <c r="J614" s="84" t="s">
        <v>525</v>
      </c>
      <c r="K614" s="84" t="s">
        <v>151</v>
      </c>
      <c r="L614" s="84">
        <v>25151896</v>
      </c>
      <c r="M614" s="86"/>
      <c r="N614" s="84"/>
      <c r="O614" s="84"/>
      <c r="P614" s="84"/>
      <c r="Q614" s="84"/>
      <c r="R614" s="84" t="s">
        <v>455</v>
      </c>
      <c r="S614" s="84"/>
      <c r="T614" s="84"/>
      <c r="U614" s="84"/>
      <c r="V614" s="106"/>
      <c r="W614" s="84" t="s">
        <v>3777</v>
      </c>
      <c r="X614" s="84"/>
      <c r="Y614" s="84" t="e">
        <f>VLOOKUP(#REF!,Unavailable_Shops!C:E,3,FALSE)</f>
        <v>#REF!</v>
      </c>
      <c r="Z614" s="84">
        <f>SUBTOTAL(103, Table97[[#This Row],[ShopCodeNoZero]])</f>
        <v>0</v>
      </c>
      <c r="AA614" s="88" t="s">
        <v>3778</v>
      </c>
    </row>
    <row r="615" spans="1:27" hidden="1">
      <c r="A615" s="83"/>
      <c r="B615" s="84" t="s">
        <v>24</v>
      </c>
      <c r="C615" s="84"/>
      <c r="D615" s="85" t="s">
        <v>119</v>
      </c>
      <c r="E615" s="72" t="s">
        <v>4811</v>
      </c>
      <c r="F615" s="84"/>
      <c r="G615" s="85" t="s">
        <v>3721</v>
      </c>
      <c r="H615" s="84" t="s">
        <v>3722</v>
      </c>
      <c r="I615" s="84" t="str">
        <f>VLOOKUP(G615,'Shop Info'!C:I,7,FALSE)</f>
        <v>NT</v>
      </c>
      <c r="J615" s="84" t="s">
        <v>3718</v>
      </c>
      <c r="K615" s="84" t="s">
        <v>151</v>
      </c>
      <c r="L615" s="84">
        <v>28903266</v>
      </c>
      <c r="M615" s="90"/>
      <c r="N615" s="84"/>
      <c r="O615" s="84"/>
      <c r="P615" s="84"/>
      <c r="Q615" s="84"/>
      <c r="R615" s="84" t="s">
        <v>455</v>
      </c>
      <c r="S615" s="84"/>
      <c r="T615" s="84"/>
      <c r="U615" s="84"/>
      <c r="V615" s="106"/>
      <c r="W615" s="84" t="s">
        <v>3723</v>
      </c>
      <c r="X615" s="84"/>
      <c r="Y615" s="84" t="e">
        <f>VLOOKUP(#REF!,Unavailable_Shops!C:E,3,FALSE)</f>
        <v>#REF!</v>
      </c>
      <c r="Z615" s="84">
        <f>SUBTOTAL(103, Table97[[#This Row],[ShopCodeNoZero]])</f>
        <v>0</v>
      </c>
      <c r="AA615" s="88" t="s">
        <v>3724</v>
      </c>
    </row>
    <row r="616" spans="1:27" hidden="1">
      <c r="A616" s="83"/>
      <c r="B616" s="84" t="s">
        <v>24</v>
      </c>
      <c r="C616" s="84"/>
      <c r="D616" s="85" t="s">
        <v>119</v>
      </c>
      <c r="E616" s="72" t="s">
        <v>4812</v>
      </c>
      <c r="F616" s="84"/>
      <c r="G616" s="85" t="s">
        <v>3787</v>
      </c>
      <c r="H616" s="84" t="s">
        <v>3788</v>
      </c>
      <c r="I616" s="84" t="str">
        <f>VLOOKUP(G616,'Shop Info'!C:I,7,FALSE)</f>
        <v>Islands</v>
      </c>
      <c r="J616" s="84" t="s">
        <v>525</v>
      </c>
      <c r="K616" s="84" t="s">
        <v>151</v>
      </c>
      <c r="L616" s="84">
        <v>26516833</v>
      </c>
      <c r="M616" s="86"/>
      <c r="N616" s="84"/>
      <c r="O616" s="84"/>
      <c r="P616" s="84"/>
      <c r="Q616" s="84"/>
      <c r="R616" s="84" t="s">
        <v>455</v>
      </c>
      <c r="S616" s="84"/>
      <c r="T616" s="84"/>
      <c r="U616" s="84"/>
      <c r="V616" s="106"/>
      <c r="W616" s="84" t="s">
        <v>3789</v>
      </c>
      <c r="X616" s="84"/>
      <c r="Y616" s="84" t="e">
        <f>VLOOKUP(#REF!,Unavailable_Shops!C:E,3,FALSE)</f>
        <v>#REF!</v>
      </c>
      <c r="Z616" s="84">
        <f>SUBTOTAL(103, Table97[[#This Row],[ShopCodeNoZero]])</f>
        <v>0</v>
      </c>
      <c r="AA616" s="88" t="s">
        <v>3790</v>
      </c>
    </row>
    <row r="617" spans="1:27" hidden="1">
      <c r="A617" s="83"/>
      <c r="B617" s="84" t="s">
        <v>24</v>
      </c>
      <c r="C617" s="84"/>
      <c r="D617" s="85" t="s">
        <v>119</v>
      </c>
      <c r="E617" s="72" t="s">
        <v>4813</v>
      </c>
      <c r="F617" s="84"/>
      <c r="G617" s="85" t="s">
        <v>3331</v>
      </c>
      <c r="H617" s="84" t="s">
        <v>3332</v>
      </c>
      <c r="I617" s="84" t="str">
        <f>VLOOKUP(G617,'Shop Info'!C:I,7,FALSE)</f>
        <v>NT</v>
      </c>
      <c r="J617" s="84" t="s">
        <v>566</v>
      </c>
      <c r="K617" s="84" t="s">
        <v>151</v>
      </c>
      <c r="L617" s="84">
        <v>25271115</v>
      </c>
      <c r="M617" s="90"/>
      <c r="N617" s="84"/>
      <c r="O617" s="84"/>
      <c r="P617" s="84"/>
      <c r="Q617" s="84"/>
      <c r="R617" s="84" t="s">
        <v>455</v>
      </c>
      <c r="S617" s="84"/>
      <c r="T617" s="84"/>
      <c r="U617" s="84"/>
      <c r="V617" s="106"/>
      <c r="W617" s="84" t="s">
        <v>3333</v>
      </c>
      <c r="X617" s="84"/>
      <c r="Y617" s="84" t="e">
        <f>VLOOKUP(#REF!,Unavailable_Shops!C:E,3,FALSE)</f>
        <v>#REF!</v>
      </c>
      <c r="Z617" s="84">
        <f>SUBTOTAL(103, Table97[[#This Row],[ShopCodeNoZero]])</f>
        <v>0</v>
      </c>
      <c r="AA617" s="88" t="s">
        <v>3334</v>
      </c>
    </row>
    <row r="618" spans="1:27" hidden="1">
      <c r="A618" s="83"/>
      <c r="B618" s="84" t="s">
        <v>24</v>
      </c>
      <c r="C618" s="84"/>
      <c r="D618" s="85" t="s">
        <v>119</v>
      </c>
      <c r="E618" s="72" t="s">
        <v>4814</v>
      </c>
      <c r="F618" s="84"/>
      <c r="G618" s="85" t="s">
        <v>3187</v>
      </c>
      <c r="H618" s="84" t="s">
        <v>3188</v>
      </c>
      <c r="I618" s="84" t="str">
        <f>VLOOKUP(G618,'Shop Info'!C:I,7,FALSE)</f>
        <v>NT</v>
      </c>
      <c r="J618" s="84" t="s">
        <v>3189</v>
      </c>
      <c r="K618" s="84" t="s">
        <v>151</v>
      </c>
      <c r="L618" s="84">
        <v>26701207</v>
      </c>
      <c r="M618" s="86"/>
      <c r="N618" s="84"/>
      <c r="O618" s="84"/>
      <c r="P618" s="84"/>
      <c r="Q618" s="84"/>
      <c r="R618" s="84" t="s">
        <v>455</v>
      </c>
      <c r="S618" s="84"/>
      <c r="T618" s="84"/>
      <c r="U618" s="84"/>
      <c r="V618" s="106"/>
      <c r="W618" s="84" t="s">
        <v>3190</v>
      </c>
      <c r="X618" s="84"/>
      <c r="Y618" s="84" t="e">
        <f>VLOOKUP(#REF!,Unavailable_Shops!C:E,3,FALSE)</f>
        <v>#REF!</v>
      </c>
      <c r="Z618" s="84">
        <f>SUBTOTAL(103, Table97[[#This Row],[ShopCodeNoZero]])</f>
        <v>0</v>
      </c>
      <c r="AA618" s="88" t="s">
        <v>3191</v>
      </c>
    </row>
    <row r="619" spans="1:27" hidden="1">
      <c r="A619" s="83"/>
      <c r="B619" s="84" t="s">
        <v>24</v>
      </c>
      <c r="C619" s="84"/>
      <c r="D619" s="85" t="s">
        <v>119</v>
      </c>
      <c r="E619" s="72" t="s">
        <v>4815</v>
      </c>
      <c r="F619" s="84"/>
      <c r="G619" s="85" t="s">
        <v>3152</v>
      </c>
      <c r="H619" s="84" t="s">
        <v>3153</v>
      </c>
      <c r="I619" s="84" t="str">
        <f>VLOOKUP(G619,'Shop Info'!C:I,7,FALSE)</f>
        <v>NT</v>
      </c>
      <c r="J619" s="84" t="s">
        <v>3128</v>
      </c>
      <c r="K619" s="84" t="s">
        <v>151</v>
      </c>
      <c r="L619" s="84">
        <v>29671711</v>
      </c>
      <c r="M619" s="90"/>
      <c r="N619" s="84"/>
      <c r="O619" s="84"/>
      <c r="P619" s="84"/>
      <c r="Q619" s="84"/>
      <c r="R619" s="84" t="s">
        <v>455</v>
      </c>
      <c r="S619" s="84"/>
      <c r="T619" s="84"/>
      <c r="U619" s="84"/>
      <c r="V619" s="106"/>
      <c r="W619" s="84" t="s">
        <v>3154</v>
      </c>
      <c r="X619" s="84"/>
      <c r="Y619" s="84" t="e">
        <f>VLOOKUP(#REF!,Unavailable_Shops!C:E,3,FALSE)</f>
        <v>#REF!</v>
      </c>
      <c r="Z619" s="84">
        <f>SUBTOTAL(103, Table97[[#This Row],[ShopCodeNoZero]])</f>
        <v>0</v>
      </c>
      <c r="AA619" s="88" t="s">
        <v>3155</v>
      </c>
    </row>
    <row r="620" spans="1:27" hidden="1">
      <c r="A620" s="83"/>
      <c r="B620" s="84" t="s">
        <v>24</v>
      </c>
      <c r="C620" s="84"/>
      <c r="D620" s="85" t="s">
        <v>119</v>
      </c>
      <c r="E620" s="72" t="s">
        <v>4816</v>
      </c>
      <c r="F620" s="84"/>
      <c r="G620" s="85" t="s">
        <v>4167</v>
      </c>
      <c r="H620" s="84" t="s">
        <v>4168</v>
      </c>
      <c r="I620" s="84" t="str">
        <f>VLOOKUP(G620,'Shop Info'!C:I,7,FALSE)</f>
        <v>Islands</v>
      </c>
      <c r="J620" s="84" t="s">
        <v>4146</v>
      </c>
      <c r="K620" s="84" t="s">
        <v>151</v>
      </c>
      <c r="L620" s="84">
        <v>27876298</v>
      </c>
      <c r="M620" s="90"/>
      <c r="N620" s="84"/>
      <c r="O620" s="84"/>
      <c r="P620" s="84"/>
      <c r="Q620" s="84"/>
      <c r="R620" s="84" t="s">
        <v>455</v>
      </c>
      <c r="S620" s="84"/>
      <c r="T620" s="84"/>
      <c r="U620" s="84"/>
      <c r="V620" s="106"/>
      <c r="W620" s="84" t="s">
        <v>4169</v>
      </c>
      <c r="X620" s="84"/>
      <c r="Y620" s="84" t="e">
        <f>VLOOKUP(#REF!,Unavailable_Shops!C:E,3,FALSE)</f>
        <v>#REF!</v>
      </c>
      <c r="Z620" s="84">
        <f>SUBTOTAL(103, Table97[[#This Row],[ShopCodeNoZero]])</f>
        <v>0</v>
      </c>
      <c r="AA620" s="88" t="s">
        <v>4170</v>
      </c>
    </row>
    <row r="621" spans="1:27" hidden="1">
      <c r="A621" s="83"/>
      <c r="B621" s="84" t="s">
        <v>24</v>
      </c>
      <c r="C621" s="84"/>
      <c r="D621" s="85" t="s">
        <v>119</v>
      </c>
      <c r="E621" s="72" t="s">
        <v>4817</v>
      </c>
      <c r="F621" s="84"/>
      <c r="G621" s="85" t="s">
        <v>3540</v>
      </c>
      <c r="H621" s="84" t="s">
        <v>3541</v>
      </c>
      <c r="I621" s="84" t="str">
        <f>VLOOKUP(G621,'Shop Info'!C:I,7,FALSE)</f>
        <v>Islands</v>
      </c>
      <c r="J621" s="84" t="s">
        <v>525</v>
      </c>
      <c r="K621" s="84" t="s">
        <v>151</v>
      </c>
      <c r="L621" s="84">
        <v>22593935</v>
      </c>
      <c r="M621" s="86"/>
      <c r="N621" s="84"/>
      <c r="O621" s="84"/>
      <c r="P621" s="84"/>
      <c r="Q621" s="84"/>
      <c r="R621" s="84" t="s">
        <v>455</v>
      </c>
      <c r="S621" s="84"/>
      <c r="T621" s="84"/>
      <c r="U621" s="84"/>
      <c r="V621" s="106"/>
      <c r="W621" s="84" t="s">
        <v>3542</v>
      </c>
      <c r="X621" s="84"/>
      <c r="Y621" s="84" t="e">
        <f>VLOOKUP(#REF!,Unavailable_Shops!C:E,3,FALSE)</f>
        <v>#REF!</v>
      </c>
      <c r="Z621" s="84">
        <f>SUBTOTAL(103, Table97[[#This Row],[ShopCodeNoZero]])</f>
        <v>0</v>
      </c>
      <c r="AA621" s="88" t="s">
        <v>3543</v>
      </c>
    </row>
    <row r="622" spans="1:27" hidden="1">
      <c r="A622" s="83"/>
      <c r="B622" s="84" t="s">
        <v>24</v>
      </c>
      <c r="C622" s="84"/>
      <c r="D622" s="85" t="s">
        <v>119</v>
      </c>
      <c r="E622" s="72" t="s">
        <v>586</v>
      </c>
      <c r="F622" s="84"/>
      <c r="G622" s="85" t="s">
        <v>587</v>
      </c>
      <c r="H622" s="84" t="s">
        <v>588</v>
      </c>
      <c r="I622" s="84" t="str">
        <f>VLOOKUP(G622,'Shop Info'!C:I,7,FALSE)</f>
        <v>NT</v>
      </c>
      <c r="J622" s="84" t="s">
        <v>589</v>
      </c>
      <c r="K622" s="84"/>
      <c r="L622" s="84">
        <v>64133740</v>
      </c>
      <c r="M622" s="90"/>
      <c r="N622" s="84"/>
      <c r="O622" s="84"/>
      <c r="P622" s="84"/>
      <c r="Q622" s="84"/>
      <c r="R622" s="84" t="s">
        <v>455</v>
      </c>
      <c r="S622" s="84"/>
      <c r="T622" s="84"/>
      <c r="U622" s="84"/>
      <c r="V622" s="106"/>
      <c r="W622" s="84" t="s">
        <v>4818</v>
      </c>
      <c r="X622" s="84"/>
      <c r="Y622" s="84" t="e">
        <f>VLOOKUP(#REF!,Unavailable_Shops!C:E,3,FALSE)</f>
        <v>#REF!</v>
      </c>
      <c r="Z622" s="84">
        <f>SUBTOTAL(103, Table97[[#This Row],[ShopCodeNoZero]])</f>
        <v>0</v>
      </c>
      <c r="AA622" s="88" t="s">
        <v>4819</v>
      </c>
    </row>
    <row r="623" spans="1:27" hidden="1">
      <c r="A623" s="83"/>
      <c r="B623" s="84" t="s">
        <v>65</v>
      </c>
      <c r="C623" s="84"/>
      <c r="D623" s="85" t="s">
        <v>119</v>
      </c>
      <c r="E623" s="72" t="s">
        <v>4820</v>
      </c>
      <c r="F623" s="84"/>
      <c r="G623" s="85" t="s">
        <v>3671</v>
      </c>
      <c r="H623" s="84" t="s">
        <v>3672</v>
      </c>
      <c r="I623" s="84" t="str">
        <f>VLOOKUP(G623,'Shop Info'!C:I,7,FALSE)</f>
        <v>NT</v>
      </c>
      <c r="J623" s="84" t="s">
        <v>555</v>
      </c>
      <c r="K623" s="84"/>
      <c r="L623" s="84" t="s">
        <v>3673</v>
      </c>
      <c r="M623" s="90"/>
      <c r="N623" s="84"/>
      <c r="O623" s="84"/>
      <c r="P623" s="84"/>
      <c r="Q623" s="84"/>
      <c r="R623" s="84" t="s">
        <v>455</v>
      </c>
      <c r="S623" s="84"/>
      <c r="T623" s="84"/>
      <c r="U623" s="84"/>
      <c r="V623" s="106"/>
      <c r="W623" s="84" t="s">
        <v>3674</v>
      </c>
      <c r="X623" s="84"/>
      <c r="Y623" s="84" t="e">
        <f>VLOOKUP(#REF!,Unavailable_Shops!C:E,3,FALSE)</f>
        <v>#REF!</v>
      </c>
      <c r="Z623" s="84">
        <f>SUBTOTAL(103, Table97[[#This Row],[ShopCodeNoZero]])</f>
        <v>0</v>
      </c>
      <c r="AA623" s="88" t="s">
        <v>3675</v>
      </c>
    </row>
    <row r="624" spans="1:27" hidden="1">
      <c r="A624" s="83"/>
      <c r="B624" s="84" t="s">
        <v>65</v>
      </c>
      <c r="C624" s="84"/>
      <c r="D624" s="85" t="s">
        <v>119</v>
      </c>
      <c r="E624" s="72" t="s">
        <v>4821</v>
      </c>
      <c r="F624" s="84"/>
      <c r="G624" s="85" t="s">
        <v>3583</v>
      </c>
      <c r="H624" s="84" t="s">
        <v>3584</v>
      </c>
      <c r="I624" s="84" t="str">
        <f>VLOOKUP(G624,'Shop Info'!C:I,7,FALSE)</f>
        <v>NT</v>
      </c>
      <c r="J624" s="84" t="s">
        <v>3564</v>
      </c>
      <c r="K624" s="84"/>
      <c r="L624" s="84">
        <v>26537026</v>
      </c>
      <c r="M624" s="90"/>
      <c r="N624" s="84"/>
      <c r="O624" s="84"/>
      <c r="P624" s="84"/>
      <c r="Q624" s="84"/>
      <c r="R624" s="84" t="s">
        <v>455</v>
      </c>
      <c r="S624" s="84"/>
      <c r="T624" s="84"/>
      <c r="U624" s="84"/>
      <c r="V624" s="106"/>
      <c r="W624" s="84" t="s">
        <v>3585</v>
      </c>
      <c r="X624" s="84"/>
      <c r="Y624" s="84" t="e">
        <f>VLOOKUP(#REF!,Unavailable_Shops!C:E,3,FALSE)</f>
        <v>#REF!</v>
      </c>
      <c r="Z624" s="84">
        <f>SUBTOTAL(103, Table97[[#This Row],[ShopCodeNoZero]])</f>
        <v>0</v>
      </c>
      <c r="AA624" s="88" t="s">
        <v>3586</v>
      </c>
    </row>
    <row r="625" spans="1:27" hidden="1">
      <c r="A625" s="83"/>
      <c r="B625" s="84" t="s">
        <v>65</v>
      </c>
      <c r="C625" s="84"/>
      <c r="D625" s="85" t="s">
        <v>119</v>
      </c>
      <c r="E625" s="72" t="s">
        <v>4822</v>
      </c>
      <c r="F625" s="84"/>
      <c r="G625" s="85" t="s">
        <v>3500</v>
      </c>
      <c r="H625" s="84" t="s">
        <v>3501</v>
      </c>
      <c r="I625" s="84" t="str">
        <f>VLOOKUP(G625,'Shop Info'!C:I,7,FALSE)</f>
        <v>NT</v>
      </c>
      <c r="J625" s="84" t="s">
        <v>354</v>
      </c>
      <c r="K625" s="84"/>
      <c r="L625" s="84">
        <v>25559807</v>
      </c>
      <c r="M625" s="86"/>
      <c r="N625" s="84"/>
      <c r="O625" s="84"/>
      <c r="P625" s="84"/>
      <c r="Q625" s="84"/>
      <c r="R625" s="84" t="s">
        <v>455</v>
      </c>
      <c r="S625" s="84"/>
      <c r="T625" s="84"/>
      <c r="U625" s="84"/>
      <c r="V625" s="106"/>
      <c r="W625" s="84" t="s">
        <v>3502</v>
      </c>
      <c r="X625" s="84"/>
      <c r="Y625" s="84" t="e">
        <f>VLOOKUP(#REF!,Unavailable_Shops!C:E,3,FALSE)</f>
        <v>#REF!</v>
      </c>
      <c r="Z625" s="84">
        <f>SUBTOTAL(103, Table97[[#This Row],[ShopCodeNoZero]])</f>
        <v>0</v>
      </c>
      <c r="AA625" s="88" t="s">
        <v>3503</v>
      </c>
    </row>
    <row r="626" spans="1:27" hidden="1">
      <c r="A626" s="83"/>
      <c r="B626" s="84" t="s">
        <v>65</v>
      </c>
      <c r="C626" s="84"/>
      <c r="D626" s="85" t="s">
        <v>119</v>
      </c>
      <c r="E626" s="72" t="s">
        <v>4823</v>
      </c>
      <c r="F626" s="84"/>
      <c r="G626" s="85" t="s">
        <v>3631</v>
      </c>
      <c r="H626" s="84" t="s">
        <v>3632</v>
      </c>
      <c r="I626" s="84" t="str">
        <f>VLOOKUP(G626,'Shop Info'!C:I,7,FALSE)</f>
        <v>NT</v>
      </c>
      <c r="J626" s="84" t="s">
        <v>551</v>
      </c>
      <c r="K626" s="84"/>
      <c r="L626" s="84">
        <v>25235800</v>
      </c>
      <c r="M626" s="90"/>
      <c r="N626" s="84"/>
      <c r="O626" s="84"/>
      <c r="P626" s="84"/>
      <c r="Q626" s="84"/>
      <c r="R626" s="84" t="s">
        <v>455</v>
      </c>
      <c r="S626" s="84"/>
      <c r="T626" s="84"/>
      <c r="U626" s="84"/>
      <c r="V626" s="106"/>
      <c r="W626" s="84" t="s">
        <v>3633</v>
      </c>
      <c r="X626" s="84"/>
      <c r="Y626" s="84" t="e">
        <f>VLOOKUP(#REF!,Unavailable_Shops!C:E,3,FALSE)</f>
        <v>#REF!</v>
      </c>
      <c r="Z626" s="84">
        <f>SUBTOTAL(103, Table97[[#This Row],[ShopCodeNoZero]])</f>
        <v>0</v>
      </c>
      <c r="AA626" s="88" t="s">
        <v>3634</v>
      </c>
    </row>
    <row r="627" spans="1:27" hidden="1">
      <c r="A627" s="83"/>
      <c r="B627" s="84" t="s">
        <v>65</v>
      </c>
      <c r="C627" s="84"/>
      <c r="D627" s="85" t="s">
        <v>119</v>
      </c>
      <c r="E627" s="72" t="s">
        <v>4824</v>
      </c>
      <c r="F627" s="84"/>
      <c r="G627" s="85" t="s">
        <v>3192</v>
      </c>
      <c r="H627" s="84" t="s">
        <v>3193</v>
      </c>
      <c r="I627" s="84" t="str">
        <f>VLOOKUP(G627,'Shop Info'!C:I,7,FALSE)</f>
        <v>NT</v>
      </c>
      <c r="J627" s="84" t="s">
        <v>3189</v>
      </c>
      <c r="K627" s="84"/>
      <c r="L627" s="84">
        <v>26981178</v>
      </c>
      <c r="M627" s="90"/>
      <c r="N627" s="84"/>
      <c r="O627" s="84"/>
      <c r="P627" s="84"/>
      <c r="Q627" s="84"/>
      <c r="R627" s="84" t="s">
        <v>455</v>
      </c>
      <c r="S627" s="84"/>
      <c r="T627" s="84"/>
      <c r="U627" s="84"/>
      <c r="V627" s="106"/>
      <c r="W627" s="84" t="s">
        <v>3194</v>
      </c>
      <c r="X627" s="84"/>
      <c r="Y627" s="84" t="e">
        <f>VLOOKUP(#REF!,Unavailable_Shops!C:E,3,FALSE)</f>
        <v>#REF!</v>
      </c>
      <c r="Z627" s="84">
        <f>SUBTOTAL(103, Table97[[#This Row],[ShopCodeNoZero]])</f>
        <v>0</v>
      </c>
      <c r="AA627" s="88" t="s">
        <v>3195</v>
      </c>
    </row>
    <row r="628" spans="1:27" hidden="1">
      <c r="A628" s="83"/>
      <c r="B628" s="84" t="s">
        <v>65</v>
      </c>
      <c r="C628" s="84"/>
      <c r="D628" s="85" t="s">
        <v>119</v>
      </c>
      <c r="E628" s="72" t="s">
        <v>656</v>
      </c>
      <c r="F628" s="84"/>
      <c r="G628" s="85" t="s">
        <v>657</v>
      </c>
      <c r="H628" s="84" t="s">
        <v>658</v>
      </c>
      <c r="I628" s="84" t="str">
        <f>VLOOKUP(G628,'Shop Info'!C:I,7,FALSE)</f>
        <v>NT</v>
      </c>
      <c r="J628" s="84" t="s">
        <v>659</v>
      </c>
      <c r="K628" s="84"/>
      <c r="L628" s="84">
        <v>27921888</v>
      </c>
      <c r="M628" s="90"/>
      <c r="N628" s="84"/>
      <c r="O628" s="84"/>
      <c r="P628" s="84"/>
      <c r="Q628" s="84"/>
      <c r="R628" s="84" t="s">
        <v>455</v>
      </c>
      <c r="S628" s="84"/>
      <c r="T628" s="84"/>
      <c r="U628" s="84"/>
      <c r="V628" s="106"/>
      <c r="W628" s="84" t="s">
        <v>4825</v>
      </c>
      <c r="X628" s="84"/>
      <c r="Y628" s="84" t="e">
        <f>VLOOKUP(#REF!,Unavailable_Shops!C:E,3,FALSE)</f>
        <v>#REF!</v>
      </c>
      <c r="Z628" s="84">
        <f>SUBTOTAL(103, Table97[[#This Row],[ShopCodeNoZero]])</f>
        <v>0</v>
      </c>
      <c r="AA628" s="88" t="s">
        <v>4826</v>
      </c>
    </row>
    <row r="629" spans="1:27" hidden="1">
      <c r="A629" s="83"/>
      <c r="B629" s="84" t="s">
        <v>65</v>
      </c>
      <c r="C629" s="84"/>
      <c r="D629" s="85" t="s">
        <v>119</v>
      </c>
      <c r="E629" s="72" t="s">
        <v>4827</v>
      </c>
      <c r="F629" s="84"/>
      <c r="G629" s="85" t="s">
        <v>3599</v>
      </c>
      <c r="H629" s="84" t="s">
        <v>3600</v>
      </c>
      <c r="I629" s="84" t="str">
        <f>VLOOKUP(G629,'Shop Info'!C:I,7,FALSE)</f>
        <v>NT</v>
      </c>
      <c r="J629" s="84" t="s">
        <v>375</v>
      </c>
      <c r="K629" s="84"/>
      <c r="L629" s="84">
        <v>26757883</v>
      </c>
      <c r="M629" s="90"/>
      <c r="N629" s="84"/>
      <c r="O629" s="84"/>
      <c r="P629" s="84"/>
      <c r="Q629" s="84"/>
      <c r="R629" s="84" t="s">
        <v>455</v>
      </c>
      <c r="S629" s="84"/>
      <c r="T629" s="84"/>
      <c r="U629" s="84"/>
      <c r="V629" s="106"/>
      <c r="W629" s="84" t="s">
        <v>3601</v>
      </c>
      <c r="X629" s="84"/>
      <c r="Y629" s="84" t="e">
        <f>VLOOKUP(#REF!,Unavailable_Shops!C:E,3,FALSE)</f>
        <v>#REF!</v>
      </c>
      <c r="Z629" s="84">
        <f>SUBTOTAL(103, Table97[[#This Row],[ShopCodeNoZero]])</f>
        <v>0</v>
      </c>
      <c r="AA629" s="88" t="s">
        <v>3602</v>
      </c>
    </row>
    <row r="630" spans="1:27" hidden="1">
      <c r="A630" s="83"/>
      <c r="B630" s="84" t="s">
        <v>65</v>
      </c>
      <c r="C630" s="84"/>
      <c r="D630" s="85" t="s">
        <v>119</v>
      </c>
      <c r="E630" s="72" t="s">
        <v>4828</v>
      </c>
      <c r="F630" s="84"/>
      <c r="G630" s="85" t="s">
        <v>3747</v>
      </c>
      <c r="H630" s="84" t="s">
        <v>3748</v>
      </c>
      <c r="I630" s="84" t="str">
        <f>VLOOKUP(G630,'Shop Info'!C:I,7,FALSE)</f>
        <v>NT</v>
      </c>
      <c r="J630" s="84" t="s">
        <v>3510</v>
      </c>
      <c r="K630" s="84"/>
      <c r="L630" s="84">
        <v>27081318</v>
      </c>
      <c r="M630" s="90"/>
      <c r="N630" s="84"/>
      <c r="O630" s="84"/>
      <c r="P630" s="84"/>
      <c r="Q630" s="84"/>
      <c r="R630" s="84" t="s">
        <v>455</v>
      </c>
      <c r="S630" s="84"/>
      <c r="T630" s="84"/>
      <c r="U630" s="84"/>
      <c r="V630" s="106"/>
      <c r="W630" s="84" t="s">
        <v>3749</v>
      </c>
      <c r="X630" s="84"/>
      <c r="Y630" s="84" t="e">
        <f>VLOOKUP(#REF!,Unavailable_Shops!C:E,3,FALSE)</f>
        <v>#REF!</v>
      </c>
      <c r="Z630" s="84">
        <f>SUBTOTAL(103, Table97[[#This Row],[ShopCodeNoZero]])</f>
        <v>0</v>
      </c>
      <c r="AA630" s="88" t="s">
        <v>3750</v>
      </c>
    </row>
    <row r="631" spans="1:27" hidden="1">
      <c r="A631" s="83"/>
      <c r="B631" s="84" t="s">
        <v>65</v>
      </c>
      <c r="C631" s="84"/>
      <c r="D631" s="85" t="s">
        <v>119</v>
      </c>
      <c r="E631" s="72" t="s">
        <v>4829</v>
      </c>
      <c r="F631" s="84"/>
      <c r="G631" s="85" t="s">
        <v>3457</v>
      </c>
      <c r="H631" s="84" t="s">
        <v>3458</v>
      </c>
      <c r="I631" s="84" t="str">
        <f>VLOOKUP(G631,'Shop Info'!C:I,7,FALSE)</f>
        <v>NT</v>
      </c>
      <c r="J631" s="84" t="s">
        <v>633</v>
      </c>
      <c r="K631" s="84"/>
      <c r="L631" s="84">
        <v>26031878</v>
      </c>
      <c r="M631" s="90"/>
      <c r="N631" s="84"/>
      <c r="O631" s="84"/>
      <c r="P631" s="84"/>
      <c r="Q631" s="84"/>
      <c r="R631" s="84" t="s">
        <v>455</v>
      </c>
      <c r="S631" s="84"/>
      <c r="T631" s="84"/>
      <c r="U631" s="84"/>
      <c r="V631" s="106"/>
      <c r="W631" s="84" t="s">
        <v>3459</v>
      </c>
      <c r="X631" s="84"/>
      <c r="Y631" s="84" t="e">
        <f>VLOOKUP(#REF!,Unavailable_Shops!C:E,3,FALSE)</f>
        <v>#REF!</v>
      </c>
      <c r="Z631" s="84">
        <f>SUBTOTAL(103, Table97[[#This Row],[ShopCodeNoZero]])</f>
        <v>0</v>
      </c>
      <c r="AA631" s="88" t="s">
        <v>3460</v>
      </c>
    </row>
    <row r="632" spans="1:27" hidden="1">
      <c r="A632" s="83"/>
      <c r="B632" s="84" t="s">
        <v>65</v>
      </c>
      <c r="C632" s="84"/>
      <c r="D632" s="85" t="s">
        <v>119</v>
      </c>
      <c r="E632" s="72" t="s">
        <v>4830</v>
      </c>
      <c r="F632" s="84"/>
      <c r="G632" s="85" t="s">
        <v>3694</v>
      </c>
      <c r="H632" s="84" t="s">
        <v>3695</v>
      </c>
      <c r="I632" s="84" t="str">
        <f>VLOOKUP(G632,'Shop Info'!C:I,7,FALSE)</f>
        <v>NT</v>
      </c>
      <c r="J632" s="84" t="s">
        <v>559</v>
      </c>
      <c r="K632" s="84"/>
      <c r="L632" s="84" t="s">
        <v>3051</v>
      </c>
      <c r="M632" s="90"/>
      <c r="N632" s="87"/>
      <c r="O632" s="84"/>
      <c r="P632" s="84"/>
      <c r="Q632" s="84"/>
      <c r="R632" s="84" t="s">
        <v>455</v>
      </c>
      <c r="S632" s="84"/>
      <c r="T632" s="84"/>
      <c r="U632" s="84"/>
      <c r="V632" s="106"/>
      <c r="W632" s="84" t="s">
        <v>3696</v>
      </c>
      <c r="X632" s="84"/>
      <c r="Y632" s="84" t="e">
        <f>VLOOKUP(#REF!,Unavailable_Shops!C:E,3,FALSE)</f>
        <v>#REF!</v>
      </c>
      <c r="Z632" s="84">
        <f>SUBTOTAL(103, Table97[[#This Row],[ShopCodeNoZero]])</f>
        <v>0</v>
      </c>
      <c r="AA632" s="88" t="s">
        <v>3697</v>
      </c>
    </row>
    <row r="633" spans="1:27" hidden="1">
      <c r="A633" s="83"/>
      <c r="B633" s="84" t="s">
        <v>65</v>
      </c>
      <c r="C633" s="84"/>
      <c r="D633" s="85" t="s">
        <v>119</v>
      </c>
      <c r="E633" s="72" t="s">
        <v>4831</v>
      </c>
      <c r="F633" s="84"/>
      <c r="G633" s="85" t="s">
        <v>3421</v>
      </c>
      <c r="H633" s="84" t="s">
        <v>3422</v>
      </c>
      <c r="I633" s="84" t="str">
        <f>VLOOKUP(G633,'Shop Info'!C:I,7,FALSE)</f>
        <v>NT</v>
      </c>
      <c r="J633" s="84" t="s">
        <v>375</v>
      </c>
      <c r="K633" s="84"/>
      <c r="L633" s="84" t="s">
        <v>3051</v>
      </c>
      <c r="M633" s="90"/>
      <c r="N633" s="87"/>
      <c r="O633" s="84"/>
      <c r="P633" s="84"/>
      <c r="Q633" s="84"/>
      <c r="R633" s="84" t="s">
        <v>455</v>
      </c>
      <c r="S633" s="84"/>
      <c r="T633" s="84"/>
      <c r="U633" s="84"/>
      <c r="V633" s="106"/>
      <c r="W633" s="84" t="s">
        <v>3424</v>
      </c>
      <c r="X633" s="84"/>
      <c r="Y633" s="84" t="e">
        <f>VLOOKUP(#REF!,Unavailable_Shops!C:E,3,FALSE)</f>
        <v>#REF!</v>
      </c>
      <c r="Z633" s="84">
        <f>SUBTOTAL(103, Table97[[#This Row],[ShopCodeNoZero]])</f>
        <v>0</v>
      </c>
      <c r="AA633" s="88" t="s">
        <v>3425</v>
      </c>
    </row>
    <row r="634" spans="1:27" hidden="1">
      <c r="A634" s="83"/>
      <c r="B634" s="84" t="s">
        <v>65</v>
      </c>
      <c r="C634" s="84"/>
      <c r="D634" s="85" t="s">
        <v>119</v>
      </c>
      <c r="E634" s="72" t="s">
        <v>4832</v>
      </c>
      <c r="F634" s="84"/>
      <c r="G634" s="85" t="s">
        <v>652</v>
      </c>
      <c r="H634" s="84" t="s">
        <v>653</v>
      </c>
      <c r="I634" s="84" t="str">
        <f>VLOOKUP(G634,'Shop Info'!C:I,7,FALSE)</f>
        <v>NT</v>
      </c>
      <c r="J634" s="84" t="s">
        <v>654</v>
      </c>
      <c r="K634" s="84"/>
      <c r="L634" s="84" t="s">
        <v>3051</v>
      </c>
      <c r="M634" s="90"/>
      <c r="N634" s="87"/>
      <c r="O634" s="84"/>
      <c r="P634" s="84"/>
      <c r="Q634" s="84"/>
      <c r="R634" s="84" t="s">
        <v>455</v>
      </c>
      <c r="S634" s="84"/>
      <c r="T634" s="84"/>
      <c r="U634" s="84"/>
      <c r="V634" s="106"/>
      <c r="W634" s="84" t="s">
        <v>4833</v>
      </c>
      <c r="X634" s="84"/>
      <c r="Y634" s="84" t="e">
        <f>VLOOKUP(#REF!,Unavailable_Shops!C:E,3,FALSE)</f>
        <v>#REF!</v>
      </c>
      <c r="Z634" s="84">
        <f>SUBTOTAL(103, Table97[[#This Row],[ShopCodeNoZero]])</f>
        <v>0</v>
      </c>
      <c r="AA634" s="88" t="s">
        <v>4834</v>
      </c>
    </row>
    <row r="635" spans="1:27" hidden="1">
      <c r="A635" s="83"/>
      <c r="B635" s="84" t="s">
        <v>65</v>
      </c>
      <c r="C635" s="84"/>
      <c r="D635" s="85" t="s">
        <v>119</v>
      </c>
      <c r="E635" s="72" t="s">
        <v>4835</v>
      </c>
      <c r="F635" s="84"/>
      <c r="G635" s="85" t="s">
        <v>3879</v>
      </c>
      <c r="H635" s="84" t="s">
        <v>3651</v>
      </c>
      <c r="I635" s="84" t="str">
        <f>VLOOKUP(G635,'Shop Info'!C:I,7,FALSE)</f>
        <v>NT</v>
      </c>
      <c r="J635" s="84" t="s">
        <v>633</v>
      </c>
      <c r="K635" s="84"/>
      <c r="L635" s="84" t="s">
        <v>3051</v>
      </c>
      <c r="M635" s="90"/>
      <c r="N635" s="87"/>
      <c r="O635" s="84"/>
      <c r="P635" s="84"/>
      <c r="Q635" s="84"/>
      <c r="R635" s="84" t="s">
        <v>455</v>
      </c>
      <c r="S635" s="84"/>
      <c r="T635" s="84"/>
      <c r="U635" s="84"/>
      <c r="V635" s="106"/>
      <c r="W635" s="84" t="s">
        <v>3880</v>
      </c>
      <c r="X635" s="84"/>
      <c r="Y635" s="84" t="e">
        <f>VLOOKUP(#REF!,Unavailable_Shops!C:E,3,FALSE)</f>
        <v>#REF!</v>
      </c>
      <c r="Z635" s="84">
        <f>SUBTOTAL(103, Table97[[#This Row],[ShopCodeNoZero]])</f>
        <v>0</v>
      </c>
      <c r="AA635" s="88" t="s">
        <v>3881</v>
      </c>
    </row>
    <row r="636" spans="1:27" hidden="1">
      <c r="A636" s="83"/>
      <c r="B636" s="84" t="s">
        <v>65</v>
      </c>
      <c r="C636" s="84"/>
      <c r="D636" s="85" t="s">
        <v>119</v>
      </c>
      <c r="E636" s="72" t="s">
        <v>4836</v>
      </c>
      <c r="F636" s="84"/>
      <c r="G636" s="85" t="s">
        <v>3698</v>
      </c>
      <c r="H636" s="84" t="s">
        <v>3699</v>
      </c>
      <c r="I636" s="84" t="str">
        <f>VLOOKUP(G636,'Shop Info'!C:I,7,FALSE)</f>
        <v>NT</v>
      </c>
      <c r="J636" s="84" t="s">
        <v>566</v>
      </c>
      <c r="K636" s="84"/>
      <c r="L636" s="84" t="s">
        <v>3051</v>
      </c>
      <c r="M636" s="90"/>
      <c r="N636" s="87"/>
      <c r="O636" s="84"/>
      <c r="P636" s="84"/>
      <c r="Q636" s="84"/>
      <c r="R636" s="84" t="s">
        <v>455</v>
      </c>
      <c r="S636" s="84"/>
      <c r="T636" s="84"/>
      <c r="U636" s="84"/>
      <c r="V636" s="106"/>
      <c r="W636" s="84" t="s">
        <v>3700</v>
      </c>
      <c r="X636" s="84"/>
      <c r="Y636" s="84" t="e">
        <f>VLOOKUP(#REF!,Unavailable_Shops!C:E,3,FALSE)</f>
        <v>#REF!</v>
      </c>
      <c r="Z636" s="84">
        <f>SUBTOTAL(103, Table97[[#This Row],[ShopCodeNoZero]])</f>
        <v>0</v>
      </c>
      <c r="AA636" s="88" t="s">
        <v>3701</v>
      </c>
    </row>
    <row r="637" spans="1:27" hidden="1">
      <c r="A637" s="83"/>
      <c r="B637" s="84" t="s">
        <v>65</v>
      </c>
      <c r="C637" s="84"/>
      <c r="D637" s="85" t="s">
        <v>119</v>
      </c>
      <c r="E637" s="72" t="s">
        <v>534</v>
      </c>
      <c r="F637" s="84"/>
      <c r="G637" s="85" t="s">
        <v>535</v>
      </c>
      <c r="H637" s="84" t="s">
        <v>536</v>
      </c>
      <c r="I637" s="84" t="str">
        <f>VLOOKUP(G637,'Shop Info'!C:I,7,FALSE)</f>
        <v>NT</v>
      </c>
      <c r="J637" s="84" t="s">
        <v>533</v>
      </c>
      <c r="K637" s="84"/>
      <c r="L637" s="84">
        <v>26637560</v>
      </c>
      <c r="M637" s="90"/>
      <c r="N637" s="84"/>
      <c r="O637" s="84"/>
      <c r="P637" s="84"/>
      <c r="Q637" s="84"/>
      <c r="R637" s="84" t="s">
        <v>455</v>
      </c>
      <c r="S637" s="84"/>
      <c r="T637" s="84"/>
      <c r="U637" s="84"/>
      <c r="V637" s="106"/>
      <c r="W637" s="84" t="s">
        <v>4837</v>
      </c>
      <c r="X637" s="84"/>
      <c r="Y637" s="84" t="e">
        <f>VLOOKUP(#REF!,Unavailable_Shops!C:E,3,FALSE)</f>
        <v>#REF!</v>
      </c>
      <c r="Z637" s="84">
        <f>SUBTOTAL(103, Table97[[#This Row],[ShopCodeNoZero]])</f>
        <v>0</v>
      </c>
      <c r="AA637" s="88" t="s">
        <v>4838</v>
      </c>
    </row>
    <row r="638" spans="1:27" hidden="1">
      <c r="A638" s="83"/>
      <c r="B638" s="84" t="s">
        <v>65</v>
      </c>
      <c r="C638" s="84"/>
      <c r="D638" s="85" t="s">
        <v>119</v>
      </c>
      <c r="E638" s="72" t="s">
        <v>4839</v>
      </c>
      <c r="F638" s="84"/>
      <c r="G638" s="85" t="s">
        <v>3643</v>
      </c>
      <c r="H638" s="84" t="s">
        <v>3644</v>
      </c>
      <c r="I638" s="84" t="str">
        <f>VLOOKUP(G638,'Shop Info'!C:I,7,FALSE)</f>
        <v>NT</v>
      </c>
      <c r="J638" s="84" t="s">
        <v>551</v>
      </c>
      <c r="K638" s="84"/>
      <c r="L638" s="84">
        <v>26080283</v>
      </c>
      <c r="M638" s="90"/>
      <c r="N638" s="84"/>
      <c r="O638" s="84"/>
      <c r="P638" s="84"/>
      <c r="Q638" s="84"/>
      <c r="R638" s="84" t="s">
        <v>455</v>
      </c>
      <c r="S638" s="84"/>
      <c r="T638" s="84"/>
      <c r="U638" s="84"/>
      <c r="V638" s="106"/>
      <c r="W638" s="84" t="s">
        <v>3645</v>
      </c>
      <c r="X638" s="84"/>
      <c r="Y638" s="84" t="e">
        <f>VLOOKUP(#REF!,Unavailable_Shops!C:E,3,FALSE)</f>
        <v>#REF!</v>
      </c>
      <c r="Z638" s="84">
        <f>SUBTOTAL(103, Table97[[#This Row],[ShopCodeNoZero]])</f>
        <v>0</v>
      </c>
      <c r="AA638" s="88" t="s">
        <v>3646</v>
      </c>
    </row>
    <row r="639" spans="1:27" hidden="1">
      <c r="A639" s="83"/>
      <c r="B639" s="84" t="s">
        <v>65</v>
      </c>
      <c r="C639" s="84"/>
      <c r="D639" s="85" t="s">
        <v>119</v>
      </c>
      <c r="E639" s="72" t="s">
        <v>4840</v>
      </c>
      <c r="F639" s="84"/>
      <c r="G639" s="85" t="s">
        <v>3935</v>
      </c>
      <c r="H639" s="84" t="s">
        <v>3936</v>
      </c>
      <c r="I639" s="84" t="str">
        <f>VLOOKUP(G639,'Shop Info'!C:I,7,FALSE)</f>
        <v>NT</v>
      </c>
      <c r="J639" s="84" t="s">
        <v>459</v>
      </c>
      <c r="K639" s="84"/>
      <c r="L639" s="84">
        <v>26152017</v>
      </c>
      <c r="M639" s="90"/>
      <c r="N639" s="84"/>
      <c r="O639" s="84"/>
      <c r="P639" s="84"/>
      <c r="Q639" s="84"/>
      <c r="R639" s="84" t="s">
        <v>455</v>
      </c>
      <c r="S639" s="84"/>
      <c r="T639" s="84"/>
      <c r="U639" s="84"/>
      <c r="V639" s="106"/>
      <c r="W639" s="84" t="s">
        <v>3937</v>
      </c>
      <c r="X639" s="84"/>
      <c r="Y639" s="84" t="e">
        <f>VLOOKUP(#REF!,Unavailable_Shops!C:E,3,FALSE)</f>
        <v>#REF!</v>
      </c>
      <c r="Z639" s="84">
        <f>SUBTOTAL(103, Table97[[#This Row],[ShopCodeNoZero]])</f>
        <v>0</v>
      </c>
      <c r="AA639" s="88" t="s">
        <v>3938</v>
      </c>
    </row>
    <row r="640" spans="1:27" hidden="1">
      <c r="A640" s="83"/>
      <c r="B640" s="84" t="s">
        <v>65</v>
      </c>
      <c r="C640" s="84"/>
      <c r="D640" s="85" t="s">
        <v>119</v>
      </c>
      <c r="E640" s="72" t="s">
        <v>537</v>
      </c>
      <c r="F640" s="84"/>
      <c r="G640" s="85" t="s">
        <v>538</v>
      </c>
      <c r="H640" s="84" t="s">
        <v>539</v>
      </c>
      <c r="I640" s="84" t="str">
        <f>VLOOKUP(G640,'Shop Info'!C:I,7,FALSE)</f>
        <v>NT</v>
      </c>
      <c r="J640" s="84" t="s">
        <v>533</v>
      </c>
      <c r="K640" s="84"/>
      <c r="L640" s="84" t="s">
        <v>3051</v>
      </c>
      <c r="M640" s="90"/>
      <c r="N640" s="87"/>
      <c r="O640" s="84"/>
      <c r="P640" s="84"/>
      <c r="Q640" s="84"/>
      <c r="R640" s="84" t="s">
        <v>455</v>
      </c>
      <c r="S640" s="84"/>
      <c r="T640" s="84"/>
      <c r="U640" s="84"/>
      <c r="V640" s="106"/>
      <c r="W640" s="84" t="s">
        <v>4841</v>
      </c>
      <c r="X640" s="84"/>
      <c r="Y640" s="84" t="e">
        <f>VLOOKUP(#REF!,Unavailable_Shops!C:E,3,FALSE)</f>
        <v>#REF!</v>
      </c>
      <c r="Z640" s="84">
        <f>SUBTOTAL(103, Table97[[#This Row],[ShopCodeNoZero]])</f>
        <v>0</v>
      </c>
      <c r="AA640" s="88" t="s">
        <v>4842</v>
      </c>
    </row>
    <row r="641" spans="1:27" hidden="1">
      <c r="A641" s="83"/>
      <c r="B641" s="84" t="s">
        <v>65</v>
      </c>
      <c r="C641" s="84"/>
      <c r="D641" s="85" t="s">
        <v>119</v>
      </c>
      <c r="E641" s="72" t="s">
        <v>540</v>
      </c>
      <c r="F641" s="84"/>
      <c r="G641" s="85" t="s">
        <v>541</v>
      </c>
      <c r="H641" s="84" t="s">
        <v>539</v>
      </c>
      <c r="I641" s="84" t="str">
        <f>VLOOKUP(G641,'Shop Info'!C:I,7,FALSE)</f>
        <v>NT</v>
      </c>
      <c r="J641" s="84" t="s">
        <v>533</v>
      </c>
      <c r="K641" s="84"/>
      <c r="L641" s="84" t="s">
        <v>3051</v>
      </c>
      <c r="M641" s="90"/>
      <c r="N641" s="87"/>
      <c r="O641" s="84"/>
      <c r="P641" s="84"/>
      <c r="Q641" s="84"/>
      <c r="R641" s="84" t="s">
        <v>455</v>
      </c>
      <c r="S641" s="84"/>
      <c r="T641" s="84"/>
      <c r="U641" s="84"/>
      <c r="V641" s="106"/>
      <c r="W641" s="84" t="s">
        <v>4843</v>
      </c>
      <c r="X641" s="84"/>
      <c r="Y641" s="84" t="e">
        <f>VLOOKUP(#REF!,Unavailable_Shops!C:E,3,FALSE)</f>
        <v>#REF!</v>
      </c>
      <c r="Z641" s="84">
        <f>SUBTOTAL(103, Table97[[#This Row],[ShopCodeNoZero]])</f>
        <v>0</v>
      </c>
      <c r="AA641" s="88" t="s">
        <v>4844</v>
      </c>
    </row>
    <row r="642" spans="1:27" hidden="1">
      <c r="A642" s="83"/>
      <c r="B642" s="84" t="s">
        <v>65</v>
      </c>
      <c r="C642" s="84"/>
      <c r="D642" s="85" t="s">
        <v>119</v>
      </c>
      <c r="E642" s="72" t="s">
        <v>556</v>
      </c>
      <c r="F642" s="84"/>
      <c r="G642" s="85" t="s">
        <v>557</v>
      </c>
      <c r="H642" s="84" t="s">
        <v>558</v>
      </c>
      <c r="I642" s="84" t="str">
        <f>VLOOKUP(G642,'Shop Info'!C:I,7,FALSE)</f>
        <v>NT</v>
      </c>
      <c r="J642" s="84" t="s">
        <v>559</v>
      </c>
      <c r="K642" s="84"/>
      <c r="L642" s="84" t="s">
        <v>3051</v>
      </c>
      <c r="M642" s="86"/>
      <c r="N642" s="87"/>
      <c r="O642" s="84"/>
      <c r="P642" s="84"/>
      <c r="Q642" s="84"/>
      <c r="R642" s="84" t="s">
        <v>455</v>
      </c>
      <c r="S642" s="84"/>
      <c r="T642" s="84"/>
      <c r="U642" s="84"/>
      <c r="V642" s="106"/>
      <c r="W642" s="84" t="s">
        <v>4845</v>
      </c>
      <c r="X642" s="84"/>
      <c r="Y642" s="84" t="e">
        <f>VLOOKUP(#REF!,Unavailable_Shops!C:E,3,FALSE)</f>
        <v>#REF!</v>
      </c>
      <c r="Z642" s="84">
        <f>SUBTOTAL(103, Table97[[#This Row],[ShopCodeNoZero]])</f>
        <v>0</v>
      </c>
      <c r="AA642" s="88" t="s">
        <v>4846</v>
      </c>
    </row>
    <row r="643" spans="1:27" hidden="1">
      <c r="A643" s="83"/>
      <c r="B643" s="84" t="s">
        <v>65</v>
      </c>
      <c r="C643" s="84"/>
      <c r="D643" s="85" t="s">
        <v>119</v>
      </c>
      <c r="E643" s="72" t="s">
        <v>542</v>
      </c>
      <c r="F643" s="84"/>
      <c r="G643" s="85" t="s">
        <v>543</v>
      </c>
      <c r="H643" s="84" t="s">
        <v>539</v>
      </c>
      <c r="I643" s="84" t="str">
        <f>VLOOKUP(G643,'Shop Info'!C:I,7,FALSE)</f>
        <v>NT</v>
      </c>
      <c r="J643" s="84" t="s">
        <v>533</v>
      </c>
      <c r="K643" s="84"/>
      <c r="L643" s="84" t="s">
        <v>3051</v>
      </c>
      <c r="M643" s="90"/>
      <c r="N643" s="87"/>
      <c r="O643" s="84"/>
      <c r="P643" s="84"/>
      <c r="Q643" s="84"/>
      <c r="R643" s="84" t="s">
        <v>455</v>
      </c>
      <c r="S643" s="84"/>
      <c r="T643" s="84"/>
      <c r="U643" s="84"/>
      <c r="V643" s="106"/>
      <c r="W643" s="84" t="s">
        <v>4847</v>
      </c>
      <c r="X643" s="84"/>
      <c r="Y643" s="84" t="e">
        <f>VLOOKUP(#REF!,Unavailable_Shops!C:E,3,FALSE)</f>
        <v>#REF!</v>
      </c>
      <c r="Z643" s="84">
        <f>SUBTOTAL(103, Table97[[#This Row],[ShopCodeNoZero]])</f>
        <v>0</v>
      </c>
      <c r="AA643" s="88" t="s">
        <v>4848</v>
      </c>
    </row>
    <row r="644" spans="1:27" hidden="1">
      <c r="A644" s="83"/>
      <c r="B644" s="84" t="s">
        <v>65</v>
      </c>
      <c r="C644" s="84"/>
      <c r="D644" s="85" t="s">
        <v>119</v>
      </c>
      <c r="E644" s="72" t="s">
        <v>4849</v>
      </c>
      <c r="F644" s="84"/>
      <c r="G644" s="85" t="s">
        <v>3808</v>
      </c>
      <c r="H644" s="84" t="s">
        <v>3809</v>
      </c>
      <c r="I644" s="84" t="str">
        <f>VLOOKUP(G644,'Shop Info'!C:I,7,FALSE)</f>
        <v>NT</v>
      </c>
      <c r="J644" s="84" t="s">
        <v>529</v>
      </c>
      <c r="K644" s="84"/>
      <c r="L644" s="84">
        <v>26675616</v>
      </c>
      <c r="M644" s="90"/>
      <c r="N644" s="84"/>
      <c r="O644" s="84"/>
      <c r="P644" s="84"/>
      <c r="Q644" s="84"/>
      <c r="R644" s="84" t="s">
        <v>455</v>
      </c>
      <c r="S644" s="84"/>
      <c r="T644" s="84"/>
      <c r="U644" s="84"/>
      <c r="V644" s="106"/>
      <c r="W644" s="84" t="s">
        <v>3810</v>
      </c>
      <c r="X644" s="84"/>
      <c r="Y644" s="84" t="e">
        <f>VLOOKUP(#REF!,Unavailable_Shops!C:E,3,FALSE)</f>
        <v>#REF!</v>
      </c>
      <c r="Z644" s="84">
        <f>SUBTOTAL(103, Table97[[#This Row],[ShopCodeNoZero]])</f>
        <v>0</v>
      </c>
      <c r="AA644" s="88" t="s">
        <v>3811</v>
      </c>
    </row>
    <row r="645" spans="1:27" hidden="1">
      <c r="A645" s="83"/>
      <c r="B645" s="84" t="s">
        <v>65</v>
      </c>
      <c r="C645" s="84"/>
      <c r="D645" s="85" t="s">
        <v>119</v>
      </c>
      <c r="E645" s="72" t="s">
        <v>4850</v>
      </c>
      <c r="F645" s="84"/>
      <c r="G645" s="85" t="s">
        <v>3156</v>
      </c>
      <c r="H645" s="84" t="s">
        <v>3157</v>
      </c>
      <c r="I645" s="84" t="str">
        <f>VLOOKUP(G645,'Shop Info'!C:I,7,FALSE)</f>
        <v>NT</v>
      </c>
      <c r="J645" s="84" t="s">
        <v>3128</v>
      </c>
      <c r="K645" s="84"/>
      <c r="L645" s="84">
        <v>26764316</v>
      </c>
      <c r="M645" s="90"/>
      <c r="N645" s="84"/>
      <c r="O645" s="84"/>
      <c r="P645" s="84"/>
      <c r="Q645" s="84"/>
      <c r="R645" s="84" t="s">
        <v>455</v>
      </c>
      <c r="S645" s="84"/>
      <c r="T645" s="84"/>
      <c r="U645" s="84"/>
      <c r="V645" s="106"/>
      <c r="W645" s="84" t="s">
        <v>3158</v>
      </c>
      <c r="X645" s="84"/>
      <c r="Y645" s="84" t="e">
        <f>VLOOKUP(#REF!,Unavailable_Shops!C:E,3,FALSE)</f>
        <v>#REF!</v>
      </c>
      <c r="Z645" s="84">
        <f>SUBTOTAL(103, Table97[[#This Row],[ShopCodeNoZero]])</f>
        <v>0</v>
      </c>
      <c r="AA645" s="88" t="s">
        <v>3159</v>
      </c>
    </row>
    <row r="646" spans="1:27" hidden="1">
      <c r="A646" s="83"/>
      <c r="B646" s="84" t="s">
        <v>65</v>
      </c>
      <c r="C646" s="84"/>
      <c r="D646" s="85" t="s">
        <v>119</v>
      </c>
      <c r="E646" s="72" t="s">
        <v>4851</v>
      </c>
      <c r="F646" s="84"/>
      <c r="G646" s="85" t="s">
        <v>3882</v>
      </c>
      <c r="H646" s="84" t="s">
        <v>3883</v>
      </c>
      <c r="I646" s="84" t="str">
        <f>VLOOKUP(G646,'Shop Info'!C:I,7,FALSE)</f>
        <v>NT</v>
      </c>
      <c r="J646" s="84" t="s">
        <v>633</v>
      </c>
      <c r="K646" s="84"/>
      <c r="L646" s="84">
        <v>26373676</v>
      </c>
      <c r="M646" s="90"/>
      <c r="N646" s="84"/>
      <c r="O646" s="84"/>
      <c r="P646" s="84"/>
      <c r="Q646" s="84"/>
      <c r="R646" s="84" t="s">
        <v>455</v>
      </c>
      <c r="S646" s="84"/>
      <c r="T646" s="84"/>
      <c r="U646" s="84"/>
      <c r="V646" s="106"/>
      <c r="W646" s="84" t="s">
        <v>3884</v>
      </c>
      <c r="X646" s="84"/>
      <c r="Y646" s="84" t="e">
        <f>VLOOKUP(#REF!,Unavailable_Shops!C:E,3,FALSE)</f>
        <v>#REF!</v>
      </c>
      <c r="Z646" s="84">
        <f>SUBTOTAL(103, Table97[[#This Row],[ShopCodeNoZero]])</f>
        <v>0</v>
      </c>
      <c r="AA646" s="88" t="s">
        <v>3885</v>
      </c>
    </row>
    <row r="647" spans="1:27" hidden="1">
      <c r="A647" s="83"/>
      <c r="B647" s="84" t="s">
        <v>65</v>
      </c>
      <c r="C647" s="84"/>
      <c r="D647" s="85" t="s">
        <v>119</v>
      </c>
      <c r="E647" s="72" t="s">
        <v>4852</v>
      </c>
      <c r="F647" s="84"/>
      <c r="G647" s="85" t="s">
        <v>3196</v>
      </c>
      <c r="H647" s="84" t="s">
        <v>3197</v>
      </c>
      <c r="I647" s="84" t="str">
        <f>VLOOKUP(G647,'Shop Info'!C:I,7,FALSE)</f>
        <v>NT</v>
      </c>
      <c r="J647" s="84" t="s">
        <v>3189</v>
      </c>
      <c r="K647" s="84"/>
      <c r="L647" s="84">
        <v>26531157</v>
      </c>
      <c r="M647" s="90"/>
      <c r="N647" s="84"/>
      <c r="O647" s="84"/>
      <c r="P647" s="84"/>
      <c r="Q647" s="84"/>
      <c r="R647" s="84" t="s">
        <v>455</v>
      </c>
      <c r="S647" s="84"/>
      <c r="T647" s="84"/>
      <c r="U647" s="84"/>
      <c r="V647" s="106"/>
      <c r="W647" s="96" t="s">
        <v>3198</v>
      </c>
      <c r="X647" s="84"/>
      <c r="Y647" s="84" t="e">
        <f>VLOOKUP(#REF!,Unavailable_Shops!C:E,3,FALSE)</f>
        <v>#REF!</v>
      </c>
      <c r="Z647" s="84">
        <f>SUBTOTAL(103, Table97[[#This Row],[ShopCodeNoZero]])</f>
        <v>0</v>
      </c>
      <c r="AA647" s="88" t="s">
        <v>3199</v>
      </c>
    </row>
    <row r="648" spans="1:27" hidden="1">
      <c r="A648" s="83"/>
      <c r="B648" s="84" t="s">
        <v>65</v>
      </c>
      <c r="C648" s="84"/>
      <c r="D648" s="85" t="s">
        <v>119</v>
      </c>
      <c r="E648" s="72" t="s">
        <v>4853</v>
      </c>
      <c r="F648" s="84"/>
      <c r="G648" s="85" t="s">
        <v>3250</v>
      </c>
      <c r="H648" s="84" t="s">
        <v>374</v>
      </c>
      <c r="I648" s="84" t="str">
        <f>VLOOKUP(G648,'Shop Info'!C:I,7,FALSE)</f>
        <v>NT</v>
      </c>
      <c r="J648" s="84" t="s">
        <v>375</v>
      </c>
      <c r="K648" s="84"/>
      <c r="L648" s="84">
        <v>26315953</v>
      </c>
      <c r="M648" s="86"/>
      <c r="N648" s="84"/>
      <c r="O648" s="84"/>
      <c r="P648" s="84"/>
      <c r="Q648" s="84"/>
      <c r="R648" s="84" t="s">
        <v>455</v>
      </c>
      <c r="S648" s="84"/>
      <c r="T648" s="84"/>
      <c r="U648" s="84"/>
      <c r="V648" s="106"/>
      <c r="W648" s="84" t="s">
        <v>3253</v>
      </c>
      <c r="X648" s="84"/>
      <c r="Y648" s="84" t="e">
        <f>VLOOKUP(#REF!,Unavailable_Shops!C:E,3,FALSE)</f>
        <v>#REF!</v>
      </c>
      <c r="Z648" s="84">
        <f>SUBTOTAL(103, Table97[[#This Row],[ShopCodeNoZero]])</f>
        <v>0</v>
      </c>
      <c r="AA648" s="88" t="s">
        <v>3254</v>
      </c>
    </row>
    <row r="649" spans="1:27" hidden="1">
      <c r="A649" s="83"/>
      <c r="B649" s="84" t="s">
        <v>65</v>
      </c>
      <c r="C649" s="84"/>
      <c r="D649" s="85" t="s">
        <v>119</v>
      </c>
      <c r="E649" s="72" t="s">
        <v>4854</v>
      </c>
      <c r="F649" s="84"/>
      <c r="G649" s="85" t="s">
        <v>3096</v>
      </c>
      <c r="H649" s="84" t="s">
        <v>3097</v>
      </c>
      <c r="I649" s="84" t="str">
        <f>VLOOKUP(G649,'Shop Info'!C:I,7,FALSE)</f>
        <v>NT</v>
      </c>
      <c r="J649" s="84" t="s">
        <v>3061</v>
      </c>
      <c r="K649" s="84"/>
      <c r="L649" s="84">
        <v>24766233</v>
      </c>
      <c r="M649" s="90"/>
      <c r="N649" s="84"/>
      <c r="O649" s="84"/>
      <c r="P649" s="84"/>
      <c r="Q649" s="84"/>
      <c r="R649" s="84" t="s">
        <v>455</v>
      </c>
      <c r="S649" s="84"/>
      <c r="T649" s="84"/>
      <c r="U649" s="84"/>
      <c r="V649" s="106"/>
      <c r="W649" s="84" t="s">
        <v>3098</v>
      </c>
      <c r="X649" s="84"/>
      <c r="Y649" s="84" t="e">
        <f>VLOOKUP(#REF!,Unavailable_Shops!C:E,3,FALSE)</f>
        <v>#REF!</v>
      </c>
      <c r="Z649" s="84">
        <f>SUBTOTAL(103, Table97[[#This Row],[ShopCodeNoZero]])</f>
        <v>0</v>
      </c>
      <c r="AA649" s="88" t="s">
        <v>3099</v>
      </c>
    </row>
    <row r="650" spans="1:27" hidden="1">
      <c r="A650" s="83"/>
      <c r="B650" s="84" t="s">
        <v>65</v>
      </c>
      <c r="C650" s="84"/>
      <c r="D650" s="85" t="s">
        <v>119</v>
      </c>
      <c r="E650" s="72" t="s">
        <v>4855</v>
      </c>
      <c r="F650" s="84"/>
      <c r="G650" s="85" t="s">
        <v>3372</v>
      </c>
      <c r="H650" s="84" t="s">
        <v>3373</v>
      </c>
      <c r="I650" s="84" t="str">
        <f>VLOOKUP(G650,'Shop Info'!C:I,7,FALSE)</f>
        <v>NT</v>
      </c>
      <c r="J650" s="84" t="s">
        <v>596</v>
      </c>
      <c r="K650" s="84"/>
      <c r="L650" s="84">
        <v>21777698</v>
      </c>
      <c r="M650" s="90"/>
      <c r="N650" s="84"/>
      <c r="O650" s="84"/>
      <c r="P650" s="84"/>
      <c r="Q650" s="84"/>
      <c r="R650" s="84" t="s">
        <v>455</v>
      </c>
      <c r="S650" s="84"/>
      <c r="T650" s="84"/>
      <c r="U650" s="84"/>
      <c r="V650" s="106"/>
      <c r="W650" s="84" t="s">
        <v>3374</v>
      </c>
      <c r="X650" s="84"/>
      <c r="Y650" s="84" t="e">
        <f>VLOOKUP(#REF!,Unavailable_Shops!C:E,3,FALSE)</f>
        <v>#REF!</v>
      </c>
      <c r="Z650" s="84">
        <f>SUBTOTAL(103, Table97[[#This Row],[ShopCodeNoZero]])</f>
        <v>0</v>
      </c>
      <c r="AA650" s="88" t="s">
        <v>3375</v>
      </c>
    </row>
    <row r="651" spans="1:27" hidden="1">
      <c r="A651" s="83"/>
      <c r="B651" s="84" t="s">
        <v>65</v>
      </c>
      <c r="C651" s="84"/>
      <c r="D651" s="85" t="s">
        <v>119</v>
      </c>
      <c r="E651" s="72" t="s">
        <v>4856</v>
      </c>
      <c r="F651" s="84"/>
      <c r="G651" s="85" t="s">
        <v>4039</v>
      </c>
      <c r="H651" s="84" t="s">
        <v>4040</v>
      </c>
      <c r="I651" s="84" t="str">
        <f>VLOOKUP(G651,'Shop Info'!C:I,7,FALSE)</f>
        <v>NT</v>
      </c>
      <c r="J651" s="84" t="s">
        <v>654</v>
      </c>
      <c r="K651" s="84"/>
      <c r="L651" s="84">
        <v>24993172</v>
      </c>
      <c r="M651" s="90"/>
      <c r="N651" s="84"/>
      <c r="O651" s="84"/>
      <c r="P651" s="84"/>
      <c r="Q651" s="84"/>
      <c r="R651" s="84" t="s">
        <v>455</v>
      </c>
      <c r="S651" s="84"/>
      <c r="T651" s="84"/>
      <c r="U651" s="84"/>
      <c r="V651" s="106"/>
      <c r="W651" s="84" t="s">
        <v>4041</v>
      </c>
      <c r="X651" s="84"/>
      <c r="Y651" s="84" t="e">
        <f>VLOOKUP(#REF!,Unavailable_Shops!C:E,3,FALSE)</f>
        <v>#REF!</v>
      </c>
      <c r="Z651" s="84">
        <f>SUBTOTAL(103, Table97[[#This Row],[ShopCodeNoZero]])</f>
        <v>0</v>
      </c>
      <c r="AA651" s="88" t="s">
        <v>4042</v>
      </c>
    </row>
    <row r="652" spans="1:27" hidden="1">
      <c r="A652" s="83"/>
      <c r="B652" s="84" t="s">
        <v>65</v>
      </c>
      <c r="C652" s="84"/>
      <c r="D652" s="85" t="s">
        <v>119</v>
      </c>
      <c r="E652" s="72" t="s">
        <v>4857</v>
      </c>
      <c r="F652" s="84"/>
      <c r="G652" s="85" t="s">
        <v>3623</v>
      </c>
      <c r="H652" s="84" t="s">
        <v>3624</v>
      </c>
      <c r="I652" s="84" t="str">
        <f>VLOOKUP(G652,'Shop Info'!C:I,7,FALSE)</f>
        <v>NT</v>
      </c>
      <c r="J652" s="84" t="s">
        <v>551</v>
      </c>
      <c r="K652" s="84"/>
      <c r="L652" s="84">
        <v>26028963</v>
      </c>
      <c r="M652" s="90"/>
      <c r="N652" s="84"/>
      <c r="O652" s="84"/>
      <c r="P652" s="84"/>
      <c r="Q652" s="84"/>
      <c r="R652" s="84" t="s">
        <v>455</v>
      </c>
      <c r="S652" s="84"/>
      <c r="T652" s="84"/>
      <c r="U652" s="84"/>
      <c r="V652" s="106"/>
      <c r="W652" s="84" t="s">
        <v>3625</v>
      </c>
      <c r="X652" s="84"/>
      <c r="Y652" s="84" t="e">
        <f>VLOOKUP(#REF!,Unavailable_Shops!C:E,3,FALSE)</f>
        <v>#REF!</v>
      </c>
      <c r="Z652" s="84">
        <f>SUBTOTAL(103, Table97[[#This Row],[ShopCodeNoZero]])</f>
        <v>0</v>
      </c>
      <c r="AA652" s="88" t="s">
        <v>3626</v>
      </c>
    </row>
    <row r="653" spans="1:27" hidden="1">
      <c r="A653" s="83"/>
      <c r="B653" s="84" t="s">
        <v>65</v>
      </c>
      <c r="C653" s="84"/>
      <c r="D653" s="85" t="s">
        <v>119</v>
      </c>
      <c r="E653" s="72" t="s">
        <v>4858</v>
      </c>
      <c r="F653" s="84"/>
      <c r="G653" s="85" t="s">
        <v>3725</v>
      </c>
      <c r="H653" s="84" t="s">
        <v>3726</v>
      </c>
      <c r="I653" s="84" t="str">
        <f>VLOOKUP(G653,'Shop Info'!C:I,7,FALSE)</f>
        <v>NT</v>
      </c>
      <c r="J653" s="84" t="s">
        <v>3718</v>
      </c>
      <c r="K653" s="84"/>
      <c r="L653" s="84" t="s">
        <v>3727</v>
      </c>
      <c r="M653" s="90"/>
      <c r="N653" s="84"/>
      <c r="O653" s="84"/>
      <c r="P653" s="84"/>
      <c r="Q653" s="84"/>
      <c r="R653" s="84" t="s">
        <v>455</v>
      </c>
      <c r="S653" s="84"/>
      <c r="T653" s="84"/>
      <c r="U653" s="84"/>
      <c r="V653" s="106"/>
      <c r="W653" s="84" t="s">
        <v>3728</v>
      </c>
      <c r="X653" s="84"/>
      <c r="Y653" s="84" t="e">
        <f>VLOOKUP(#REF!,Unavailable_Shops!C:E,3,FALSE)</f>
        <v>#REF!</v>
      </c>
      <c r="Z653" s="84">
        <f>SUBTOTAL(103, Table97[[#This Row],[ShopCodeNoZero]])</f>
        <v>0</v>
      </c>
      <c r="AA653" s="88" t="s">
        <v>3729</v>
      </c>
    </row>
    <row r="654" spans="1:27" hidden="1">
      <c r="A654" s="83"/>
      <c r="B654" s="84" t="s">
        <v>65</v>
      </c>
      <c r="C654" s="84"/>
      <c r="D654" s="85" t="s">
        <v>119</v>
      </c>
      <c r="E654" s="72" t="s">
        <v>590</v>
      </c>
      <c r="F654" s="84"/>
      <c r="G654" s="85" t="s">
        <v>591</v>
      </c>
      <c r="H654" s="84" t="s">
        <v>592</v>
      </c>
      <c r="I654" s="84" t="str">
        <f>VLOOKUP(G654,'Shop Info'!C:I,7,FALSE)</f>
        <v>NT</v>
      </c>
      <c r="J654" s="84" t="s">
        <v>589</v>
      </c>
      <c r="K654" s="84"/>
      <c r="L654" s="84">
        <v>64133740</v>
      </c>
      <c r="M654" s="90"/>
      <c r="N654" s="84"/>
      <c r="O654" s="84"/>
      <c r="P654" s="84"/>
      <c r="Q654" s="84"/>
      <c r="R654" s="84" t="s">
        <v>455</v>
      </c>
      <c r="S654" s="84"/>
      <c r="T654" s="84"/>
      <c r="U654" s="84"/>
      <c r="V654" s="106"/>
      <c r="W654" s="84" t="s">
        <v>4859</v>
      </c>
      <c r="X654" s="84"/>
      <c r="Y654" s="84" t="e">
        <f>VLOOKUP(#REF!,Unavailable_Shops!C:E,3,FALSE)</f>
        <v>#REF!</v>
      </c>
      <c r="Z654" s="84">
        <f>SUBTOTAL(103, Table97[[#This Row],[ShopCodeNoZero]])</f>
        <v>0</v>
      </c>
      <c r="AA654" s="88" t="s">
        <v>4860</v>
      </c>
    </row>
    <row r="655" spans="1:27" hidden="1">
      <c r="A655" s="83"/>
      <c r="B655" s="84" t="s">
        <v>65</v>
      </c>
      <c r="C655" s="84"/>
      <c r="D655" s="85" t="s">
        <v>119</v>
      </c>
      <c r="E655" s="72" t="s">
        <v>583</v>
      </c>
      <c r="F655" s="84"/>
      <c r="G655" s="85" t="s">
        <v>584</v>
      </c>
      <c r="H655" s="84" t="s">
        <v>585</v>
      </c>
      <c r="I655" s="84" t="str">
        <f>VLOOKUP(G655,'Shop Info'!C:I,7,FALSE)</f>
        <v>NT</v>
      </c>
      <c r="J655" s="84" t="s">
        <v>354</v>
      </c>
      <c r="K655" s="84"/>
      <c r="L655" s="84">
        <v>24362927</v>
      </c>
      <c r="M655" s="86"/>
      <c r="N655" s="84"/>
      <c r="O655" s="84"/>
      <c r="P655" s="84"/>
      <c r="Q655" s="84"/>
      <c r="R655" s="84" t="s">
        <v>455</v>
      </c>
      <c r="S655" s="84"/>
      <c r="T655" s="84"/>
      <c r="U655" s="84"/>
      <c r="V655" s="106"/>
      <c r="W655" s="84" t="s">
        <v>4861</v>
      </c>
      <c r="X655" s="84"/>
      <c r="Y655" s="84" t="e">
        <f>VLOOKUP(#REF!,Unavailable_Shops!C:E,3,FALSE)</f>
        <v>#REF!</v>
      </c>
      <c r="Z655" s="84">
        <f>SUBTOTAL(103, Table97[[#This Row],[ShopCodeNoZero]])</f>
        <v>0</v>
      </c>
      <c r="AA655" s="88" t="s">
        <v>4862</v>
      </c>
    </row>
    <row r="656" spans="1:27" hidden="1">
      <c r="A656" s="83"/>
      <c r="B656" s="84" t="s">
        <v>65</v>
      </c>
      <c r="C656" s="84"/>
      <c r="D656" s="85" t="s">
        <v>119</v>
      </c>
      <c r="E656" s="72" t="s">
        <v>560</v>
      </c>
      <c r="F656" s="84"/>
      <c r="G656" s="85" t="s">
        <v>561</v>
      </c>
      <c r="H656" s="84" t="s">
        <v>562</v>
      </c>
      <c r="I656" s="84" t="str">
        <f>VLOOKUP(G656,'Shop Info'!C:I,7,FALSE)</f>
        <v>NT</v>
      </c>
      <c r="J656" s="84" t="s">
        <v>559</v>
      </c>
      <c r="K656" s="84"/>
      <c r="L656" s="84">
        <v>24283326</v>
      </c>
      <c r="M656" s="90"/>
      <c r="N656" s="84"/>
      <c r="O656" s="84"/>
      <c r="P656" s="84"/>
      <c r="Q656" s="84"/>
      <c r="R656" s="84" t="s">
        <v>455</v>
      </c>
      <c r="S656" s="84"/>
      <c r="T656" s="84"/>
      <c r="U656" s="84"/>
      <c r="V656" s="106"/>
      <c r="W656" s="84" t="s">
        <v>4863</v>
      </c>
      <c r="X656" s="84"/>
      <c r="Y656" s="84" t="e">
        <f>VLOOKUP(#REF!,Unavailable_Shops!C:E,3,FALSE)</f>
        <v>#REF!</v>
      </c>
      <c r="Z656" s="84">
        <f>SUBTOTAL(103, Table97[[#This Row],[ShopCodeNoZero]])</f>
        <v>0</v>
      </c>
      <c r="AA656" s="88" t="s">
        <v>4864</v>
      </c>
    </row>
    <row r="657" spans="1:27" hidden="1">
      <c r="A657" s="83"/>
      <c r="B657" s="84" t="s">
        <v>65</v>
      </c>
      <c r="C657" s="84"/>
      <c r="D657" s="85" t="s">
        <v>119</v>
      </c>
      <c r="E657" s="72" t="s">
        <v>4865</v>
      </c>
      <c r="F657" s="84"/>
      <c r="G657" s="85" t="s">
        <v>3647</v>
      </c>
      <c r="H657" s="84" t="s">
        <v>3644</v>
      </c>
      <c r="I657" s="84" t="str">
        <f>VLOOKUP(G657,'Shop Info'!C:I,7,FALSE)</f>
        <v>NT</v>
      </c>
      <c r="J657" s="84" t="s">
        <v>551</v>
      </c>
      <c r="K657" s="84"/>
      <c r="L657" s="84">
        <v>26173882</v>
      </c>
      <c r="M657" s="90"/>
      <c r="N657" s="84"/>
      <c r="O657" s="84"/>
      <c r="P657" s="84"/>
      <c r="Q657" s="84"/>
      <c r="R657" s="84" t="s">
        <v>455</v>
      </c>
      <c r="S657" s="84"/>
      <c r="T657" s="84"/>
      <c r="U657" s="84"/>
      <c r="V657" s="106"/>
      <c r="W657" s="84" t="s">
        <v>3648</v>
      </c>
      <c r="X657" s="84"/>
      <c r="Y657" s="84" t="e">
        <f>VLOOKUP(#REF!,Unavailable_Shops!C:E,3,FALSE)</f>
        <v>#REF!</v>
      </c>
      <c r="Z657" s="84">
        <f>SUBTOTAL(103, Table97[[#This Row],[ShopCodeNoZero]])</f>
        <v>0</v>
      </c>
      <c r="AA657" s="88" t="s">
        <v>3649</v>
      </c>
    </row>
    <row r="658" spans="1:27" hidden="1">
      <c r="A658" s="83"/>
      <c r="B658" s="84" t="s">
        <v>65</v>
      </c>
      <c r="C658" s="84"/>
      <c r="D658" s="85" t="s">
        <v>119</v>
      </c>
      <c r="E658" s="72" t="s">
        <v>4866</v>
      </c>
      <c r="F658" s="84"/>
      <c r="G658" s="85" t="s">
        <v>4043</v>
      </c>
      <c r="H658" s="84" t="s">
        <v>4044</v>
      </c>
      <c r="I658" s="84" t="str">
        <f>VLOOKUP(G658,'Shop Info'!C:I,7,FALSE)</f>
        <v>NT</v>
      </c>
      <c r="J658" s="84" t="s">
        <v>459</v>
      </c>
      <c r="K658" s="84"/>
      <c r="L658" s="84">
        <v>26691788</v>
      </c>
      <c r="M658" s="116"/>
      <c r="N658" s="87"/>
      <c r="O658" s="84"/>
      <c r="P658" s="84"/>
      <c r="Q658" s="84"/>
      <c r="R658" s="84" t="s">
        <v>455</v>
      </c>
      <c r="S658" s="84"/>
      <c r="T658" s="84"/>
      <c r="U658" s="84"/>
      <c r="V658" s="106"/>
      <c r="W658" s="84" t="s">
        <v>4045</v>
      </c>
      <c r="X658" s="84"/>
      <c r="Y658" s="84" t="e">
        <f>VLOOKUP(#REF!,Unavailable_Shops!C:E,3,FALSE)</f>
        <v>#REF!</v>
      </c>
      <c r="Z658" s="84">
        <f>SUBTOTAL(103, Table97[[#This Row],[ShopCodeNoZero]])</f>
        <v>0</v>
      </c>
      <c r="AA658" s="88" t="s">
        <v>4046</v>
      </c>
    </row>
    <row r="659" spans="1:27" hidden="1">
      <c r="A659" s="83"/>
      <c r="B659" s="84" t="s">
        <v>24</v>
      </c>
      <c r="C659" s="84"/>
      <c r="D659" s="85" t="s">
        <v>119</v>
      </c>
      <c r="E659" s="72" t="s">
        <v>4867</v>
      </c>
      <c r="F659" s="84"/>
      <c r="G659" s="85" t="s">
        <v>3160</v>
      </c>
      <c r="H659" s="84" t="s">
        <v>3161</v>
      </c>
      <c r="I659" s="84" t="str">
        <f>VLOOKUP(G659,'Shop Info'!C:I,7,FALSE)</f>
        <v>NT</v>
      </c>
      <c r="J659" s="84" t="s">
        <v>3128</v>
      </c>
      <c r="K659" s="84"/>
      <c r="L659" s="84">
        <v>26832928</v>
      </c>
      <c r="M659" s="90"/>
      <c r="N659" s="84"/>
      <c r="O659" s="84"/>
      <c r="P659" s="84"/>
      <c r="Q659" s="84"/>
      <c r="R659" s="84" t="s">
        <v>455</v>
      </c>
      <c r="S659" s="84"/>
      <c r="T659" s="84"/>
      <c r="U659" s="84"/>
      <c r="V659" s="106"/>
      <c r="W659" s="84" t="s">
        <v>3162</v>
      </c>
      <c r="X659" s="84"/>
      <c r="Y659" s="84" t="e">
        <f>VLOOKUP(#REF!,Unavailable_Shops!C:E,3,FALSE)</f>
        <v>#REF!</v>
      </c>
      <c r="Z659" s="84">
        <f>SUBTOTAL(103, Table97[[#This Row],[ShopCodeNoZero]])</f>
        <v>0</v>
      </c>
      <c r="AA659" s="88" t="s">
        <v>3163</v>
      </c>
    </row>
    <row r="660" spans="1:27" hidden="1">
      <c r="A660" s="83"/>
      <c r="B660" s="84" t="s">
        <v>24</v>
      </c>
      <c r="C660" s="84"/>
      <c r="D660" s="85" t="s">
        <v>119</v>
      </c>
      <c r="E660" s="72" t="s">
        <v>4868</v>
      </c>
      <c r="F660" s="84"/>
      <c r="G660" s="85" t="s">
        <v>3440</v>
      </c>
      <c r="H660" s="84" t="s">
        <v>3441</v>
      </c>
      <c r="I660" s="84" t="str">
        <f>VLOOKUP(G660,'Shop Info'!C:I,7,FALSE)</f>
        <v>NT</v>
      </c>
      <c r="J660" s="84" t="s">
        <v>3428</v>
      </c>
      <c r="K660" s="84"/>
      <c r="L660" s="84">
        <v>26876528</v>
      </c>
      <c r="M660" s="90"/>
      <c r="N660" s="84"/>
      <c r="O660" s="84"/>
      <c r="P660" s="84"/>
      <c r="Q660" s="84"/>
      <c r="R660" s="84" t="s">
        <v>455</v>
      </c>
      <c r="S660" s="84"/>
      <c r="T660" s="84"/>
      <c r="U660" s="84"/>
      <c r="V660" s="106"/>
      <c r="W660" s="84" t="s">
        <v>3442</v>
      </c>
      <c r="X660" s="84"/>
      <c r="Y660" s="84" t="e">
        <f>VLOOKUP(#REF!,Unavailable_Shops!C:E,3,FALSE)</f>
        <v>#REF!</v>
      </c>
      <c r="Z660" s="84">
        <f>SUBTOTAL(103, Table97[[#This Row],[ShopCodeNoZero]])</f>
        <v>0</v>
      </c>
      <c r="AA660" s="88" t="s">
        <v>3443</v>
      </c>
    </row>
    <row r="661" spans="1:27" hidden="1">
      <c r="A661" s="83"/>
      <c r="B661" s="84" t="s">
        <v>24</v>
      </c>
      <c r="C661" s="84"/>
      <c r="D661" s="85" t="s">
        <v>119</v>
      </c>
      <c r="E661" s="72" t="s">
        <v>4869</v>
      </c>
      <c r="F661" s="84"/>
      <c r="G661" s="85" t="s">
        <v>3270</v>
      </c>
      <c r="H661" s="84" t="s">
        <v>3271</v>
      </c>
      <c r="I661" s="84" t="str">
        <f>VLOOKUP(G661,'Shop Info'!C:I,7,FALSE)</f>
        <v>NT</v>
      </c>
      <c r="J661" s="84" t="s">
        <v>529</v>
      </c>
      <c r="K661" s="84"/>
      <c r="L661" s="84">
        <v>26651955</v>
      </c>
      <c r="M661" s="86"/>
      <c r="N661" s="84"/>
      <c r="O661" s="84"/>
      <c r="P661" s="84"/>
      <c r="Q661" s="84"/>
      <c r="R661" s="84" t="s">
        <v>455</v>
      </c>
      <c r="S661" s="84"/>
      <c r="T661" s="84"/>
      <c r="U661" s="84"/>
      <c r="V661" s="106"/>
      <c r="W661" s="84" t="s">
        <v>3272</v>
      </c>
      <c r="X661" s="84"/>
      <c r="Y661" s="84" t="e">
        <f>VLOOKUP(#REF!,Unavailable_Shops!C:E,3,FALSE)</f>
        <v>#REF!</v>
      </c>
      <c r="Z661" s="84">
        <f>SUBTOTAL(103, Table97[[#This Row],[ShopCodeNoZero]])</f>
        <v>0</v>
      </c>
      <c r="AA661" s="88" t="s">
        <v>3273</v>
      </c>
    </row>
    <row r="662" spans="1:27" hidden="1">
      <c r="A662" s="83"/>
      <c r="B662" s="84" t="s">
        <v>24</v>
      </c>
      <c r="C662" s="84"/>
      <c r="D662" s="85" t="s">
        <v>119</v>
      </c>
      <c r="E662" s="72" t="s">
        <v>4870</v>
      </c>
      <c r="F662" s="84"/>
      <c r="G662" s="85" t="s">
        <v>3504</v>
      </c>
      <c r="H662" s="84" t="s">
        <v>3505</v>
      </c>
      <c r="I662" s="84" t="str">
        <f>VLOOKUP(G662,'Shop Info'!C:I,7,FALSE)</f>
        <v>NT</v>
      </c>
      <c r="J662" s="84" t="s">
        <v>354</v>
      </c>
      <c r="K662" s="84"/>
      <c r="L662" s="84">
        <v>21868678</v>
      </c>
      <c r="M662" s="86"/>
      <c r="N662" s="84"/>
      <c r="O662" s="84"/>
      <c r="P662" s="84"/>
      <c r="Q662" s="84"/>
      <c r="R662" s="84" t="s">
        <v>455</v>
      </c>
      <c r="S662" s="84"/>
      <c r="T662" s="84"/>
      <c r="U662" s="84"/>
      <c r="V662" s="106"/>
      <c r="W662" s="84" t="s">
        <v>3506</v>
      </c>
      <c r="X662" s="84"/>
      <c r="Y662" s="84" t="e">
        <f>VLOOKUP(#REF!,Unavailable_Shops!C:E,3,FALSE)</f>
        <v>#REF!</v>
      </c>
      <c r="Z662" s="84">
        <f>SUBTOTAL(103, Table97[[#This Row],[ShopCodeNoZero]])</f>
        <v>0</v>
      </c>
      <c r="AA662" s="88" t="s">
        <v>3507</v>
      </c>
    </row>
    <row r="663" spans="1:27" hidden="1">
      <c r="A663" s="83"/>
      <c r="B663" s="84" t="s">
        <v>24</v>
      </c>
      <c r="C663" s="84"/>
      <c r="D663" s="85" t="s">
        <v>119</v>
      </c>
      <c r="E663" s="72" t="s">
        <v>4871</v>
      </c>
      <c r="F663" s="84"/>
      <c r="G663" s="85" t="s">
        <v>3466</v>
      </c>
      <c r="H663" s="84" t="s">
        <v>3467</v>
      </c>
      <c r="I663" s="84" t="str">
        <f>VLOOKUP(G663,'Shop Info'!C:I,7,FALSE)</f>
        <v>NT</v>
      </c>
      <c r="J663" s="84" t="s">
        <v>566</v>
      </c>
      <c r="K663" s="84"/>
      <c r="L663" s="84" t="s">
        <v>3468</v>
      </c>
      <c r="M663" s="86"/>
      <c r="N663" s="84"/>
      <c r="O663" s="84"/>
      <c r="P663" s="84"/>
      <c r="Q663" s="84"/>
      <c r="R663" s="84" t="s">
        <v>455</v>
      </c>
      <c r="S663" s="84"/>
      <c r="T663" s="84"/>
      <c r="U663" s="84"/>
      <c r="V663" s="106"/>
      <c r="W663" s="84" t="s">
        <v>3469</v>
      </c>
      <c r="X663" s="84"/>
      <c r="Y663" s="84" t="e">
        <f>VLOOKUP(#REF!,Unavailable_Shops!C:E,3,FALSE)</f>
        <v>#REF!</v>
      </c>
      <c r="Z663" s="84">
        <f>SUBTOTAL(103, Table97[[#This Row],[ShopCodeNoZero]])</f>
        <v>0</v>
      </c>
      <c r="AA663" s="88" t="s">
        <v>3470</v>
      </c>
    </row>
    <row r="664" spans="1:27" hidden="1">
      <c r="A664" s="83"/>
      <c r="B664" s="84" t="s">
        <v>24</v>
      </c>
      <c r="C664" s="84"/>
      <c r="D664" s="85" t="s">
        <v>119</v>
      </c>
      <c r="E664" s="72" t="s">
        <v>4872</v>
      </c>
      <c r="F664" s="84"/>
      <c r="G664" s="85" t="s">
        <v>3734</v>
      </c>
      <c r="H664" s="84" t="s">
        <v>3735</v>
      </c>
      <c r="I664" s="84" t="str">
        <f>VLOOKUP(G664,'Shop Info'!C:I,7,FALSE)</f>
        <v>NT</v>
      </c>
      <c r="J664" s="84" t="s">
        <v>596</v>
      </c>
      <c r="K664" s="84"/>
      <c r="L664" s="84">
        <v>31522136</v>
      </c>
      <c r="M664" s="90"/>
      <c r="N664" s="84"/>
      <c r="O664" s="84"/>
      <c r="P664" s="84"/>
      <c r="Q664" s="84"/>
      <c r="R664" s="84" t="s">
        <v>455</v>
      </c>
      <c r="S664" s="84"/>
      <c r="T664" s="84"/>
      <c r="U664" s="84"/>
      <c r="V664" s="106"/>
      <c r="W664" s="84" t="s">
        <v>3736</v>
      </c>
      <c r="X664" s="84"/>
      <c r="Y664" s="84" t="e">
        <f>VLOOKUP(#REF!,Unavailable_Shops!C:E,3,FALSE)</f>
        <v>#REF!</v>
      </c>
      <c r="Z664" s="84">
        <f>SUBTOTAL(103, Table97[[#This Row],[ShopCodeNoZero]])</f>
        <v>0</v>
      </c>
      <c r="AA664" s="88" t="s">
        <v>3737</v>
      </c>
    </row>
    <row r="665" spans="1:27" hidden="1">
      <c r="A665" s="83"/>
      <c r="B665" s="84" t="s">
        <v>24</v>
      </c>
      <c r="C665" s="84"/>
      <c r="D665" s="85" t="s">
        <v>119</v>
      </c>
      <c r="E665" s="72" t="s">
        <v>4873</v>
      </c>
      <c r="F665" s="84"/>
      <c r="G665" s="85" t="s">
        <v>3100</v>
      </c>
      <c r="H665" s="84" t="s">
        <v>3101</v>
      </c>
      <c r="I665" s="84" t="str">
        <f>VLOOKUP(G665,'Shop Info'!C:I,7,FALSE)</f>
        <v>NT</v>
      </c>
      <c r="J665" s="84" t="s">
        <v>3061</v>
      </c>
      <c r="K665" s="84"/>
      <c r="L665" s="84">
        <v>31265979</v>
      </c>
      <c r="M665" s="90"/>
      <c r="N665" s="84"/>
      <c r="O665" s="84"/>
      <c r="P665" s="84"/>
      <c r="Q665" s="84"/>
      <c r="R665" s="84" t="s">
        <v>455</v>
      </c>
      <c r="S665" s="84"/>
      <c r="T665" s="84"/>
      <c r="U665" s="84"/>
      <c r="V665" s="106"/>
      <c r="W665" s="84" t="s">
        <v>3102</v>
      </c>
      <c r="X665" s="84"/>
      <c r="Y665" s="84" t="e">
        <f>VLOOKUP(#REF!,Unavailable_Shops!C:E,3,FALSE)</f>
        <v>#REF!</v>
      </c>
      <c r="Z665" s="84">
        <f>SUBTOTAL(103, Table97[[#This Row],[ShopCodeNoZero]])</f>
        <v>0</v>
      </c>
      <c r="AA665" s="88" t="s">
        <v>3103</v>
      </c>
    </row>
    <row r="666" spans="1:27" hidden="1">
      <c r="A666" s="83"/>
      <c r="B666" s="84" t="s">
        <v>24</v>
      </c>
      <c r="C666" s="84"/>
      <c r="D666" s="85" t="s">
        <v>119</v>
      </c>
      <c r="E666" s="72" t="s">
        <v>4874</v>
      </c>
      <c r="F666" s="84"/>
      <c r="G666" s="85" t="s">
        <v>3738</v>
      </c>
      <c r="H666" s="84" t="s">
        <v>3739</v>
      </c>
      <c r="I666" s="84" t="str">
        <f>VLOOKUP(G666,'Shop Info'!C:I,7,FALSE)</f>
        <v>NT</v>
      </c>
      <c r="J666" s="84" t="s">
        <v>603</v>
      </c>
      <c r="K666" s="84"/>
      <c r="L666" s="84" t="s">
        <v>3740</v>
      </c>
      <c r="M666" s="90"/>
      <c r="N666" s="84"/>
      <c r="O666" s="84"/>
      <c r="P666" s="84"/>
      <c r="Q666" s="84"/>
      <c r="R666" s="84" t="s">
        <v>455</v>
      </c>
      <c r="S666" s="84"/>
      <c r="T666" s="84"/>
      <c r="U666" s="84"/>
      <c r="V666" s="106"/>
      <c r="W666" s="84" t="s">
        <v>3741</v>
      </c>
      <c r="X666" s="84"/>
      <c r="Y666" s="84" t="e">
        <f>VLOOKUP(#REF!,Unavailable_Shops!C:E,3,FALSE)</f>
        <v>#REF!</v>
      </c>
      <c r="Z666" s="84">
        <f>SUBTOTAL(103, Table97[[#This Row],[ShopCodeNoZero]])</f>
        <v>0</v>
      </c>
      <c r="AA666" s="88" t="s">
        <v>3742</v>
      </c>
    </row>
    <row r="667" spans="1:27" hidden="1">
      <c r="A667" s="83"/>
      <c r="B667" s="84" t="s">
        <v>24</v>
      </c>
      <c r="C667" s="84"/>
      <c r="D667" s="85" t="s">
        <v>119</v>
      </c>
      <c r="E667" s="72" t="s">
        <v>4875</v>
      </c>
      <c r="F667" s="84"/>
      <c r="G667" s="85" t="s">
        <v>3587</v>
      </c>
      <c r="H667" s="84" t="s">
        <v>3588</v>
      </c>
      <c r="I667" s="84" t="str">
        <f>VLOOKUP(G667,'Shop Info'!C:I,7,FALSE)</f>
        <v>NT</v>
      </c>
      <c r="J667" s="84" t="s">
        <v>3564</v>
      </c>
      <c r="K667" s="84"/>
      <c r="L667" s="84">
        <v>26536272</v>
      </c>
      <c r="M667" s="90"/>
      <c r="N667" s="84"/>
      <c r="O667" s="84"/>
      <c r="P667" s="84"/>
      <c r="Q667" s="84"/>
      <c r="R667" s="84" t="s">
        <v>455</v>
      </c>
      <c r="S667" s="84"/>
      <c r="T667" s="84"/>
      <c r="U667" s="84"/>
      <c r="V667" s="106"/>
      <c r="W667" s="84" t="s">
        <v>3589</v>
      </c>
      <c r="X667" s="84"/>
      <c r="Y667" s="84" t="e">
        <f>VLOOKUP(#REF!,Unavailable_Shops!C:E,3,FALSE)</f>
        <v>#REF!</v>
      </c>
      <c r="Z667" s="84">
        <f>SUBTOTAL(103, Table97[[#This Row],[ShopCodeNoZero]])</f>
        <v>0</v>
      </c>
      <c r="AA667" s="88" t="s">
        <v>3590</v>
      </c>
    </row>
    <row r="668" spans="1:27" hidden="1">
      <c r="A668" s="83"/>
      <c r="B668" s="84" t="s">
        <v>24</v>
      </c>
      <c r="C668" s="84"/>
      <c r="D668" s="85" t="s">
        <v>119</v>
      </c>
      <c r="E668" s="72" t="s">
        <v>4876</v>
      </c>
      <c r="F668" s="84"/>
      <c r="G668" s="85" t="s">
        <v>3484</v>
      </c>
      <c r="H668" s="84" t="s">
        <v>3485</v>
      </c>
      <c r="I668" s="84" t="str">
        <f>VLOOKUP(G668,'Shop Info'!C:I,7,FALSE)</f>
        <v>NT</v>
      </c>
      <c r="J668" s="84" t="s">
        <v>459</v>
      </c>
      <c r="K668" s="84"/>
      <c r="L668" s="84">
        <v>26706339</v>
      </c>
      <c r="M668" s="90"/>
      <c r="N668" s="84"/>
      <c r="O668" s="84"/>
      <c r="P668" s="84"/>
      <c r="Q668" s="84"/>
      <c r="R668" s="84" t="s">
        <v>455</v>
      </c>
      <c r="S668" s="84"/>
      <c r="T668" s="84"/>
      <c r="U668" s="84"/>
      <c r="V668" s="106"/>
      <c r="W668" s="84" t="s">
        <v>3486</v>
      </c>
      <c r="X668" s="84"/>
      <c r="Y668" s="84" t="e">
        <f>VLOOKUP(#REF!,Unavailable_Shops!C:E,3,FALSE)</f>
        <v>#REF!</v>
      </c>
      <c r="Z668" s="84">
        <f>SUBTOTAL(103, Table97[[#This Row],[ShopCodeNoZero]])</f>
        <v>0</v>
      </c>
      <c r="AA668" s="88" t="s">
        <v>3487</v>
      </c>
    </row>
    <row r="669" spans="1:27" hidden="1">
      <c r="A669" s="83"/>
      <c r="B669" s="84" t="s">
        <v>24</v>
      </c>
      <c r="C669" s="84"/>
      <c r="D669" s="85" t="s">
        <v>119</v>
      </c>
      <c r="E669" s="72" t="s">
        <v>548</v>
      </c>
      <c r="F669" s="84"/>
      <c r="G669" s="85" t="s">
        <v>549</v>
      </c>
      <c r="H669" s="84" t="s">
        <v>550</v>
      </c>
      <c r="I669" s="84" t="str">
        <f>VLOOKUP(G669,'Shop Info'!C:I,7,FALSE)</f>
        <v>NT</v>
      </c>
      <c r="J669" s="84" t="s">
        <v>551</v>
      </c>
      <c r="K669" s="84"/>
      <c r="L669" s="84" t="s">
        <v>3051</v>
      </c>
      <c r="M669" s="90"/>
      <c r="N669" s="87"/>
      <c r="O669" s="84"/>
      <c r="P669" s="84"/>
      <c r="Q669" s="84"/>
      <c r="R669" s="84" t="s">
        <v>455</v>
      </c>
      <c r="S669" s="84"/>
      <c r="T669" s="84"/>
      <c r="U669" s="84"/>
      <c r="V669" s="106"/>
      <c r="W669" s="84" t="s">
        <v>4877</v>
      </c>
      <c r="X669" s="84"/>
      <c r="Y669" s="84" t="e">
        <f>VLOOKUP(#REF!,Unavailable_Shops!C:E,3,FALSE)</f>
        <v>#REF!</v>
      </c>
      <c r="Z669" s="84">
        <f>SUBTOTAL(103, Table97[[#This Row],[ShopCodeNoZero]])</f>
        <v>0</v>
      </c>
      <c r="AA669" s="88" t="s">
        <v>4878</v>
      </c>
    </row>
    <row r="670" spans="1:27" hidden="1">
      <c r="A670" s="83"/>
      <c r="B670" s="84" t="s">
        <v>24</v>
      </c>
      <c r="C670" s="84"/>
      <c r="D670" s="85" t="s">
        <v>119</v>
      </c>
      <c r="E670" s="72" t="s">
        <v>526</v>
      </c>
      <c r="F670" s="84"/>
      <c r="G670" s="85" t="s">
        <v>527</v>
      </c>
      <c r="H670" s="84" t="s">
        <v>528</v>
      </c>
      <c r="I670" s="84" t="str">
        <f>VLOOKUP(G670,'Shop Info'!C:I,7,FALSE)</f>
        <v>NT</v>
      </c>
      <c r="J670" s="84" t="s">
        <v>529</v>
      </c>
      <c r="K670" s="84"/>
      <c r="L670" s="84" t="s">
        <v>3051</v>
      </c>
      <c r="M670" s="86"/>
      <c r="N670" s="84"/>
      <c r="O670" s="84"/>
      <c r="P670" s="84"/>
      <c r="Q670" s="84"/>
      <c r="R670" s="84" t="s">
        <v>455</v>
      </c>
      <c r="S670" s="84"/>
      <c r="T670" s="84"/>
      <c r="U670" s="84"/>
      <c r="V670" s="106"/>
      <c r="W670" s="84" t="s">
        <v>4879</v>
      </c>
      <c r="X670" s="84"/>
      <c r="Y670" s="84" t="e">
        <f>VLOOKUP(#REF!,Unavailable_Shops!C:E,3,FALSE)</f>
        <v>#REF!</v>
      </c>
      <c r="Z670" s="84">
        <f>SUBTOTAL(103, Table97[[#This Row],[ShopCodeNoZero]])</f>
        <v>0</v>
      </c>
      <c r="AA670" s="88" t="s">
        <v>4880</v>
      </c>
    </row>
    <row r="671" spans="1:27" hidden="1">
      <c r="A671" s="83"/>
      <c r="B671" s="84" t="s">
        <v>24</v>
      </c>
      <c r="C671" s="84"/>
      <c r="D671" s="85" t="s">
        <v>119</v>
      </c>
      <c r="E671" s="72" t="s">
        <v>600</v>
      </c>
      <c r="F671" s="84"/>
      <c r="G671" s="85" t="s">
        <v>601</v>
      </c>
      <c r="H671" s="84" t="s">
        <v>602</v>
      </c>
      <c r="I671" s="84" t="str">
        <f>VLOOKUP(G671,'Shop Info'!C:I,7,FALSE)</f>
        <v>NT</v>
      </c>
      <c r="J671" s="84" t="s">
        <v>603</v>
      </c>
      <c r="K671" s="84"/>
      <c r="L671" s="84" t="s">
        <v>3051</v>
      </c>
      <c r="M671" s="90"/>
      <c r="N671" s="87"/>
      <c r="O671" s="84"/>
      <c r="P671" s="84"/>
      <c r="Q671" s="84"/>
      <c r="R671" s="84" t="s">
        <v>455</v>
      </c>
      <c r="S671" s="84"/>
      <c r="T671" s="84"/>
      <c r="U671" s="84"/>
      <c r="V671" s="106"/>
      <c r="W671" s="84" t="s">
        <v>4881</v>
      </c>
      <c r="X671" s="84"/>
      <c r="Y671" s="84" t="e">
        <f>VLOOKUP(#REF!,Unavailable_Shops!C:E,3,FALSE)</f>
        <v>#REF!</v>
      </c>
      <c r="Z671" s="84">
        <f>SUBTOTAL(103, Table97[[#This Row],[ShopCodeNoZero]])</f>
        <v>0</v>
      </c>
      <c r="AA671" s="88" t="s">
        <v>4882</v>
      </c>
    </row>
    <row r="672" spans="1:27" hidden="1">
      <c r="A672" s="83"/>
      <c r="B672" s="84" t="s">
        <v>24</v>
      </c>
      <c r="C672" s="84"/>
      <c r="D672" s="85" t="s">
        <v>119</v>
      </c>
      <c r="E672" s="72" t="s">
        <v>4883</v>
      </c>
      <c r="F672" s="84"/>
      <c r="G672" s="85" t="s">
        <v>3343</v>
      </c>
      <c r="H672" s="84" t="s">
        <v>3344</v>
      </c>
      <c r="I672" s="84" t="str">
        <f>VLOOKUP(G672,'Shop Info'!C:I,7,FALSE)</f>
        <v>NT</v>
      </c>
      <c r="J672" s="84" t="s">
        <v>654</v>
      </c>
      <c r="K672" s="84"/>
      <c r="L672" s="84" t="s">
        <v>3345</v>
      </c>
      <c r="M672" s="90"/>
      <c r="N672" s="84"/>
      <c r="O672" s="84"/>
      <c r="P672" s="84"/>
      <c r="Q672" s="84"/>
      <c r="R672" s="84" t="s">
        <v>455</v>
      </c>
      <c r="S672" s="84"/>
      <c r="T672" s="84"/>
      <c r="U672" s="84"/>
      <c r="V672" s="106"/>
      <c r="W672" s="84" t="s">
        <v>3348</v>
      </c>
      <c r="X672" s="84"/>
      <c r="Y672" s="84" t="e">
        <f>VLOOKUP(#REF!,Unavailable_Shops!C:E,3,FALSE)</f>
        <v>#REF!</v>
      </c>
      <c r="Z672" s="84">
        <f>SUBTOTAL(103, Table97[[#This Row],[ShopCodeNoZero]])</f>
        <v>0</v>
      </c>
      <c r="AA672" s="88" t="s">
        <v>3349</v>
      </c>
    </row>
    <row r="673" spans="1:27" hidden="1">
      <c r="A673" s="83"/>
      <c r="B673" s="84" t="s">
        <v>24</v>
      </c>
      <c r="C673" s="84"/>
      <c r="D673" s="85" t="s">
        <v>119</v>
      </c>
      <c r="E673" s="72" t="s">
        <v>4884</v>
      </c>
      <c r="F673" s="84"/>
      <c r="G673" s="85" t="s">
        <v>3904</v>
      </c>
      <c r="H673" s="84" t="s">
        <v>3905</v>
      </c>
      <c r="I673" s="84" t="str">
        <f>VLOOKUP(G673,'Shop Info'!C:I,7,FALSE)</f>
        <v>NT</v>
      </c>
      <c r="J673" s="84" t="s">
        <v>566</v>
      </c>
      <c r="K673" s="84"/>
      <c r="L673" s="84">
        <v>34604742</v>
      </c>
      <c r="M673" s="90"/>
      <c r="N673" s="84"/>
      <c r="O673" s="84"/>
      <c r="P673" s="84"/>
      <c r="Q673" s="84"/>
      <c r="R673" s="84" t="s">
        <v>455</v>
      </c>
      <c r="S673" s="84"/>
      <c r="T673" s="84"/>
      <c r="U673" s="84"/>
      <c r="V673" s="106"/>
      <c r="W673" s="84" t="s">
        <v>3906</v>
      </c>
      <c r="X673" s="84"/>
      <c r="Y673" s="84" t="e">
        <f>VLOOKUP(#REF!,Unavailable_Shops!C:E,3,FALSE)</f>
        <v>#REF!</v>
      </c>
      <c r="Z673" s="84">
        <f>SUBTOTAL(103, Table97[[#This Row],[ShopCodeNoZero]])</f>
        <v>0</v>
      </c>
      <c r="AA673" s="88" t="s">
        <v>3907</v>
      </c>
    </row>
    <row r="674" spans="1:27" hidden="1">
      <c r="A674" s="83"/>
      <c r="B674" s="84" t="s">
        <v>24</v>
      </c>
      <c r="C674" s="84"/>
      <c r="D674" s="85" t="s">
        <v>119</v>
      </c>
      <c r="E674" s="72" t="s">
        <v>4885</v>
      </c>
      <c r="F674" s="84"/>
      <c r="G674" s="85" t="s">
        <v>3544</v>
      </c>
      <c r="H674" s="84" t="s">
        <v>3545</v>
      </c>
      <c r="I674" s="84" t="str">
        <f>VLOOKUP(G674,'Shop Info'!C:I,7,FALSE)</f>
        <v>Islands</v>
      </c>
      <c r="J674" s="84" t="s">
        <v>525</v>
      </c>
      <c r="K674" s="84"/>
      <c r="L674" s="84">
        <v>25056762</v>
      </c>
      <c r="M674" s="90"/>
      <c r="N674" s="84"/>
      <c r="O674" s="84"/>
      <c r="P674" s="84"/>
      <c r="Q674" s="84"/>
      <c r="R674" s="84" t="s">
        <v>455</v>
      </c>
      <c r="S674" s="84"/>
      <c r="T674" s="84"/>
      <c r="U674" s="84"/>
      <c r="V674" s="106"/>
      <c r="W674" s="84" t="s">
        <v>3546</v>
      </c>
      <c r="X674" s="84"/>
      <c r="Y674" s="84" t="e">
        <f>VLOOKUP(#REF!,Unavailable_Shops!C:E,3,FALSE)</f>
        <v>#REF!</v>
      </c>
      <c r="Z674" s="84">
        <f>SUBTOTAL(103, Table97[[#This Row],[ShopCodeNoZero]])</f>
        <v>0</v>
      </c>
      <c r="AA674" s="88" t="s">
        <v>3547</v>
      </c>
    </row>
    <row r="675" spans="1:27" hidden="1">
      <c r="A675" s="83"/>
      <c r="B675" s="84" t="s">
        <v>24</v>
      </c>
      <c r="C675" s="84"/>
      <c r="D675" s="85" t="s">
        <v>119</v>
      </c>
      <c r="E675" s="72" t="s">
        <v>4886</v>
      </c>
      <c r="F675" s="84"/>
      <c r="G675" s="85" t="s">
        <v>3676</v>
      </c>
      <c r="H675" s="84" t="s">
        <v>3677</v>
      </c>
      <c r="I675" s="84" t="str">
        <f>VLOOKUP(G675,'Shop Info'!C:I,7,FALSE)</f>
        <v>NT</v>
      </c>
      <c r="J675" s="84" t="s">
        <v>555</v>
      </c>
      <c r="K675" s="84"/>
      <c r="L675" s="84">
        <v>21753755</v>
      </c>
      <c r="M675" s="90"/>
      <c r="N675" s="84"/>
      <c r="O675" s="84"/>
      <c r="P675" s="84"/>
      <c r="Q675" s="84"/>
      <c r="R675" s="84" t="s">
        <v>455</v>
      </c>
      <c r="S675" s="84"/>
      <c r="T675" s="84"/>
      <c r="U675" s="84"/>
      <c r="V675" s="106"/>
      <c r="W675" s="84" t="s">
        <v>3678</v>
      </c>
      <c r="X675" s="84"/>
      <c r="Y675" s="84" t="e">
        <f>VLOOKUP(#REF!,Unavailable_Shops!C:E,3,FALSE)</f>
        <v>#REF!</v>
      </c>
      <c r="Z675" s="84">
        <f>SUBTOTAL(103, Table97[[#This Row],[ShopCodeNoZero]])</f>
        <v>0</v>
      </c>
      <c r="AA675" s="88" t="s">
        <v>3679</v>
      </c>
    </row>
    <row r="676" spans="1:27" hidden="1">
      <c r="A676" s="83"/>
      <c r="B676" s="84" t="s">
        <v>24</v>
      </c>
      <c r="C676" s="84"/>
      <c r="D676" s="85" t="s">
        <v>119</v>
      </c>
      <c r="E676" s="72" t="s">
        <v>4887</v>
      </c>
      <c r="F676" s="84"/>
      <c r="G676" s="85" t="s">
        <v>3603</v>
      </c>
      <c r="H676" s="84" t="s">
        <v>3604</v>
      </c>
      <c r="I676" s="84" t="str">
        <f>VLOOKUP(G676,'Shop Info'!C:I,7,FALSE)</f>
        <v>NT</v>
      </c>
      <c r="J676" s="84" t="s">
        <v>375</v>
      </c>
      <c r="K676" s="84"/>
      <c r="L676" s="84">
        <v>29563099</v>
      </c>
      <c r="M676" s="86"/>
      <c r="N676" s="84"/>
      <c r="O676" s="84"/>
      <c r="P676" s="84"/>
      <c r="Q676" s="84"/>
      <c r="R676" s="84" t="s">
        <v>455</v>
      </c>
      <c r="S676" s="84"/>
      <c r="T676" s="84"/>
      <c r="U676" s="84"/>
      <c r="V676" s="106"/>
      <c r="W676" s="84" t="s">
        <v>3605</v>
      </c>
      <c r="X676" s="84"/>
      <c r="Y676" s="84" t="e">
        <f>VLOOKUP(#REF!,Unavailable_Shops!C:E,3,FALSE)</f>
        <v>#REF!</v>
      </c>
      <c r="Z676" s="84">
        <f>SUBTOTAL(103, Table97[[#This Row],[ShopCodeNoZero]])</f>
        <v>0</v>
      </c>
      <c r="AA676" s="88" t="s">
        <v>3606</v>
      </c>
    </row>
    <row r="677" spans="1:27" hidden="1">
      <c r="A677" s="83"/>
      <c r="B677" s="84" t="s">
        <v>24</v>
      </c>
      <c r="C677" s="84"/>
      <c r="D677" s="85" t="s">
        <v>119</v>
      </c>
      <c r="E677" s="72" t="s">
        <v>4888</v>
      </c>
      <c r="F677" s="84"/>
      <c r="G677" s="85" t="s">
        <v>3104</v>
      </c>
      <c r="H677" s="84" t="s">
        <v>3105</v>
      </c>
      <c r="I677" s="84" t="str">
        <f>VLOOKUP(G677,'Shop Info'!C:I,7,FALSE)</f>
        <v>NT</v>
      </c>
      <c r="J677" s="84" t="s">
        <v>3061</v>
      </c>
      <c r="K677" s="84"/>
      <c r="L677" s="84">
        <v>26500382</v>
      </c>
      <c r="M677" s="90"/>
      <c r="N677" s="84"/>
      <c r="O677" s="84"/>
      <c r="P677" s="84"/>
      <c r="Q677" s="84"/>
      <c r="R677" s="84" t="s">
        <v>455</v>
      </c>
      <c r="S677" s="84"/>
      <c r="T677" s="84"/>
      <c r="U677" s="84"/>
      <c r="V677" s="106"/>
      <c r="W677" s="84" t="s">
        <v>3106</v>
      </c>
      <c r="X677" s="84"/>
      <c r="Y677" s="84" t="e">
        <f>VLOOKUP(#REF!,Unavailable_Shops!C:E,3,FALSE)</f>
        <v>#REF!</v>
      </c>
      <c r="Z677" s="84">
        <f>SUBTOTAL(103, Table97[[#This Row],[ShopCodeNoZero]])</f>
        <v>0</v>
      </c>
      <c r="AA677" s="88" t="s">
        <v>3107</v>
      </c>
    </row>
    <row r="678" spans="1:27" hidden="1">
      <c r="A678" s="83"/>
      <c r="B678" s="84" t="s">
        <v>24</v>
      </c>
      <c r="C678" s="84"/>
      <c r="D678" s="85" t="s">
        <v>119</v>
      </c>
      <c r="E678" s="72" t="s">
        <v>4889</v>
      </c>
      <c r="F678" s="84"/>
      <c r="G678" s="85" t="s">
        <v>3200</v>
      </c>
      <c r="H678" s="84" t="s">
        <v>3201</v>
      </c>
      <c r="I678" s="84" t="str">
        <f>VLOOKUP(G678,'Shop Info'!C:I,7,FALSE)</f>
        <v>NT</v>
      </c>
      <c r="J678" s="84" t="s">
        <v>3179</v>
      </c>
      <c r="K678" s="84"/>
      <c r="L678" s="84">
        <v>27257911</v>
      </c>
      <c r="M678" s="90"/>
      <c r="N678" s="84"/>
      <c r="O678" s="84"/>
      <c r="P678" s="84"/>
      <c r="Q678" s="84"/>
      <c r="R678" s="84" t="s">
        <v>455</v>
      </c>
      <c r="S678" s="84"/>
      <c r="T678" s="84"/>
      <c r="U678" s="84"/>
      <c r="V678" s="106"/>
      <c r="W678" s="84" t="s">
        <v>3202</v>
      </c>
      <c r="X678" s="84"/>
      <c r="Y678" s="84" t="e">
        <f>VLOOKUP(#REF!,Unavailable_Shops!C:E,3,FALSE)</f>
        <v>#REF!</v>
      </c>
      <c r="Z678" s="84">
        <f>SUBTOTAL(103, Table97[[#This Row],[ShopCodeNoZero]])</f>
        <v>0</v>
      </c>
      <c r="AA678" s="88" t="s">
        <v>3203</v>
      </c>
    </row>
    <row r="679" spans="1:27" hidden="1">
      <c r="A679" s="83"/>
      <c r="B679" s="84" t="s">
        <v>24</v>
      </c>
      <c r="C679" s="84"/>
      <c r="D679" s="85" t="s">
        <v>119</v>
      </c>
      <c r="E679" s="72" t="s">
        <v>4890</v>
      </c>
      <c r="F679" s="84"/>
      <c r="G679" s="85" t="s">
        <v>3488</v>
      </c>
      <c r="H679" s="84" t="s">
        <v>3489</v>
      </c>
      <c r="I679" s="84" t="str">
        <f>VLOOKUP(G679,'Shop Info'!C:I,7,FALSE)</f>
        <v>NT</v>
      </c>
      <c r="J679" s="84" t="s">
        <v>459</v>
      </c>
      <c r="K679" s="84"/>
      <c r="L679" s="84">
        <v>23956823</v>
      </c>
      <c r="M679" s="90"/>
      <c r="N679" s="84"/>
      <c r="O679" s="84"/>
      <c r="P679" s="84"/>
      <c r="Q679" s="84"/>
      <c r="R679" s="84" t="s">
        <v>455</v>
      </c>
      <c r="S679" s="84"/>
      <c r="T679" s="84"/>
      <c r="U679" s="84"/>
      <c r="V679" s="106"/>
      <c r="W679" s="84" t="s">
        <v>3490</v>
      </c>
      <c r="X679" s="84"/>
      <c r="Y679" s="84" t="e">
        <f>VLOOKUP(#REF!,Unavailable_Shops!C:E,3,FALSE)</f>
        <v>#REF!</v>
      </c>
      <c r="Z679" s="84">
        <f>SUBTOTAL(103, Table97[[#This Row],[ShopCodeNoZero]])</f>
        <v>0</v>
      </c>
      <c r="AA679" s="88" t="s">
        <v>3491</v>
      </c>
    </row>
    <row r="680" spans="1:27" hidden="1">
      <c r="A680" s="83"/>
      <c r="B680" s="84" t="s">
        <v>24</v>
      </c>
      <c r="C680" s="84"/>
      <c r="D680" s="85" t="s">
        <v>119</v>
      </c>
      <c r="E680" s="72" t="s">
        <v>4891</v>
      </c>
      <c r="F680" s="84"/>
      <c r="G680" s="85" t="s">
        <v>4110</v>
      </c>
      <c r="H680" s="84" t="s">
        <v>4111</v>
      </c>
      <c r="I680" s="84" t="str">
        <f>VLOOKUP(G680,'Shop Info'!C:I,7,FALSE)</f>
        <v>NT</v>
      </c>
      <c r="J680" s="84" t="s">
        <v>659</v>
      </c>
      <c r="K680" s="84"/>
      <c r="L680" s="84">
        <v>35684475</v>
      </c>
      <c r="M680" s="90"/>
      <c r="N680" s="84"/>
      <c r="O680" s="84"/>
      <c r="P680" s="84"/>
      <c r="Q680" s="84"/>
      <c r="R680" s="84" t="s">
        <v>455</v>
      </c>
      <c r="S680" s="84"/>
      <c r="T680" s="84"/>
      <c r="U680" s="84"/>
      <c r="V680" s="106"/>
      <c r="W680" s="84" t="s">
        <v>4112</v>
      </c>
      <c r="X680" s="84"/>
      <c r="Y680" s="84" t="e">
        <f>VLOOKUP(#REF!,Unavailable_Shops!C:E,3,FALSE)</f>
        <v>#REF!</v>
      </c>
      <c r="Z680" s="84">
        <f>SUBTOTAL(103, Table97[[#This Row],[ShopCodeNoZero]])</f>
        <v>0</v>
      </c>
      <c r="AA680" s="88" t="s">
        <v>4113</v>
      </c>
    </row>
    <row r="681" spans="1:27" hidden="1">
      <c r="A681" s="83"/>
      <c r="B681" s="84" t="s">
        <v>24</v>
      </c>
      <c r="C681" s="84"/>
      <c r="D681" s="85" t="s">
        <v>119</v>
      </c>
      <c r="E681" s="72" t="s">
        <v>630</v>
      </c>
      <c r="F681" s="84"/>
      <c r="G681" s="85" t="s">
        <v>631</v>
      </c>
      <c r="H681" s="84" t="s">
        <v>632</v>
      </c>
      <c r="I681" s="84" t="str">
        <f>VLOOKUP(G681,'Shop Info'!C:I,7,FALSE)</f>
        <v>NT</v>
      </c>
      <c r="J681" s="84" t="s">
        <v>633</v>
      </c>
      <c r="K681" s="84"/>
      <c r="L681" s="84">
        <v>26015190</v>
      </c>
      <c r="M681" s="90"/>
      <c r="N681" s="84"/>
      <c r="O681" s="84"/>
      <c r="P681" s="84"/>
      <c r="Q681" s="84"/>
      <c r="R681" s="84" t="s">
        <v>455</v>
      </c>
      <c r="S681" s="84"/>
      <c r="T681" s="84"/>
      <c r="U681" s="84"/>
      <c r="V681" s="106"/>
      <c r="W681" s="84" t="s">
        <v>4892</v>
      </c>
      <c r="X681" s="84"/>
      <c r="Y681" s="84" t="e">
        <f>VLOOKUP(#REF!,Unavailable_Shops!C:E,3,FALSE)</f>
        <v>#REF!</v>
      </c>
      <c r="Z681" s="84">
        <f>SUBTOTAL(103, Table97[[#This Row],[ShopCodeNoZero]])</f>
        <v>0</v>
      </c>
      <c r="AA681" s="88" t="s">
        <v>4893</v>
      </c>
    </row>
    <row r="682" spans="1:27" hidden="1">
      <c r="A682" s="83"/>
      <c r="B682" s="84" t="s">
        <v>24</v>
      </c>
      <c r="C682" s="84"/>
      <c r="D682" s="85" t="s">
        <v>119</v>
      </c>
      <c r="E682" s="72" t="s">
        <v>4894</v>
      </c>
      <c r="F682" s="84"/>
      <c r="G682" s="85" t="s">
        <v>3522</v>
      </c>
      <c r="H682" s="84" t="s">
        <v>3523</v>
      </c>
      <c r="I682" s="84" t="str">
        <f>VLOOKUP(G682,'Shop Info'!C:I,7,FALSE)</f>
        <v>NT</v>
      </c>
      <c r="J682" s="84" t="s">
        <v>3510</v>
      </c>
      <c r="K682" s="84"/>
      <c r="L682" s="84">
        <v>26502528</v>
      </c>
      <c r="M682" s="90"/>
      <c r="N682" s="84"/>
      <c r="O682" s="84"/>
      <c r="P682" s="84"/>
      <c r="Q682" s="84"/>
      <c r="R682" s="84" t="s">
        <v>455</v>
      </c>
      <c r="S682" s="84"/>
      <c r="T682" s="84"/>
      <c r="U682" s="84"/>
      <c r="V682" s="106"/>
      <c r="W682" s="84" t="s">
        <v>3524</v>
      </c>
      <c r="X682" s="84"/>
      <c r="Y682" s="84" t="e">
        <f>VLOOKUP(#REF!,Unavailable_Shops!C:E,3,FALSE)</f>
        <v>#REF!</v>
      </c>
      <c r="Z682" s="84">
        <f>SUBTOTAL(103, Table97[[#This Row],[ShopCodeNoZero]])</f>
        <v>0</v>
      </c>
      <c r="AA682" s="88" t="s">
        <v>3525</v>
      </c>
    </row>
    <row r="683" spans="1:27" hidden="1">
      <c r="A683" s="83"/>
      <c r="B683" s="84" t="s">
        <v>24</v>
      </c>
      <c r="C683" s="84"/>
      <c r="D683" s="85" t="s">
        <v>119</v>
      </c>
      <c r="E683" s="72" t="s">
        <v>4895</v>
      </c>
      <c r="F683" s="84"/>
      <c r="G683" s="85" t="s">
        <v>3108</v>
      </c>
      <c r="H683" s="84" t="s">
        <v>3109</v>
      </c>
      <c r="I683" s="84" t="str">
        <f>VLOOKUP(G683,'Shop Info'!C:I,7,FALSE)</f>
        <v>NT</v>
      </c>
      <c r="J683" s="84" t="s">
        <v>3061</v>
      </c>
      <c r="K683" s="84"/>
      <c r="L683" s="84">
        <v>25603900</v>
      </c>
      <c r="M683" s="90"/>
      <c r="N683" s="84"/>
      <c r="O683" s="84"/>
      <c r="P683" s="84"/>
      <c r="Q683" s="84"/>
      <c r="R683" s="84" t="s">
        <v>455</v>
      </c>
      <c r="S683" s="84"/>
      <c r="T683" s="84"/>
      <c r="U683" s="84"/>
      <c r="V683" s="106"/>
      <c r="W683" s="84" t="s">
        <v>3110</v>
      </c>
      <c r="X683" s="84"/>
      <c r="Y683" s="84" t="e">
        <f>VLOOKUP(#REF!,Unavailable_Shops!C:E,3,FALSE)</f>
        <v>#REF!</v>
      </c>
      <c r="Z683" s="84">
        <f>SUBTOTAL(103, Table97[[#This Row],[ShopCodeNoZero]])</f>
        <v>0</v>
      </c>
      <c r="AA683" s="88" t="s">
        <v>3111</v>
      </c>
    </row>
    <row r="684" spans="1:27" hidden="1">
      <c r="A684" s="83"/>
      <c r="B684" s="84" t="s">
        <v>24</v>
      </c>
      <c r="C684" s="84"/>
      <c r="D684" s="85" t="s">
        <v>119</v>
      </c>
      <c r="E684" s="72" t="s">
        <v>4896</v>
      </c>
      <c r="F684" s="84"/>
      <c r="G684" s="85" t="s">
        <v>3335</v>
      </c>
      <c r="H684" s="84" t="s">
        <v>3336</v>
      </c>
      <c r="I684" s="84" t="str">
        <f>VLOOKUP(G684,'Shop Info'!C:I,7,FALSE)</f>
        <v>NT</v>
      </c>
      <c r="J684" s="84" t="s">
        <v>566</v>
      </c>
      <c r="K684" s="84"/>
      <c r="L684" s="84">
        <v>22671981</v>
      </c>
      <c r="M684" s="90"/>
      <c r="N684" s="84"/>
      <c r="O684" s="84"/>
      <c r="P684" s="84"/>
      <c r="Q684" s="84"/>
      <c r="R684" s="84" t="s">
        <v>455</v>
      </c>
      <c r="S684" s="84"/>
      <c r="T684" s="84"/>
      <c r="U684" s="84"/>
      <c r="V684" s="106"/>
      <c r="W684" s="84" t="s">
        <v>3337</v>
      </c>
      <c r="X684" s="84"/>
      <c r="Y684" s="84" t="e">
        <f>VLOOKUP(#REF!,Unavailable_Shops!C:E,3,FALSE)</f>
        <v>#REF!</v>
      </c>
      <c r="Z684" s="84">
        <f>SUBTOTAL(103, Table97[[#This Row],[ShopCodeNoZero]])</f>
        <v>0</v>
      </c>
      <c r="AA684" s="88" t="s">
        <v>3338</v>
      </c>
    </row>
    <row r="685" spans="1:27" hidden="1">
      <c r="A685" s="83"/>
      <c r="B685" s="84" t="s">
        <v>24</v>
      </c>
      <c r="C685" s="84"/>
      <c r="D685" s="85" t="s">
        <v>119</v>
      </c>
      <c r="E685" s="72" t="s">
        <v>4897</v>
      </c>
      <c r="F685" s="84"/>
      <c r="G685" s="85" t="s">
        <v>3762</v>
      </c>
      <c r="H685" s="84" t="s">
        <v>3763</v>
      </c>
      <c r="I685" s="84" t="str">
        <f>VLOOKUP(G685,'Shop Info'!C:I,7,FALSE)</f>
        <v>NT</v>
      </c>
      <c r="J685" s="84" t="s">
        <v>3759</v>
      </c>
      <c r="K685" s="84"/>
      <c r="L685" s="84" t="s">
        <v>3764</v>
      </c>
      <c r="M685" s="90"/>
      <c r="N685" s="84"/>
      <c r="O685" s="84"/>
      <c r="P685" s="84"/>
      <c r="Q685" s="84"/>
      <c r="R685" s="84" t="s">
        <v>455</v>
      </c>
      <c r="S685" s="84"/>
      <c r="T685" s="84"/>
      <c r="U685" s="84"/>
      <c r="V685" s="106"/>
      <c r="W685" s="84" t="s">
        <v>3765</v>
      </c>
      <c r="X685" s="84"/>
      <c r="Y685" s="84" t="e">
        <f>VLOOKUP(#REF!,Unavailable_Shops!C:E,3,FALSE)</f>
        <v>#REF!</v>
      </c>
      <c r="Z685" s="84">
        <f>SUBTOTAL(103, Table97[[#This Row],[ShopCodeNoZero]])</f>
        <v>0</v>
      </c>
      <c r="AA685" s="88" t="s">
        <v>3766</v>
      </c>
    </row>
    <row r="686" spans="1:27" hidden="1">
      <c r="A686" s="83"/>
      <c r="B686" s="84" t="s">
        <v>24</v>
      </c>
      <c r="C686" s="84"/>
      <c r="D686" s="85" t="s">
        <v>119</v>
      </c>
      <c r="E686" s="72" t="s">
        <v>4898</v>
      </c>
      <c r="F686" s="84"/>
      <c r="G686" s="85" t="s">
        <v>3650</v>
      </c>
      <c r="H686" s="84" t="s">
        <v>3651</v>
      </c>
      <c r="I686" s="84" t="str">
        <f>VLOOKUP(G686,'Shop Info'!C:I,7,FALSE)</f>
        <v>NT</v>
      </c>
      <c r="J686" s="84" t="s">
        <v>633</v>
      </c>
      <c r="K686" s="84"/>
      <c r="L686" s="84" t="s">
        <v>3652</v>
      </c>
      <c r="M686" s="90"/>
      <c r="N686" s="84"/>
      <c r="O686" s="84"/>
      <c r="P686" s="84"/>
      <c r="Q686" s="84"/>
      <c r="R686" s="84" t="s">
        <v>455</v>
      </c>
      <c r="S686" s="84"/>
      <c r="T686" s="84"/>
      <c r="U686" s="84"/>
      <c r="V686" s="106"/>
      <c r="W686" s="84" t="s">
        <v>3653</v>
      </c>
      <c r="X686" s="84"/>
      <c r="Y686" s="84" t="e">
        <f>VLOOKUP(#REF!,Unavailable_Shops!C:E,3,FALSE)</f>
        <v>#REF!</v>
      </c>
      <c r="Z686" s="84">
        <f>SUBTOTAL(103, Table97[[#This Row],[ShopCodeNoZero]])</f>
        <v>0</v>
      </c>
      <c r="AA686" s="88" t="s">
        <v>3654</v>
      </c>
    </row>
    <row r="687" spans="1:27" hidden="1">
      <c r="A687" s="83"/>
      <c r="B687" s="84" t="s">
        <v>24</v>
      </c>
      <c r="C687" s="84"/>
      <c r="D687" s="85" t="s">
        <v>119</v>
      </c>
      <c r="E687" s="72" t="s">
        <v>168</v>
      </c>
      <c r="F687" s="84"/>
      <c r="G687" s="85" t="s">
        <v>169</v>
      </c>
      <c r="H687" s="84" t="s">
        <v>170</v>
      </c>
      <c r="I687" s="84" t="str">
        <f>VLOOKUP(G687,'Shop Info'!C:I,7,FALSE)</f>
        <v>NT</v>
      </c>
      <c r="J687" s="84" t="s">
        <v>164</v>
      </c>
      <c r="K687" s="84"/>
      <c r="L687" s="84" t="s">
        <v>171</v>
      </c>
      <c r="M687" s="90"/>
      <c r="N687" s="84"/>
      <c r="O687" s="84"/>
      <c r="P687" s="84"/>
      <c r="Q687" s="84"/>
      <c r="R687" s="84" t="s">
        <v>455</v>
      </c>
      <c r="S687" s="84"/>
      <c r="T687" s="84"/>
      <c r="U687" s="84"/>
      <c r="V687" s="106"/>
      <c r="W687" s="84" t="s">
        <v>3034</v>
      </c>
      <c r="X687" s="84"/>
      <c r="Y687" s="84" t="e">
        <f>VLOOKUP(#REF!,Unavailable_Shops!C:E,3,FALSE)</f>
        <v>#REF!</v>
      </c>
      <c r="Z687" s="84">
        <f>SUBTOTAL(103, Table97[[#This Row],[ShopCodeNoZero]])</f>
        <v>0</v>
      </c>
      <c r="AA687" s="88" t="s">
        <v>3035</v>
      </c>
    </row>
    <row r="688" spans="1:27" hidden="1">
      <c r="A688" s="83"/>
      <c r="B688" s="84" t="s">
        <v>24</v>
      </c>
      <c r="C688" s="84"/>
      <c r="D688" s="85" t="s">
        <v>119</v>
      </c>
      <c r="E688" s="72" t="s">
        <v>4899</v>
      </c>
      <c r="F688" s="84"/>
      <c r="G688" s="85" t="s">
        <v>3886</v>
      </c>
      <c r="H688" s="84" t="s">
        <v>3887</v>
      </c>
      <c r="I688" s="84" t="str">
        <f>VLOOKUP(G688,'Shop Info'!C:I,7,FALSE)</f>
        <v>NT</v>
      </c>
      <c r="J688" s="84" t="s">
        <v>555</v>
      </c>
      <c r="K688" s="84"/>
      <c r="L688" s="84" t="s">
        <v>3888</v>
      </c>
      <c r="M688" s="90"/>
      <c r="N688" s="84"/>
      <c r="O688" s="84"/>
      <c r="P688" s="84"/>
      <c r="Q688" s="84"/>
      <c r="R688" s="84" t="s">
        <v>455</v>
      </c>
      <c r="S688" s="84"/>
      <c r="T688" s="84"/>
      <c r="U688" s="84"/>
      <c r="V688" s="106"/>
      <c r="W688" s="84" t="s">
        <v>3889</v>
      </c>
      <c r="X688" s="84"/>
      <c r="Y688" s="84" t="e">
        <f>VLOOKUP(#REF!,Unavailable_Shops!C:E,3,FALSE)</f>
        <v>#REF!</v>
      </c>
      <c r="Z688" s="84">
        <f>SUBTOTAL(103, Table97[[#This Row],[ShopCodeNoZero]])</f>
        <v>0</v>
      </c>
      <c r="AA688" s="88" t="s">
        <v>3890</v>
      </c>
    </row>
    <row r="689" spans="1:27" hidden="1">
      <c r="A689" s="83"/>
      <c r="B689" s="84" t="s">
        <v>65</v>
      </c>
      <c r="C689" s="84"/>
      <c r="D689" s="85" t="s">
        <v>119</v>
      </c>
      <c r="E689" s="72" t="s">
        <v>4900</v>
      </c>
      <c r="F689" s="84"/>
      <c r="G689" s="85" t="s">
        <v>4055</v>
      </c>
      <c r="H689" s="84" t="s">
        <v>4056</v>
      </c>
      <c r="I689" s="84" t="str">
        <f>VLOOKUP(G689,'Shop Info'!C:I,7,FALSE)</f>
        <v>NT</v>
      </c>
      <c r="J689" s="84" t="s">
        <v>459</v>
      </c>
      <c r="K689" s="84"/>
      <c r="L689" s="84">
        <v>24983389</v>
      </c>
      <c r="M689" s="90"/>
      <c r="N689" s="84"/>
      <c r="O689" s="84"/>
      <c r="P689" s="84"/>
      <c r="Q689" s="84"/>
      <c r="R689" s="84" t="s">
        <v>455</v>
      </c>
      <c r="S689" s="84"/>
      <c r="T689" s="84"/>
      <c r="U689" s="84"/>
      <c r="V689" s="106"/>
      <c r="W689" s="84" t="s">
        <v>4057</v>
      </c>
      <c r="X689" s="84"/>
      <c r="Y689" s="84" t="e">
        <f>VLOOKUP(#REF!,Unavailable_Shops!C:E,3,FALSE)</f>
        <v>#REF!</v>
      </c>
      <c r="Z689" s="84">
        <f>SUBTOTAL(103, Table97[[#This Row],[ShopCodeNoZero]])</f>
        <v>0</v>
      </c>
      <c r="AA689" s="88" t="s">
        <v>4058</v>
      </c>
    </row>
    <row r="690" spans="1:27" hidden="1">
      <c r="A690" s="83"/>
      <c r="B690" s="84" t="s">
        <v>65</v>
      </c>
      <c r="C690" s="84"/>
      <c r="D690" s="85" t="s">
        <v>119</v>
      </c>
      <c r="E690" s="72" t="s">
        <v>4901</v>
      </c>
      <c r="F690" s="84"/>
      <c r="G690" s="85" t="s">
        <v>3947</v>
      </c>
      <c r="H690" s="84" t="s">
        <v>3948</v>
      </c>
      <c r="I690" s="84" t="str">
        <f>VLOOKUP(G690,'Shop Info'!C:I,7,FALSE)</f>
        <v>NT</v>
      </c>
      <c r="J690" s="84" t="s">
        <v>354</v>
      </c>
      <c r="K690" s="84"/>
      <c r="L690" s="84">
        <v>39041611</v>
      </c>
      <c r="M690" s="90"/>
      <c r="N690" s="84"/>
      <c r="O690" s="84"/>
      <c r="P690" s="84"/>
      <c r="Q690" s="84"/>
      <c r="R690" s="84" t="s">
        <v>455</v>
      </c>
      <c r="S690" s="84"/>
      <c r="T690" s="84"/>
      <c r="U690" s="84"/>
      <c r="V690" s="106"/>
      <c r="W690" s="84" t="s">
        <v>3949</v>
      </c>
      <c r="X690" s="84"/>
      <c r="Y690" s="84" t="e">
        <f>VLOOKUP(#REF!,Unavailable_Shops!C:E,3,FALSE)</f>
        <v>#REF!</v>
      </c>
      <c r="Z690" s="84">
        <f>SUBTOTAL(103, Table97[[#This Row],[ShopCodeNoZero]])</f>
        <v>0</v>
      </c>
      <c r="AA690" s="88" t="s">
        <v>3950</v>
      </c>
    </row>
    <row r="691" spans="1:27" hidden="1">
      <c r="A691" s="83"/>
      <c r="B691" s="84" t="s">
        <v>65</v>
      </c>
      <c r="C691" s="84"/>
      <c r="D691" s="85" t="s">
        <v>119</v>
      </c>
      <c r="E691" s="72" t="s">
        <v>4902</v>
      </c>
      <c r="F691" s="84"/>
      <c r="G691" s="85" t="s">
        <v>3164</v>
      </c>
      <c r="H691" s="84" t="s">
        <v>3165</v>
      </c>
      <c r="I691" s="84" t="str">
        <f>VLOOKUP(G691,'Shop Info'!C:I,7,FALSE)</f>
        <v>NT</v>
      </c>
      <c r="J691" s="84" t="s">
        <v>3061</v>
      </c>
      <c r="K691" s="84"/>
      <c r="L691" s="84">
        <v>25601268</v>
      </c>
      <c r="M691" s="90"/>
      <c r="N691" s="84"/>
      <c r="O691" s="84"/>
      <c r="P691" s="84"/>
      <c r="Q691" s="84"/>
      <c r="R691" s="84" t="s">
        <v>455</v>
      </c>
      <c r="S691" s="84"/>
      <c r="T691" s="84"/>
      <c r="U691" s="84"/>
      <c r="V691" s="106"/>
      <c r="W691" s="84" t="s">
        <v>3166</v>
      </c>
      <c r="X691" s="84"/>
      <c r="Y691" s="84" t="e">
        <f>VLOOKUP(#REF!,Unavailable_Shops!C:E,3,FALSE)</f>
        <v>#REF!</v>
      </c>
      <c r="Z691" s="84">
        <f>SUBTOTAL(103, Table97[[#This Row],[ShopCodeNoZero]])</f>
        <v>0</v>
      </c>
      <c r="AA691" s="88" t="s">
        <v>3167</v>
      </c>
    </row>
    <row r="692" spans="1:27" hidden="1">
      <c r="A692" s="83"/>
      <c r="B692" s="84" t="s">
        <v>65</v>
      </c>
      <c r="C692" s="84"/>
      <c r="D692" s="85" t="s">
        <v>119</v>
      </c>
      <c r="E692" s="72" t="s">
        <v>4903</v>
      </c>
      <c r="F692" s="84"/>
      <c r="G692" s="85" t="s">
        <v>3204</v>
      </c>
      <c r="H692" s="84" t="s">
        <v>3205</v>
      </c>
      <c r="I692" s="84" t="str">
        <f>VLOOKUP(G692,'Shop Info'!C:I,7,FALSE)</f>
        <v>NT</v>
      </c>
      <c r="J692" s="84" t="s">
        <v>3179</v>
      </c>
      <c r="K692" s="84"/>
      <c r="L692" s="84">
        <v>26513918</v>
      </c>
      <c r="M692" s="90"/>
      <c r="N692" s="84"/>
      <c r="O692" s="84"/>
      <c r="P692" s="84"/>
      <c r="Q692" s="84"/>
      <c r="R692" s="84" t="s">
        <v>455</v>
      </c>
      <c r="S692" s="84"/>
      <c r="T692" s="84"/>
      <c r="U692" s="84"/>
      <c r="V692" s="106"/>
      <c r="W692" s="84" t="s">
        <v>3206</v>
      </c>
      <c r="X692" s="84"/>
      <c r="Y692" s="84" t="e">
        <f>VLOOKUP(#REF!,Unavailable_Shops!C:E,3,FALSE)</f>
        <v>#REF!</v>
      </c>
      <c r="Z692" s="84">
        <f>SUBTOTAL(103, Table97[[#This Row],[ShopCodeNoZero]])</f>
        <v>0</v>
      </c>
      <c r="AA692" s="88" t="s">
        <v>3207</v>
      </c>
    </row>
    <row r="693" spans="1:27" hidden="1">
      <c r="A693" s="83"/>
      <c r="B693" s="84" t="s">
        <v>65</v>
      </c>
      <c r="C693" s="84"/>
      <c r="D693" s="85" t="s">
        <v>119</v>
      </c>
      <c r="E693" s="72" t="s">
        <v>4904</v>
      </c>
      <c r="F693" s="84"/>
      <c r="G693" s="85" t="s">
        <v>3908</v>
      </c>
      <c r="H693" s="84" t="s">
        <v>3909</v>
      </c>
      <c r="I693" s="84" t="str">
        <f>VLOOKUP(G693,'Shop Info'!C:I,7,FALSE)</f>
        <v>NT</v>
      </c>
      <c r="J693" s="84" t="s">
        <v>566</v>
      </c>
      <c r="K693" s="84"/>
      <c r="L693" s="84">
        <v>26102909</v>
      </c>
      <c r="M693" s="90"/>
      <c r="N693" s="84"/>
      <c r="O693" s="84"/>
      <c r="P693" s="84"/>
      <c r="Q693" s="84"/>
      <c r="R693" s="84" t="s">
        <v>455</v>
      </c>
      <c r="S693" s="84"/>
      <c r="T693" s="84"/>
      <c r="U693" s="84"/>
      <c r="V693" s="106"/>
      <c r="W693" s="84" t="s">
        <v>3910</v>
      </c>
      <c r="X693" s="84"/>
      <c r="Y693" s="84" t="e">
        <f>VLOOKUP(#REF!,Unavailable_Shops!C:E,3,FALSE)</f>
        <v>#REF!</v>
      </c>
      <c r="Z693" s="84">
        <f>SUBTOTAL(103, Table97[[#This Row],[ShopCodeNoZero]])</f>
        <v>0</v>
      </c>
      <c r="AA693" s="88" t="s">
        <v>3911</v>
      </c>
    </row>
    <row r="694" spans="1:27" hidden="1">
      <c r="A694" s="83"/>
      <c r="B694" s="84" t="s">
        <v>65</v>
      </c>
      <c r="C694" s="84"/>
      <c r="D694" s="85" t="s">
        <v>119</v>
      </c>
      <c r="E694" s="72" t="s">
        <v>4905</v>
      </c>
      <c r="F694" s="84"/>
      <c r="G694" s="85" t="s">
        <v>3970</v>
      </c>
      <c r="H694" s="84" t="s">
        <v>3971</v>
      </c>
      <c r="I694" s="84" t="str">
        <f>VLOOKUP(G694,'Shop Info'!C:I,7,FALSE)</f>
        <v>NT</v>
      </c>
      <c r="J694" s="84" t="s">
        <v>603</v>
      </c>
      <c r="K694" s="84"/>
      <c r="L694" s="84">
        <v>25950662</v>
      </c>
      <c r="M694" s="90"/>
      <c r="N694" s="84"/>
      <c r="O694" s="84"/>
      <c r="P694" s="84"/>
      <c r="Q694" s="84"/>
      <c r="R694" s="84" t="s">
        <v>455</v>
      </c>
      <c r="S694" s="84"/>
      <c r="T694" s="84"/>
      <c r="U694" s="84"/>
      <c r="V694" s="106"/>
      <c r="W694" s="84" t="s">
        <v>3972</v>
      </c>
      <c r="X694" s="84"/>
      <c r="Y694" s="84" t="e">
        <f>VLOOKUP(#REF!,Unavailable_Shops!C:E,3,FALSE)</f>
        <v>#REF!</v>
      </c>
      <c r="Z694" s="84">
        <f>SUBTOTAL(103, Table97[[#This Row],[ShopCodeNoZero]])</f>
        <v>0</v>
      </c>
      <c r="AA694" s="88" t="s">
        <v>3973</v>
      </c>
    </row>
    <row r="695" spans="1:27" hidden="1">
      <c r="A695" s="83"/>
      <c r="B695" s="84" t="s">
        <v>65</v>
      </c>
      <c r="C695" s="84"/>
      <c r="D695" s="85" t="s">
        <v>119</v>
      </c>
      <c r="E695" s="72" t="s">
        <v>4906</v>
      </c>
      <c r="F695" s="84"/>
      <c r="G695" s="85" t="s">
        <v>3751</v>
      </c>
      <c r="H695" s="84" t="s">
        <v>3752</v>
      </c>
      <c r="I695" s="84" t="str">
        <f>VLOOKUP(G695,'Shop Info'!C:I,7,FALSE)</f>
        <v>NT</v>
      </c>
      <c r="J695" s="84" t="s">
        <v>3510</v>
      </c>
      <c r="K695" s="84"/>
      <c r="L695" s="84">
        <v>29076308</v>
      </c>
      <c r="M695" s="90"/>
      <c r="N695" s="84"/>
      <c r="O695" s="84"/>
      <c r="P695" s="84"/>
      <c r="Q695" s="84"/>
      <c r="R695" s="84" t="s">
        <v>455</v>
      </c>
      <c r="S695" s="84"/>
      <c r="T695" s="84"/>
      <c r="U695" s="84"/>
      <c r="V695" s="106"/>
      <c r="W695" s="84" t="s">
        <v>3753</v>
      </c>
      <c r="X695" s="84"/>
      <c r="Y695" s="84" t="e">
        <f>VLOOKUP(#REF!,Unavailable_Shops!C:E,3,FALSE)</f>
        <v>#REF!</v>
      </c>
      <c r="Z695" s="84">
        <f>SUBTOTAL(103, Table97[[#This Row],[ShopCodeNoZero]])</f>
        <v>0</v>
      </c>
      <c r="AA695" s="88" t="s">
        <v>3754</v>
      </c>
    </row>
    <row r="696" spans="1:27" hidden="1">
      <c r="A696" s="83"/>
      <c r="B696" s="84" t="s">
        <v>65</v>
      </c>
      <c r="C696" s="84"/>
      <c r="D696" s="85" t="s">
        <v>119</v>
      </c>
      <c r="E696" s="72" t="s">
        <v>573</v>
      </c>
      <c r="F696" s="84"/>
      <c r="G696" s="85" t="s">
        <v>574</v>
      </c>
      <c r="H696" s="84" t="s">
        <v>575</v>
      </c>
      <c r="I696" s="84" t="str">
        <f>VLOOKUP(G696,'Shop Info'!C:I,7,FALSE)</f>
        <v>NT</v>
      </c>
      <c r="J696" s="84" t="s">
        <v>566</v>
      </c>
      <c r="K696" s="84"/>
      <c r="L696" s="84">
        <v>24103600</v>
      </c>
      <c r="M696" s="90"/>
      <c r="N696" s="84"/>
      <c r="O696" s="84"/>
      <c r="P696" s="84"/>
      <c r="Q696" s="84"/>
      <c r="R696" s="84" t="s">
        <v>455</v>
      </c>
      <c r="S696" s="84"/>
      <c r="T696" s="84"/>
      <c r="U696" s="84"/>
      <c r="V696" s="106"/>
      <c r="W696" s="84" t="s">
        <v>4907</v>
      </c>
      <c r="X696" s="84"/>
      <c r="Y696" s="84" t="e">
        <f>VLOOKUP(#REF!,Unavailable_Shops!C:E,3,FALSE)</f>
        <v>#REF!</v>
      </c>
      <c r="Z696" s="84">
        <f>SUBTOTAL(103, Table97[[#This Row],[ShopCodeNoZero]])</f>
        <v>0</v>
      </c>
      <c r="AA696" s="88" t="s">
        <v>4908</v>
      </c>
    </row>
    <row r="697" spans="1:27" hidden="1">
      <c r="A697" s="83"/>
      <c r="B697" s="84" t="s">
        <v>65</v>
      </c>
      <c r="C697" s="84"/>
      <c r="D697" s="85" t="s">
        <v>119</v>
      </c>
      <c r="E697" s="72" t="s">
        <v>576</v>
      </c>
      <c r="F697" s="84"/>
      <c r="G697" s="85" t="s">
        <v>577</v>
      </c>
      <c r="H697" s="84" t="s">
        <v>578</v>
      </c>
      <c r="I697" s="84" t="str">
        <f>VLOOKUP(G697,'Shop Info'!C:I,7,FALSE)</f>
        <v>NT</v>
      </c>
      <c r="J697" s="84" t="s">
        <v>566</v>
      </c>
      <c r="K697" s="84"/>
      <c r="L697" s="84">
        <v>24103600</v>
      </c>
      <c r="M697" s="90"/>
      <c r="N697" s="84"/>
      <c r="O697" s="84"/>
      <c r="P697" s="84"/>
      <c r="Q697" s="84"/>
      <c r="R697" s="84" t="s">
        <v>455</v>
      </c>
      <c r="S697" s="84"/>
      <c r="T697" s="84"/>
      <c r="U697" s="84"/>
      <c r="V697" s="106"/>
      <c r="W697" s="84" t="s">
        <v>4909</v>
      </c>
      <c r="X697" s="84"/>
      <c r="Y697" s="84" t="e">
        <f>VLOOKUP(#REF!,Unavailable_Shops!C:E,3,FALSE)</f>
        <v>#REF!</v>
      </c>
      <c r="Z697" s="84">
        <f>SUBTOTAL(103, Table97[[#This Row],[ShopCodeNoZero]])</f>
        <v>0</v>
      </c>
      <c r="AA697" s="88" t="s">
        <v>4910</v>
      </c>
    </row>
    <row r="698" spans="1:27" hidden="1">
      <c r="A698" s="83"/>
      <c r="B698" s="84" t="s">
        <v>65</v>
      </c>
      <c r="C698" s="84"/>
      <c r="D698" s="85" t="s">
        <v>119</v>
      </c>
      <c r="E698" s="72" t="s">
        <v>580</v>
      </c>
      <c r="F698" s="84"/>
      <c r="G698" s="85" t="s">
        <v>581</v>
      </c>
      <c r="H698" s="84" t="s">
        <v>582</v>
      </c>
      <c r="I698" s="84" t="str">
        <f>VLOOKUP(G698,'Shop Info'!C:I,7,FALSE)</f>
        <v>NT</v>
      </c>
      <c r="J698" s="84" t="s">
        <v>566</v>
      </c>
      <c r="K698" s="84"/>
      <c r="L698" s="84">
        <v>24103600</v>
      </c>
      <c r="M698" s="90"/>
      <c r="N698" s="84"/>
      <c r="O698" s="84"/>
      <c r="P698" s="84"/>
      <c r="Q698" s="84"/>
      <c r="R698" s="84" t="s">
        <v>455</v>
      </c>
      <c r="S698" s="84"/>
      <c r="T698" s="84"/>
      <c r="U698" s="84"/>
      <c r="V698" s="106"/>
      <c r="W698" s="84" t="s">
        <v>4911</v>
      </c>
      <c r="X698" s="84"/>
      <c r="Y698" s="84" t="e">
        <f>VLOOKUP(#REF!,Unavailable_Shops!C:E,3,FALSE)</f>
        <v>#REF!</v>
      </c>
      <c r="Z698" s="84">
        <f>SUBTOTAL(103, Table97[[#This Row],[ShopCodeNoZero]])</f>
        <v>0</v>
      </c>
      <c r="AA698" s="88" t="s">
        <v>4912</v>
      </c>
    </row>
    <row r="699" spans="1:27" hidden="1">
      <c r="A699" s="83"/>
      <c r="B699" s="84" t="s">
        <v>137</v>
      </c>
      <c r="C699" s="84"/>
      <c r="D699" s="85" t="s">
        <v>119</v>
      </c>
      <c r="E699" s="72" t="s">
        <v>4913</v>
      </c>
      <c r="F699" s="84"/>
      <c r="G699" s="85" t="s">
        <v>3635</v>
      </c>
      <c r="H699" s="84" t="s">
        <v>3636</v>
      </c>
      <c r="I699" s="84" t="str">
        <f>VLOOKUP(G699,'Shop Info'!C:I,7,FALSE)</f>
        <v>NT</v>
      </c>
      <c r="J699" s="84" t="s">
        <v>551</v>
      </c>
      <c r="K699" s="84"/>
      <c r="L699" s="84">
        <v>26936918</v>
      </c>
      <c r="M699" s="90"/>
      <c r="N699" s="84"/>
      <c r="O699" s="84"/>
      <c r="P699" s="84"/>
      <c r="Q699" s="84"/>
      <c r="R699" s="84" t="s">
        <v>455</v>
      </c>
      <c r="S699" s="84"/>
      <c r="T699" s="84"/>
      <c r="U699" s="84"/>
      <c r="V699" s="106"/>
      <c r="W699" s="84" t="s">
        <v>3637</v>
      </c>
      <c r="X699" s="84"/>
      <c r="Y699" s="84" t="e">
        <f>VLOOKUP(#REF!,Unavailable_Shops!C:E,3,FALSE)</f>
        <v>#REF!</v>
      </c>
      <c r="Z699" s="84">
        <f>SUBTOTAL(103, Table97[[#This Row],[ShopCodeNoZero]])</f>
        <v>0</v>
      </c>
      <c r="AA699" s="88" t="s">
        <v>3638</v>
      </c>
    </row>
    <row r="700" spans="1:27" hidden="1">
      <c r="A700" s="83"/>
      <c r="B700" s="84" t="s">
        <v>137</v>
      </c>
      <c r="C700" s="84"/>
      <c r="D700" s="85" t="s">
        <v>119</v>
      </c>
      <c r="E700" s="72" t="s">
        <v>640</v>
      </c>
      <c r="F700" s="84"/>
      <c r="G700" s="85" t="s">
        <v>641</v>
      </c>
      <c r="H700" s="84" t="s">
        <v>642</v>
      </c>
      <c r="I700" s="84" t="str">
        <f>VLOOKUP(G700,'Shop Info'!C:I,7,FALSE)</f>
        <v>NT</v>
      </c>
      <c r="J700" s="84" t="s">
        <v>551</v>
      </c>
      <c r="K700" s="84"/>
      <c r="L700" s="84">
        <v>26027368</v>
      </c>
      <c r="M700" s="90"/>
      <c r="N700" s="84"/>
      <c r="O700" s="84"/>
      <c r="P700" s="84"/>
      <c r="Q700" s="84"/>
      <c r="R700" s="84" t="s">
        <v>455</v>
      </c>
      <c r="S700" s="84"/>
      <c r="T700" s="84"/>
      <c r="U700" s="84"/>
      <c r="V700" s="106"/>
      <c r="W700" s="84" t="s">
        <v>4256</v>
      </c>
      <c r="X700" s="84"/>
      <c r="Y700" s="84" t="e">
        <f>VLOOKUP(#REF!,Unavailable_Shops!C:E,3,FALSE)</f>
        <v>#REF!</v>
      </c>
      <c r="Z700" s="84">
        <f>SUBTOTAL(103, Table97[[#This Row],[ShopCodeNoZero]])</f>
        <v>0</v>
      </c>
      <c r="AA700" s="88" t="s">
        <v>4257</v>
      </c>
    </row>
    <row r="701" spans="1:27" hidden="1">
      <c r="A701" s="83"/>
      <c r="B701" s="84" t="s">
        <v>137</v>
      </c>
      <c r="C701" s="84"/>
      <c r="D701" s="85" t="s">
        <v>119</v>
      </c>
      <c r="E701" s="72" t="s">
        <v>4914</v>
      </c>
      <c r="F701" s="84"/>
      <c r="G701" s="85" t="s">
        <v>4171</v>
      </c>
      <c r="H701" s="84" t="s">
        <v>4172</v>
      </c>
      <c r="I701" s="84" t="str">
        <f>VLOOKUP(G701,'Shop Info'!C:I,7,FALSE)</f>
        <v>Islands</v>
      </c>
      <c r="J701" s="84" t="s">
        <v>4146</v>
      </c>
      <c r="K701" s="84"/>
      <c r="L701" s="84">
        <v>21625010</v>
      </c>
      <c r="M701" s="90"/>
      <c r="N701" s="84"/>
      <c r="O701" s="84"/>
      <c r="P701" s="84"/>
      <c r="Q701" s="84"/>
      <c r="R701" s="84" t="s">
        <v>455</v>
      </c>
      <c r="S701" s="84"/>
      <c r="T701" s="84"/>
      <c r="U701" s="84"/>
      <c r="V701" s="106"/>
      <c r="W701" s="84" t="s">
        <v>4173</v>
      </c>
      <c r="X701" s="84"/>
      <c r="Y701" s="84" t="e">
        <f>VLOOKUP(#REF!,Unavailable_Shops!C:E,3,FALSE)</f>
        <v>#REF!</v>
      </c>
      <c r="Z701" s="84">
        <f>SUBTOTAL(103, Table97[[#This Row],[ShopCodeNoZero]])</f>
        <v>0</v>
      </c>
      <c r="AA701" s="88" t="s">
        <v>4174</v>
      </c>
    </row>
    <row r="702" spans="1:27" hidden="1">
      <c r="A702" s="83"/>
      <c r="B702" s="84" t="s">
        <v>137</v>
      </c>
      <c r="C702" s="84"/>
      <c r="D702" s="85" t="s">
        <v>119</v>
      </c>
      <c r="E702" s="72" t="s">
        <v>4915</v>
      </c>
      <c r="F702" s="84"/>
      <c r="G702" s="85" t="s">
        <v>3939</v>
      </c>
      <c r="H702" s="84" t="s">
        <v>3940</v>
      </c>
      <c r="I702" s="84" t="str">
        <f>VLOOKUP(G702,'Shop Info'!C:I,7,FALSE)</f>
        <v>NT</v>
      </c>
      <c r="J702" s="84" t="s">
        <v>459</v>
      </c>
      <c r="K702" s="84"/>
      <c r="L702" s="84">
        <v>24988983</v>
      </c>
      <c r="M702" s="86"/>
      <c r="N702" s="84"/>
      <c r="O702" s="84"/>
      <c r="P702" s="84"/>
      <c r="Q702" s="84"/>
      <c r="R702" s="84" t="s">
        <v>455</v>
      </c>
      <c r="S702" s="84"/>
      <c r="T702" s="84"/>
      <c r="U702" s="84"/>
      <c r="V702" s="106"/>
      <c r="W702" s="84" t="s">
        <v>3941</v>
      </c>
      <c r="X702" s="84"/>
      <c r="Y702" s="84" t="e">
        <f>VLOOKUP(#REF!,Unavailable_Shops!C:E,3,FALSE)</f>
        <v>#REF!</v>
      </c>
      <c r="Z702" s="84">
        <f>SUBTOTAL(103, Table97[[#This Row],[ShopCodeNoZero]])</f>
        <v>0</v>
      </c>
      <c r="AA702" s="88" t="s">
        <v>3942</v>
      </c>
    </row>
    <row r="703" spans="1:27" hidden="1">
      <c r="A703" s="83"/>
      <c r="B703" s="84" t="s">
        <v>137</v>
      </c>
      <c r="C703" s="84"/>
      <c r="D703" s="85" t="s">
        <v>119</v>
      </c>
      <c r="E703" s="72" t="s">
        <v>4916</v>
      </c>
      <c r="F703" s="84"/>
      <c r="G703" s="85" t="s">
        <v>4175</v>
      </c>
      <c r="H703" s="84" t="s">
        <v>4172</v>
      </c>
      <c r="I703" s="84" t="str">
        <f>VLOOKUP(G703,'Shop Info'!C:I,7,FALSE)</f>
        <v>Islands</v>
      </c>
      <c r="J703" s="84" t="s">
        <v>4146</v>
      </c>
      <c r="K703" s="84"/>
      <c r="L703" s="84">
        <v>21625020</v>
      </c>
      <c r="M703" s="90"/>
      <c r="N703" s="84"/>
      <c r="O703" s="84"/>
      <c r="P703" s="84"/>
      <c r="Q703" s="84"/>
      <c r="R703" s="84" t="s">
        <v>455</v>
      </c>
      <c r="S703" s="84"/>
      <c r="T703" s="84"/>
      <c r="U703" s="84"/>
      <c r="V703" s="106"/>
      <c r="W703" s="84" t="s">
        <v>4176</v>
      </c>
      <c r="X703" s="84"/>
      <c r="Y703" s="84" t="e">
        <f>VLOOKUP(#REF!,Unavailable_Shops!C:E,3,FALSE)</f>
        <v>#REF!</v>
      </c>
      <c r="Z703" s="84">
        <f>SUBTOTAL(103, Table97[[#This Row],[ShopCodeNoZero]])</f>
        <v>0</v>
      </c>
      <c r="AA703" s="88" t="s">
        <v>4177</v>
      </c>
    </row>
    <row r="704" spans="1:27" hidden="1">
      <c r="A704" s="83"/>
      <c r="B704" s="84" t="s">
        <v>137</v>
      </c>
      <c r="C704" s="84"/>
      <c r="D704" s="85" t="s">
        <v>119</v>
      </c>
      <c r="E704" s="72" t="s">
        <v>4917</v>
      </c>
      <c r="F704" s="84"/>
      <c r="G704" s="85" t="s">
        <v>4029</v>
      </c>
      <c r="H704" s="84" t="s">
        <v>3231</v>
      </c>
      <c r="I704" s="84" t="str">
        <f>VLOOKUP(G704,'Shop Info'!C:I,7,FALSE)</f>
        <v>NT</v>
      </c>
      <c r="J704" s="84" t="s">
        <v>555</v>
      </c>
      <c r="K704" s="84"/>
      <c r="L704" s="84" t="s">
        <v>4030</v>
      </c>
      <c r="M704" s="90"/>
      <c r="N704" s="84"/>
      <c r="O704" s="84"/>
      <c r="P704" s="84"/>
      <c r="Q704" s="84"/>
      <c r="R704" s="84" t="s">
        <v>455</v>
      </c>
      <c r="S704" s="84"/>
      <c r="T704" s="84"/>
      <c r="U704" s="84"/>
      <c r="V704" s="106"/>
      <c r="W704" s="84" t="s">
        <v>4032</v>
      </c>
      <c r="X704" s="84"/>
      <c r="Y704" s="84" t="e">
        <f>VLOOKUP(#REF!,Unavailable_Shops!C:E,3,FALSE)</f>
        <v>#REF!</v>
      </c>
      <c r="Z704" s="84">
        <f>SUBTOTAL(103, Table97[[#This Row],[ShopCodeNoZero]])</f>
        <v>0</v>
      </c>
      <c r="AA704" s="88" t="s">
        <v>4033</v>
      </c>
    </row>
    <row r="705" spans="1:27" hidden="1">
      <c r="A705" s="83"/>
      <c r="B705" s="84" t="s">
        <v>137</v>
      </c>
      <c r="C705" s="84"/>
      <c r="D705" s="85" t="s">
        <v>119</v>
      </c>
      <c r="E705" s="72" t="s">
        <v>4918</v>
      </c>
      <c r="F705" s="84"/>
      <c r="G705" s="85" t="s">
        <v>3230</v>
      </c>
      <c r="H705" s="84" t="s">
        <v>3231</v>
      </c>
      <c r="I705" s="84" t="str">
        <f>VLOOKUP(G705,'Shop Info'!C:I,7,FALSE)</f>
        <v>NT</v>
      </c>
      <c r="J705" s="84" t="s">
        <v>555</v>
      </c>
      <c r="K705" s="84"/>
      <c r="L705" s="84" t="s">
        <v>3232</v>
      </c>
      <c r="M705" s="90"/>
      <c r="N705" s="84"/>
      <c r="O705" s="84"/>
      <c r="P705" s="84"/>
      <c r="Q705" s="84"/>
      <c r="R705" s="84" t="s">
        <v>455</v>
      </c>
      <c r="S705" s="84"/>
      <c r="T705" s="84"/>
      <c r="U705" s="84"/>
      <c r="V705" s="106"/>
      <c r="W705" s="84" t="s">
        <v>3235</v>
      </c>
      <c r="X705" s="84"/>
      <c r="Y705" s="84" t="e">
        <f>VLOOKUP(#REF!,Unavailable_Shops!C:E,3,FALSE)</f>
        <v>#REF!</v>
      </c>
      <c r="Z705" s="84">
        <f>SUBTOTAL(103, Table97[[#This Row],[ShopCodeNoZero]])</f>
        <v>0</v>
      </c>
      <c r="AA705" s="88" t="s">
        <v>3236</v>
      </c>
    </row>
    <row r="706" spans="1:27" hidden="1">
      <c r="A706" s="83"/>
      <c r="B706" s="84" t="s">
        <v>137</v>
      </c>
      <c r="C706" s="84"/>
      <c r="D706" s="85" t="s">
        <v>119</v>
      </c>
      <c r="E706" s="72" t="s">
        <v>4919</v>
      </c>
      <c r="F706" s="84"/>
      <c r="G706" s="85" t="s">
        <v>4920</v>
      </c>
      <c r="H706" s="84" t="s">
        <v>3113</v>
      </c>
      <c r="I706" s="84" t="str">
        <f>VLOOKUP(G706,'Shop Info'!C:I,7,FALSE)</f>
        <v>NT</v>
      </c>
      <c r="J706" s="84" t="s">
        <v>3061</v>
      </c>
      <c r="K706" s="84"/>
      <c r="L706" s="84" t="s">
        <v>3051</v>
      </c>
      <c r="M706" s="90"/>
      <c r="N706" s="84"/>
      <c r="O706" s="84"/>
      <c r="P706" s="84"/>
      <c r="Q706" s="84"/>
      <c r="R706" s="84" t="s">
        <v>455</v>
      </c>
      <c r="S706" s="84"/>
      <c r="T706" s="84"/>
      <c r="U706" s="84"/>
      <c r="V706" s="106"/>
      <c r="W706" s="84" t="s">
        <v>3114</v>
      </c>
      <c r="X706" s="84"/>
      <c r="Y706" s="84" t="e">
        <f>VLOOKUP(#REF!,Unavailable_Shops!C:E,3,FALSE)</f>
        <v>#REF!</v>
      </c>
      <c r="Z706" s="84">
        <f>SUBTOTAL(103, Table97[[#This Row],[ShopCodeNoZero]])</f>
        <v>0</v>
      </c>
      <c r="AA706" s="88" t="s">
        <v>3115</v>
      </c>
    </row>
    <row r="707" spans="1:27" hidden="1">
      <c r="A707" s="83"/>
      <c r="B707" s="84" t="s">
        <v>137</v>
      </c>
      <c r="C707" s="84"/>
      <c r="D707" s="85" t="s">
        <v>119</v>
      </c>
      <c r="E707" s="72" t="s">
        <v>4921</v>
      </c>
      <c r="F707" s="84"/>
      <c r="G707" s="85" t="s">
        <v>4059</v>
      </c>
      <c r="H707" s="84" t="s">
        <v>4060</v>
      </c>
      <c r="I707" s="84" t="str">
        <f>VLOOKUP(G707,'Shop Info'!C:I,7,FALSE)</f>
        <v>NT</v>
      </c>
      <c r="J707" s="84" t="s">
        <v>654</v>
      </c>
      <c r="K707" s="84"/>
      <c r="L707" s="84">
        <v>26734111</v>
      </c>
      <c r="M707" s="90"/>
      <c r="N707" s="84"/>
      <c r="O707" s="84"/>
      <c r="P707" s="84"/>
      <c r="Q707" s="84"/>
      <c r="R707" s="84" t="s">
        <v>455</v>
      </c>
      <c r="S707" s="84"/>
      <c r="T707" s="84"/>
      <c r="U707" s="84"/>
      <c r="V707" s="106"/>
      <c r="W707" s="84" t="s">
        <v>4061</v>
      </c>
      <c r="X707" s="84"/>
      <c r="Y707" s="84" t="e">
        <f>VLOOKUP(#REF!,Unavailable_Shops!C:E,3,FALSE)</f>
        <v>#REF!</v>
      </c>
      <c r="Z707" s="84">
        <f>SUBTOTAL(103, Table97[[#This Row],[ShopCodeNoZero]])</f>
        <v>0</v>
      </c>
      <c r="AA707" s="88" t="s">
        <v>4062</v>
      </c>
    </row>
    <row r="708" spans="1:27" hidden="1">
      <c r="A708" s="83"/>
      <c r="B708" s="84" t="s">
        <v>137</v>
      </c>
      <c r="C708" s="84"/>
      <c r="D708" s="85" t="s">
        <v>119</v>
      </c>
      <c r="E708" s="72" t="s">
        <v>4922</v>
      </c>
      <c r="F708" s="84"/>
      <c r="G708" s="85" t="s">
        <v>3208</v>
      </c>
      <c r="H708" s="84" t="s">
        <v>3209</v>
      </c>
      <c r="I708" s="84" t="str">
        <f>VLOOKUP(G708,'Shop Info'!C:I,7,FALSE)</f>
        <v>NT</v>
      </c>
      <c r="J708" s="84" t="s">
        <v>3179</v>
      </c>
      <c r="K708" s="84"/>
      <c r="L708" s="84">
        <v>27883889</v>
      </c>
      <c r="M708" s="90"/>
      <c r="N708" s="84"/>
      <c r="O708" s="84"/>
      <c r="P708" s="84"/>
      <c r="Q708" s="84"/>
      <c r="R708" s="84" t="s">
        <v>455</v>
      </c>
      <c r="S708" s="84"/>
      <c r="T708" s="84"/>
      <c r="U708" s="84"/>
      <c r="V708" s="106"/>
      <c r="W708" s="84" t="s">
        <v>3210</v>
      </c>
      <c r="X708" s="84"/>
      <c r="Y708" s="84" t="e">
        <f>VLOOKUP(#REF!,Unavailable_Shops!C:E,3,FALSE)</f>
        <v>#REF!</v>
      </c>
      <c r="Z708" s="84">
        <f>SUBTOTAL(103, Table97[[#This Row],[ShopCodeNoZero]])</f>
        <v>0</v>
      </c>
      <c r="AA708" s="88" t="s">
        <v>3211</v>
      </c>
    </row>
    <row r="709" spans="1:27" hidden="1">
      <c r="A709" s="83"/>
      <c r="B709" s="84" t="s">
        <v>137</v>
      </c>
      <c r="C709" s="84"/>
      <c r="D709" s="85" t="s">
        <v>119</v>
      </c>
      <c r="E709" s="72" t="s">
        <v>4923</v>
      </c>
      <c r="F709" s="84"/>
      <c r="G709" s="85" t="s">
        <v>3912</v>
      </c>
      <c r="H709" s="84" t="s">
        <v>3913</v>
      </c>
      <c r="I709" s="84" t="str">
        <f>VLOOKUP(G709,'Shop Info'!C:I,7,FALSE)</f>
        <v>NT</v>
      </c>
      <c r="J709" s="84" t="s">
        <v>566</v>
      </c>
      <c r="K709" s="84"/>
      <c r="L709" s="84">
        <v>24189333</v>
      </c>
      <c r="M709" s="86"/>
      <c r="N709" s="84"/>
      <c r="O709" s="84"/>
      <c r="P709" s="84"/>
      <c r="Q709" s="84"/>
      <c r="R709" s="84" t="s">
        <v>455</v>
      </c>
      <c r="S709" s="84"/>
      <c r="T709" s="84"/>
      <c r="U709" s="84"/>
      <c r="V709" s="106"/>
      <c r="W709" s="84" t="s">
        <v>3914</v>
      </c>
      <c r="X709" s="84"/>
      <c r="Y709" s="84" t="e">
        <f>VLOOKUP(#REF!,Unavailable_Shops!C:E,3,FALSE)</f>
        <v>#REF!</v>
      </c>
      <c r="Z709" s="84">
        <f>SUBTOTAL(103, Table97[[#This Row],[ShopCodeNoZero]])</f>
        <v>0</v>
      </c>
      <c r="AA709" s="88" t="s">
        <v>3915</v>
      </c>
    </row>
    <row r="710" spans="1:27" hidden="1">
      <c r="A710" s="83"/>
      <c r="B710" s="84" t="s">
        <v>137</v>
      </c>
      <c r="C710" s="84"/>
      <c r="D710" s="85" t="s">
        <v>119</v>
      </c>
      <c r="E710" s="72" t="s">
        <v>4924</v>
      </c>
      <c r="F710" s="84"/>
      <c r="G710" s="85" t="s">
        <v>3916</v>
      </c>
      <c r="H710" s="84" t="s">
        <v>3913</v>
      </c>
      <c r="I710" s="84" t="str">
        <f>VLOOKUP(G710,'Shop Info'!C:I,7,FALSE)</f>
        <v>NT</v>
      </c>
      <c r="J710" s="84" t="s">
        <v>566</v>
      </c>
      <c r="K710" s="84"/>
      <c r="L710" s="84">
        <v>24101833</v>
      </c>
      <c r="M710" s="90"/>
      <c r="N710" s="84"/>
      <c r="O710" s="84"/>
      <c r="P710" s="84"/>
      <c r="Q710" s="84"/>
      <c r="R710" s="84" t="s">
        <v>455</v>
      </c>
      <c r="S710" s="84"/>
      <c r="T710" s="84"/>
      <c r="U710" s="84"/>
      <c r="V710" s="106"/>
      <c r="W710" s="84" t="s">
        <v>3917</v>
      </c>
      <c r="X710" s="84"/>
      <c r="Y710" s="84" t="e">
        <f>VLOOKUP(#REF!,Unavailable_Shops!C:E,3,FALSE)</f>
        <v>#REF!</v>
      </c>
      <c r="Z710" s="84">
        <f>SUBTOTAL(103, Table97[[#This Row],[ShopCodeNoZero]])</f>
        <v>0</v>
      </c>
      <c r="AA710" s="88" t="s">
        <v>3918</v>
      </c>
    </row>
    <row r="711" spans="1:27" hidden="1">
      <c r="A711" s="83"/>
      <c r="B711" s="84" t="s">
        <v>137</v>
      </c>
      <c r="C711" s="84"/>
      <c r="D711" s="85" t="s">
        <v>119</v>
      </c>
      <c r="E711" s="72" t="s">
        <v>4925</v>
      </c>
      <c r="F711" s="84"/>
      <c r="G711" s="85" t="s">
        <v>4136</v>
      </c>
      <c r="H711" s="84" t="s">
        <v>4137</v>
      </c>
      <c r="I711" s="84" t="str">
        <f>VLOOKUP(G711,'Shop Info'!C:I,7,FALSE)</f>
        <v>NT</v>
      </c>
      <c r="J711" s="84" t="s">
        <v>659</v>
      </c>
      <c r="K711" s="84"/>
      <c r="L711" s="84">
        <v>23283881</v>
      </c>
      <c r="M711" s="90"/>
      <c r="N711" s="84"/>
      <c r="O711" s="84"/>
      <c r="P711" s="84"/>
      <c r="Q711" s="84"/>
      <c r="R711" s="84" t="s">
        <v>455</v>
      </c>
      <c r="S711" s="84"/>
      <c r="T711" s="84"/>
      <c r="U711" s="84"/>
      <c r="V711" s="106"/>
      <c r="W711" s="84" t="s">
        <v>4138</v>
      </c>
      <c r="X711" s="84"/>
      <c r="Y711" s="84" t="e">
        <f>VLOOKUP(#REF!,Unavailable_Shops!C:E,3,FALSE)</f>
        <v>#REF!</v>
      </c>
      <c r="Z711" s="84">
        <f>SUBTOTAL(103, Table97[[#This Row],[ShopCodeNoZero]])</f>
        <v>0</v>
      </c>
      <c r="AA711" s="88" t="s">
        <v>4139</v>
      </c>
    </row>
    <row r="712" spans="1:27" hidden="1">
      <c r="A712" s="83"/>
      <c r="B712" s="84" t="s">
        <v>137</v>
      </c>
      <c r="C712" s="84"/>
      <c r="D712" s="85" t="s">
        <v>119</v>
      </c>
      <c r="E712" s="72" t="s">
        <v>4926</v>
      </c>
      <c r="F712" s="84"/>
      <c r="G712" s="85" t="s">
        <v>3977</v>
      </c>
      <c r="H712" s="84" t="s">
        <v>3978</v>
      </c>
      <c r="I712" s="84" t="str">
        <f>VLOOKUP(G712,'Shop Info'!C:I,7,FALSE)</f>
        <v>NT</v>
      </c>
      <c r="J712" s="84" t="s">
        <v>659</v>
      </c>
      <c r="K712" s="84"/>
      <c r="L712" s="84">
        <v>23629800</v>
      </c>
      <c r="M712" s="90"/>
      <c r="N712" s="84"/>
      <c r="O712" s="84"/>
      <c r="P712" s="84"/>
      <c r="Q712" s="84"/>
      <c r="R712" s="84" t="s">
        <v>455</v>
      </c>
      <c r="S712" s="84"/>
      <c r="T712" s="84"/>
      <c r="U712" s="84"/>
      <c r="V712" s="106"/>
      <c r="W712" s="84" t="s">
        <v>3979</v>
      </c>
      <c r="X712" s="84"/>
      <c r="Y712" s="84" t="e">
        <f>VLOOKUP(#REF!,Unavailable_Shops!C:E,3,FALSE)</f>
        <v>#REF!</v>
      </c>
      <c r="Z712" s="84">
        <f>SUBTOTAL(103, Table97[[#This Row],[ShopCodeNoZero]])</f>
        <v>0</v>
      </c>
      <c r="AA712" s="88" t="s">
        <v>3980</v>
      </c>
    </row>
    <row r="713" spans="1:27" hidden="1">
      <c r="A713" s="83"/>
      <c r="B713" s="84" t="s">
        <v>137</v>
      </c>
      <c r="C713" s="84"/>
      <c r="D713" s="85" t="s">
        <v>119</v>
      </c>
      <c r="E713" s="72" t="s">
        <v>4927</v>
      </c>
      <c r="F713" s="84"/>
      <c r="G713" s="85" t="s">
        <v>3168</v>
      </c>
      <c r="H713" s="84" t="s">
        <v>3169</v>
      </c>
      <c r="I713" s="84" t="str">
        <f>VLOOKUP(G713,'Shop Info'!C:I,7,FALSE)</f>
        <v>NT</v>
      </c>
      <c r="J713" s="84" t="s">
        <v>3061</v>
      </c>
      <c r="K713" s="84"/>
      <c r="L713" s="84" t="s">
        <v>3170</v>
      </c>
      <c r="M713" s="90"/>
      <c r="N713" s="84"/>
      <c r="O713" s="84"/>
      <c r="P713" s="84"/>
      <c r="Q713" s="84"/>
      <c r="R713" s="84" t="s">
        <v>455</v>
      </c>
      <c r="S713" s="84"/>
      <c r="T713" s="84"/>
      <c r="U713" s="84"/>
      <c r="V713" s="106"/>
      <c r="W713" s="84" t="s">
        <v>3171</v>
      </c>
      <c r="X713" s="84"/>
      <c r="Y713" s="84" t="e">
        <f>VLOOKUP(#REF!,Unavailable_Shops!C:E,3,FALSE)</f>
        <v>#REF!</v>
      </c>
      <c r="Z713" s="84">
        <f>SUBTOTAL(103, Table97[[#This Row],[ShopCodeNoZero]])</f>
        <v>0</v>
      </c>
      <c r="AA713" s="88" t="s">
        <v>3172</v>
      </c>
    </row>
    <row r="714" spans="1:27" hidden="1">
      <c r="A714" s="83"/>
      <c r="B714" s="84" t="s">
        <v>137</v>
      </c>
      <c r="C714" s="84"/>
      <c r="D714" s="85" t="s">
        <v>119</v>
      </c>
      <c r="E714" s="72" t="s">
        <v>4928</v>
      </c>
      <c r="F714" s="84"/>
      <c r="G714" s="85" t="s">
        <v>4063</v>
      </c>
      <c r="H714" s="84" t="s">
        <v>4064</v>
      </c>
      <c r="I714" s="84" t="str">
        <f>VLOOKUP(G714,'Shop Info'!C:I,7,FALSE)</f>
        <v>NT</v>
      </c>
      <c r="J714" s="84" t="s">
        <v>654</v>
      </c>
      <c r="K714" s="84"/>
      <c r="L714" s="84">
        <v>22582266</v>
      </c>
      <c r="M714" s="90"/>
      <c r="N714" s="84"/>
      <c r="O714" s="84"/>
      <c r="P714" s="84"/>
      <c r="Q714" s="84"/>
      <c r="R714" s="84" t="s">
        <v>455</v>
      </c>
      <c r="S714" s="84"/>
      <c r="T714" s="84"/>
      <c r="U714" s="84"/>
      <c r="V714" s="106"/>
      <c r="W714" s="84" t="s">
        <v>4065</v>
      </c>
      <c r="X714" s="84"/>
      <c r="Y714" s="84" t="e">
        <f>VLOOKUP(#REF!,Unavailable_Shops!C:E,3,FALSE)</f>
        <v>#REF!</v>
      </c>
      <c r="Z714" s="84">
        <f>SUBTOTAL(103, Table97[[#This Row],[ShopCodeNoZero]])</f>
        <v>0</v>
      </c>
      <c r="AA714" s="88" t="s">
        <v>4066</v>
      </c>
    </row>
    <row r="715" spans="1:27" hidden="1">
      <c r="A715" s="83"/>
      <c r="B715" s="84" t="s">
        <v>137</v>
      </c>
      <c r="C715" s="84"/>
      <c r="D715" s="85" t="s">
        <v>119</v>
      </c>
      <c r="E715" s="72" t="s">
        <v>4929</v>
      </c>
      <c r="F715" s="84"/>
      <c r="G715" s="85" t="s">
        <v>3301</v>
      </c>
      <c r="H715" s="84" t="s">
        <v>3302</v>
      </c>
      <c r="I715" s="84" t="str">
        <f>VLOOKUP(G715,'Shop Info'!C:I,7,FALSE)</f>
        <v>NT</v>
      </c>
      <c r="J715" s="84" t="s">
        <v>551</v>
      </c>
      <c r="K715" s="84"/>
      <c r="L715" s="84" t="s">
        <v>3051</v>
      </c>
      <c r="M715" s="86"/>
      <c r="N715" s="87"/>
      <c r="O715" s="84"/>
      <c r="P715" s="84"/>
      <c r="Q715" s="84"/>
      <c r="R715" s="84" t="s">
        <v>455</v>
      </c>
      <c r="S715" s="84"/>
      <c r="T715" s="84"/>
      <c r="U715" s="84"/>
      <c r="V715" s="106"/>
      <c r="W715" s="84" t="s">
        <v>3303</v>
      </c>
      <c r="X715" s="84"/>
      <c r="Y715" s="84" t="e">
        <f>VLOOKUP(#REF!,Unavailable_Shops!C:E,3,FALSE)</f>
        <v>#REF!</v>
      </c>
      <c r="Z715" s="84">
        <f>SUBTOTAL(103, Table97[[#This Row],[ShopCodeNoZero]])</f>
        <v>0</v>
      </c>
      <c r="AA715" s="88" t="s">
        <v>3304</v>
      </c>
    </row>
    <row r="716" spans="1:27" hidden="1">
      <c r="A716" s="83"/>
      <c r="B716" s="84" t="s">
        <v>137</v>
      </c>
      <c r="C716" s="84"/>
      <c r="D716" s="85" t="s">
        <v>119</v>
      </c>
      <c r="E716" s="72" t="s">
        <v>138</v>
      </c>
      <c r="F716" s="84"/>
      <c r="G716" s="85" t="s">
        <v>139</v>
      </c>
      <c r="H716" s="84" t="s">
        <v>140</v>
      </c>
      <c r="I716" s="84" t="str">
        <f>VLOOKUP(G716,'Shop Info'!C:I,7,FALSE)</f>
        <v>NT</v>
      </c>
      <c r="J716" s="84" t="s">
        <v>55</v>
      </c>
      <c r="K716" s="84"/>
      <c r="L716" s="84">
        <v>26739328</v>
      </c>
      <c r="M716" s="90"/>
      <c r="N716" s="84"/>
      <c r="O716" s="84"/>
      <c r="P716" s="84"/>
      <c r="Q716" s="84"/>
      <c r="R716" s="84" t="s">
        <v>455</v>
      </c>
      <c r="S716" s="84"/>
      <c r="T716" s="84"/>
      <c r="U716" s="84"/>
      <c r="V716" s="106"/>
      <c r="W716" s="84" t="s">
        <v>3036</v>
      </c>
      <c r="X716" s="84"/>
      <c r="Y716" s="84" t="e">
        <f>VLOOKUP(#REF!,Unavailable_Shops!C:E,3,FALSE)</f>
        <v>#REF!</v>
      </c>
      <c r="Z716" s="84">
        <f>SUBTOTAL(103, Table97[[#This Row],[ShopCodeNoZero]])</f>
        <v>0</v>
      </c>
      <c r="AA716" s="88" t="s">
        <v>3037</v>
      </c>
    </row>
    <row r="717" spans="1:27" hidden="1">
      <c r="A717" s="83"/>
      <c r="B717" s="84" t="s">
        <v>137</v>
      </c>
      <c r="C717" s="84"/>
      <c r="D717" s="85" t="s">
        <v>119</v>
      </c>
      <c r="E717" s="72" t="s">
        <v>4930</v>
      </c>
      <c r="F717" s="84"/>
      <c r="G717" s="85" t="s">
        <v>4140</v>
      </c>
      <c r="H717" s="84" t="s">
        <v>4141</v>
      </c>
      <c r="I717" s="84" t="str">
        <f>VLOOKUP(G717,'Shop Info'!C:I,7,FALSE)</f>
        <v>NT</v>
      </c>
      <c r="J717" s="84" t="s">
        <v>659</v>
      </c>
      <c r="K717" s="84"/>
      <c r="L717" s="84">
        <v>21856118</v>
      </c>
      <c r="M717" s="90"/>
      <c r="N717" s="84"/>
      <c r="O717" s="84"/>
      <c r="P717" s="84"/>
      <c r="Q717" s="84"/>
      <c r="R717" s="84" t="s">
        <v>455</v>
      </c>
      <c r="S717" s="84"/>
      <c r="T717" s="84"/>
      <c r="U717" s="84"/>
      <c r="V717" s="106"/>
      <c r="W717" s="84" t="s">
        <v>4142</v>
      </c>
      <c r="X717" s="84"/>
      <c r="Y717" s="84" t="e">
        <f>VLOOKUP(#REF!,Unavailable_Shops!C:E,3,FALSE)</f>
        <v>#REF!</v>
      </c>
      <c r="Z717" s="84">
        <f>SUBTOTAL(103, Table97[[#This Row],[ShopCodeNoZero]])</f>
        <v>0</v>
      </c>
      <c r="AA717" s="88" t="s">
        <v>4143</v>
      </c>
    </row>
    <row r="718" spans="1:27" hidden="1">
      <c r="A718" s="83"/>
      <c r="B718" s="84" t="s">
        <v>137</v>
      </c>
      <c r="C718" s="84"/>
      <c r="D718" s="85" t="s">
        <v>119</v>
      </c>
      <c r="E718" s="72" t="s">
        <v>4931</v>
      </c>
      <c r="F718" s="84"/>
      <c r="G718" s="85" t="s">
        <v>3702</v>
      </c>
      <c r="H718" s="84" t="s">
        <v>3703</v>
      </c>
      <c r="I718" s="84" t="str">
        <f>VLOOKUP(G718,'Shop Info'!C:I,7,FALSE)</f>
        <v>NT</v>
      </c>
      <c r="J718" s="84" t="s">
        <v>566</v>
      </c>
      <c r="K718" s="84"/>
      <c r="L718" s="84">
        <v>21678818</v>
      </c>
      <c r="M718" s="90"/>
      <c r="N718" s="84"/>
      <c r="O718" s="84"/>
      <c r="P718" s="84"/>
      <c r="Q718" s="84"/>
      <c r="R718" s="84" t="s">
        <v>455</v>
      </c>
      <c r="S718" s="84"/>
      <c r="T718" s="84"/>
      <c r="U718" s="84"/>
      <c r="V718" s="106"/>
      <c r="W718" s="84" t="s">
        <v>3704</v>
      </c>
      <c r="X718" s="84"/>
      <c r="Y718" s="84" t="e">
        <f>VLOOKUP(#REF!,Unavailable_Shops!C:E,3,FALSE)</f>
        <v>#REF!</v>
      </c>
      <c r="Z718" s="84">
        <f>SUBTOTAL(103, Table97[[#This Row],[ShopCodeNoZero]])</f>
        <v>0</v>
      </c>
      <c r="AA718" s="88" t="s">
        <v>3705</v>
      </c>
    </row>
    <row r="719" spans="1:27" hidden="1">
      <c r="A719" s="83"/>
      <c r="B719" s="84" t="s">
        <v>137</v>
      </c>
      <c r="C719" s="84"/>
      <c r="D719" s="85" t="s">
        <v>119</v>
      </c>
      <c r="E719" s="72" t="s">
        <v>4932</v>
      </c>
      <c r="F719" s="84"/>
      <c r="G719" s="85" t="s">
        <v>3116</v>
      </c>
      <c r="H719" s="84" t="s">
        <v>3117</v>
      </c>
      <c r="I719" s="84" t="str">
        <f>VLOOKUP(G719,'Shop Info'!C:I,7,FALSE)</f>
        <v>NT</v>
      </c>
      <c r="J719" s="84" t="s">
        <v>3061</v>
      </c>
      <c r="K719" s="84"/>
      <c r="L719" s="84">
        <v>22593538</v>
      </c>
      <c r="M719" s="90"/>
      <c r="N719" s="84"/>
      <c r="O719" s="84"/>
      <c r="P719" s="84"/>
      <c r="Q719" s="84"/>
      <c r="R719" s="84" t="s">
        <v>455</v>
      </c>
      <c r="S719" s="84"/>
      <c r="T719" s="84"/>
      <c r="U719" s="84"/>
      <c r="V719" s="106"/>
      <c r="W719" s="84" t="s">
        <v>3118</v>
      </c>
      <c r="X719" s="84"/>
      <c r="Y719" s="84" t="e">
        <f>VLOOKUP(#REF!,Unavailable_Shops!C:E,3,FALSE)</f>
        <v>#REF!</v>
      </c>
      <c r="Z719" s="84">
        <f>SUBTOTAL(103, Table97[[#This Row],[ShopCodeNoZero]])</f>
        <v>0</v>
      </c>
      <c r="AA719" s="88" t="s">
        <v>3119</v>
      </c>
    </row>
    <row r="720" spans="1:27" hidden="1">
      <c r="A720" s="83"/>
      <c r="B720" s="84" t="s">
        <v>137</v>
      </c>
      <c r="C720" s="84"/>
      <c r="D720" s="85" t="s">
        <v>119</v>
      </c>
      <c r="E720" s="72" t="s">
        <v>4933</v>
      </c>
      <c r="F720" s="84"/>
      <c r="G720" s="85" t="s">
        <v>3274</v>
      </c>
      <c r="H720" s="84" t="s">
        <v>3275</v>
      </c>
      <c r="I720" s="84" t="str">
        <f>VLOOKUP(G720,'Shop Info'!C:I,7,FALSE)</f>
        <v>NT</v>
      </c>
      <c r="J720" s="84" t="s">
        <v>529</v>
      </c>
      <c r="K720" s="84"/>
      <c r="L720" s="84">
        <v>22192028</v>
      </c>
      <c r="M720" s="86"/>
      <c r="N720" s="84"/>
      <c r="O720" s="84"/>
      <c r="P720" s="84"/>
      <c r="Q720" s="84"/>
      <c r="R720" s="84" t="s">
        <v>455</v>
      </c>
      <c r="S720" s="84"/>
      <c r="T720" s="84"/>
      <c r="U720" s="84"/>
      <c r="V720" s="106"/>
      <c r="W720" s="84" t="s">
        <v>3276</v>
      </c>
      <c r="X720" s="84"/>
      <c r="Y720" s="84" t="e">
        <f>VLOOKUP(#REF!,Unavailable_Shops!C:E,3,FALSE)</f>
        <v>#REF!</v>
      </c>
      <c r="Z720" s="84">
        <f>SUBTOTAL(103, Table97[[#This Row],[ShopCodeNoZero]])</f>
        <v>0</v>
      </c>
      <c r="AA720" s="88" t="s">
        <v>3277</v>
      </c>
    </row>
    <row r="721" spans="1:27" hidden="1">
      <c r="A721" s="83"/>
      <c r="B721" s="84" t="s">
        <v>137</v>
      </c>
      <c r="C721" s="84"/>
      <c r="D721" s="85" t="s">
        <v>119</v>
      </c>
      <c r="E721" s="72" t="s">
        <v>4934</v>
      </c>
      <c r="F721" s="84"/>
      <c r="G721" s="85" t="s">
        <v>3743</v>
      </c>
      <c r="H721" s="84" t="s">
        <v>3744</v>
      </c>
      <c r="I721" s="84" t="str">
        <f>VLOOKUP(G721,'Shop Info'!C:I,7,FALSE)</f>
        <v>NT</v>
      </c>
      <c r="J721" s="84" t="s">
        <v>596</v>
      </c>
      <c r="K721" s="84"/>
      <c r="L721" s="84">
        <v>26132883</v>
      </c>
      <c r="M721" s="90"/>
      <c r="N721" s="84"/>
      <c r="O721" s="84"/>
      <c r="P721" s="84"/>
      <c r="Q721" s="84"/>
      <c r="R721" s="84" t="s">
        <v>455</v>
      </c>
      <c r="S721" s="84"/>
      <c r="T721" s="84"/>
      <c r="U721" s="84"/>
      <c r="V721" s="106"/>
      <c r="W721" s="84" t="s">
        <v>3745</v>
      </c>
      <c r="X721" s="84"/>
      <c r="Y721" s="84" t="e">
        <f>VLOOKUP(#REF!,Unavailable_Shops!C:E,3,FALSE)</f>
        <v>#REF!</v>
      </c>
      <c r="Z721" s="84">
        <f>SUBTOTAL(103, Table97[[#This Row],[ShopCodeNoZero]])</f>
        <v>0</v>
      </c>
      <c r="AA721" s="88" t="s">
        <v>3746</v>
      </c>
    </row>
    <row r="722" spans="1:27" hidden="1">
      <c r="A722" s="83"/>
      <c r="B722" s="84" t="s">
        <v>137</v>
      </c>
      <c r="C722" s="84"/>
      <c r="D722" s="85" t="s">
        <v>119</v>
      </c>
      <c r="E722" s="72" t="s">
        <v>4935</v>
      </c>
      <c r="F722" s="84"/>
      <c r="G722" s="85" t="s">
        <v>3779</v>
      </c>
      <c r="H722" s="84" t="s">
        <v>3780</v>
      </c>
      <c r="I722" s="84" t="str">
        <f>VLOOKUP(G722,'Shop Info'!C:I,7,FALSE)</f>
        <v>Islands</v>
      </c>
      <c r="J722" s="84" t="s">
        <v>525</v>
      </c>
      <c r="K722" s="84"/>
      <c r="L722" s="84">
        <v>21628018</v>
      </c>
      <c r="M722" s="90"/>
      <c r="N722" s="84"/>
      <c r="O722" s="84"/>
      <c r="P722" s="84"/>
      <c r="Q722" s="84"/>
      <c r="R722" s="84" t="s">
        <v>455</v>
      </c>
      <c r="S722" s="84"/>
      <c r="T722" s="84"/>
      <c r="U722" s="84"/>
      <c r="V722" s="106"/>
      <c r="W722" s="84" t="s">
        <v>3781</v>
      </c>
      <c r="X722" s="84"/>
      <c r="Y722" s="84" t="e">
        <f>VLOOKUP(#REF!,Unavailable_Shops!C:E,3,FALSE)</f>
        <v>#REF!</v>
      </c>
      <c r="Z722" s="84">
        <f>SUBTOTAL(103, Table97[[#This Row],[ShopCodeNoZero]])</f>
        <v>0</v>
      </c>
      <c r="AA722" s="88" t="s">
        <v>3782</v>
      </c>
    </row>
    <row r="723" spans="1:27" hidden="1">
      <c r="A723" s="83"/>
      <c r="B723" s="84" t="s">
        <v>137</v>
      </c>
      <c r="C723" s="84"/>
      <c r="D723" s="85" t="s">
        <v>119</v>
      </c>
      <c r="E723" s="72" t="s">
        <v>4936</v>
      </c>
      <c r="F723" s="84"/>
      <c r="G723" s="85" t="s">
        <v>3350</v>
      </c>
      <c r="H723" s="84" t="s">
        <v>3351</v>
      </c>
      <c r="I723" s="84" t="str">
        <f>VLOOKUP(G723,'Shop Info'!C:I,7,FALSE)</f>
        <v>NT</v>
      </c>
      <c r="J723" s="84" t="s">
        <v>654</v>
      </c>
      <c r="K723" s="84"/>
      <c r="L723" s="84" t="s">
        <v>3051</v>
      </c>
      <c r="M723" s="90"/>
      <c r="N723" s="87"/>
      <c r="O723" s="84"/>
      <c r="P723" s="84"/>
      <c r="Q723" s="84"/>
      <c r="R723" s="84" t="s">
        <v>455</v>
      </c>
      <c r="S723" s="84"/>
      <c r="T723" s="84"/>
      <c r="U723" s="84"/>
      <c r="V723" s="106"/>
      <c r="W723" s="84" t="s">
        <v>3352</v>
      </c>
      <c r="X723" s="84"/>
      <c r="Y723" s="84" t="e">
        <f>VLOOKUP(#REF!,Unavailable_Shops!C:E,3,FALSE)</f>
        <v>#REF!</v>
      </c>
      <c r="Z723" s="84">
        <f>SUBTOTAL(103, Table97[[#This Row],[ShopCodeNoZero]])</f>
        <v>0</v>
      </c>
      <c r="AA723" s="88" t="s">
        <v>3353</v>
      </c>
    </row>
    <row r="724" spans="1:27" hidden="1">
      <c r="A724" s="83"/>
      <c r="B724" s="84" t="s">
        <v>65</v>
      </c>
      <c r="C724" s="84"/>
      <c r="D724" s="85" t="s">
        <v>119</v>
      </c>
      <c r="E724" s="72" t="s">
        <v>604</v>
      </c>
      <c r="F724" s="84"/>
      <c r="G724" s="85" t="s">
        <v>605</v>
      </c>
      <c r="H724" s="84" t="s">
        <v>606</v>
      </c>
      <c r="I724" s="84" t="str">
        <f>VLOOKUP(G724,'Shop Info'!C:I,7,FALSE)</f>
        <v>Islands</v>
      </c>
      <c r="J724" s="84" t="s">
        <v>525</v>
      </c>
      <c r="K724" s="84"/>
      <c r="L724" s="84">
        <v>22527908</v>
      </c>
      <c r="M724" s="90"/>
      <c r="N724" s="84"/>
      <c r="O724" s="84"/>
      <c r="P724" s="84"/>
      <c r="Q724" s="84"/>
      <c r="R724" s="84" t="s">
        <v>455</v>
      </c>
      <c r="S724" s="84"/>
      <c r="T724" s="84"/>
      <c r="U724" s="84"/>
      <c r="V724" s="106"/>
      <c r="W724" s="84" t="s">
        <v>4937</v>
      </c>
      <c r="X724" s="84"/>
      <c r="Y724" s="84" t="e">
        <f>VLOOKUP(#REF!,Unavailable_Shops!C:E,3,FALSE)</f>
        <v>#REF!</v>
      </c>
      <c r="Z724" s="84">
        <f>SUBTOTAL(103, Table97[[#This Row],[ShopCodeNoZero]])</f>
        <v>0</v>
      </c>
      <c r="AA724" s="88" t="s">
        <v>4938</v>
      </c>
    </row>
    <row r="725" spans="1:27" hidden="1">
      <c r="A725" s="83"/>
      <c r="B725" s="84" t="s">
        <v>24</v>
      </c>
      <c r="C725" s="84"/>
      <c r="D725" s="85" t="s">
        <v>119</v>
      </c>
      <c r="E725" s="72" t="s">
        <v>4939</v>
      </c>
      <c r="F725" s="84"/>
      <c r="G725" s="85" t="s">
        <v>3919</v>
      </c>
      <c r="H725" s="84" t="s">
        <v>3920</v>
      </c>
      <c r="I725" s="84" t="str">
        <f>VLOOKUP(G725,'Shop Info'!C:I,7,FALSE)</f>
        <v>NT</v>
      </c>
      <c r="J725" s="84" t="s">
        <v>566</v>
      </c>
      <c r="K725" s="84"/>
      <c r="L725" s="84">
        <v>27585911</v>
      </c>
      <c r="M725" s="86"/>
      <c r="N725" s="84"/>
      <c r="O725" s="84"/>
      <c r="P725" s="84"/>
      <c r="Q725" s="84"/>
      <c r="R725" s="84" t="s">
        <v>455</v>
      </c>
      <c r="S725" s="84"/>
      <c r="T725" s="84"/>
      <c r="U725" s="84"/>
      <c r="V725" s="106"/>
      <c r="W725" s="84" t="s">
        <v>3921</v>
      </c>
      <c r="X725" s="84"/>
      <c r="Y725" s="84" t="e">
        <f>VLOOKUP(#REF!,Unavailable_Shops!C:E,3,FALSE)</f>
        <v>#REF!</v>
      </c>
      <c r="Z725" s="84">
        <f>SUBTOTAL(103, Table97[[#This Row],[ShopCodeNoZero]])</f>
        <v>0</v>
      </c>
      <c r="AA725" s="88" t="s">
        <v>3922</v>
      </c>
    </row>
    <row r="726" spans="1:27" hidden="1">
      <c r="A726" s="83"/>
      <c r="B726" s="84" t="s">
        <v>24</v>
      </c>
      <c r="C726" s="84"/>
      <c r="D726" s="85" t="s">
        <v>119</v>
      </c>
      <c r="E726" s="72" t="s">
        <v>4940</v>
      </c>
      <c r="F726" s="84"/>
      <c r="G726" s="85" t="s">
        <v>3173</v>
      </c>
      <c r="H726" s="84" t="s">
        <v>3174</v>
      </c>
      <c r="I726" s="84" t="str">
        <f>VLOOKUP(G726,'Shop Info'!C:I,7,FALSE)</f>
        <v>NT</v>
      </c>
      <c r="J726" s="84" t="s">
        <v>3061</v>
      </c>
      <c r="K726" s="84"/>
      <c r="L726" s="84" t="s">
        <v>579</v>
      </c>
      <c r="M726" s="90"/>
      <c r="N726" s="84"/>
      <c r="O726" s="84"/>
      <c r="P726" s="84"/>
      <c r="Q726" s="84"/>
      <c r="R726" s="84" t="s">
        <v>455</v>
      </c>
      <c r="S726" s="84"/>
      <c r="T726" s="84"/>
      <c r="U726" s="84"/>
      <c r="V726" s="106"/>
      <c r="W726" s="84" t="s">
        <v>3175</v>
      </c>
      <c r="X726" s="84"/>
      <c r="Y726" s="84" t="e">
        <f>VLOOKUP(#REF!,Unavailable_Shops!C:E,3,FALSE)</f>
        <v>#REF!</v>
      </c>
      <c r="Z726" s="84">
        <f>SUBTOTAL(103, Table97[[#This Row],[ShopCodeNoZero]])</f>
        <v>0</v>
      </c>
      <c r="AA726" s="88" t="s">
        <v>3176</v>
      </c>
    </row>
    <row r="727" spans="1:27" hidden="1">
      <c r="A727" s="83"/>
      <c r="B727" s="84" t="s">
        <v>24</v>
      </c>
      <c r="C727" s="84"/>
      <c r="D727" s="85" t="s">
        <v>119</v>
      </c>
      <c r="E727" s="72" t="s">
        <v>4941</v>
      </c>
      <c r="F727" s="84"/>
      <c r="G727" s="85" t="s">
        <v>3237</v>
      </c>
      <c r="H727" s="84" t="s">
        <v>3238</v>
      </c>
      <c r="I727" s="84" t="str">
        <f>VLOOKUP(G727,'Shop Info'!C:I,7,FALSE)</f>
        <v>NT</v>
      </c>
      <c r="J727" s="84" t="s">
        <v>555</v>
      </c>
      <c r="K727" s="84"/>
      <c r="L727" s="84">
        <v>26798698</v>
      </c>
      <c r="M727" s="90"/>
      <c r="N727" s="84"/>
      <c r="O727" s="84"/>
      <c r="P727" s="84"/>
      <c r="Q727" s="84"/>
      <c r="R727" s="84" t="s">
        <v>455</v>
      </c>
      <c r="S727" s="84"/>
      <c r="T727" s="84"/>
      <c r="U727" s="84"/>
      <c r="V727" s="106"/>
      <c r="W727" s="84" t="s">
        <v>3239</v>
      </c>
      <c r="X727" s="84"/>
      <c r="Y727" s="84" t="e">
        <f>VLOOKUP(#REF!,Unavailable_Shops!C:E,3,FALSE)</f>
        <v>#REF!</v>
      </c>
      <c r="Z727" s="84">
        <f>SUBTOTAL(103, Table97[[#This Row],[ShopCodeNoZero]])</f>
        <v>0</v>
      </c>
      <c r="AA727" s="88" t="s">
        <v>3240</v>
      </c>
    </row>
    <row r="728" spans="1:27" hidden="1">
      <c r="A728" s="83"/>
      <c r="B728" s="84" t="s">
        <v>24</v>
      </c>
      <c r="C728" s="84"/>
      <c r="D728" s="85" t="s">
        <v>119</v>
      </c>
      <c r="E728" s="72" t="s">
        <v>4942</v>
      </c>
      <c r="F728" s="84"/>
      <c r="G728" s="85" t="s">
        <v>4188</v>
      </c>
      <c r="H728" s="84" t="s">
        <v>4189</v>
      </c>
      <c r="I728" s="84" t="str">
        <f>VLOOKUP(G728,'Shop Info'!C:I,7,FALSE)</f>
        <v>NT</v>
      </c>
      <c r="J728" s="84" t="s">
        <v>659</v>
      </c>
      <c r="K728" s="84"/>
      <c r="L728" s="84">
        <v>27521185</v>
      </c>
      <c r="M728" s="90"/>
      <c r="N728" s="84"/>
      <c r="O728" s="84"/>
      <c r="P728" s="84"/>
      <c r="Q728" s="84"/>
      <c r="R728" s="84" t="s">
        <v>455</v>
      </c>
      <c r="S728" s="84"/>
      <c r="T728" s="84"/>
      <c r="U728" s="84"/>
      <c r="V728" s="106"/>
      <c r="W728" s="84" t="s">
        <v>4190</v>
      </c>
      <c r="X728" s="84"/>
      <c r="Y728" s="84" t="e">
        <f>VLOOKUP(#REF!,Unavailable_Shops!C:E,3,FALSE)</f>
        <v>#REF!</v>
      </c>
      <c r="Z728" s="84">
        <f>SUBTOTAL(103, Table97[[#This Row],[ShopCodeNoZero]])</f>
        <v>0</v>
      </c>
      <c r="AA728" s="88" t="s">
        <v>4191</v>
      </c>
    </row>
    <row r="729" spans="1:27" hidden="1">
      <c r="A729" s="83"/>
      <c r="B729" s="84" t="s">
        <v>24</v>
      </c>
      <c r="C729" s="84"/>
      <c r="D729" s="85" t="s">
        <v>119</v>
      </c>
      <c r="E729" s="72" t="s">
        <v>4943</v>
      </c>
      <c r="F729" s="84"/>
      <c r="G729" s="85" t="s">
        <v>3284</v>
      </c>
      <c r="H729" s="84" t="s">
        <v>3285</v>
      </c>
      <c r="I729" s="84" t="str">
        <f>VLOOKUP(G729,'Shop Info'!C:I,7,FALSE)</f>
        <v>NT</v>
      </c>
      <c r="J729" s="84" t="s">
        <v>3280</v>
      </c>
      <c r="K729" s="84"/>
      <c r="L729" s="84">
        <v>34019433</v>
      </c>
      <c r="M729" s="90"/>
      <c r="N729" s="84"/>
      <c r="O729" s="84"/>
      <c r="P729" s="84"/>
      <c r="Q729" s="84"/>
      <c r="R729" s="84" t="s">
        <v>455</v>
      </c>
      <c r="S729" s="84"/>
      <c r="T729" s="84"/>
      <c r="U729" s="84"/>
      <c r="V729" s="106"/>
      <c r="W729" s="84" t="s">
        <v>3286</v>
      </c>
      <c r="X729" s="84"/>
      <c r="Y729" s="84" t="e">
        <f>VLOOKUP(#REF!,Unavailable_Shops!C:E,3,FALSE)</f>
        <v>#REF!</v>
      </c>
      <c r="Z729" s="84">
        <f>SUBTOTAL(103, Table97[[#This Row],[ShopCodeNoZero]])</f>
        <v>0</v>
      </c>
      <c r="AA729" s="88" t="s">
        <v>3287</v>
      </c>
    </row>
    <row r="730" spans="1:27" hidden="1">
      <c r="A730" s="83"/>
      <c r="B730" s="84" t="s">
        <v>24</v>
      </c>
      <c r="C730" s="84"/>
      <c r="D730" s="85" t="s">
        <v>119</v>
      </c>
      <c r="E730" s="72" t="s">
        <v>4944</v>
      </c>
      <c r="F730" s="84"/>
      <c r="G730" s="85" t="s">
        <v>3981</v>
      </c>
      <c r="H730" s="84" t="s">
        <v>3982</v>
      </c>
      <c r="I730" s="84" t="str">
        <f>VLOOKUP(G730,'Shop Info'!C:I,7,FALSE)</f>
        <v>NT</v>
      </c>
      <c r="J730" s="84" t="s">
        <v>659</v>
      </c>
      <c r="K730" s="84"/>
      <c r="L730" s="84" t="s">
        <v>3983</v>
      </c>
      <c r="M730" s="86"/>
      <c r="N730" s="84"/>
      <c r="O730" s="84"/>
      <c r="P730" s="84"/>
      <c r="Q730" s="84"/>
      <c r="R730" s="84" t="s">
        <v>455</v>
      </c>
      <c r="S730" s="84"/>
      <c r="T730" s="84"/>
      <c r="U730" s="84"/>
      <c r="V730" s="106"/>
      <c r="W730" s="84" t="s">
        <v>3984</v>
      </c>
      <c r="X730" s="84"/>
      <c r="Y730" s="84" t="e">
        <f>VLOOKUP(#REF!,Unavailable_Shops!C:E,3,FALSE)</f>
        <v>#REF!</v>
      </c>
      <c r="Z730" s="84">
        <f>SUBTOTAL(103, Table97[[#This Row],[ShopCodeNoZero]])</f>
        <v>0</v>
      </c>
      <c r="AA730" s="88" t="s">
        <v>3985</v>
      </c>
    </row>
    <row r="731" spans="1:27" hidden="1">
      <c r="A731" s="83"/>
      <c r="B731" s="84" t="s">
        <v>24</v>
      </c>
      <c r="C731" s="84"/>
      <c r="D731" s="85" t="s">
        <v>119</v>
      </c>
      <c r="E731" s="72" t="s">
        <v>4945</v>
      </c>
      <c r="F731" s="84"/>
      <c r="G731" s="85" t="s">
        <v>3038</v>
      </c>
      <c r="H731" s="84" t="s">
        <v>3039</v>
      </c>
      <c r="I731" s="84" t="str">
        <f>VLOOKUP(G731,'Shop Info'!C:I,7,FALSE)</f>
        <v>NT</v>
      </c>
      <c r="J731" s="84" t="s">
        <v>3040</v>
      </c>
      <c r="K731" s="84"/>
      <c r="L731" s="84">
        <v>26708912</v>
      </c>
      <c r="M731" s="90"/>
      <c r="N731" s="84"/>
      <c r="O731" s="84"/>
      <c r="P731" s="84"/>
      <c r="Q731" s="84"/>
      <c r="R731" s="84" t="s">
        <v>455</v>
      </c>
      <c r="S731" s="84"/>
      <c r="T731" s="84"/>
      <c r="U731" s="84"/>
      <c r="V731" s="106"/>
      <c r="W731" s="84" t="s">
        <v>3041</v>
      </c>
      <c r="X731" s="84"/>
      <c r="Y731" s="84" t="e">
        <f>VLOOKUP(#REF!,Unavailable_Shops!C:E,3,FALSE)</f>
        <v>#REF!</v>
      </c>
      <c r="Z731" s="84">
        <f>SUBTOTAL(103, Table97[[#This Row],[ShopCodeNoZero]])</f>
        <v>0</v>
      </c>
      <c r="AA731" s="88" t="s">
        <v>3042</v>
      </c>
    </row>
    <row r="732" spans="1:27" hidden="1">
      <c r="A732" s="83"/>
      <c r="B732" s="84" t="s">
        <v>24</v>
      </c>
      <c r="C732" s="84"/>
      <c r="D732" s="85" t="s">
        <v>119</v>
      </c>
      <c r="E732" s="72" t="s">
        <v>593</v>
      </c>
      <c r="F732" s="84"/>
      <c r="G732" s="85" t="s">
        <v>594</v>
      </c>
      <c r="H732" s="84" t="s">
        <v>595</v>
      </c>
      <c r="I732" s="84" t="str">
        <f>VLOOKUP(G732,'Shop Info'!C:I,7,FALSE)</f>
        <v>NT</v>
      </c>
      <c r="J732" s="84" t="s">
        <v>596</v>
      </c>
      <c r="K732" s="84"/>
      <c r="L732" s="84" t="e">
        <v>#N/A</v>
      </c>
      <c r="M732" s="90"/>
      <c r="N732" s="87"/>
      <c r="O732" s="84"/>
      <c r="P732" s="84"/>
      <c r="Q732" s="84"/>
      <c r="R732" s="84" t="s">
        <v>455</v>
      </c>
      <c r="S732" s="84"/>
      <c r="T732" s="84"/>
      <c r="U732" s="84"/>
      <c r="V732" s="106"/>
      <c r="W732" s="84" t="s">
        <v>4946</v>
      </c>
      <c r="X732" s="84"/>
      <c r="Y732" s="84" t="e">
        <f>VLOOKUP(#REF!,Unavailable_Shops!C:E,3,FALSE)</f>
        <v>#REF!</v>
      </c>
      <c r="Z732" s="84">
        <f>SUBTOTAL(103, Table97[[#This Row],[ShopCodeNoZero]])</f>
        <v>0</v>
      </c>
      <c r="AA732" s="88" t="s">
        <v>4947</v>
      </c>
    </row>
    <row r="733" spans="1:27" hidden="1">
      <c r="A733" s="83"/>
      <c r="B733" s="84" t="s">
        <v>24</v>
      </c>
      <c r="C733" s="84"/>
      <c r="D733" s="85" t="s">
        <v>119</v>
      </c>
      <c r="E733" s="72" t="s">
        <v>563</v>
      </c>
      <c r="F733" s="84"/>
      <c r="G733" s="85" t="s">
        <v>564</v>
      </c>
      <c r="H733" s="84" t="s">
        <v>565</v>
      </c>
      <c r="I733" s="84" t="str">
        <f>VLOOKUP(G733,'Shop Info'!C:I,7,FALSE)</f>
        <v>NT</v>
      </c>
      <c r="J733" s="84" t="s">
        <v>566</v>
      </c>
      <c r="K733" s="84"/>
      <c r="L733" s="84" t="e">
        <v>#N/A</v>
      </c>
      <c r="M733" s="86"/>
      <c r="N733" s="87"/>
      <c r="O733" s="84"/>
      <c r="P733" s="84"/>
      <c r="Q733" s="84"/>
      <c r="R733" s="84" t="s">
        <v>455</v>
      </c>
      <c r="S733" s="84"/>
      <c r="T733" s="84"/>
      <c r="U733" s="84"/>
      <c r="V733" s="106"/>
      <c r="W733" s="84" t="s">
        <v>4948</v>
      </c>
      <c r="X733" s="84"/>
      <c r="Y733" s="84" t="e">
        <f>VLOOKUP(#REF!,Unavailable_Shops!C:E,3,FALSE)</f>
        <v>#REF!</v>
      </c>
      <c r="Z733" s="84">
        <f>SUBTOTAL(103, Table97[[#This Row],[ShopCodeNoZero]])</f>
        <v>0</v>
      </c>
      <c r="AA733" s="88" t="s">
        <v>4949</v>
      </c>
    </row>
    <row r="734" spans="1:27" hidden="1">
      <c r="A734" s="83"/>
      <c r="B734" s="84" t="s">
        <v>24</v>
      </c>
      <c r="C734" s="84"/>
      <c r="D734" s="85" t="s">
        <v>119</v>
      </c>
      <c r="E734" s="72" t="s">
        <v>4950</v>
      </c>
      <c r="F734" s="84"/>
      <c r="G734" s="85" t="s">
        <v>3241</v>
      </c>
      <c r="H734" s="84" t="s">
        <v>3242</v>
      </c>
      <c r="I734" s="84" t="str">
        <f>VLOOKUP(G734,'Shop Info'!C:I,7,FALSE)</f>
        <v>NT</v>
      </c>
      <c r="J734" s="84" t="s">
        <v>555</v>
      </c>
      <c r="K734" s="84"/>
      <c r="L734" s="84" t="s">
        <v>3243</v>
      </c>
      <c r="M734" s="86"/>
      <c r="N734" s="84"/>
      <c r="O734" s="84"/>
      <c r="P734" s="84"/>
      <c r="Q734" s="84"/>
      <c r="R734" s="84" t="s">
        <v>455</v>
      </c>
      <c r="S734" s="84"/>
      <c r="T734" s="84"/>
      <c r="U734" s="84"/>
      <c r="V734" s="106"/>
      <c r="W734" s="84" t="s">
        <v>3244</v>
      </c>
      <c r="X734" s="84"/>
      <c r="Y734" s="84" t="e">
        <f>VLOOKUP(#REF!,Unavailable_Shops!C:E,3,FALSE)</f>
        <v>#REF!</v>
      </c>
      <c r="Z734" s="84">
        <f>SUBTOTAL(103, Table97[[#This Row],[ShopCodeNoZero]])</f>
        <v>0</v>
      </c>
      <c r="AA734" s="88" t="s">
        <v>3245</v>
      </c>
    </row>
    <row r="735" spans="1:27" hidden="1">
      <c r="A735" s="83"/>
      <c r="B735" s="84" t="s">
        <v>24</v>
      </c>
      <c r="C735" s="84"/>
      <c r="D735" s="85" t="s">
        <v>119</v>
      </c>
      <c r="E735" s="72" t="s">
        <v>4951</v>
      </c>
      <c r="F735" s="84"/>
      <c r="G735" s="85" t="s">
        <v>3246</v>
      </c>
      <c r="H735" s="84" t="s">
        <v>3247</v>
      </c>
      <c r="I735" s="84" t="str">
        <f>VLOOKUP(G735,'Shop Info'!C:I,7,FALSE)</f>
        <v>NT</v>
      </c>
      <c r="J735" s="84" t="s">
        <v>555</v>
      </c>
      <c r="K735" s="84"/>
      <c r="L735" s="84" t="s">
        <v>3243</v>
      </c>
      <c r="M735" s="90"/>
      <c r="N735" s="84"/>
      <c r="O735" s="84"/>
      <c r="P735" s="84"/>
      <c r="Q735" s="84"/>
      <c r="R735" s="84" t="s">
        <v>455</v>
      </c>
      <c r="S735" s="84"/>
      <c r="T735" s="84"/>
      <c r="U735" s="84"/>
      <c r="V735" s="106"/>
      <c r="W735" s="84" t="s">
        <v>3248</v>
      </c>
      <c r="X735" s="84"/>
      <c r="Y735" s="84" t="e">
        <f>VLOOKUP(#REF!,Unavailable_Shops!C:E,3,FALSE)</f>
        <v>#REF!</v>
      </c>
      <c r="Z735" s="84">
        <f>SUBTOTAL(103, Table97[[#This Row],[ShopCodeNoZero]])</f>
        <v>0</v>
      </c>
      <c r="AA735" s="88" t="s">
        <v>3249</v>
      </c>
    </row>
    <row r="736" spans="1:27" hidden="1">
      <c r="A736" s="83"/>
      <c r="B736" s="84" t="s">
        <v>24</v>
      </c>
      <c r="C736" s="84"/>
      <c r="D736" s="85" t="s">
        <v>119</v>
      </c>
      <c r="E736" s="72" t="s">
        <v>4952</v>
      </c>
      <c r="F736" s="84"/>
      <c r="G736" s="85" t="s">
        <v>4208</v>
      </c>
      <c r="H736" s="84" t="s">
        <v>4209</v>
      </c>
      <c r="I736" s="84" t="str">
        <f>VLOOKUP(G736,'Shop Info'!C:I,7,FALSE)</f>
        <v>NT</v>
      </c>
      <c r="J736" s="84" t="s">
        <v>603</v>
      </c>
      <c r="K736" s="84"/>
      <c r="L736" s="84">
        <v>22094021</v>
      </c>
      <c r="M736" s="86"/>
      <c r="N736" s="84"/>
      <c r="O736" s="84"/>
      <c r="P736" s="84"/>
      <c r="Q736" s="84"/>
      <c r="R736" s="84" t="s">
        <v>455</v>
      </c>
      <c r="S736" s="84"/>
      <c r="T736" s="84"/>
      <c r="U736" s="84"/>
      <c r="V736" s="106"/>
      <c r="W736" s="84" t="s">
        <v>4210</v>
      </c>
      <c r="X736" s="84"/>
      <c r="Y736" s="84" t="e">
        <f>VLOOKUP(#REF!,Unavailable_Shops!C:E,3,FALSE)</f>
        <v>#REF!</v>
      </c>
      <c r="Z736" s="84">
        <f>SUBTOTAL(103, Table97[[#This Row],[ShopCodeNoZero]])</f>
        <v>0</v>
      </c>
      <c r="AA736" s="88" t="s">
        <v>4211</v>
      </c>
    </row>
    <row r="737" spans="1:27" hidden="1">
      <c r="A737" s="83"/>
      <c r="B737" s="84" t="s">
        <v>24</v>
      </c>
      <c r="C737" s="84"/>
      <c r="D737" s="85" t="s">
        <v>119</v>
      </c>
      <c r="E737" s="72" t="s">
        <v>520</v>
      </c>
      <c r="F737" s="84"/>
      <c r="G737" s="85" t="s">
        <v>522</v>
      </c>
      <c r="H737" s="84" t="s">
        <v>523</v>
      </c>
      <c r="I737" s="84" t="str">
        <f>VLOOKUP(G737,'Shop Info'!C:I,7,FALSE)</f>
        <v>Islands</v>
      </c>
      <c r="J737" s="84" t="s">
        <v>525</v>
      </c>
      <c r="K737" s="84"/>
      <c r="L737" s="84" t="e">
        <v>#N/A</v>
      </c>
      <c r="M737" s="90"/>
      <c r="N737" s="84"/>
      <c r="O737" s="84"/>
      <c r="P737" s="84"/>
      <c r="Q737" s="84"/>
      <c r="R737" s="84" t="s">
        <v>455</v>
      </c>
      <c r="S737" s="84"/>
      <c r="T737" s="84"/>
      <c r="U737" s="84"/>
      <c r="V737" s="106"/>
      <c r="W737" s="84" t="s">
        <v>4953</v>
      </c>
      <c r="X737" s="84"/>
      <c r="Y737" s="84" t="e">
        <f>VLOOKUP(#REF!,Unavailable_Shops!C:E,3,FALSE)</f>
        <v>#REF!</v>
      </c>
      <c r="Z737" s="84">
        <f>SUBTOTAL(103, Table97[[#This Row],[ShopCodeNoZero]])</f>
        <v>0</v>
      </c>
      <c r="AA737" s="88" t="s">
        <v>4954</v>
      </c>
    </row>
    <row r="738" spans="1:27" hidden="1">
      <c r="A738" s="83"/>
      <c r="B738" s="84" t="s">
        <v>24</v>
      </c>
      <c r="C738" s="84"/>
      <c r="D738" s="85" t="s">
        <v>119</v>
      </c>
      <c r="E738" s="72" t="s">
        <v>552</v>
      </c>
      <c r="F738" s="84"/>
      <c r="G738" s="85" t="s">
        <v>553</v>
      </c>
      <c r="H738" s="84" t="s">
        <v>554</v>
      </c>
      <c r="I738" s="84" t="str">
        <f>VLOOKUP(G738,'Shop Info'!C:I,7,FALSE)</f>
        <v>NT</v>
      </c>
      <c r="J738" s="84" t="s">
        <v>555</v>
      </c>
      <c r="K738" s="84"/>
      <c r="L738" s="84">
        <v>22546391</v>
      </c>
      <c r="M738" s="90"/>
      <c r="N738" s="84"/>
      <c r="O738" s="84"/>
      <c r="P738" s="84"/>
      <c r="Q738" s="84"/>
      <c r="R738" s="84" t="s">
        <v>455</v>
      </c>
      <c r="S738" s="84"/>
      <c r="T738" s="84"/>
      <c r="U738" s="84"/>
      <c r="V738" s="106"/>
      <c r="W738" s="84" t="s">
        <v>4955</v>
      </c>
      <c r="X738" s="84"/>
      <c r="Y738" s="84" t="e">
        <f>VLOOKUP(#REF!,Unavailable_Shops!C:E,3,FALSE)</f>
        <v>#REF!</v>
      </c>
      <c r="Z738" s="84">
        <f>SUBTOTAL(103, Table97[[#This Row],[ShopCodeNoZero]])</f>
        <v>0</v>
      </c>
      <c r="AA738" s="88" t="s">
        <v>4956</v>
      </c>
    </row>
    <row r="739" spans="1:27" hidden="1">
      <c r="A739" s="83"/>
      <c r="B739" s="84" t="s">
        <v>24</v>
      </c>
      <c r="C739" s="84"/>
      <c r="D739" s="85" t="s">
        <v>119</v>
      </c>
      <c r="E739" s="72" t="s">
        <v>4957</v>
      </c>
      <c r="F739" s="84"/>
      <c r="G739" s="85" t="s">
        <v>3212</v>
      </c>
      <c r="H739" s="84" t="s">
        <v>3213</v>
      </c>
      <c r="I739" s="84" t="str">
        <f>VLOOKUP(G739,'Shop Info'!C:I,7,FALSE)</f>
        <v>NT</v>
      </c>
      <c r="J739" s="84" t="s">
        <v>3179</v>
      </c>
      <c r="K739" s="84"/>
      <c r="L739" s="84" t="s">
        <v>3214</v>
      </c>
      <c r="M739" s="90"/>
      <c r="N739" s="84"/>
      <c r="O739" s="84"/>
      <c r="P739" s="84"/>
      <c r="Q739" s="84"/>
      <c r="R739" s="84" t="s">
        <v>455</v>
      </c>
      <c r="S739" s="84"/>
      <c r="T739" s="84"/>
      <c r="U739" s="84"/>
      <c r="V739" s="106"/>
      <c r="W739" s="84" t="s">
        <v>3215</v>
      </c>
      <c r="X739" s="84"/>
      <c r="Y739" s="84" t="e">
        <f>VLOOKUP(#REF!,Unavailable_Shops!C:E,3,FALSE)</f>
        <v>#REF!</v>
      </c>
      <c r="Z739" s="84">
        <f>SUBTOTAL(103, Table97[[#This Row],[ShopCodeNoZero]])</f>
        <v>0</v>
      </c>
      <c r="AA739" s="88" t="s">
        <v>3216</v>
      </c>
    </row>
    <row r="740" spans="1:27" hidden="1">
      <c r="A740" s="83"/>
      <c r="B740" s="84" t="s">
        <v>24</v>
      </c>
      <c r="C740" s="84"/>
      <c r="D740" s="85" t="s">
        <v>119</v>
      </c>
      <c r="E740" s="72" t="s">
        <v>4958</v>
      </c>
      <c r="F740" s="84"/>
      <c r="G740" s="85" t="s">
        <v>3386</v>
      </c>
      <c r="H740" s="84" t="s">
        <v>3387</v>
      </c>
      <c r="I740" s="84" t="str">
        <f>VLOOKUP(G740,'Shop Info'!C:I,7,FALSE)</f>
        <v>Islands</v>
      </c>
      <c r="J740" s="84" t="s">
        <v>525</v>
      </c>
      <c r="K740" s="84"/>
      <c r="L740" s="84" t="s">
        <v>3388</v>
      </c>
      <c r="M740" s="90"/>
      <c r="N740" s="84"/>
      <c r="O740" s="84"/>
      <c r="P740" s="84"/>
      <c r="Q740" s="84"/>
      <c r="R740" s="84" t="s">
        <v>455</v>
      </c>
      <c r="S740" s="84"/>
      <c r="T740" s="84"/>
      <c r="U740" s="84"/>
      <c r="V740" s="106"/>
      <c r="W740" s="84" t="s">
        <v>3390</v>
      </c>
      <c r="X740" s="84"/>
      <c r="Y740" s="84" t="e">
        <f>VLOOKUP(#REF!,Unavailable_Shops!C:E,3,FALSE)</f>
        <v>#REF!</v>
      </c>
      <c r="Z740" s="84">
        <f>SUBTOTAL(103, Table97[[#This Row],[ShopCodeNoZero]])</f>
        <v>0</v>
      </c>
      <c r="AA740" s="88" t="s">
        <v>3391</v>
      </c>
    </row>
    <row r="741" spans="1:27" hidden="1">
      <c r="A741" s="83"/>
      <c r="B741" s="84" t="s">
        <v>24</v>
      </c>
      <c r="C741" s="84"/>
      <c r="D741" s="85" t="s">
        <v>119</v>
      </c>
      <c r="E741" s="72" t="s">
        <v>597</v>
      </c>
      <c r="F741" s="84"/>
      <c r="G741" s="85" t="s">
        <v>598</v>
      </c>
      <c r="H741" s="84" t="s">
        <v>599</v>
      </c>
      <c r="I741" s="84" t="str">
        <f>VLOOKUP(G741,'Shop Info'!C:I,7,FALSE)</f>
        <v>NT</v>
      </c>
      <c r="J741" s="84" t="s">
        <v>596</v>
      </c>
      <c r="K741" s="84"/>
      <c r="L741" s="84" t="s">
        <v>4959</v>
      </c>
      <c r="M741" s="90"/>
      <c r="N741" s="84"/>
      <c r="O741" s="84"/>
      <c r="P741" s="84"/>
      <c r="Q741" s="84"/>
      <c r="R741" s="84" t="s">
        <v>455</v>
      </c>
      <c r="S741" s="84"/>
      <c r="T741" s="84"/>
      <c r="U741" s="84"/>
      <c r="V741" s="106"/>
      <c r="W741" s="84" t="s">
        <v>4960</v>
      </c>
      <c r="X741" s="84"/>
      <c r="Y741" s="84" t="e">
        <f>VLOOKUP(#REF!,Unavailable_Shops!C:E,3,FALSE)</f>
        <v>#REF!</v>
      </c>
      <c r="Z741" s="84">
        <f>SUBTOTAL(103, Table97[[#This Row],[ShopCodeNoZero]])</f>
        <v>0</v>
      </c>
      <c r="AA741" s="88" t="s">
        <v>4961</v>
      </c>
    </row>
    <row r="742" spans="1:27" hidden="1">
      <c r="A742" s="83"/>
      <c r="B742" s="84" t="s">
        <v>24</v>
      </c>
      <c r="C742" s="84"/>
      <c r="D742" s="85" t="s">
        <v>119</v>
      </c>
      <c r="E742" s="72" t="s">
        <v>567</v>
      </c>
      <c r="F742" s="84"/>
      <c r="G742" s="85" t="s">
        <v>568</v>
      </c>
      <c r="H742" s="84" t="s">
        <v>569</v>
      </c>
      <c r="I742" s="84" t="str">
        <f>VLOOKUP(G742,'Shop Info'!C:I,7,FALSE)</f>
        <v>NT</v>
      </c>
      <c r="J742" s="84" t="s">
        <v>566</v>
      </c>
      <c r="K742" s="84"/>
      <c r="L742" s="84">
        <v>22794622</v>
      </c>
      <c r="M742" s="90"/>
      <c r="N742" s="84"/>
      <c r="O742" s="84"/>
      <c r="P742" s="84"/>
      <c r="Q742" s="84"/>
      <c r="R742" s="84" t="s">
        <v>455</v>
      </c>
      <c r="S742" s="84"/>
      <c r="T742" s="84"/>
      <c r="U742" s="84"/>
      <c r="V742" s="106"/>
      <c r="W742" s="84" t="s">
        <v>4962</v>
      </c>
      <c r="X742" s="84"/>
      <c r="Y742" s="84" t="e">
        <f>VLOOKUP(#REF!,Unavailable_Shops!C:E,3,FALSE)</f>
        <v>#REF!</v>
      </c>
      <c r="Z742" s="84">
        <f>SUBTOTAL(103, Table97[[#This Row],[ShopCodeNoZero]])</f>
        <v>0</v>
      </c>
      <c r="AA742" s="88" t="s">
        <v>4963</v>
      </c>
    </row>
    <row r="743" spans="1:27" hidden="1">
      <c r="A743" s="83"/>
      <c r="B743" s="84" t="s">
        <v>24</v>
      </c>
      <c r="C743" s="84"/>
      <c r="D743" s="85" t="s">
        <v>119</v>
      </c>
      <c r="E743" s="72" t="s">
        <v>4964</v>
      </c>
      <c r="F743" s="84"/>
      <c r="G743" s="85" t="s">
        <v>3043</v>
      </c>
      <c r="H743" s="84" t="s">
        <v>3044</v>
      </c>
      <c r="I743" s="84" t="str">
        <f>VLOOKUP(G743,'Shop Info'!C:I,7,FALSE)</f>
        <v>NT</v>
      </c>
      <c r="J743" s="84" t="s">
        <v>3045</v>
      </c>
      <c r="K743" s="84"/>
      <c r="L743" s="84">
        <v>23629118</v>
      </c>
      <c r="M743" s="90"/>
      <c r="N743" s="84"/>
      <c r="O743" s="84"/>
      <c r="P743" s="84"/>
      <c r="Q743" s="84"/>
      <c r="R743" s="84" t="s">
        <v>455</v>
      </c>
      <c r="S743" s="84"/>
      <c r="T743" s="84"/>
      <c r="U743" s="84"/>
      <c r="V743" s="106"/>
      <c r="W743" s="84" t="s">
        <v>3046</v>
      </c>
      <c r="X743" s="84"/>
      <c r="Y743" s="84" t="e">
        <f>VLOOKUP(#REF!,Unavailable_Shops!C:E,3,FALSE)</f>
        <v>#REF!</v>
      </c>
      <c r="Z743" s="84">
        <f>SUBTOTAL(103, Table97[[#This Row],[ShopCodeNoZero]])</f>
        <v>0</v>
      </c>
      <c r="AA743" s="88" t="s">
        <v>3047</v>
      </c>
    </row>
    <row r="744" spans="1:27" hidden="1">
      <c r="A744" s="83"/>
      <c r="B744" s="84" t="s">
        <v>24</v>
      </c>
      <c r="C744" s="84"/>
      <c r="D744" s="85" t="s">
        <v>119</v>
      </c>
      <c r="E744" s="72" t="s">
        <v>4965</v>
      </c>
      <c r="F744" s="84"/>
      <c r="G744" s="85" t="s">
        <v>3812</v>
      </c>
      <c r="H744" s="84" t="s">
        <v>3275</v>
      </c>
      <c r="I744" s="84" t="str">
        <f>VLOOKUP(G744,'Shop Info'!C:I,7,FALSE)</f>
        <v>NT</v>
      </c>
      <c r="J744" s="84" t="s">
        <v>529</v>
      </c>
      <c r="K744" s="84"/>
      <c r="L744" s="84">
        <v>37021870</v>
      </c>
      <c r="M744" s="86"/>
      <c r="N744" s="84"/>
      <c r="O744" s="84"/>
      <c r="P744" s="84"/>
      <c r="Q744" s="84"/>
      <c r="R744" s="84" t="s">
        <v>455</v>
      </c>
      <c r="S744" s="84"/>
      <c r="T744" s="84"/>
      <c r="U744" s="84"/>
      <c r="V744" s="106"/>
      <c r="W744" s="84" t="s">
        <v>3813</v>
      </c>
      <c r="X744" s="84"/>
      <c r="Y744" s="84" t="e">
        <f>VLOOKUP(#REF!,Unavailable_Shops!C:E,3,FALSE)</f>
        <v>#REF!</v>
      </c>
      <c r="Z744" s="84">
        <f>SUBTOTAL(103, Table97[[#This Row],[ShopCodeNoZero]])</f>
        <v>0</v>
      </c>
      <c r="AA744" s="88" t="s">
        <v>3814</v>
      </c>
    </row>
    <row r="745" spans="1:27" hidden="1">
      <c r="A745" s="83"/>
      <c r="B745" s="84" t="s">
        <v>24</v>
      </c>
      <c r="C745" s="84"/>
      <c r="D745" s="85" t="s">
        <v>119</v>
      </c>
      <c r="E745" s="72" t="s">
        <v>4966</v>
      </c>
      <c r="F745" s="84"/>
      <c r="G745" s="85" t="s">
        <v>4212</v>
      </c>
      <c r="H745" s="84" t="s">
        <v>4213</v>
      </c>
      <c r="I745" s="84" t="str">
        <f>VLOOKUP(G745,'Shop Info'!C:I,7,FALSE)</f>
        <v>NT</v>
      </c>
      <c r="J745" s="84" t="s">
        <v>603</v>
      </c>
      <c r="K745" s="84"/>
      <c r="L745" s="84">
        <v>27619200</v>
      </c>
      <c r="M745" s="86"/>
      <c r="N745" s="84"/>
      <c r="O745" s="84"/>
      <c r="P745" s="84"/>
      <c r="Q745" s="84"/>
      <c r="R745" s="84" t="s">
        <v>455</v>
      </c>
      <c r="S745" s="84"/>
      <c r="T745" s="84"/>
      <c r="U745" s="84"/>
      <c r="V745" s="106"/>
      <c r="W745" s="84" t="s">
        <v>4214</v>
      </c>
      <c r="X745" s="84"/>
      <c r="Y745" s="84" t="e">
        <f>VLOOKUP(#REF!,Unavailable_Shops!C:E,3,FALSE)</f>
        <v>#REF!</v>
      </c>
      <c r="Z745" s="84">
        <f>SUBTOTAL(103, Table97[[#This Row],[ShopCodeNoZero]])</f>
        <v>0</v>
      </c>
      <c r="AA745" s="88" t="s">
        <v>4215</v>
      </c>
    </row>
    <row r="746" spans="1:27" hidden="1">
      <c r="A746" s="83"/>
      <c r="B746" s="84" t="s">
        <v>24</v>
      </c>
      <c r="C746" s="84"/>
      <c r="D746" s="85" t="s">
        <v>119</v>
      </c>
      <c r="E746" s="72" t="s">
        <v>4967</v>
      </c>
      <c r="F746" s="84"/>
      <c r="G746" s="85" t="s">
        <v>3986</v>
      </c>
      <c r="H746" s="84" t="s">
        <v>3987</v>
      </c>
      <c r="I746" s="84" t="str">
        <f>VLOOKUP(G746,'Shop Info'!C:I,7,FALSE)</f>
        <v>NT</v>
      </c>
      <c r="J746" s="84" t="s">
        <v>659</v>
      </c>
      <c r="K746" s="84"/>
      <c r="L746" s="84" t="s">
        <v>3988</v>
      </c>
      <c r="M746" s="90"/>
      <c r="N746" s="84"/>
      <c r="O746" s="84"/>
      <c r="P746" s="84"/>
      <c r="Q746" s="84"/>
      <c r="R746" s="84" t="s">
        <v>455</v>
      </c>
      <c r="S746" s="84"/>
      <c r="T746" s="84"/>
      <c r="U746" s="84"/>
      <c r="V746" s="106"/>
      <c r="W746" s="84" t="s">
        <v>3989</v>
      </c>
      <c r="X746" s="84"/>
      <c r="Y746" s="84" t="e">
        <f>VLOOKUP(#REF!,Unavailable_Shops!C:E,3,FALSE)</f>
        <v>#REF!</v>
      </c>
      <c r="Z746" s="84">
        <f>SUBTOTAL(103, Table97[[#This Row],[ShopCodeNoZero]])</f>
        <v>0</v>
      </c>
      <c r="AA746" s="88" t="s">
        <v>3990</v>
      </c>
    </row>
    <row r="747" spans="1:27" hidden="1">
      <c r="A747" s="83"/>
      <c r="B747" s="84" t="s">
        <v>24</v>
      </c>
      <c r="C747" s="84"/>
      <c r="D747" s="85" t="s">
        <v>119</v>
      </c>
      <c r="E747" s="72" t="s">
        <v>4968</v>
      </c>
      <c r="F747" s="84"/>
      <c r="G747" s="85" t="s">
        <v>3392</v>
      </c>
      <c r="H747" s="84" t="s">
        <v>3393</v>
      </c>
      <c r="I747" s="84" t="str">
        <f>VLOOKUP(G747,'Shop Info'!C:I,7,FALSE)</f>
        <v>Islands</v>
      </c>
      <c r="J747" s="84" t="s">
        <v>525</v>
      </c>
      <c r="K747" s="84"/>
      <c r="L747" s="84" t="s">
        <v>3394</v>
      </c>
      <c r="M747" s="90"/>
      <c r="N747" s="84"/>
      <c r="O747" s="84"/>
      <c r="P747" s="84"/>
      <c r="Q747" s="84"/>
      <c r="R747" s="84" t="s">
        <v>455</v>
      </c>
      <c r="S747" s="84"/>
      <c r="T747" s="84"/>
      <c r="U747" s="84"/>
      <c r="V747" s="106"/>
      <c r="W747" s="84" t="s">
        <v>3395</v>
      </c>
      <c r="X747" s="84"/>
      <c r="Y747" s="84" t="e">
        <f>VLOOKUP(#REF!,Unavailable_Shops!C:E,3,FALSE)</f>
        <v>#REF!</v>
      </c>
      <c r="Z747" s="84">
        <f>SUBTOTAL(103, Table97[[#This Row],[ShopCodeNoZero]])</f>
        <v>0</v>
      </c>
      <c r="AA747" s="88" t="s">
        <v>3396</v>
      </c>
    </row>
    <row r="748" spans="1:27" hidden="1">
      <c r="A748" s="83"/>
      <c r="B748" s="84" t="s">
        <v>24</v>
      </c>
      <c r="C748" s="84"/>
      <c r="D748" s="85" t="s">
        <v>119</v>
      </c>
      <c r="E748" s="72" t="s">
        <v>4969</v>
      </c>
      <c r="F748" s="84"/>
      <c r="G748" s="85" t="s">
        <v>3680</v>
      </c>
      <c r="H748" s="84" t="s">
        <v>3681</v>
      </c>
      <c r="I748" s="84" t="str">
        <f>VLOOKUP(G748,'Shop Info'!C:I,7,FALSE)</f>
        <v>NT</v>
      </c>
      <c r="J748" s="84" t="s">
        <v>555</v>
      </c>
      <c r="K748" s="84"/>
      <c r="L748" s="84" t="s">
        <v>3682</v>
      </c>
      <c r="M748" s="90"/>
      <c r="N748" s="84"/>
      <c r="O748" s="84"/>
      <c r="P748" s="84"/>
      <c r="Q748" s="84"/>
      <c r="R748" s="84" t="s">
        <v>455</v>
      </c>
      <c r="S748" s="84"/>
      <c r="T748" s="84"/>
      <c r="U748" s="84"/>
      <c r="V748" s="106"/>
      <c r="W748" s="84" t="s">
        <v>3683</v>
      </c>
      <c r="X748" s="84"/>
      <c r="Y748" s="84" t="e">
        <f>VLOOKUP(#REF!,Unavailable_Shops!C:E,3,FALSE)</f>
        <v>#REF!</v>
      </c>
      <c r="Z748" s="84">
        <f>SUBTOTAL(103, Table97[[#This Row],[ShopCodeNoZero]])</f>
        <v>0</v>
      </c>
      <c r="AA748" s="88" t="s">
        <v>3684</v>
      </c>
    </row>
    <row r="749" spans="1:27" hidden="1">
      <c r="A749" s="83"/>
      <c r="B749" s="84" t="s">
        <v>24</v>
      </c>
      <c r="C749" s="84"/>
      <c r="D749" s="85" t="s">
        <v>119</v>
      </c>
      <c r="E749" s="72" t="s">
        <v>4970</v>
      </c>
      <c r="F749" s="84"/>
      <c r="G749" s="85" t="s">
        <v>3354</v>
      </c>
      <c r="H749" s="84" t="s">
        <v>3355</v>
      </c>
      <c r="I749" s="84" t="str">
        <f>VLOOKUP(G749,'Shop Info'!C:I,7,FALSE)</f>
        <v>NT</v>
      </c>
      <c r="J749" s="84" t="s">
        <v>654</v>
      </c>
      <c r="K749" s="84"/>
      <c r="L749" s="84" t="s">
        <v>3356</v>
      </c>
      <c r="M749" s="90"/>
      <c r="N749" s="84"/>
      <c r="O749" s="84"/>
      <c r="P749" s="84"/>
      <c r="Q749" s="84"/>
      <c r="R749" s="84" t="s">
        <v>455</v>
      </c>
      <c r="S749" s="84"/>
      <c r="T749" s="84"/>
      <c r="U749" s="84"/>
      <c r="V749" s="106"/>
      <c r="W749" s="84" t="s">
        <v>3357</v>
      </c>
      <c r="X749" s="84"/>
      <c r="Y749" s="84" t="e">
        <f>VLOOKUP(#REF!,Unavailable_Shops!C:E,3,FALSE)</f>
        <v>#REF!</v>
      </c>
      <c r="Z749" s="84">
        <f>SUBTOTAL(103, Table97[[#This Row],[ShopCodeNoZero]])</f>
        <v>0</v>
      </c>
      <c r="AA749" s="88" t="s">
        <v>3358</v>
      </c>
    </row>
    <row r="750" spans="1:27" hidden="1">
      <c r="A750" s="83"/>
      <c r="B750" s="84" t="s">
        <v>24</v>
      </c>
      <c r="C750" s="84"/>
      <c r="D750" s="85" t="s">
        <v>119</v>
      </c>
      <c r="E750" s="72" t="s">
        <v>3308</v>
      </c>
      <c r="F750" s="84"/>
      <c r="G750" s="85" t="s">
        <v>3305</v>
      </c>
      <c r="H750" s="84" t="s">
        <v>3306</v>
      </c>
      <c r="I750" s="84" t="str">
        <f>VLOOKUP(G750,'Shop Info'!C:I,7,FALSE)</f>
        <v>NT</v>
      </c>
      <c r="J750" s="84" t="s">
        <v>551</v>
      </c>
      <c r="K750" s="84"/>
      <c r="L750" s="84">
        <v>26516828</v>
      </c>
      <c r="M750" s="90"/>
      <c r="N750" s="84"/>
      <c r="O750" s="84"/>
      <c r="P750" s="84"/>
      <c r="Q750" s="84"/>
      <c r="R750" s="84" t="s">
        <v>455</v>
      </c>
      <c r="S750" s="84"/>
      <c r="T750" s="84"/>
      <c r="U750" s="84"/>
      <c r="V750" s="106"/>
      <c r="W750" s="84" t="s">
        <v>3307</v>
      </c>
      <c r="X750" s="84"/>
      <c r="Y750" s="84" t="e">
        <f>VLOOKUP(#REF!,Unavailable_Shops!C:E,3,FALSE)</f>
        <v>#REF!</v>
      </c>
      <c r="Z750" s="84">
        <f>SUBTOTAL(103, Table97[[#This Row],[ShopCodeNoZero]])</f>
        <v>0</v>
      </c>
      <c r="AA750" s="88" t="s">
        <v>3308</v>
      </c>
    </row>
    <row r="751" spans="1:27" hidden="1">
      <c r="A751" s="83"/>
      <c r="B751" s="84" t="s">
        <v>24</v>
      </c>
      <c r="C751" s="84"/>
      <c r="D751" s="85" t="s">
        <v>119</v>
      </c>
      <c r="E751" s="72" t="s">
        <v>3786</v>
      </c>
      <c r="F751" s="84"/>
      <c r="G751" s="85" t="s">
        <v>3783</v>
      </c>
      <c r="H751" s="84" t="s">
        <v>3784</v>
      </c>
      <c r="I751" s="84" t="str">
        <f>VLOOKUP(G751,'Shop Info'!C:I,7,FALSE)</f>
        <v>Islands</v>
      </c>
      <c r="J751" s="84" t="s">
        <v>525</v>
      </c>
      <c r="K751" s="84"/>
      <c r="L751" s="84" t="s">
        <v>3051</v>
      </c>
      <c r="M751" s="90"/>
      <c r="N751" s="84"/>
      <c r="O751" s="84"/>
      <c r="P751" s="84"/>
      <c r="Q751" s="84"/>
      <c r="R751" s="84" t="s">
        <v>455</v>
      </c>
      <c r="S751" s="84"/>
      <c r="T751" s="84"/>
      <c r="U751" s="84"/>
      <c r="V751" s="106"/>
      <c r="W751" s="84" t="s">
        <v>3785</v>
      </c>
      <c r="X751" s="84"/>
      <c r="Y751" s="84" t="e">
        <f>VLOOKUP(#REF!,Unavailable_Shops!C:E,3,FALSE)</f>
        <v>#REF!</v>
      </c>
      <c r="Z751" s="84">
        <f>SUBTOTAL(103, Table97[[#This Row],[ShopCodeNoZero]])</f>
        <v>0</v>
      </c>
      <c r="AA751" s="88" t="s">
        <v>3786</v>
      </c>
    </row>
    <row r="752" spans="1:27" hidden="1">
      <c r="A752" s="83"/>
      <c r="B752" s="84" t="s">
        <v>24</v>
      </c>
      <c r="C752" s="84"/>
      <c r="D752" s="85" t="s">
        <v>119</v>
      </c>
      <c r="E752" s="72" t="s">
        <v>3926</v>
      </c>
      <c r="F752" s="84"/>
      <c r="G752" s="85" t="s">
        <v>3923</v>
      </c>
      <c r="H752" s="84" t="s">
        <v>3924</v>
      </c>
      <c r="I752" s="84" t="str">
        <f>VLOOKUP(G752,'Shop Info'!C:I,7,FALSE)</f>
        <v>NT</v>
      </c>
      <c r="J752" s="84" t="s">
        <v>566</v>
      </c>
      <c r="K752" s="84"/>
      <c r="L752" s="84" t="s">
        <v>3051</v>
      </c>
      <c r="M752" s="90"/>
      <c r="N752" s="93"/>
      <c r="O752" s="84"/>
      <c r="P752" s="84"/>
      <c r="Q752" s="84"/>
      <c r="R752" s="84" t="s">
        <v>455</v>
      </c>
      <c r="S752" s="84"/>
      <c r="T752" s="84"/>
      <c r="U752" s="84"/>
      <c r="V752" s="106"/>
      <c r="W752" s="84" t="s">
        <v>3925</v>
      </c>
      <c r="X752" s="84"/>
      <c r="Y752" s="84" t="e">
        <f>VLOOKUP(#REF!,Unavailable_Shops!C:E,3,FALSE)</f>
        <v>#REF!</v>
      </c>
      <c r="Z752" s="84">
        <f>SUBTOTAL(103, Table97[[#This Row],[ShopCodeNoZero]])</f>
        <v>0</v>
      </c>
      <c r="AA752" s="88" t="s">
        <v>3926</v>
      </c>
    </row>
    <row r="753" spans="1:27" hidden="1">
      <c r="A753" s="83"/>
      <c r="B753" s="84" t="s">
        <v>24</v>
      </c>
      <c r="C753" s="84"/>
      <c r="D753" s="85" t="s">
        <v>119</v>
      </c>
      <c r="E753" s="72" t="s">
        <v>570</v>
      </c>
      <c r="F753" s="84"/>
      <c r="G753" s="85" t="s">
        <v>571</v>
      </c>
      <c r="H753" s="84" t="s">
        <v>572</v>
      </c>
      <c r="I753" s="84" t="str">
        <f>VLOOKUP(G753,'Shop Info'!C:I,7,FALSE)</f>
        <v>NT</v>
      </c>
      <c r="J753" s="84" t="s">
        <v>566</v>
      </c>
      <c r="K753" s="84"/>
      <c r="L753" s="84" t="s">
        <v>3051</v>
      </c>
      <c r="M753" s="90"/>
      <c r="N753" s="87"/>
      <c r="O753" s="84"/>
      <c r="P753" s="84"/>
      <c r="Q753" s="84"/>
      <c r="R753" s="84" t="s">
        <v>455</v>
      </c>
      <c r="S753" s="84"/>
      <c r="T753" s="84"/>
      <c r="U753" s="84"/>
      <c r="V753" s="106"/>
      <c r="W753" s="84" t="s">
        <v>4971</v>
      </c>
      <c r="X753" s="84"/>
      <c r="Y753" s="84" t="e">
        <f>VLOOKUP(#REF!,Unavailable_Shops!C:E,3,FALSE)</f>
        <v>#REF!</v>
      </c>
      <c r="Z753" s="84">
        <f>SUBTOTAL(103, Table97[[#This Row],[ShopCodeNoZero]])</f>
        <v>0</v>
      </c>
      <c r="AA753" s="88" t="s">
        <v>570</v>
      </c>
    </row>
    <row r="754" spans="1:27" hidden="1">
      <c r="A754" s="83"/>
      <c r="B754" s="84" t="s">
        <v>24</v>
      </c>
      <c r="C754" s="84"/>
      <c r="D754" s="85" t="s">
        <v>119</v>
      </c>
      <c r="E754" s="72" t="s">
        <v>3362</v>
      </c>
      <c r="F754" s="84"/>
      <c r="G754" s="85" t="s">
        <v>3359</v>
      </c>
      <c r="H754" s="84" t="s">
        <v>3360</v>
      </c>
      <c r="I754" s="84" t="str">
        <f>VLOOKUP(G754,'Shop Info'!C:I,7,FALSE)</f>
        <v>NT</v>
      </c>
      <c r="J754" s="84" t="s">
        <v>654</v>
      </c>
      <c r="K754" s="84" t="s">
        <v>151</v>
      </c>
      <c r="L754" s="84">
        <v>28172628</v>
      </c>
      <c r="M754" s="90"/>
      <c r="N754" s="84"/>
      <c r="O754" s="84"/>
      <c r="P754" s="84"/>
      <c r="Q754" s="84"/>
      <c r="R754" s="84" t="s">
        <v>455</v>
      </c>
      <c r="S754" s="84"/>
      <c r="T754" s="84"/>
      <c r="U754" s="84"/>
      <c r="V754" s="106"/>
      <c r="W754" s="84" t="s">
        <v>3361</v>
      </c>
      <c r="X754" s="84"/>
      <c r="Y754" s="84" t="e">
        <f>VLOOKUP(#REF!,Unavailable_Shops!C:E,3,FALSE)</f>
        <v>#REF!</v>
      </c>
      <c r="Z754" s="84">
        <f>SUBTOTAL(103, Table97[[#This Row],[ShopCodeNoZero]])</f>
        <v>0</v>
      </c>
      <c r="AA754" s="88" t="s">
        <v>3362</v>
      </c>
    </row>
    <row r="755" spans="1:27" hidden="1">
      <c r="A755" s="83"/>
      <c r="B755" s="84" t="s">
        <v>24</v>
      </c>
      <c r="C755" s="84"/>
      <c r="D755" s="85" t="s">
        <v>119</v>
      </c>
      <c r="E755" s="72" t="s">
        <v>4972</v>
      </c>
      <c r="F755" s="84"/>
      <c r="G755" s="85" t="s">
        <v>661</v>
      </c>
      <c r="H755" s="84" t="s">
        <v>662</v>
      </c>
      <c r="I755" s="84" t="str">
        <f>VLOOKUP(G755,'Shop Info'!C:I,7,FALSE)</f>
        <v>Islands</v>
      </c>
      <c r="J755" s="84" t="s">
        <v>663</v>
      </c>
      <c r="K755" s="84" t="s">
        <v>151</v>
      </c>
      <c r="L755" s="84">
        <v>23293309</v>
      </c>
      <c r="M755" s="90"/>
      <c r="N755" s="84"/>
      <c r="O755" s="84"/>
      <c r="P755" s="84"/>
      <c r="Q755" s="84"/>
      <c r="R755" s="84" t="s">
        <v>455</v>
      </c>
      <c r="S755" s="84"/>
      <c r="T755" s="84"/>
      <c r="U755" s="84"/>
      <c r="V755" s="106"/>
      <c r="W755" s="84" t="s">
        <v>4973</v>
      </c>
      <c r="X755" s="84"/>
      <c r="Y755" s="84" t="e">
        <f>VLOOKUP(#REF!,Unavailable_Shops!C:E,3,FALSE)</f>
        <v>#REF!</v>
      </c>
      <c r="Z755" s="84">
        <f>SUBTOTAL(103, Table97[[#This Row],[ShopCodeNoZero]])</f>
        <v>0</v>
      </c>
      <c r="AA755" s="88" t="s">
        <v>4972</v>
      </c>
    </row>
    <row r="756" spans="1:27" hidden="1">
      <c r="A756" s="83"/>
      <c r="B756" s="84" t="s">
        <v>24</v>
      </c>
      <c r="C756" s="84"/>
      <c r="D756" s="85" t="s">
        <v>119</v>
      </c>
      <c r="E756" s="72" t="s">
        <v>4117</v>
      </c>
      <c r="F756" s="84"/>
      <c r="G756" s="85" t="s">
        <v>4114</v>
      </c>
      <c r="H756" s="84" t="s">
        <v>4115</v>
      </c>
      <c r="I756" s="84" t="str">
        <f>VLOOKUP(G756,'Shop Info'!C:I,7,FALSE)</f>
        <v>Islands</v>
      </c>
      <c r="J756" s="84" t="s">
        <v>663</v>
      </c>
      <c r="K756" s="84" t="s">
        <v>151</v>
      </c>
      <c r="L756" s="84" t="s">
        <v>3051</v>
      </c>
      <c r="M756" s="90"/>
      <c r="N756" s="87"/>
      <c r="O756" s="84"/>
      <c r="P756" s="84"/>
      <c r="Q756" s="84"/>
      <c r="R756" s="84" t="s">
        <v>455</v>
      </c>
      <c r="S756" s="84"/>
      <c r="T756" s="84"/>
      <c r="U756" s="84"/>
      <c r="V756" s="106"/>
      <c r="W756" s="84" t="s">
        <v>4116</v>
      </c>
      <c r="X756" s="84"/>
      <c r="Y756" s="84" t="e">
        <f>VLOOKUP(#REF!,Unavailable_Shops!C:E,3,FALSE)</f>
        <v>#REF!</v>
      </c>
      <c r="Z756" s="84">
        <f>SUBTOTAL(103, Table97[[#This Row],[ShopCodeNoZero]])</f>
        <v>0</v>
      </c>
      <c r="AA756" s="88" t="s">
        <v>4117</v>
      </c>
    </row>
    <row r="757" spans="1:27" hidden="1">
      <c r="A757" s="83"/>
      <c r="B757" s="84" t="s">
        <v>24</v>
      </c>
      <c r="C757" s="84"/>
      <c r="D757" s="85" t="s">
        <v>119</v>
      </c>
      <c r="E757" s="72" t="s">
        <v>3770</v>
      </c>
      <c r="F757" s="84"/>
      <c r="G757" s="85" t="s">
        <v>3767</v>
      </c>
      <c r="H757" s="84" t="s">
        <v>3768</v>
      </c>
      <c r="I757" s="84" t="str">
        <f>VLOOKUP(G757,'Shop Info'!C:I,7,FALSE)</f>
        <v>NT</v>
      </c>
      <c r="J757" s="84" t="s">
        <v>3759</v>
      </c>
      <c r="K757" s="84" t="s">
        <v>151</v>
      </c>
      <c r="L757" s="84">
        <v>27869828</v>
      </c>
      <c r="M757" s="90"/>
      <c r="N757" s="84"/>
      <c r="O757" s="84"/>
      <c r="P757" s="84"/>
      <c r="Q757" s="84"/>
      <c r="R757" s="84" t="s">
        <v>455</v>
      </c>
      <c r="S757" s="84"/>
      <c r="T757" s="84"/>
      <c r="U757" s="84"/>
      <c r="V757" s="106"/>
      <c r="W757" s="84" t="s">
        <v>3769</v>
      </c>
      <c r="X757" s="84"/>
      <c r="Y757" s="84" t="e">
        <f>VLOOKUP(#REF!,Unavailable_Shops!C:E,3,FALSE)</f>
        <v>#REF!</v>
      </c>
      <c r="Z757" s="84">
        <f>SUBTOTAL(103, Table97[[#This Row],[ShopCodeNoZero]])</f>
        <v>0</v>
      </c>
      <c r="AA757" s="88" t="s">
        <v>3770</v>
      </c>
    </row>
    <row r="758" spans="1:27" hidden="1">
      <c r="A758" s="83"/>
      <c r="B758" s="84" t="s">
        <v>24</v>
      </c>
      <c r="C758" s="84"/>
      <c r="D758" s="85" t="s">
        <v>119</v>
      </c>
      <c r="E758" s="72" t="s">
        <v>3658</v>
      </c>
      <c r="F758" s="84"/>
      <c r="G758" s="85" t="s">
        <v>3655</v>
      </c>
      <c r="H758" s="84" t="s">
        <v>3656</v>
      </c>
      <c r="I758" s="84" t="str">
        <f>VLOOKUP(G758,'Shop Info'!C:I,7,FALSE)</f>
        <v>NT</v>
      </c>
      <c r="J758" s="84" t="s">
        <v>633</v>
      </c>
      <c r="K758" s="84" t="s">
        <v>151</v>
      </c>
      <c r="L758" s="84" t="s">
        <v>3051</v>
      </c>
      <c r="M758" s="90"/>
      <c r="N758" s="87"/>
      <c r="O758" s="84"/>
      <c r="P758" s="84"/>
      <c r="Q758" s="84"/>
      <c r="R758" s="84" t="s">
        <v>455</v>
      </c>
      <c r="S758" s="84"/>
      <c r="T758" s="84"/>
      <c r="U758" s="84"/>
      <c r="V758" s="106"/>
      <c r="W758" s="96" t="s">
        <v>3657</v>
      </c>
      <c r="X758" s="84"/>
      <c r="Y758" s="84" t="e">
        <f>VLOOKUP(#REF!,Unavailable_Shops!C:E,3,FALSE)</f>
        <v>#REF!</v>
      </c>
      <c r="Z758" s="84">
        <f>SUBTOTAL(103, Table97[[#This Row],[ShopCodeNoZero]])</f>
        <v>0</v>
      </c>
      <c r="AA758" s="88" t="s">
        <v>3658</v>
      </c>
    </row>
    <row r="759" spans="1:27" hidden="1">
      <c r="A759" s="83"/>
      <c r="B759" s="84" t="s">
        <v>24</v>
      </c>
      <c r="C759" s="84"/>
      <c r="D759" s="85" t="s">
        <v>119</v>
      </c>
      <c r="E759" s="72" t="s">
        <v>3844</v>
      </c>
      <c r="F759" s="84"/>
      <c r="G759" s="85" t="s">
        <v>3841</v>
      </c>
      <c r="H759" s="84" t="s">
        <v>3842</v>
      </c>
      <c r="I759" s="84" t="str">
        <f>VLOOKUP(G759,'Shop Info'!C:I,7,FALSE)</f>
        <v>NT</v>
      </c>
      <c r="J759" s="84" t="s">
        <v>3834</v>
      </c>
      <c r="K759" s="84" t="s">
        <v>151</v>
      </c>
      <c r="L759" s="84" t="s">
        <v>3051</v>
      </c>
      <c r="M759" s="90"/>
      <c r="N759" s="87"/>
      <c r="O759" s="84"/>
      <c r="P759" s="84"/>
      <c r="Q759" s="84"/>
      <c r="R759" s="84" t="s">
        <v>455</v>
      </c>
      <c r="S759" s="84"/>
      <c r="T759" s="84"/>
      <c r="U759" s="84"/>
      <c r="V759" s="106"/>
      <c r="W759" s="84" t="s">
        <v>3843</v>
      </c>
      <c r="X759" s="84"/>
      <c r="Y759" s="84" t="e">
        <f>VLOOKUP(#REF!,Unavailable_Shops!C:E,3,FALSE)</f>
        <v>#REF!</v>
      </c>
      <c r="Z759" s="84">
        <f>SUBTOTAL(103, Table97[[#This Row],[ShopCodeNoZero]])</f>
        <v>0</v>
      </c>
      <c r="AA759" s="88" t="s">
        <v>3844</v>
      </c>
    </row>
    <row r="760" spans="1:27" hidden="1">
      <c r="A760" s="83"/>
      <c r="B760" s="84" t="s">
        <v>24</v>
      </c>
      <c r="C760" s="84"/>
      <c r="D760" s="85" t="s">
        <v>119</v>
      </c>
      <c r="E760" s="72" t="s">
        <v>3220</v>
      </c>
      <c r="F760" s="84"/>
      <c r="G760" s="85" t="s">
        <v>3217</v>
      </c>
      <c r="H760" s="84" t="s">
        <v>3218</v>
      </c>
      <c r="I760" s="84" t="str">
        <f>VLOOKUP(G760,'Shop Info'!C:I,7,FALSE)</f>
        <v>NT</v>
      </c>
      <c r="J760" s="84" t="s">
        <v>3179</v>
      </c>
      <c r="K760" s="84" t="s">
        <v>151</v>
      </c>
      <c r="L760" s="84" t="s">
        <v>3051</v>
      </c>
      <c r="M760" s="86"/>
      <c r="N760" s="87"/>
      <c r="O760" s="84"/>
      <c r="P760" s="84"/>
      <c r="Q760" s="84"/>
      <c r="R760" s="84" t="s">
        <v>455</v>
      </c>
      <c r="S760" s="84"/>
      <c r="T760" s="84"/>
      <c r="U760" s="84"/>
      <c r="V760" s="106"/>
      <c r="W760" s="84" t="s">
        <v>3219</v>
      </c>
      <c r="X760" s="84"/>
      <c r="Y760" s="84" t="e">
        <f>VLOOKUP(#REF!,Unavailable_Shops!C:E,3,FALSE)</f>
        <v>#REF!</v>
      </c>
      <c r="Z760" s="84">
        <f>SUBTOTAL(103, Table97[[#This Row],[ShopCodeNoZero]])</f>
        <v>0</v>
      </c>
      <c r="AA760" s="88" t="s">
        <v>3220</v>
      </c>
    </row>
    <row r="761" spans="1:27" hidden="1">
      <c r="A761" s="83"/>
      <c r="B761" s="84" t="s">
        <v>24</v>
      </c>
      <c r="C761" s="84"/>
      <c r="D761" s="85" t="s">
        <v>119</v>
      </c>
      <c r="E761" s="72" t="s">
        <v>4121</v>
      </c>
      <c r="F761" s="84"/>
      <c r="G761" s="85" t="s">
        <v>4118</v>
      </c>
      <c r="H761" s="84" t="s">
        <v>4119</v>
      </c>
      <c r="I761" s="84" t="str">
        <f>VLOOKUP(G761,'Shop Info'!C:I,7,FALSE)</f>
        <v>Islands</v>
      </c>
      <c r="J761" s="84" t="s">
        <v>663</v>
      </c>
      <c r="K761" s="84" t="s">
        <v>151</v>
      </c>
      <c r="L761" s="84" t="s">
        <v>3051</v>
      </c>
      <c r="M761" s="90"/>
      <c r="N761" s="87"/>
      <c r="O761" s="84"/>
      <c r="P761" s="84"/>
      <c r="Q761" s="84"/>
      <c r="R761" s="84" t="s">
        <v>455</v>
      </c>
      <c r="S761" s="84"/>
      <c r="T761" s="84"/>
      <c r="U761" s="84"/>
      <c r="V761" s="106"/>
      <c r="W761" s="84" t="s">
        <v>4120</v>
      </c>
      <c r="X761" s="84"/>
      <c r="Y761" s="84" t="e">
        <f>VLOOKUP(#REF!,Unavailable_Shops!C:E,3,FALSE)</f>
        <v>#REF!</v>
      </c>
      <c r="Z761" s="84">
        <f>SUBTOTAL(103, Table97[[#This Row],[ShopCodeNoZero]])</f>
        <v>0</v>
      </c>
      <c r="AA761" s="88" t="s">
        <v>4121</v>
      </c>
    </row>
    <row r="762" spans="1:27" hidden="1">
      <c r="A762" s="83"/>
      <c r="B762" s="84" t="s">
        <v>24</v>
      </c>
      <c r="C762" s="84"/>
      <c r="D762" s="85" t="s">
        <v>119</v>
      </c>
      <c r="E762" s="72" t="s">
        <v>3894</v>
      </c>
      <c r="F762" s="84"/>
      <c r="G762" s="85" t="s">
        <v>3891</v>
      </c>
      <c r="H762" s="84" t="s">
        <v>3892</v>
      </c>
      <c r="I762" s="84" t="str">
        <f>VLOOKUP(G762,'Shop Info'!C:I,7,FALSE)</f>
        <v>NT</v>
      </c>
      <c r="J762" s="84" t="s">
        <v>555</v>
      </c>
      <c r="K762" s="84" t="s">
        <v>151</v>
      </c>
      <c r="L762" s="84" t="s">
        <v>3051</v>
      </c>
      <c r="M762" s="90"/>
      <c r="N762" s="87"/>
      <c r="O762" s="84"/>
      <c r="P762" s="84"/>
      <c r="Q762" s="84"/>
      <c r="R762" s="84" t="s">
        <v>455</v>
      </c>
      <c r="S762" s="84"/>
      <c r="T762" s="84"/>
      <c r="U762" s="84"/>
      <c r="V762" s="106"/>
      <c r="W762" s="84" t="s">
        <v>3893</v>
      </c>
      <c r="X762" s="84"/>
      <c r="Y762" s="84" t="e">
        <f>VLOOKUP(#REF!,Unavailable_Shops!C:E,3,FALSE)</f>
        <v>#REF!</v>
      </c>
      <c r="Z762" s="84">
        <f>SUBTOTAL(103, Table97[[#This Row],[ShopCodeNoZero]])</f>
        <v>0</v>
      </c>
      <c r="AA762" s="88" t="s">
        <v>3894</v>
      </c>
    </row>
    <row r="763" spans="1:27" hidden="1">
      <c r="A763" s="83"/>
      <c r="B763" s="84" t="s">
        <v>24</v>
      </c>
      <c r="C763" s="84"/>
      <c r="D763" s="85" t="s">
        <v>119</v>
      </c>
      <c r="E763" s="72" t="s">
        <v>161</v>
      </c>
      <c r="F763" s="84"/>
      <c r="G763" s="85" t="s">
        <v>162</v>
      </c>
      <c r="H763" s="84" t="s">
        <v>163</v>
      </c>
      <c r="I763" s="84" t="str">
        <f>VLOOKUP(G763,'Shop Info'!C:I,7,FALSE)</f>
        <v>NT</v>
      </c>
      <c r="J763" s="84" t="s">
        <v>164</v>
      </c>
      <c r="K763" s="84"/>
      <c r="L763" s="84" t="s">
        <v>3051</v>
      </c>
      <c r="M763" s="86"/>
      <c r="N763" s="84"/>
      <c r="O763" s="84"/>
      <c r="P763" s="84"/>
      <c r="Q763" s="84"/>
      <c r="R763" s="84" t="s">
        <v>455</v>
      </c>
      <c r="S763" s="84"/>
      <c r="T763" s="84"/>
      <c r="U763" s="84"/>
      <c r="V763" s="106"/>
      <c r="W763" s="84" t="s">
        <v>3048</v>
      </c>
      <c r="X763" s="84"/>
      <c r="Y763" s="84" t="e">
        <f>VLOOKUP(#REF!,Unavailable_Shops!C:E,3,FALSE)</f>
        <v>#REF!</v>
      </c>
      <c r="Z763" s="84">
        <f>SUBTOTAL(103, Table97[[#This Row],[ShopCodeNoZero]])</f>
        <v>0</v>
      </c>
      <c r="AA763" s="88" t="s">
        <v>161</v>
      </c>
    </row>
    <row r="764" spans="1:27" hidden="1">
      <c r="A764" s="83"/>
      <c r="B764" s="84" t="s">
        <v>24</v>
      </c>
      <c r="C764" s="84"/>
      <c r="D764" s="85" t="s">
        <v>119</v>
      </c>
      <c r="E764" s="72" t="s">
        <v>4004</v>
      </c>
      <c r="F764" s="84"/>
      <c r="G764" s="85" t="s">
        <v>4001</v>
      </c>
      <c r="H764" s="84" t="s">
        <v>4002</v>
      </c>
      <c r="I764" s="84" t="str">
        <f>VLOOKUP(G764,'Shop Info'!C:I,7,FALSE)</f>
        <v>NT</v>
      </c>
      <c r="J764" s="84" t="s">
        <v>3997</v>
      </c>
      <c r="K764" s="84" t="s">
        <v>151</v>
      </c>
      <c r="L764" s="84" t="s">
        <v>3051</v>
      </c>
      <c r="M764" s="90"/>
      <c r="N764" s="87"/>
      <c r="O764" s="84"/>
      <c r="P764" s="84"/>
      <c r="Q764" s="84"/>
      <c r="R764" s="84" t="s">
        <v>455</v>
      </c>
      <c r="S764" s="84"/>
      <c r="T764" s="84"/>
      <c r="U764" s="84"/>
      <c r="V764" s="106"/>
      <c r="W764" s="84" t="s">
        <v>4003</v>
      </c>
      <c r="X764" s="84"/>
      <c r="Y764" s="84" t="e">
        <f>VLOOKUP(#REF!,Unavailable_Shops!C:E,3,FALSE)</f>
        <v>#REF!</v>
      </c>
      <c r="Z764" s="84">
        <f>SUBTOTAL(103, Table97[[#This Row],[ShopCodeNoZero]])</f>
        <v>0</v>
      </c>
      <c r="AA764" s="88" t="s">
        <v>4004</v>
      </c>
    </row>
    <row r="765" spans="1:27" hidden="1">
      <c r="A765" s="83"/>
      <c r="B765" s="84" t="s">
        <v>24</v>
      </c>
      <c r="C765" s="84"/>
      <c r="D765" s="85" t="s">
        <v>119</v>
      </c>
      <c r="E765" s="72" t="s">
        <v>3379</v>
      </c>
      <c r="F765" s="84"/>
      <c r="G765" s="85" t="s">
        <v>3376</v>
      </c>
      <c r="H765" s="84" t="s">
        <v>3377</v>
      </c>
      <c r="I765" s="84" t="str">
        <f>VLOOKUP(G765,'Shop Info'!C:I,7,FALSE)</f>
        <v>NT</v>
      </c>
      <c r="J765" s="84" t="s">
        <v>596</v>
      </c>
      <c r="K765" s="84" t="s">
        <v>151</v>
      </c>
      <c r="L765" s="84" t="s">
        <v>3051</v>
      </c>
      <c r="M765" s="86"/>
      <c r="N765" s="87"/>
      <c r="O765" s="84"/>
      <c r="P765" s="84"/>
      <c r="Q765" s="84"/>
      <c r="R765" s="84" t="s">
        <v>455</v>
      </c>
      <c r="S765" s="84"/>
      <c r="T765" s="84"/>
      <c r="U765" s="84"/>
      <c r="V765" s="106"/>
      <c r="W765" s="84" t="s">
        <v>3378</v>
      </c>
      <c r="X765" s="84"/>
      <c r="Y765" s="84" t="e">
        <f>VLOOKUP(#REF!,Unavailable_Shops!C:E,3,FALSE)</f>
        <v>#REF!</v>
      </c>
      <c r="Z765" s="84">
        <f>SUBTOTAL(103, Table97[[#This Row],[ShopCodeNoZero]])</f>
        <v>0</v>
      </c>
      <c r="AA765" s="88" t="s">
        <v>3379</v>
      </c>
    </row>
    <row r="766" spans="1:27" hidden="1">
      <c r="A766" s="83"/>
      <c r="B766" s="84" t="s">
        <v>24</v>
      </c>
      <c r="C766" s="84"/>
      <c r="D766" s="85" t="s">
        <v>119</v>
      </c>
      <c r="E766" s="72" t="s">
        <v>4974</v>
      </c>
      <c r="F766" s="84"/>
      <c r="G766" s="85" t="s">
        <v>665</v>
      </c>
      <c r="H766" s="84" t="s">
        <v>666</v>
      </c>
      <c r="I766" s="84" t="str">
        <f>VLOOKUP(G766,'Shop Info'!C:I,7,FALSE)</f>
        <v>Islands</v>
      </c>
      <c r="J766" s="84" t="s">
        <v>663</v>
      </c>
      <c r="K766" s="84"/>
      <c r="L766" s="84" t="s">
        <v>3051</v>
      </c>
      <c r="M766" s="90"/>
      <c r="N766" s="87"/>
      <c r="O766" s="84"/>
      <c r="P766" s="84"/>
      <c r="Q766" s="84"/>
      <c r="R766" s="84" t="s">
        <v>455</v>
      </c>
      <c r="S766" s="84"/>
      <c r="T766" s="84"/>
      <c r="U766" s="84"/>
      <c r="V766" s="106"/>
      <c r="W766" s="84" t="s">
        <v>4975</v>
      </c>
      <c r="X766" s="84"/>
      <c r="Y766" s="84" t="e">
        <f>VLOOKUP(#REF!,Unavailable_Shops!C:E,3,FALSE)</f>
        <v>#REF!</v>
      </c>
      <c r="Z766" s="84">
        <f>SUBTOTAL(103, Table97[[#This Row],[ShopCodeNoZero]])</f>
        <v>0</v>
      </c>
      <c r="AA766" s="88" t="s">
        <v>4974</v>
      </c>
    </row>
    <row r="767" spans="1:27" hidden="1">
      <c r="A767" s="83"/>
      <c r="B767" s="84" t="s">
        <v>24</v>
      </c>
      <c r="C767" s="84"/>
      <c r="D767" s="85" t="s">
        <v>119</v>
      </c>
      <c r="E767" s="72" t="s">
        <v>4128</v>
      </c>
      <c r="F767" s="84"/>
      <c r="G767" s="85" t="s">
        <v>4123</v>
      </c>
      <c r="H767" s="84" t="s">
        <v>4124</v>
      </c>
      <c r="I767" s="84" t="str">
        <f>VLOOKUP(G767,'Shop Info'!C:I,7,FALSE)</f>
        <v>Islands</v>
      </c>
      <c r="J767" s="84" t="s">
        <v>663</v>
      </c>
      <c r="K767" s="84"/>
      <c r="L767" s="84" t="s">
        <v>3051</v>
      </c>
      <c r="M767" s="90"/>
      <c r="N767" s="87"/>
      <c r="O767" s="84"/>
      <c r="P767" s="84"/>
      <c r="Q767" s="84"/>
      <c r="R767" s="84" t="s">
        <v>455</v>
      </c>
      <c r="S767" s="84"/>
      <c r="T767" s="84"/>
      <c r="U767" s="84"/>
      <c r="V767" s="106"/>
      <c r="W767" s="84" t="s">
        <v>4127</v>
      </c>
      <c r="X767" s="84"/>
      <c r="Y767" s="84" t="e">
        <f>VLOOKUP(#REF!,Unavailable_Shops!C:E,3,FALSE)</f>
        <v>#REF!</v>
      </c>
      <c r="Z767" s="84">
        <f>SUBTOTAL(103, Table97[[#This Row],[ShopCodeNoZero]])</f>
        <v>0</v>
      </c>
      <c r="AA767" s="88" t="s">
        <v>4128</v>
      </c>
    </row>
    <row r="768" spans="1:27" hidden="1">
      <c r="A768" s="83"/>
      <c r="B768" s="84" t="s">
        <v>24</v>
      </c>
      <c r="C768" s="84"/>
      <c r="D768" s="85" t="s">
        <v>119</v>
      </c>
      <c r="E768" s="72" t="s">
        <v>4015</v>
      </c>
      <c r="F768" s="84"/>
      <c r="G768" s="85" t="s">
        <v>4011</v>
      </c>
      <c r="H768" s="84" t="s">
        <v>4012</v>
      </c>
      <c r="I768" s="84" t="str">
        <f>VLOOKUP(G768,'Shop Info'!C:I,7,FALSE)</f>
        <v>Islands</v>
      </c>
      <c r="J768" s="84" t="s">
        <v>663</v>
      </c>
      <c r="K768" s="84"/>
      <c r="L768" s="84" t="s">
        <v>3051</v>
      </c>
      <c r="M768" s="86"/>
      <c r="N768" s="87"/>
      <c r="O768" s="84"/>
      <c r="P768" s="84"/>
      <c r="Q768" s="84"/>
      <c r="R768" s="84" t="s">
        <v>455</v>
      </c>
      <c r="S768" s="84"/>
      <c r="T768" s="84"/>
      <c r="U768" s="84"/>
      <c r="V768" s="106"/>
      <c r="W768" s="84" t="s">
        <v>4014</v>
      </c>
      <c r="X768" s="84"/>
      <c r="Y768" s="84" t="e">
        <f>VLOOKUP(#REF!,Unavailable_Shops!C:E,3,FALSE)</f>
        <v>#REF!</v>
      </c>
      <c r="Z768" s="84">
        <f>SUBTOTAL(103, Table97[[#This Row],[ShopCodeNoZero]])</f>
        <v>0</v>
      </c>
      <c r="AA768" s="88" t="s">
        <v>4015</v>
      </c>
    </row>
    <row r="769" spans="1:27" hidden="1">
      <c r="A769" s="83"/>
      <c r="B769" s="84" t="s">
        <v>24</v>
      </c>
      <c r="C769" s="84"/>
      <c r="D769" s="85" t="s">
        <v>119</v>
      </c>
      <c r="E769" s="72" t="s">
        <v>4181</v>
      </c>
      <c r="F769" s="84"/>
      <c r="G769" s="85" t="s">
        <v>4178</v>
      </c>
      <c r="H769" s="84" t="s">
        <v>4179</v>
      </c>
      <c r="I769" s="84" t="str">
        <f>VLOOKUP(G769,'Shop Info'!C:I,7,FALSE)</f>
        <v>Islands</v>
      </c>
      <c r="J769" s="84" t="s">
        <v>4146</v>
      </c>
      <c r="K769" s="84"/>
      <c r="L769" s="84">
        <v>22622028</v>
      </c>
      <c r="M769" s="90"/>
      <c r="N769" s="84"/>
      <c r="O769" s="84"/>
      <c r="P769" s="84"/>
      <c r="Q769" s="84"/>
      <c r="R769" s="84" t="s">
        <v>455</v>
      </c>
      <c r="S769" s="84"/>
      <c r="T769" s="84"/>
      <c r="U769" s="84"/>
      <c r="V769" s="106"/>
      <c r="W769" s="84" t="s">
        <v>4180</v>
      </c>
      <c r="X769" s="84"/>
      <c r="Y769" s="84" t="e">
        <f>VLOOKUP(#REF!,Unavailable_Shops!C:E,3,FALSE)</f>
        <v>#REF!</v>
      </c>
      <c r="Z769" s="84">
        <f>SUBTOTAL(103, Table97[[#This Row],[ShopCodeNoZero]])</f>
        <v>0</v>
      </c>
      <c r="AA769" s="88" t="s">
        <v>4181</v>
      </c>
    </row>
    <row r="770" spans="1:27" hidden="1">
      <c r="A770" s="83"/>
      <c r="B770" s="84" t="s">
        <v>24</v>
      </c>
      <c r="C770" s="84"/>
      <c r="D770" s="85" t="s">
        <v>119</v>
      </c>
      <c r="E770" s="72" t="s">
        <v>4019</v>
      </c>
      <c r="F770" s="84"/>
      <c r="G770" s="85" t="s">
        <v>4016</v>
      </c>
      <c r="H770" s="84" t="s">
        <v>4017</v>
      </c>
      <c r="I770" s="84" t="str">
        <f>VLOOKUP(G770,'Shop Info'!C:I,7,FALSE)</f>
        <v>Islands</v>
      </c>
      <c r="J770" s="84" t="s">
        <v>663</v>
      </c>
      <c r="K770" s="84"/>
      <c r="L770" s="84" t="s">
        <v>3051</v>
      </c>
      <c r="M770" s="90"/>
      <c r="N770" s="87"/>
      <c r="O770" s="84"/>
      <c r="P770" s="84"/>
      <c r="Q770" s="84"/>
      <c r="R770" s="84" t="s">
        <v>455</v>
      </c>
      <c r="S770" s="84"/>
      <c r="T770" s="84"/>
      <c r="U770" s="84"/>
      <c r="V770" s="106"/>
      <c r="W770" s="84" t="s">
        <v>4018</v>
      </c>
      <c r="X770" s="84"/>
      <c r="Y770" s="84" t="e">
        <f>VLOOKUP(#REF!,Unavailable_Shops!C:E,3,FALSE)</f>
        <v>#REF!</v>
      </c>
      <c r="Z770" s="84">
        <f>SUBTOTAL(103, Table97[[#This Row],[ShopCodeNoZero]])</f>
        <v>0</v>
      </c>
      <c r="AA770" s="88" t="s">
        <v>4019</v>
      </c>
    </row>
    <row r="771" spans="1:27" hidden="1">
      <c r="A771" s="83"/>
      <c r="B771" s="84" t="s">
        <v>24</v>
      </c>
      <c r="C771" s="84"/>
      <c r="D771" s="85" t="s">
        <v>119</v>
      </c>
      <c r="E771" s="72" t="s">
        <v>3342</v>
      </c>
      <c r="F771" s="84"/>
      <c r="G771" s="85" t="s">
        <v>3339</v>
      </c>
      <c r="H771" s="84" t="s">
        <v>3340</v>
      </c>
      <c r="I771" s="84" t="str">
        <f>VLOOKUP(G771,'Shop Info'!C:I,7,FALSE)</f>
        <v>NT</v>
      </c>
      <c r="J771" s="84" t="s">
        <v>566</v>
      </c>
      <c r="K771" s="84"/>
      <c r="L771" s="84">
        <v>26316388</v>
      </c>
      <c r="M771" s="90"/>
      <c r="N771" s="84"/>
      <c r="O771" s="84"/>
      <c r="P771" s="84"/>
      <c r="Q771" s="84"/>
      <c r="R771" s="84" t="s">
        <v>455</v>
      </c>
      <c r="S771" s="84"/>
      <c r="T771" s="84"/>
      <c r="U771" s="84"/>
      <c r="V771" s="106"/>
      <c r="W771" s="84" t="s">
        <v>3341</v>
      </c>
      <c r="X771" s="84"/>
      <c r="Y771" s="84" t="e">
        <f>VLOOKUP(#REF!,Unavailable_Shops!C:E,3,FALSE)</f>
        <v>#REF!</v>
      </c>
      <c r="Z771" s="84">
        <f>SUBTOTAL(103, Table97[[#This Row],[ShopCodeNoZero]])</f>
        <v>0</v>
      </c>
      <c r="AA771" s="88" t="s">
        <v>3342</v>
      </c>
    </row>
    <row r="772" spans="1:27" hidden="1">
      <c r="A772" s="83"/>
      <c r="B772" s="84" t="s">
        <v>24</v>
      </c>
      <c r="C772" s="84"/>
      <c r="D772" s="85" t="s">
        <v>119</v>
      </c>
      <c r="E772" s="72" t="s">
        <v>4976</v>
      </c>
      <c r="F772" s="84"/>
      <c r="G772" s="85" t="s">
        <v>636</v>
      </c>
      <c r="H772" s="84" t="s">
        <v>637</v>
      </c>
      <c r="I772" s="84" t="str">
        <f>VLOOKUP(G772,'Shop Info'!C:I,7,FALSE)</f>
        <v>NT</v>
      </c>
      <c r="J772" s="84" t="s">
        <v>638</v>
      </c>
      <c r="K772" s="84"/>
      <c r="L772" s="84">
        <v>26643606</v>
      </c>
      <c r="M772" s="86"/>
      <c r="N772" s="84"/>
      <c r="O772" s="84"/>
      <c r="P772" s="84"/>
      <c r="Q772" s="84"/>
      <c r="R772" s="84" t="s">
        <v>455</v>
      </c>
      <c r="S772" s="84"/>
      <c r="T772" s="84"/>
      <c r="U772" s="84"/>
      <c r="V772" s="106"/>
      <c r="W772" s="84" t="s">
        <v>4977</v>
      </c>
      <c r="X772" s="84"/>
      <c r="Y772" s="84" t="e">
        <f>VLOOKUP(#REF!,Unavailable_Shops!C:E,3,FALSE)</f>
        <v>#REF!</v>
      </c>
      <c r="Z772" s="84">
        <f>SUBTOTAL(103, Table97[[#This Row],[ShopCodeNoZero]])</f>
        <v>0</v>
      </c>
      <c r="AA772" s="88" t="s">
        <v>4976</v>
      </c>
    </row>
    <row r="773" spans="1:27" hidden="1">
      <c r="A773" s="83"/>
      <c r="B773" s="84" t="s">
        <v>24</v>
      </c>
      <c r="C773" s="84"/>
      <c r="D773" s="85" t="s">
        <v>119</v>
      </c>
      <c r="E773" s="72" t="s">
        <v>618</v>
      </c>
      <c r="F773" s="84"/>
      <c r="G773" s="85" t="s">
        <v>619</v>
      </c>
      <c r="H773" s="84" t="s">
        <v>620</v>
      </c>
      <c r="I773" s="84" t="str">
        <f>VLOOKUP(G773,'Shop Info'!C:I,7,FALSE)</f>
        <v>NT</v>
      </c>
      <c r="J773" s="84" t="s">
        <v>621</v>
      </c>
      <c r="K773" s="84"/>
      <c r="L773" s="84">
        <v>27926455</v>
      </c>
      <c r="M773" s="86"/>
      <c r="N773" s="84"/>
      <c r="O773" s="84"/>
      <c r="P773" s="84"/>
      <c r="Q773" s="84"/>
      <c r="R773" s="84" t="s">
        <v>455</v>
      </c>
      <c r="S773" s="84"/>
      <c r="T773" s="84"/>
      <c r="U773" s="84"/>
      <c r="V773" s="106"/>
      <c r="W773" s="84" t="s">
        <v>4978</v>
      </c>
      <c r="X773" s="84"/>
      <c r="Y773" s="84" t="e">
        <f>VLOOKUP(#REF!,Unavailable_Shops!C:E,3,FALSE)</f>
        <v>#REF!</v>
      </c>
      <c r="Z773" s="84">
        <f>SUBTOTAL(103, Table97[[#This Row],[ShopCodeNoZero]])</f>
        <v>0</v>
      </c>
      <c r="AA773" s="88" t="s">
        <v>618</v>
      </c>
    </row>
    <row r="774" spans="1:27" hidden="1">
      <c r="A774" s="83"/>
      <c r="B774" s="84" t="s">
        <v>24</v>
      </c>
      <c r="C774" s="84"/>
      <c r="D774" s="85" t="s">
        <v>119</v>
      </c>
      <c r="E774" s="72" t="s">
        <v>4135</v>
      </c>
      <c r="F774" s="84"/>
      <c r="G774" s="85" t="s">
        <v>4129</v>
      </c>
      <c r="H774" s="84" t="s">
        <v>4130</v>
      </c>
      <c r="I774" s="84" t="str">
        <f>VLOOKUP(G774,'Shop Info'!C:I,7,FALSE)</f>
        <v>Islands</v>
      </c>
      <c r="J774" s="84" t="s">
        <v>663</v>
      </c>
      <c r="K774" s="84"/>
      <c r="L774" s="84" t="s">
        <v>3051</v>
      </c>
      <c r="M774" s="86"/>
      <c r="N774" s="87"/>
      <c r="O774" s="84"/>
      <c r="P774" s="84"/>
      <c r="Q774" s="84"/>
      <c r="R774" s="84" t="s">
        <v>455</v>
      </c>
      <c r="S774" s="84"/>
      <c r="T774" s="84"/>
      <c r="U774" s="84"/>
      <c r="V774" s="106"/>
      <c r="W774" s="84" t="s">
        <v>4134</v>
      </c>
      <c r="X774" s="84"/>
      <c r="Y774" s="84" t="e">
        <f>VLOOKUP(#REF!,Unavailable_Shops!C:E,3,FALSE)</f>
        <v>#REF!</v>
      </c>
      <c r="Z774" s="84">
        <f>SUBTOTAL(103, Table97[[#This Row],[ShopCodeNoZero]])</f>
        <v>0</v>
      </c>
      <c r="AA774" s="88" t="s">
        <v>4135</v>
      </c>
    </row>
    <row r="775" spans="1:27" hidden="1">
      <c r="A775" s="83"/>
      <c r="B775" s="84" t="s">
        <v>24</v>
      </c>
      <c r="C775" s="84"/>
      <c r="D775" s="85" t="s">
        <v>119</v>
      </c>
      <c r="E775" s="72" t="s">
        <v>4023</v>
      </c>
      <c r="F775" s="84"/>
      <c r="G775" s="85" t="s">
        <v>4020</v>
      </c>
      <c r="H775" s="84" t="s">
        <v>4021</v>
      </c>
      <c r="I775" s="84" t="str">
        <f>VLOOKUP(G775,'Shop Info'!C:I,7,FALSE)</f>
        <v>Islands</v>
      </c>
      <c r="J775" s="84" t="s">
        <v>663</v>
      </c>
      <c r="K775" s="84"/>
      <c r="L775" s="84" t="s">
        <v>3051</v>
      </c>
      <c r="M775" s="90"/>
      <c r="N775" s="87"/>
      <c r="O775" s="84"/>
      <c r="P775" s="84"/>
      <c r="Q775" s="84"/>
      <c r="R775" s="84" t="s">
        <v>455</v>
      </c>
      <c r="S775" s="84"/>
      <c r="T775" s="84"/>
      <c r="U775" s="84"/>
      <c r="V775" s="106"/>
      <c r="W775" s="84" t="s">
        <v>4022</v>
      </c>
      <c r="X775" s="84"/>
      <c r="Y775" s="84" t="e">
        <f>VLOOKUP(#REF!,Unavailable_Shops!C:E,3,FALSE)</f>
        <v>#REF!</v>
      </c>
      <c r="Z775" s="84">
        <f>SUBTOTAL(103, Table97[[#This Row],[ShopCodeNoZero]])</f>
        <v>0</v>
      </c>
      <c r="AA775" s="88" t="s">
        <v>4023</v>
      </c>
    </row>
    <row r="776" spans="1:27" hidden="1">
      <c r="A776" s="83"/>
      <c r="B776" s="84" t="s">
        <v>24</v>
      </c>
      <c r="C776" s="84"/>
      <c r="D776" s="85" t="s">
        <v>119</v>
      </c>
      <c r="E776" s="72" t="s">
        <v>3848</v>
      </c>
      <c r="F776" s="84"/>
      <c r="G776" s="85" t="s">
        <v>3845</v>
      </c>
      <c r="H776" s="84" t="s">
        <v>3846</v>
      </c>
      <c r="I776" s="84" t="str">
        <f>VLOOKUP(G776,'Shop Info'!C:I,7,FALSE)</f>
        <v>NT</v>
      </c>
      <c r="J776" s="84" t="s">
        <v>3428</v>
      </c>
      <c r="K776" s="84"/>
      <c r="L776" s="84">
        <v>39829520</v>
      </c>
      <c r="M776" s="90"/>
      <c r="N776" s="84"/>
      <c r="O776" s="84"/>
      <c r="P776" s="84"/>
      <c r="Q776" s="84"/>
      <c r="R776" s="84" t="s">
        <v>455</v>
      </c>
      <c r="S776" s="84"/>
      <c r="T776" s="84"/>
      <c r="U776" s="84"/>
      <c r="V776" s="106"/>
      <c r="W776" s="84" t="s">
        <v>3847</v>
      </c>
      <c r="X776" s="84"/>
      <c r="Y776" s="84" t="e">
        <f>VLOOKUP(#REF!,Unavailable_Shops!C:E,3,FALSE)</f>
        <v>#REF!</v>
      </c>
      <c r="Z776" s="84">
        <f>SUBTOTAL(103, Table97[[#This Row],[ShopCodeNoZero]])</f>
        <v>0</v>
      </c>
      <c r="AA776" s="88" t="s">
        <v>3848</v>
      </c>
    </row>
    <row r="777" spans="1:27" hidden="1">
      <c r="A777" s="83"/>
      <c r="B777" s="84" t="s">
        <v>24</v>
      </c>
      <c r="C777" s="84"/>
      <c r="D777" s="85" t="s">
        <v>119</v>
      </c>
      <c r="E777" s="72" t="s">
        <v>3264</v>
      </c>
      <c r="F777" s="84"/>
      <c r="G777" s="85" t="s">
        <v>3260</v>
      </c>
      <c r="H777" s="84" t="s">
        <v>3261</v>
      </c>
      <c r="I777" s="84" t="str">
        <f>VLOOKUP(G777,'Shop Info'!C:I,7,FALSE)</f>
        <v>NT</v>
      </c>
      <c r="J777" s="84" t="s">
        <v>633</v>
      </c>
      <c r="K777" s="84"/>
      <c r="L777" s="84" t="s">
        <v>3051</v>
      </c>
      <c r="M777" s="90"/>
      <c r="N777" s="87"/>
      <c r="O777" s="84"/>
      <c r="P777" s="84"/>
      <c r="Q777" s="84"/>
      <c r="R777" s="84" t="s">
        <v>455</v>
      </c>
      <c r="S777" s="84"/>
      <c r="T777" s="84"/>
      <c r="U777" s="84"/>
      <c r="V777" s="106"/>
      <c r="W777" s="84" t="s">
        <v>3263</v>
      </c>
      <c r="X777" s="84"/>
      <c r="Y777" s="84" t="e">
        <f>VLOOKUP(#REF!,Unavailable_Shops!C:E,3,FALSE)</f>
        <v>#REF!</v>
      </c>
      <c r="Z777" s="84">
        <f>SUBTOTAL(103, Table97[[#This Row],[ShopCodeNoZero]])</f>
        <v>0</v>
      </c>
      <c r="AA777" s="88" t="s">
        <v>3264</v>
      </c>
    </row>
    <row r="778" spans="1:27" hidden="1">
      <c r="A778" s="83"/>
      <c r="B778" s="84" t="s">
        <v>24</v>
      </c>
      <c r="C778" s="84"/>
      <c r="D778" s="85" t="s">
        <v>119</v>
      </c>
      <c r="E778" s="72" t="s">
        <v>4054</v>
      </c>
      <c r="F778" s="84"/>
      <c r="G778" s="85" t="s">
        <v>4048</v>
      </c>
      <c r="H778" s="84" t="s">
        <v>4049</v>
      </c>
      <c r="I778" s="84" t="str">
        <f>VLOOKUP(G778,'Shop Info'!C:I,7,FALSE)</f>
        <v>Islands</v>
      </c>
      <c r="J778" s="84" t="s">
        <v>525</v>
      </c>
      <c r="K778" s="84"/>
      <c r="L778" s="84" t="s">
        <v>3051</v>
      </c>
      <c r="M778" s="86"/>
      <c r="N778" s="87"/>
      <c r="O778" s="84"/>
      <c r="P778" s="84"/>
      <c r="Q778" s="84"/>
      <c r="R778" s="84" t="s">
        <v>455</v>
      </c>
      <c r="S778" s="84"/>
      <c r="T778" s="84"/>
      <c r="U778" s="84"/>
      <c r="V778" s="106"/>
      <c r="W778" s="84" t="s">
        <v>4053</v>
      </c>
      <c r="X778" s="84"/>
      <c r="Y778" s="84" t="e">
        <f>VLOOKUP(#REF!,Unavailable_Shops!C:E,3,FALSE)</f>
        <v>#REF!</v>
      </c>
      <c r="Z778" s="84">
        <f>SUBTOTAL(103, Table97[[#This Row],[ShopCodeNoZero]])</f>
        <v>0</v>
      </c>
      <c r="AA778" s="88" t="s">
        <v>4054</v>
      </c>
    </row>
    <row r="779" spans="1:27" hidden="1">
      <c r="A779" s="83"/>
      <c r="B779" s="84" t="s">
        <v>65</v>
      </c>
      <c r="C779" s="84"/>
      <c r="D779" s="85" t="s">
        <v>119</v>
      </c>
      <c r="E779" s="72" t="s">
        <v>3794</v>
      </c>
      <c r="F779" s="84"/>
      <c r="G779" s="85" t="s">
        <v>3791</v>
      </c>
      <c r="H779" s="84" t="s">
        <v>3792</v>
      </c>
      <c r="I779" s="84" t="str">
        <f>VLOOKUP(G779,'Shop Info'!C:I,7,FALSE)</f>
        <v>Islands</v>
      </c>
      <c r="J779" s="84" t="s">
        <v>525</v>
      </c>
      <c r="K779" s="84"/>
      <c r="L779" s="84">
        <v>24595368</v>
      </c>
      <c r="M779" s="90"/>
      <c r="N779" s="84"/>
      <c r="O779" s="84"/>
      <c r="P779" s="84"/>
      <c r="Q779" s="84"/>
      <c r="R779" s="84" t="s">
        <v>455</v>
      </c>
      <c r="S779" s="84"/>
      <c r="T779" s="84"/>
      <c r="U779" s="84"/>
      <c r="V779" s="106"/>
      <c r="W779" s="84" t="s">
        <v>3793</v>
      </c>
      <c r="X779" s="84"/>
      <c r="Y779" s="84" t="e">
        <f>VLOOKUP(#REF!,Unavailable_Shops!C:E,3,FALSE)</f>
        <v>#REF!</v>
      </c>
      <c r="Z779" s="84">
        <f>SUBTOTAL(103, Table97[[#This Row],[ShopCodeNoZero]])</f>
        <v>0</v>
      </c>
      <c r="AA779" s="88" t="s">
        <v>3794</v>
      </c>
    </row>
    <row r="780" spans="1:27" hidden="1">
      <c r="A780" s="83"/>
      <c r="B780" s="84" t="s">
        <v>65</v>
      </c>
      <c r="C780" s="84"/>
      <c r="D780" s="85" t="s">
        <v>119</v>
      </c>
      <c r="E780" s="72" t="s">
        <v>3994</v>
      </c>
      <c r="F780" s="84"/>
      <c r="G780" s="85" t="s">
        <v>3991</v>
      </c>
      <c r="H780" s="84" t="s">
        <v>3992</v>
      </c>
      <c r="I780" s="84" t="str">
        <f>VLOOKUP(G780,'Shop Info'!C:I,7,FALSE)</f>
        <v>NT</v>
      </c>
      <c r="J780" s="84" t="s">
        <v>659</v>
      </c>
      <c r="K780" s="84"/>
      <c r="L780" s="84">
        <v>27798028</v>
      </c>
      <c r="M780" s="86"/>
      <c r="N780" s="84"/>
      <c r="O780" s="84"/>
      <c r="P780" s="84"/>
      <c r="Q780" s="84"/>
      <c r="R780" s="84" t="s">
        <v>455</v>
      </c>
      <c r="S780" s="84"/>
      <c r="T780" s="84"/>
      <c r="U780" s="84"/>
      <c r="V780" s="106"/>
      <c r="W780" s="96" t="s">
        <v>3993</v>
      </c>
      <c r="X780" s="84"/>
      <c r="Y780" s="84" t="e">
        <f>VLOOKUP(#REF!,Unavailable_Shops!C:E,3,FALSE)</f>
        <v>#REF!</v>
      </c>
      <c r="Z780" s="84">
        <f>SUBTOTAL(103, Table97[[#This Row],[ShopCodeNoZero]])</f>
        <v>0</v>
      </c>
      <c r="AA780" s="88" t="s">
        <v>3994</v>
      </c>
    </row>
    <row r="781" spans="1:27" hidden="1">
      <c r="A781" s="83"/>
      <c r="B781" s="84" t="s">
        <v>65</v>
      </c>
      <c r="C781" s="84"/>
      <c r="D781" s="85" t="s">
        <v>119</v>
      </c>
      <c r="E781" s="72" t="s">
        <v>3827</v>
      </c>
      <c r="F781" s="84"/>
      <c r="G781" s="85" t="s">
        <v>3824</v>
      </c>
      <c r="H781" s="84" t="s">
        <v>3825</v>
      </c>
      <c r="I781" s="84" t="str">
        <f>VLOOKUP(G781,'Shop Info'!C:I,7,FALSE)</f>
        <v>NT</v>
      </c>
      <c r="J781" s="84" t="s">
        <v>3564</v>
      </c>
      <c r="K781" s="84"/>
      <c r="L781" s="84">
        <v>26766388</v>
      </c>
      <c r="M781" s="90"/>
      <c r="N781" s="84"/>
      <c r="O781" s="84"/>
      <c r="P781" s="84"/>
      <c r="Q781" s="84"/>
      <c r="R781" s="84" t="s">
        <v>455</v>
      </c>
      <c r="S781" s="84"/>
      <c r="T781" s="84"/>
      <c r="U781" s="84"/>
      <c r="V781" s="106"/>
      <c r="W781" s="84" t="s">
        <v>3826</v>
      </c>
      <c r="X781" s="84"/>
      <c r="Y781" s="84" t="e">
        <f>VLOOKUP(#REF!,Unavailable_Shops!C:E,3,FALSE)</f>
        <v>#REF!</v>
      </c>
      <c r="Z781" s="84">
        <f>SUBTOTAL(103, Table97[[#This Row],[ShopCodeNoZero]])</f>
        <v>0</v>
      </c>
      <c r="AA781" s="88" t="s">
        <v>3827</v>
      </c>
    </row>
    <row r="782" spans="1:27" hidden="1">
      <c r="A782" s="83"/>
      <c r="B782" s="84" t="s">
        <v>65</v>
      </c>
      <c r="C782" s="84"/>
      <c r="D782" s="85" t="s">
        <v>119</v>
      </c>
      <c r="E782" s="72" t="s">
        <v>3774</v>
      </c>
      <c r="F782" s="84"/>
      <c r="G782" s="85" t="s">
        <v>3771</v>
      </c>
      <c r="H782" s="84" t="s">
        <v>3772</v>
      </c>
      <c r="I782" s="84" t="str">
        <f>VLOOKUP(G782,'Shop Info'!C:I,7,FALSE)</f>
        <v>NT</v>
      </c>
      <c r="J782" s="84" t="s">
        <v>3759</v>
      </c>
      <c r="K782" s="84"/>
      <c r="L782" s="84">
        <v>27689388</v>
      </c>
      <c r="M782" s="90"/>
      <c r="N782" s="84"/>
      <c r="O782" s="84"/>
      <c r="P782" s="84"/>
      <c r="Q782" s="84"/>
      <c r="R782" s="84" t="s">
        <v>455</v>
      </c>
      <c r="S782" s="84"/>
      <c r="T782" s="84"/>
      <c r="U782" s="84"/>
      <c r="V782" s="106"/>
      <c r="W782" s="84" t="s">
        <v>3773</v>
      </c>
      <c r="X782" s="84"/>
      <c r="Y782" s="84" t="e">
        <f>VLOOKUP(#REF!,Unavailable_Shops!C:E,3,FALSE)</f>
        <v>#REF!</v>
      </c>
      <c r="Z782" s="84">
        <f>SUBTOTAL(103, Table97[[#This Row],[ShopCodeNoZero]])</f>
        <v>0</v>
      </c>
      <c r="AA782" s="88" t="s">
        <v>3774</v>
      </c>
    </row>
    <row r="783" spans="1:27" hidden="1">
      <c r="A783" s="83"/>
      <c r="B783" s="84" t="s">
        <v>65</v>
      </c>
      <c r="C783" s="84"/>
      <c r="D783" s="85" t="s">
        <v>119</v>
      </c>
      <c r="E783" s="72" t="s">
        <v>3930</v>
      </c>
      <c r="F783" s="84"/>
      <c r="G783" s="85" t="s">
        <v>3927</v>
      </c>
      <c r="H783" s="84" t="s">
        <v>3928</v>
      </c>
      <c r="I783" s="84" t="str">
        <f>VLOOKUP(G783,'Shop Info'!C:I,7,FALSE)</f>
        <v>NT</v>
      </c>
      <c r="J783" s="84" t="s">
        <v>566</v>
      </c>
      <c r="K783" s="84"/>
      <c r="L783" s="84">
        <v>24711366</v>
      </c>
      <c r="M783" s="90"/>
      <c r="N783" s="84"/>
      <c r="O783" s="84"/>
      <c r="P783" s="84"/>
      <c r="Q783" s="84"/>
      <c r="R783" s="84" t="s">
        <v>455</v>
      </c>
      <c r="S783" s="84"/>
      <c r="T783" s="84"/>
      <c r="U783" s="84"/>
      <c r="V783" s="106"/>
      <c r="W783" s="84" t="s">
        <v>3929</v>
      </c>
      <c r="X783" s="84"/>
      <c r="Y783" s="84" t="e">
        <f>VLOOKUP(#REF!,Unavailable_Shops!C:E,3,FALSE)</f>
        <v>#REF!</v>
      </c>
      <c r="Z783" s="84">
        <f>SUBTOTAL(103, Table97[[#This Row],[ShopCodeNoZero]])</f>
        <v>0</v>
      </c>
      <c r="AA783" s="88" t="s">
        <v>3930</v>
      </c>
    </row>
    <row r="784" spans="1:27" hidden="1">
      <c r="A784" s="83"/>
      <c r="B784" s="84" t="s">
        <v>65</v>
      </c>
      <c r="C784" s="84"/>
      <c r="D784" s="85" t="s">
        <v>119</v>
      </c>
      <c r="E784" s="72" t="s">
        <v>3224</v>
      </c>
      <c r="F784" s="84"/>
      <c r="G784" s="85" t="s">
        <v>3221</v>
      </c>
      <c r="H784" s="84" t="s">
        <v>3222</v>
      </c>
      <c r="I784" s="84" t="str">
        <f>VLOOKUP(G784,'Shop Info'!C:I,7,FALSE)</f>
        <v>NT</v>
      </c>
      <c r="J784" s="84" t="s">
        <v>3179</v>
      </c>
      <c r="K784" s="84"/>
      <c r="L784" s="84">
        <v>26933668</v>
      </c>
      <c r="M784" s="90"/>
      <c r="N784" s="84"/>
      <c r="O784" s="84"/>
      <c r="P784" s="84"/>
      <c r="Q784" s="84"/>
      <c r="R784" s="84" t="s">
        <v>455</v>
      </c>
      <c r="S784" s="84"/>
      <c r="T784" s="84"/>
      <c r="U784" s="84"/>
      <c r="V784" s="106"/>
      <c r="W784" s="84" t="s">
        <v>3223</v>
      </c>
      <c r="X784" s="84"/>
      <c r="Y784" s="84" t="e">
        <f>VLOOKUP(#REF!,Unavailable_Shops!C:E,3,FALSE)</f>
        <v>#REF!</v>
      </c>
      <c r="Z784" s="84">
        <f>SUBTOTAL(103, Table97[[#This Row],[ShopCodeNoZero]])</f>
        <v>0</v>
      </c>
      <c r="AA784" s="88" t="s">
        <v>3224</v>
      </c>
    </row>
    <row r="785" spans="1:27" hidden="1">
      <c r="A785" s="83"/>
      <c r="B785" s="84" t="s">
        <v>65</v>
      </c>
      <c r="C785" s="84"/>
      <c r="D785" s="85" t="s">
        <v>119</v>
      </c>
      <c r="E785" s="72" t="s">
        <v>3291</v>
      </c>
      <c r="F785" s="84"/>
      <c r="G785" s="85" t="s">
        <v>3288</v>
      </c>
      <c r="H785" s="84" t="s">
        <v>3289</v>
      </c>
      <c r="I785" s="84" t="str">
        <f>VLOOKUP(G785,'Shop Info'!C:I,7,FALSE)</f>
        <v>NT</v>
      </c>
      <c r="J785" s="84" t="s">
        <v>3280</v>
      </c>
      <c r="K785" s="84"/>
      <c r="L785" s="84" t="s">
        <v>3051</v>
      </c>
      <c r="M785" s="90"/>
      <c r="N785" s="87"/>
      <c r="O785" s="84"/>
      <c r="P785" s="84"/>
      <c r="Q785" s="84"/>
      <c r="R785" s="84" t="s">
        <v>455</v>
      </c>
      <c r="S785" s="84"/>
      <c r="T785" s="84"/>
      <c r="U785" s="84"/>
      <c r="V785" s="106"/>
      <c r="W785" s="84" t="s">
        <v>3290</v>
      </c>
      <c r="X785" s="84"/>
      <c r="Y785" s="84" t="e">
        <f>VLOOKUP(#REF!,Unavailable_Shops!C:E,3,FALSE)</f>
        <v>#REF!</v>
      </c>
      <c r="Z785" s="84">
        <f>SUBTOTAL(103, Table97[[#This Row],[ShopCodeNoZero]])</f>
        <v>0</v>
      </c>
      <c r="AA785" s="88" t="s">
        <v>3291</v>
      </c>
    </row>
    <row r="786" spans="1:27" hidden="1">
      <c r="A786" s="83"/>
      <c r="B786" s="84" t="s">
        <v>65</v>
      </c>
      <c r="C786" s="84"/>
      <c r="D786" s="85" t="s">
        <v>119</v>
      </c>
      <c r="E786" s="72" t="s">
        <v>3898</v>
      </c>
      <c r="F786" s="84"/>
      <c r="G786" s="85" t="s">
        <v>3895</v>
      </c>
      <c r="H786" s="84" t="s">
        <v>3896</v>
      </c>
      <c r="I786" s="84" t="str">
        <f>VLOOKUP(G786,'Shop Info'!C:I,7,FALSE)</f>
        <v>NT</v>
      </c>
      <c r="J786" s="84" t="s">
        <v>555</v>
      </c>
      <c r="K786" s="84"/>
      <c r="L786" s="84" t="s">
        <v>3051</v>
      </c>
      <c r="M786" s="86"/>
      <c r="N786" s="87"/>
      <c r="O786" s="84"/>
      <c r="P786" s="84"/>
      <c r="Q786" s="84"/>
      <c r="R786" s="84" t="s">
        <v>455</v>
      </c>
      <c r="S786" s="84"/>
      <c r="T786" s="84"/>
      <c r="U786" s="84"/>
      <c r="V786" s="106"/>
      <c r="W786" s="84" t="s">
        <v>3897</v>
      </c>
      <c r="X786" s="84"/>
      <c r="Y786" s="84" t="e">
        <f>VLOOKUP(#REF!,Unavailable_Shops!C:E,3,FALSE)</f>
        <v>#REF!</v>
      </c>
      <c r="Z786" s="84">
        <f>SUBTOTAL(103, Table97[[#This Row],[ShopCodeNoZero]])</f>
        <v>0</v>
      </c>
      <c r="AA786" s="88" t="s">
        <v>3898</v>
      </c>
    </row>
    <row r="787" spans="1:27" hidden="1">
      <c r="A787" s="83"/>
      <c r="B787" s="84" t="s">
        <v>65</v>
      </c>
      <c r="C787" s="84"/>
      <c r="D787" s="85" t="s">
        <v>119</v>
      </c>
      <c r="E787" s="72" t="s">
        <v>3317</v>
      </c>
      <c r="F787" s="84"/>
      <c r="G787" s="85" t="s">
        <v>3314</v>
      </c>
      <c r="H787" s="84" t="s">
        <v>3315</v>
      </c>
      <c r="I787" s="84" t="str">
        <f>VLOOKUP(G787,'Shop Info'!C:I,7,FALSE)</f>
        <v>NT</v>
      </c>
      <c r="J787" s="84" t="s">
        <v>555</v>
      </c>
      <c r="K787" s="84"/>
      <c r="L787" s="84" t="s">
        <v>3051</v>
      </c>
      <c r="M787" s="90"/>
      <c r="N787" s="87"/>
      <c r="O787" s="84"/>
      <c r="P787" s="84"/>
      <c r="Q787" s="84"/>
      <c r="R787" s="84" t="s">
        <v>455</v>
      </c>
      <c r="S787" s="84"/>
      <c r="T787" s="84"/>
      <c r="U787" s="84"/>
      <c r="V787" s="106"/>
      <c r="W787" s="84" t="s">
        <v>3316</v>
      </c>
      <c r="X787" s="84"/>
      <c r="Y787" s="84" t="e">
        <f>VLOOKUP(#REF!,Unavailable_Shops!C:E,3,FALSE)</f>
        <v>#REF!</v>
      </c>
      <c r="Z787" s="84">
        <f>SUBTOTAL(103, Table97[[#This Row],[ShopCodeNoZero]])</f>
        <v>0</v>
      </c>
      <c r="AA787" s="88" t="s">
        <v>3317</v>
      </c>
    </row>
    <row r="788" spans="1:27" hidden="1">
      <c r="A788" s="83"/>
      <c r="B788" s="84" t="s">
        <v>65</v>
      </c>
      <c r="C788" s="84"/>
      <c r="D788" s="85" t="s">
        <v>119</v>
      </c>
      <c r="E788" s="72" t="s">
        <v>3662</v>
      </c>
      <c r="F788" s="84"/>
      <c r="G788" s="85" t="s">
        <v>3659</v>
      </c>
      <c r="H788" s="84" t="s">
        <v>3660</v>
      </c>
      <c r="I788" s="84" t="str">
        <f>VLOOKUP(G788,'Shop Info'!C:I,7,FALSE)</f>
        <v>NT</v>
      </c>
      <c r="J788" s="84" t="s">
        <v>633</v>
      </c>
      <c r="K788" s="84"/>
      <c r="L788" s="84" t="s">
        <v>3051</v>
      </c>
      <c r="M788" s="90"/>
      <c r="N788" s="87"/>
      <c r="O788" s="84"/>
      <c r="P788" s="84"/>
      <c r="Q788" s="84"/>
      <c r="R788" s="84" t="s">
        <v>455</v>
      </c>
      <c r="S788" s="84"/>
      <c r="T788" s="84"/>
      <c r="U788" s="84"/>
      <c r="V788" s="106"/>
      <c r="W788" s="84" t="s">
        <v>3661</v>
      </c>
      <c r="X788" s="84"/>
      <c r="Y788" s="84" t="e">
        <f>VLOOKUP(#REF!,Unavailable_Shops!C:E,3,FALSE)</f>
        <v>#REF!</v>
      </c>
      <c r="Z788" s="84">
        <f>SUBTOTAL(103, Table97[[#This Row],[ShopCodeNoZero]])</f>
        <v>0</v>
      </c>
      <c r="AA788" s="88" t="s">
        <v>3662</v>
      </c>
    </row>
    <row r="789" spans="1:27" hidden="1">
      <c r="A789" s="83"/>
      <c r="B789" s="84" t="s">
        <v>65</v>
      </c>
      <c r="C789" s="84"/>
      <c r="D789" s="85" t="s">
        <v>119</v>
      </c>
      <c r="E789" s="72" t="s">
        <v>3873</v>
      </c>
      <c r="F789" s="84"/>
      <c r="G789" s="85" t="s">
        <v>3870</v>
      </c>
      <c r="H789" s="84" t="s">
        <v>3871</v>
      </c>
      <c r="I789" s="84" t="str">
        <f>VLOOKUP(G789,'Shop Info'!C:I,7,FALSE)</f>
        <v>NT</v>
      </c>
      <c r="J789" s="84" t="s">
        <v>551</v>
      </c>
      <c r="K789" s="84"/>
      <c r="L789" s="84" t="s">
        <v>3051</v>
      </c>
      <c r="M789" s="90"/>
      <c r="N789" s="87"/>
      <c r="O789" s="84"/>
      <c r="P789" s="84"/>
      <c r="Q789" s="84"/>
      <c r="R789" s="84" t="s">
        <v>455</v>
      </c>
      <c r="S789" s="84"/>
      <c r="T789" s="84"/>
      <c r="U789" s="84"/>
      <c r="V789" s="106"/>
      <c r="W789" s="84" t="s">
        <v>3872</v>
      </c>
      <c r="X789" s="84"/>
      <c r="Y789" s="84" t="e">
        <f>VLOOKUP(#REF!,Unavailable_Shops!C:E,3,FALSE)</f>
        <v>#REF!</v>
      </c>
      <c r="Z789" s="84">
        <f>SUBTOTAL(103, Table97[[#This Row],[ShopCodeNoZero]])</f>
        <v>0</v>
      </c>
      <c r="AA789" s="88" t="s">
        <v>3873</v>
      </c>
    </row>
    <row r="790" spans="1:27" hidden="1">
      <c r="A790" s="83"/>
      <c r="B790" s="84" t="s">
        <v>65</v>
      </c>
      <c r="C790" s="84"/>
      <c r="D790" s="85" t="s">
        <v>119</v>
      </c>
      <c r="E790" s="72" t="s">
        <v>3053</v>
      </c>
      <c r="F790" s="84"/>
      <c r="G790" s="85" t="s">
        <v>3049</v>
      </c>
      <c r="H790" s="84" t="s">
        <v>3050</v>
      </c>
      <c r="I790" s="84" t="str">
        <f>VLOOKUP(G790,'Shop Info'!C:I,7,FALSE)</f>
        <v>NT</v>
      </c>
      <c r="J790" s="84" t="s">
        <v>1045</v>
      </c>
      <c r="K790" s="84"/>
      <c r="L790" s="84" t="s">
        <v>3051</v>
      </c>
      <c r="M790" s="90"/>
      <c r="N790" s="87"/>
      <c r="O790" s="84"/>
      <c r="P790" s="84"/>
      <c r="Q790" s="84"/>
      <c r="R790" s="84" t="s">
        <v>455</v>
      </c>
      <c r="S790" s="84"/>
      <c r="T790" s="84"/>
      <c r="U790" s="84"/>
      <c r="V790" s="106"/>
      <c r="W790" s="84" t="s">
        <v>3052</v>
      </c>
      <c r="X790" s="84"/>
      <c r="Y790" s="84" t="e">
        <f>VLOOKUP(#REF!,Unavailable_Shops!C:E,3,FALSE)</f>
        <v>#REF!</v>
      </c>
      <c r="Z790" s="84">
        <f>SUBTOTAL(103, Table97[[#This Row],[ShopCodeNoZero]])</f>
        <v>0</v>
      </c>
      <c r="AA790" s="88" t="s">
        <v>3053</v>
      </c>
    </row>
    <row r="791" spans="1:27" hidden="1">
      <c r="A791" s="83"/>
      <c r="B791" s="84" t="s">
        <v>65</v>
      </c>
      <c r="C791" s="84"/>
      <c r="D791" s="85" t="s">
        <v>119</v>
      </c>
      <c r="E791" s="72" t="s">
        <v>165</v>
      </c>
      <c r="F791" s="84"/>
      <c r="G791" s="85" t="s">
        <v>166</v>
      </c>
      <c r="H791" s="84" t="s">
        <v>167</v>
      </c>
      <c r="I791" s="84" t="str">
        <f>VLOOKUP(G791,'Shop Info'!C:I,7,FALSE)</f>
        <v>NT</v>
      </c>
      <c r="J791" s="84" t="s">
        <v>164</v>
      </c>
      <c r="K791" s="84"/>
      <c r="L791" s="84" t="s">
        <v>3051</v>
      </c>
      <c r="M791" s="90"/>
      <c r="N791" s="84"/>
      <c r="O791" s="84"/>
      <c r="P791" s="84"/>
      <c r="Q791" s="84"/>
      <c r="R791" s="84" t="s">
        <v>455</v>
      </c>
      <c r="S791" s="84"/>
      <c r="T791" s="84"/>
      <c r="U791" s="84"/>
      <c r="V791" s="106"/>
      <c r="W791" s="84" t="s">
        <v>3054</v>
      </c>
      <c r="X791" s="84"/>
      <c r="Y791" s="84" t="e">
        <f>VLOOKUP(#REF!,Unavailable_Shops!C:E,3,FALSE)</f>
        <v>#REF!</v>
      </c>
      <c r="Z791" s="84">
        <f>SUBTOTAL(103, Table97[[#This Row],[ShopCodeNoZero]])</f>
        <v>0</v>
      </c>
      <c r="AA791" s="88" t="s">
        <v>165</v>
      </c>
    </row>
    <row r="792" spans="1:27" hidden="1">
      <c r="A792" s="83"/>
      <c r="B792" s="84" t="s">
        <v>65</v>
      </c>
      <c r="C792" s="84"/>
      <c r="D792" s="85" t="s">
        <v>119</v>
      </c>
      <c r="E792" s="72" t="s">
        <v>4219</v>
      </c>
      <c r="F792" s="84"/>
      <c r="G792" s="85" t="s">
        <v>4216</v>
      </c>
      <c r="H792" s="84" t="s">
        <v>4217</v>
      </c>
      <c r="I792" s="84" t="str">
        <f>VLOOKUP(G792,'Shop Info'!C:I,7,FALSE)</f>
        <v>NT</v>
      </c>
      <c r="J792" s="84" t="s">
        <v>659</v>
      </c>
      <c r="K792" s="84"/>
      <c r="L792" s="84" t="s">
        <v>3051</v>
      </c>
      <c r="M792" s="86"/>
      <c r="N792" s="87"/>
      <c r="O792" s="84"/>
      <c r="P792" s="84"/>
      <c r="Q792" s="84"/>
      <c r="R792" s="84" t="s">
        <v>455</v>
      </c>
      <c r="S792" s="84"/>
      <c r="T792" s="84"/>
      <c r="U792" s="84"/>
      <c r="V792" s="106"/>
      <c r="W792" s="84" t="s">
        <v>4218</v>
      </c>
      <c r="X792" s="84"/>
      <c r="Y792" s="84" t="e">
        <f>VLOOKUP(#REF!,Unavailable_Shops!C:E,3,FALSE)</f>
        <v>#REF!</v>
      </c>
      <c r="Z792" s="84">
        <f>SUBTOTAL(103, Table97[[#This Row],[ShopCodeNoZero]])</f>
        <v>0</v>
      </c>
      <c r="AA792" s="88" t="s">
        <v>4219</v>
      </c>
    </row>
    <row r="793" spans="1:27" hidden="1">
      <c r="A793" s="83"/>
      <c r="B793" s="84" t="s">
        <v>65</v>
      </c>
      <c r="C793" s="84"/>
      <c r="D793" s="85" t="s">
        <v>119</v>
      </c>
      <c r="E793" s="72" t="s">
        <v>3852</v>
      </c>
      <c r="F793" s="84"/>
      <c r="G793" s="85" t="s">
        <v>3849</v>
      </c>
      <c r="H793" s="84" t="s">
        <v>3850</v>
      </c>
      <c r="I793" s="84" t="str">
        <f>VLOOKUP(G793,'Shop Info'!C:I,7,FALSE)</f>
        <v>NT</v>
      </c>
      <c r="J793" s="84" t="s">
        <v>551</v>
      </c>
      <c r="K793" s="84"/>
      <c r="L793" s="84" t="s">
        <v>3051</v>
      </c>
      <c r="M793" s="86"/>
      <c r="N793" s="87"/>
      <c r="O793" s="84"/>
      <c r="P793" s="84"/>
      <c r="Q793" s="84"/>
      <c r="R793" s="84" t="s">
        <v>455</v>
      </c>
      <c r="S793" s="84"/>
      <c r="T793" s="84"/>
      <c r="U793" s="84"/>
      <c r="V793" s="106"/>
      <c r="W793" s="84" t="s">
        <v>3851</v>
      </c>
      <c r="X793" s="84"/>
      <c r="Y793" s="84" t="e">
        <f>VLOOKUP(#REF!,Unavailable_Shops!C:E,3,FALSE)</f>
        <v>#REF!</v>
      </c>
      <c r="Z793" s="84">
        <f>SUBTOTAL(103, Table97[[#This Row],[ShopCodeNoZero]])</f>
        <v>0</v>
      </c>
      <c r="AA793" s="88" t="s">
        <v>3852</v>
      </c>
    </row>
    <row r="794" spans="1:27" hidden="1">
      <c r="A794" s="83"/>
      <c r="B794" s="84" t="s">
        <v>65</v>
      </c>
      <c r="C794" s="84"/>
      <c r="D794" s="85" t="s">
        <v>119</v>
      </c>
      <c r="E794" s="72" t="s">
        <v>3856</v>
      </c>
      <c r="F794" s="84"/>
      <c r="G794" s="85" t="s">
        <v>3853</v>
      </c>
      <c r="H794" s="84" t="s">
        <v>3854</v>
      </c>
      <c r="I794" s="84" t="str">
        <f>VLOOKUP(G794,'Shop Info'!C:I,7,FALSE)</f>
        <v>NT</v>
      </c>
      <c r="J794" s="84" t="s">
        <v>551</v>
      </c>
      <c r="K794" s="84"/>
      <c r="L794" s="84">
        <v>34605225</v>
      </c>
      <c r="M794" s="90"/>
      <c r="N794" s="84"/>
      <c r="O794" s="84"/>
      <c r="P794" s="84"/>
      <c r="Q794" s="84"/>
      <c r="R794" s="84" t="s">
        <v>455</v>
      </c>
      <c r="S794" s="84"/>
      <c r="T794" s="84"/>
      <c r="U794" s="84"/>
      <c r="V794" s="106"/>
      <c r="W794" s="84" t="s">
        <v>3855</v>
      </c>
      <c r="X794" s="84"/>
      <c r="Y794" s="84" t="e">
        <f>VLOOKUP(#REF!,Unavailable_Shops!C:E,3,FALSE)</f>
        <v>#REF!</v>
      </c>
      <c r="Z794" s="84">
        <f>SUBTOTAL(103, Table97[[#This Row],[ShopCodeNoZero]])</f>
        <v>0</v>
      </c>
      <c r="AA794" s="88" t="s">
        <v>3856</v>
      </c>
    </row>
    <row r="795" spans="1:27" hidden="1">
      <c r="A795" s="83"/>
      <c r="B795" s="84" t="s">
        <v>65</v>
      </c>
      <c r="C795" s="84"/>
      <c r="D795" s="85" t="s">
        <v>119</v>
      </c>
      <c r="E795" s="72" t="s">
        <v>3474</v>
      </c>
      <c r="F795" s="84"/>
      <c r="G795" s="85" t="s">
        <v>3471</v>
      </c>
      <c r="H795" s="84" t="s">
        <v>3472</v>
      </c>
      <c r="I795" s="84" t="str">
        <f>VLOOKUP(G795,'Shop Info'!C:I,7,FALSE)</f>
        <v>NT</v>
      </c>
      <c r="J795" s="84" t="s">
        <v>566</v>
      </c>
      <c r="K795" s="84"/>
      <c r="L795" s="84">
        <v>24711322</v>
      </c>
      <c r="M795" s="90"/>
      <c r="N795" s="84"/>
      <c r="O795" s="84"/>
      <c r="P795" s="84"/>
      <c r="Q795" s="84"/>
      <c r="R795" s="84" t="s">
        <v>455</v>
      </c>
      <c r="S795" s="84"/>
      <c r="T795" s="84"/>
      <c r="U795" s="84"/>
      <c r="V795" s="106"/>
      <c r="W795" s="84" t="s">
        <v>3473</v>
      </c>
      <c r="X795" s="84"/>
      <c r="Y795" s="84" t="e">
        <f>VLOOKUP(#REF!,Unavailable_Shops!C:E,3,FALSE)</f>
        <v>#REF!</v>
      </c>
      <c r="Z795" s="84">
        <f>SUBTOTAL(103, Table97[[#This Row],[ShopCodeNoZero]])</f>
        <v>0</v>
      </c>
      <c r="AA795" s="88" t="s">
        <v>3474</v>
      </c>
    </row>
    <row r="796" spans="1:27" hidden="1">
      <c r="A796" s="83"/>
      <c r="B796" s="84" t="s">
        <v>65</v>
      </c>
      <c r="C796" s="84"/>
      <c r="D796" s="85" t="s">
        <v>119</v>
      </c>
      <c r="E796" s="72" t="s">
        <v>3229</v>
      </c>
      <c r="F796" s="84"/>
      <c r="G796" s="85" t="s">
        <v>3225</v>
      </c>
      <c r="H796" s="84" t="s">
        <v>3226</v>
      </c>
      <c r="I796" s="84" t="str">
        <f>VLOOKUP(G796,'Shop Info'!C:I,7,FALSE)</f>
        <v>NT</v>
      </c>
      <c r="J796" s="84" t="s">
        <v>3179</v>
      </c>
      <c r="K796" s="84"/>
      <c r="L796" s="84">
        <v>26980987</v>
      </c>
      <c r="M796" s="90"/>
      <c r="N796" s="84"/>
      <c r="O796" s="84"/>
      <c r="P796" s="84"/>
      <c r="Q796" s="84"/>
      <c r="R796" s="84" t="s">
        <v>455</v>
      </c>
      <c r="S796" s="84"/>
      <c r="T796" s="84"/>
      <c r="U796" s="84"/>
      <c r="V796" s="106"/>
      <c r="W796" s="84" t="s">
        <v>3228</v>
      </c>
      <c r="X796" s="84"/>
      <c r="Y796" s="84" t="e">
        <f>VLOOKUP(#REF!,Unavailable_Shops!C:E,3,FALSE)</f>
        <v>#REF!</v>
      </c>
      <c r="Z796" s="84">
        <f>SUBTOTAL(103, Table97[[#This Row],[ShopCodeNoZero]])</f>
        <v>0</v>
      </c>
      <c r="AA796" s="88" t="s">
        <v>3229</v>
      </c>
    </row>
    <row r="797" spans="1:27" hidden="1">
      <c r="A797" s="83"/>
      <c r="B797" s="84" t="s">
        <v>65</v>
      </c>
      <c r="C797" s="84"/>
      <c r="D797" s="85" t="s">
        <v>119</v>
      </c>
      <c r="E797" s="72" t="s">
        <v>3946</v>
      </c>
      <c r="F797" s="84"/>
      <c r="G797" s="85" t="s">
        <v>3943</v>
      </c>
      <c r="H797" s="84" t="s">
        <v>3944</v>
      </c>
      <c r="I797" s="84" t="str">
        <f>VLOOKUP(G797,'Shop Info'!C:I,7,FALSE)</f>
        <v>NT</v>
      </c>
      <c r="J797" s="84" t="s">
        <v>459</v>
      </c>
      <c r="K797" s="84"/>
      <c r="L797" s="84">
        <v>22973638</v>
      </c>
      <c r="M797" s="90"/>
      <c r="N797" s="87"/>
      <c r="O797" s="84"/>
      <c r="P797" s="84"/>
      <c r="Q797" s="84"/>
      <c r="R797" s="84" t="s">
        <v>455</v>
      </c>
      <c r="S797" s="84"/>
      <c r="T797" s="84"/>
      <c r="U797" s="84"/>
      <c r="V797" s="106"/>
      <c r="W797" s="84" t="s">
        <v>3945</v>
      </c>
      <c r="X797" s="84"/>
      <c r="Y797" s="84" t="e">
        <f>VLOOKUP(#REF!,Unavailable_Shops!C:E,3,FALSE)</f>
        <v>#REF!</v>
      </c>
      <c r="Z797" s="84">
        <f>SUBTOTAL(103, Table97[[#This Row],[ShopCodeNoZero]])</f>
        <v>0</v>
      </c>
      <c r="AA797" s="88" t="s">
        <v>3946</v>
      </c>
    </row>
    <row r="798" spans="1:27" hidden="1">
      <c r="A798" s="83"/>
      <c r="B798" s="84" t="s">
        <v>65</v>
      </c>
      <c r="C798" s="84"/>
      <c r="D798" s="85" t="s">
        <v>119</v>
      </c>
      <c r="E798" s="72" t="s">
        <v>3321</v>
      </c>
      <c r="F798" s="84"/>
      <c r="G798" s="85" t="s">
        <v>3318</v>
      </c>
      <c r="H798" s="84" t="s">
        <v>3319</v>
      </c>
      <c r="I798" s="84" t="str">
        <f>VLOOKUP(G798,'Shop Info'!C:I,7,FALSE)</f>
        <v>NT</v>
      </c>
      <c r="J798" s="84" t="s">
        <v>555</v>
      </c>
      <c r="K798" s="84"/>
      <c r="L798" s="84">
        <v>26708330</v>
      </c>
      <c r="M798" s="86"/>
      <c r="N798" s="87"/>
      <c r="O798" s="84"/>
      <c r="P798" s="84"/>
      <c r="Q798" s="84"/>
      <c r="R798" s="84" t="s">
        <v>455</v>
      </c>
      <c r="S798" s="84"/>
      <c r="T798" s="84"/>
      <c r="U798" s="84"/>
      <c r="V798" s="106"/>
      <c r="W798" s="84" t="s">
        <v>3320</v>
      </c>
      <c r="X798" s="84"/>
      <c r="Y798" s="84" t="e">
        <f>VLOOKUP(#REF!,Unavailable_Shops!C:E,3,FALSE)</f>
        <v>#REF!</v>
      </c>
      <c r="Z798" s="84">
        <f>SUBTOTAL(103, Table97[[#This Row],[ShopCodeNoZero]])</f>
        <v>0</v>
      </c>
      <c r="AA798" s="88" t="s">
        <v>3321</v>
      </c>
    </row>
    <row r="799" spans="1:27" hidden="1">
      <c r="A799" s="83"/>
      <c r="B799" s="84" t="s">
        <v>65</v>
      </c>
      <c r="C799" s="84"/>
      <c r="D799" s="85" t="s">
        <v>119</v>
      </c>
      <c r="E799" s="72" t="s">
        <v>3666</v>
      </c>
      <c r="F799" s="84"/>
      <c r="G799" s="85" t="s">
        <v>3663</v>
      </c>
      <c r="H799" s="84" t="s">
        <v>3664</v>
      </c>
      <c r="I799" s="84" t="str">
        <f>VLOOKUP(G799,'Shop Info'!C:I,7,FALSE)</f>
        <v>NT</v>
      </c>
      <c r="J799" s="84" t="s">
        <v>555</v>
      </c>
      <c r="K799" s="84"/>
      <c r="L799" s="84">
        <v>26829833</v>
      </c>
      <c r="M799" s="90"/>
      <c r="N799" s="87"/>
      <c r="O799" s="84"/>
      <c r="P799" s="84"/>
      <c r="Q799" s="84"/>
      <c r="R799" s="84" t="s">
        <v>455</v>
      </c>
      <c r="S799" s="84"/>
      <c r="T799" s="84"/>
      <c r="U799" s="84"/>
      <c r="V799" s="106"/>
      <c r="W799" s="84" t="s">
        <v>3665</v>
      </c>
      <c r="X799" s="84"/>
      <c r="Y799" s="84" t="e">
        <f>VLOOKUP(#REF!,Unavailable_Shops!C:E,3,FALSE)</f>
        <v>#REF!</v>
      </c>
      <c r="Z799" s="84">
        <f>SUBTOTAL(103, Table97[[#This Row],[ShopCodeNoZero]])</f>
        <v>0</v>
      </c>
      <c r="AA799" s="88" t="s">
        <v>3666</v>
      </c>
    </row>
    <row r="800" spans="1:27" hidden="1">
      <c r="A800" s="83"/>
      <c r="B800" s="84" t="s">
        <v>65</v>
      </c>
      <c r="C800" s="84"/>
      <c r="D800" s="85" t="s">
        <v>119</v>
      </c>
      <c r="E800" s="72" t="s">
        <v>3831</v>
      </c>
      <c r="F800" s="84"/>
      <c r="G800" s="85" t="s">
        <v>3828</v>
      </c>
      <c r="H800" s="84" t="s">
        <v>3829</v>
      </c>
      <c r="I800" s="84" t="str">
        <f>VLOOKUP(G800,'Shop Info'!C:I,7,FALSE)</f>
        <v>NT</v>
      </c>
      <c r="J800" s="84" t="s">
        <v>3564</v>
      </c>
      <c r="K800" s="84"/>
      <c r="L800" s="84">
        <v>26692778</v>
      </c>
      <c r="M800" s="90"/>
      <c r="N800" s="87"/>
      <c r="O800" s="84"/>
      <c r="P800" s="84"/>
      <c r="Q800" s="84"/>
      <c r="R800" s="84" t="s">
        <v>455</v>
      </c>
      <c r="S800" s="84"/>
      <c r="T800" s="84"/>
      <c r="U800" s="84"/>
      <c r="V800" s="106"/>
      <c r="W800" s="84" t="s">
        <v>3830</v>
      </c>
      <c r="X800" s="84"/>
      <c r="Y800" s="84" t="e">
        <f>VLOOKUP(#REF!,Unavailable_Shops!C:E,3,FALSE)</f>
        <v>#REF!</v>
      </c>
      <c r="Z800" s="84">
        <f>SUBTOTAL(103, Table97[[#This Row],[ShopCodeNoZero]])</f>
        <v>0</v>
      </c>
      <c r="AA800" s="88" t="s">
        <v>3831</v>
      </c>
    </row>
    <row r="801" spans="1:27" hidden="1">
      <c r="A801" s="83"/>
      <c r="B801" s="84" t="s">
        <v>65</v>
      </c>
      <c r="C801" s="84"/>
      <c r="D801" s="85" t="s">
        <v>119</v>
      </c>
      <c r="E801" s="72" t="s">
        <v>3058</v>
      </c>
      <c r="F801" s="84"/>
      <c r="G801" s="85" t="s">
        <v>3055</v>
      </c>
      <c r="H801" s="84" t="s">
        <v>3056</v>
      </c>
      <c r="I801" s="84" t="str">
        <f>VLOOKUP(G801,'Shop Info'!C:I,7,FALSE)</f>
        <v>NT</v>
      </c>
      <c r="J801" s="84" t="s">
        <v>1091</v>
      </c>
      <c r="K801" s="84"/>
      <c r="L801" s="84">
        <v>60126681</v>
      </c>
      <c r="M801" s="90"/>
      <c r="N801" s="87"/>
      <c r="O801" s="84"/>
      <c r="P801" s="84"/>
      <c r="Q801" s="84"/>
      <c r="R801" s="84" t="s">
        <v>455</v>
      </c>
      <c r="S801" s="84"/>
      <c r="T801" s="84"/>
      <c r="U801" s="84"/>
      <c r="V801" s="106"/>
      <c r="W801" s="84" t="s">
        <v>3057</v>
      </c>
      <c r="X801" s="84"/>
      <c r="Y801" s="84" t="e">
        <f>VLOOKUP(#REF!,Unavailable_Shops!C:E,3,FALSE)</f>
        <v>#REF!</v>
      </c>
      <c r="Z801" s="84">
        <f>SUBTOTAL(103, Table97[[#This Row],[ShopCodeNoZero]])</f>
        <v>0</v>
      </c>
      <c r="AA801" s="88" t="s">
        <v>3058</v>
      </c>
    </row>
    <row r="802" spans="1:27" hidden="1">
      <c r="A802" s="83"/>
      <c r="B802" s="84" t="s">
        <v>65</v>
      </c>
      <c r="C802" s="84"/>
      <c r="D802" s="85" t="s">
        <v>119</v>
      </c>
      <c r="E802" s="72" t="s">
        <v>3954</v>
      </c>
      <c r="F802" s="84"/>
      <c r="G802" s="85" t="s">
        <v>3951</v>
      </c>
      <c r="H802" s="84" t="s">
        <v>3952</v>
      </c>
      <c r="I802" s="84" t="str">
        <f>VLOOKUP(G802,'Shop Info'!C:I,7,FALSE)</f>
        <v>NT</v>
      </c>
      <c r="J802" s="84" t="s">
        <v>354</v>
      </c>
      <c r="K802" s="84"/>
      <c r="L802" s="84">
        <v>26928818</v>
      </c>
      <c r="M802" s="90"/>
      <c r="N802" s="87"/>
      <c r="O802" s="84"/>
      <c r="P802" s="84"/>
      <c r="Q802" s="84"/>
      <c r="R802" s="84" t="s">
        <v>455</v>
      </c>
      <c r="S802" s="84"/>
      <c r="T802" s="84"/>
      <c r="U802" s="84"/>
      <c r="V802" s="106"/>
      <c r="W802" s="84" t="s">
        <v>3953</v>
      </c>
      <c r="X802" s="84"/>
      <c r="Y802" s="84" t="e">
        <f>VLOOKUP(#REF!,Unavailable_Shops!C:E,3,FALSE)</f>
        <v>#REF!</v>
      </c>
      <c r="Z802" s="84">
        <f>SUBTOTAL(103, Table97[[#This Row],[ShopCodeNoZero]])</f>
        <v>0</v>
      </c>
      <c r="AA802" s="88" t="s">
        <v>3954</v>
      </c>
    </row>
    <row r="803" spans="1:27" hidden="1">
      <c r="A803" s="83"/>
      <c r="B803" s="84" t="s">
        <v>65</v>
      </c>
      <c r="C803" s="84"/>
      <c r="D803" s="85" t="s">
        <v>119</v>
      </c>
      <c r="E803" s="72" t="s">
        <v>3878</v>
      </c>
      <c r="F803" s="84"/>
      <c r="G803" s="85" t="s">
        <v>3874</v>
      </c>
      <c r="H803" s="84" t="s">
        <v>3875</v>
      </c>
      <c r="I803" s="84" t="str">
        <f>VLOOKUP(G803,'Shop Info'!C:I,7,FALSE)</f>
        <v>NT</v>
      </c>
      <c r="J803" s="84" t="s">
        <v>551</v>
      </c>
      <c r="K803" s="84"/>
      <c r="L803" s="84" t="s">
        <v>3876</v>
      </c>
      <c r="M803" s="90"/>
      <c r="N803" s="87"/>
      <c r="O803" s="84"/>
      <c r="P803" s="84"/>
      <c r="Q803" s="84"/>
      <c r="R803" s="84" t="s">
        <v>455</v>
      </c>
      <c r="S803" s="84"/>
      <c r="T803" s="84"/>
      <c r="U803" s="84"/>
      <c r="V803" s="106"/>
      <c r="W803" s="84" t="s">
        <v>3877</v>
      </c>
      <c r="X803" s="84"/>
      <c r="Y803" s="84" t="e">
        <f>VLOOKUP(#REF!,Unavailable_Shops!C:E,3,FALSE)</f>
        <v>#REF!</v>
      </c>
      <c r="Z803" s="84">
        <f>SUBTOTAL(103, Table97[[#This Row],[ShopCodeNoZero]])</f>
        <v>0</v>
      </c>
      <c r="AA803" s="88" t="s">
        <v>3878</v>
      </c>
    </row>
  </sheetData>
  <conditionalFormatting sqref="E2:E803">
    <cfRule type="duplicateValues" dxfId="53" priority="9"/>
  </conditionalFormatting>
  <conditionalFormatting sqref="G1:G1048576">
    <cfRule type="duplicateValues" dxfId="52" priority="1"/>
  </conditionalFormatting>
  <conditionalFormatting sqref="AA2:AA580">
    <cfRule type="duplicateValues" dxfId="51" priority="2"/>
  </conditionalFormatting>
  <conditionalFormatting sqref="AA2:AA803">
    <cfRule type="duplicateValues" dxfId="50" priority="5"/>
    <cfRule type="duplicateValues" dxfId="49" priority="6"/>
    <cfRule type="duplicateValues" dxfId="48" priority="7"/>
    <cfRule type="duplicateValues" dxfId="47" priority="8"/>
  </conditionalFormatting>
  <conditionalFormatting sqref="AA581:AA803">
    <cfRule type="duplicateValues" dxfId="46" priority="3"/>
    <cfRule type="duplicateValues" dxfId="45" priority="4"/>
  </conditionalFormatting>
  <dataValidations count="2">
    <dataValidation type="list" showInputMessage="1" showErrorMessage="1" sqref="R150 R158" xr:uid="{020CBB2D-0F69-429B-983E-77D1656116A1}">
      <formula1>"Called,Didn't Call, No one answer, call Later,No Contact / Wrong No"</formula1>
    </dataValidation>
    <dataValidation type="list" showInputMessage="1" showErrorMessage="1" sqref="R151:R157 R2:R149 R159:R803" xr:uid="{C4FCA682-4333-4C32-9189-220C619CE714}">
      <formula1>"Called,Didn't Call, No one answer, call Later,No Contact / Wrong No."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C924-88C3-490F-8E77-4ED02DF5315C}">
  <dimension ref="A1:M1359"/>
  <sheetViews>
    <sheetView topLeftCell="A336" workbookViewId="0">
      <selection activeCell="A14" sqref="A14"/>
    </sheetView>
  </sheetViews>
  <sheetFormatPr defaultRowHeight="14.45"/>
  <cols>
    <col min="1" max="1" width="18.5703125" bestFit="1" customWidth="1"/>
    <col min="2" max="2" width="18.5703125" customWidth="1"/>
    <col min="3" max="4" width="36.5703125" bestFit="1" customWidth="1"/>
    <col min="5" max="5" width="24.42578125" bestFit="1" customWidth="1"/>
    <col min="6" max="6" width="16.85546875" bestFit="1" customWidth="1"/>
    <col min="7" max="10" width="36.5703125" bestFit="1" customWidth="1"/>
    <col min="11" max="11" width="12" bestFit="1" customWidth="1"/>
    <col min="13" max="13" width="30.140625" bestFit="1" customWidth="1"/>
  </cols>
  <sheetData>
    <row r="1" spans="1:13">
      <c r="A1" s="24" t="s">
        <v>4979</v>
      </c>
      <c r="B1" s="24" t="s">
        <v>994</v>
      </c>
      <c r="C1" s="137" t="s">
        <v>4980</v>
      </c>
      <c r="D1" s="137" t="s">
        <v>4981</v>
      </c>
      <c r="E1" s="24" t="s">
        <v>4982</v>
      </c>
      <c r="F1" s="24" t="s">
        <v>4983</v>
      </c>
      <c r="G1" s="137" t="s">
        <v>4984</v>
      </c>
      <c r="H1" s="137" t="s">
        <v>4985</v>
      </c>
      <c r="I1" s="137" t="s">
        <v>4986</v>
      </c>
      <c r="J1" s="137" t="s">
        <v>4987</v>
      </c>
      <c r="K1" s="24" t="s">
        <v>4988</v>
      </c>
    </row>
    <row r="2" spans="1:13">
      <c r="A2" s="24">
        <v>1150</v>
      </c>
      <c r="B2" s="24" t="str">
        <f>TRIM(Table4[[#This Row],[LOCATION_CODE]])</f>
        <v>1150</v>
      </c>
      <c r="C2" s="137" t="s">
        <v>4989</v>
      </c>
      <c r="D2" s="137" t="s">
        <v>4989</v>
      </c>
      <c r="E2" s="24">
        <v>25213344</v>
      </c>
      <c r="F2" s="24">
        <v>28014554</v>
      </c>
      <c r="G2" s="137" t="s">
        <v>1527</v>
      </c>
      <c r="H2" s="137"/>
      <c r="I2" s="137" t="s">
        <v>1527</v>
      </c>
      <c r="J2" s="137"/>
      <c r="K2" s="24" t="s">
        <v>277</v>
      </c>
      <c r="M2" t="s">
        <v>4990</v>
      </c>
    </row>
    <row r="3" spans="1:13">
      <c r="A3" s="24">
        <v>1198</v>
      </c>
      <c r="B3" s="24" t="str">
        <f>TRIM(Table4[[#This Row],[LOCATION_CODE]])</f>
        <v>1198</v>
      </c>
      <c r="C3" s="137" t="s">
        <v>4991</v>
      </c>
      <c r="D3" s="137" t="s">
        <v>4992</v>
      </c>
      <c r="E3" s="24">
        <v>21011261</v>
      </c>
      <c r="F3" s="24">
        <v>21011261</v>
      </c>
      <c r="G3" s="137"/>
      <c r="H3" s="137"/>
      <c r="I3" s="137"/>
      <c r="J3" s="137"/>
      <c r="K3" s="24" t="s">
        <v>277</v>
      </c>
    </row>
    <row r="4" spans="1:13">
      <c r="A4" s="24">
        <v>1203</v>
      </c>
      <c r="B4" s="24" t="str">
        <f>TRIM(Table4[[#This Row],[LOCATION_CODE]])</f>
        <v>1203</v>
      </c>
      <c r="C4" s="137" t="s">
        <v>4993</v>
      </c>
      <c r="D4" s="137" t="s">
        <v>4993</v>
      </c>
      <c r="E4" s="24">
        <v>28495123</v>
      </c>
      <c r="F4" s="24">
        <v>28495669</v>
      </c>
      <c r="G4" s="137" t="s">
        <v>4994</v>
      </c>
      <c r="H4" s="137" t="s">
        <v>4995</v>
      </c>
      <c r="I4" s="137" t="s">
        <v>4996</v>
      </c>
      <c r="J4" s="137"/>
      <c r="K4" s="24" t="s">
        <v>277</v>
      </c>
    </row>
    <row r="5" spans="1:13">
      <c r="A5" s="24">
        <v>1208</v>
      </c>
      <c r="B5" s="24" t="str">
        <f>TRIM(Table4[[#This Row],[LOCATION_CODE]])</f>
        <v>1208</v>
      </c>
      <c r="C5" s="137" t="s">
        <v>4997</v>
      </c>
      <c r="D5" s="137" t="s">
        <v>4997</v>
      </c>
      <c r="E5" s="24">
        <v>22582200</v>
      </c>
      <c r="F5" s="24">
        <v>22582299</v>
      </c>
      <c r="G5" s="137" t="s">
        <v>4998</v>
      </c>
      <c r="H5" s="137" t="s">
        <v>4999</v>
      </c>
      <c r="I5" s="137" t="s">
        <v>5000</v>
      </c>
      <c r="J5" s="137" t="s">
        <v>5001</v>
      </c>
      <c r="K5" s="24" t="s">
        <v>277</v>
      </c>
    </row>
    <row r="6" spans="1:13">
      <c r="A6" s="24">
        <v>1282</v>
      </c>
      <c r="B6" s="24" t="str">
        <f>TRIM(Table4[[#This Row],[LOCATION_CODE]])</f>
        <v>1282</v>
      </c>
      <c r="C6" s="137" t="s">
        <v>5002</v>
      </c>
      <c r="D6" s="137" t="s">
        <v>5003</v>
      </c>
      <c r="E6" s="24">
        <v>25211071</v>
      </c>
      <c r="F6" s="24">
        <v>25211071</v>
      </c>
      <c r="G6" s="137" t="s">
        <v>5004</v>
      </c>
      <c r="H6" s="137" t="s">
        <v>5005</v>
      </c>
      <c r="I6" s="137" t="s">
        <v>1781</v>
      </c>
      <c r="J6" s="137"/>
      <c r="K6" s="24" t="s">
        <v>277</v>
      </c>
    </row>
    <row r="7" spans="1:13">
      <c r="A7" s="24">
        <v>1293</v>
      </c>
      <c r="B7" s="24" t="str">
        <f>TRIM(Table4[[#This Row],[LOCATION_CODE]])</f>
        <v>1293</v>
      </c>
      <c r="C7" s="137" t="s">
        <v>5006</v>
      </c>
      <c r="D7" s="137" t="s">
        <v>5007</v>
      </c>
      <c r="E7" s="24">
        <v>25379190</v>
      </c>
      <c r="F7" s="24">
        <v>21873848</v>
      </c>
      <c r="G7" s="137" t="s">
        <v>5008</v>
      </c>
      <c r="H7" s="137" t="s">
        <v>5009</v>
      </c>
      <c r="I7" s="137" t="s">
        <v>1609</v>
      </c>
      <c r="J7" s="137"/>
      <c r="K7" s="24" t="s">
        <v>277</v>
      </c>
    </row>
    <row r="8" spans="1:13">
      <c r="A8" s="24">
        <v>1296</v>
      </c>
      <c r="B8" s="24" t="str">
        <f>TRIM(Table4[[#This Row],[LOCATION_CODE]])</f>
        <v>1296</v>
      </c>
      <c r="C8" s="137" t="s">
        <v>5010</v>
      </c>
      <c r="D8" s="137" t="s">
        <v>5011</v>
      </c>
      <c r="E8" s="24">
        <v>28656955</v>
      </c>
      <c r="F8" s="24">
        <v>28652063</v>
      </c>
      <c r="G8" s="137" t="s">
        <v>5012</v>
      </c>
      <c r="H8" s="137" t="s">
        <v>5013</v>
      </c>
      <c r="I8" s="137" t="s">
        <v>5012</v>
      </c>
      <c r="J8" s="137" t="s">
        <v>5013</v>
      </c>
      <c r="K8" s="24" t="s">
        <v>277</v>
      </c>
    </row>
    <row r="9" spans="1:13">
      <c r="A9" s="24">
        <v>1301</v>
      </c>
      <c r="B9" s="24" t="str">
        <f>TRIM(Table4[[#This Row],[LOCATION_CODE]])</f>
        <v>1301</v>
      </c>
      <c r="C9" s="137" t="s">
        <v>5014</v>
      </c>
      <c r="D9" s="137" t="s">
        <v>5014</v>
      </c>
      <c r="E9" s="24">
        <v>25264200</v>
      </c>
      <c r="F9" s="24"/>
      <c r="G9" s="137" t="s">
        <v>1616</v>
      </c>
      <c r="H9" s="137"/>
      <c r="I9" s="137" t="s">
        <v>1616</v>
      </c>
      <c r="J9" s="137"/>
      <c r="K9" s="24" t="s">
        <v>277</v>
      </c>
    </row>
    <row r="10" spans="1:13">
      <c r="A10" s="24">
        <v>1303</v>
      </c>
      <c r="B10" s="24" t="str">
        <f>TRIM(Table4[[#This Row],[LOCATION_CODE]])</f>
        <v>1303</v>
      </c>
      <c r="C10" s="137" t="s">
        <v>5015</v>
      </c>
      <c r="D10" s="137" t="s">
        <v>5016</v>
      </c>
      <c r="E10" s="24">
        <v>25374682</v>
      </c>
      <c r="F10" s="24"/>
      <c r="G10" s="137" t="s">
        <v>5017</v>
      </c>
      <c r="H10" s="137" t="s">
        <v>5018</v>
      </c>
      <c r="I10" s="137" t="s">
        <v>5019</v>
      </c>
      <c r="J10" s="137"/>
      <c r="K10" s="24" t="s">
        <v>277</v>
      </c>
    </row>
    <row r="11" spans="1:13">
      <c r="A11" s="24">
        <v>1307</v>
      </c>
      <c r="B11" s="24" t="str">
        <f>TRIM(Table4[[#This Row],[LOCATION_CODE]])</f>
        <v>1307</v>
      </c>
      <c r="C11" s="137" t="s">
        <v>5020</v>
      </c>
      <c r="D11" s="137" t="s">
        <v>5021</v>
      </c>
      <c r="E11" s="24">
        <v>22658298</v>
      </c>
      <c r="F11" s="24">
        <v>22658951</v>
      </c>
      <c r="G11" s="137" t="s">
        <v>2859</v>
      </c>
      <c r="H11" s="137"/>
      <c r="I11" s="137" t="s">
        <v>2859</v>
      </c>
      <c r="J11" s="137"/>
      <c r="K11" s="24" t="s">
        <v>277</v>
      </c>
    </row>
    <row r="12" spans="1:13">
      <c r="A12" s="24">
        <v>1322</v>
      </c>
      <c r="B12" s="24" t="str">
        <f>TRIM(Table4[[#This Row],[LOCATION_CODE]])</f>
        <v>1322</v>
      </c>
      <c r="C12" s="137" t="s">
        <v>5022</v>
      </c>
      <c r="D12" s="137" t="s">
        <v>5023</v>
      </c>
      <c r="E12" s="24">
        <v>28497855</v>
      </c>
      <c r="F12" s="24">
        <v>28497855</v>
      </c>
      <c r="G12" s="137" t="s">
        <v>5024</v>
      </c>
      <c r="H12" s="137"/>
      <c r="I12" s="137" t="s">
        <v>5024</v>
      </c>
      <c r="J12" s="137"/>
      <c r="K12" s="24" t="s">
        <v>277</v>
      </c>
    </row>
    <row r="13" spans="1:13">
      <c r="A13" s="24">
        <v>1338</v>
      </c>
      <c r="B13" s="24" t="str">
        <f>TRIM(Table4[[#This Row],[LOCATION_CODE]])</f>
        <v>1338</v>
      </c>
      <c r="C13" s="137" t="s">
        <v>5025</v>
      </c>
      <c r="D13" s="137" t="s">
        <v>5026</v>
      </c>
      <c r="E13" s="24">
        <v>25296602</v>
      </c>
      <c r="F13" s="24">
        <v>25295877</v>
      </c>
      <c r="G13" s="137" t="s">
        <v>5027</v>
      </c>
      <c r="H13" s="137" t="s">
        <v>5028</v>
      </c>
      <c r="I13" s="137" t="s">
        <v>5029</v>
      </c>
      <c r="J13" s="137" t="s">
        <v>5030</v>
      </c>
      <c r="K13" s="24" t="s">
        <v>277</v>
      </c>
    </row>
    <row r="14" spans="1:13">
      <c r="A14" s="24">
        <v>1339</v>
      </c>
      <c r="B14" s="24" t="str">
        <f>TRIM(Table4[[#This Row],[LOCATION_CODE]])</f>
        <v>1339</v>
      </c>
      <c r="C14" s="137" t="s">
        <v>5031</v>
      </c>
      <c r="D14" s="137" t="s">
        <v>5032</v>
      </c>
      <c r="E14" s="24">
        <v>27775168</v>
      </c>
      <c r="F14" s="24">
        <v>27775507</v>
      </c>
      <c r="G14" s="137" t="s">
        <v>5033</v>
      </c>
      <c r="H14" s="137" t="s">
        <v>5034</v>
      </c>
      <c r="I14" s="137" t="s">
        <v>5035</v>
      </c>
      <c r="J14" s="137" t="s">
        <v>5036</v>
      </c>
      <c r="K14" s="24" t="s">
        <v>277</v>
      </c>
    </row>
    <row r="15" spans="1:13">
      <c r="A15" s="24">
        <v>1340</v>
      </c>
      <c r="B15" s="24" t="str">
        <f>TRIM(Table4[[#This Row],[LOCATION_CODE]])</f>
        <v>1340</v>
      </c>
      <c r="C15" s="137" t="s">
        <v>5037</v>
      </c>
      <c r="D15" s="137" t="s">
        <v>5037</v>
      </c>
      <c r="E15" s="24" t="s">
        <v>3051</v>
      </c>
      <c r="F15" s="24"/>
      <c r="G15" s="137" t="s">
        <v>5038</v>
      </c>
      <c r="H15" s="137" t="s">
        <v>5039</v>
      </c>
      <c r="I15" s="137" t="s">
        <v>5040</v>
      </c>
      <c r="J15" s="137" t="s">
        <v>5041</v>
      </c>
      <c r="K15" s="24" t="s">
        <v>277</v>
      </c>
    </row>
    <row r="16" spans="1:13">
      <c r="A16" s="24">
        <v>1346</v>
      </c>
      <c r="B16" s="24" t="str">
        <f>TRIM(Table4[[#This Row],[LOCATION_CODE]])</f>
        <v>1346</v>
      </c>
      <c r="C16" s="137" t="s">
        <v>5042</v>
      </c>
      <c r="D16" s="137" t="s">
        <v>5042</v>
      </c>
      <c r="E16" s="24">
        <v>23861255</v>
      </c>
      <c r="F16" s="24">
        <v>22861631</v>
      </c>
      <c r="G16" s="137" t="s">
        <v>5043</v>
      </c>
      <c r="H16" s="137" t="s">
        <v>5044</v>
      </c>
      <c r="I16" s="137" t="s">
        <v>5045</v>
      </c>
      <c r="J16" s="137" t="s">
        <v>5046</v>
      </c>
      <c r="K16" s="24" t="s">
        <v>277</v>
      </c>
    </row>
    <row r="17" spans="1:11" ht="29.1">
      <c r="A17" s="24">
        <v>1348</v>
      </c>
      <c r="B17" s="24" t="str">
        <f>TRIM(Table4[[#This Row],[LOCATION_CODE]])</f>
        <v>1348</v>
      </c>
      <c r="C17" s="137" t="s">
        <v>5047</v>
      </c>
      <c r="D17" s="137" t="s">
        <v>5048</v>
      </c>
      <c r="E17" s="24">
        <v>22070050</v>
      </c>
      <c r="F17" s="24">
        <v>22070056</v>
      </c>
      <c r="G17" s="137" t="s">
        <v>5049</v>
      </c>
      <c r="H17" s="137" t="s">
        <v>5050</v>
      </c>
      <c r="I17" s="137" t="s">
        <v>5051</v>
      </c>
      <c r="J17" s="137" t="s">
        <v>5052</v>
      </c>
      <c r="K17" s="24" t="s">
        <v>277</v>
      </c>
    </row>
    <row r="18" spans="1:11">
      <c r="A18" s="24">
        <v>1351</v>
      </c>
      <c r="B18" s="24" t="str">
        <f>TRIM(Table4[[#This Row],[LOCATION_CODE]])</f>
        <v>1351</v>
      </c>
      <c r="C18" s="137" t="s">
        <v>5053</v>
      </c>
      <c r="D18" s="137" t="s">
        <v>5054</v>
      </c>
      <c r="E18" s="24">
        <v>27795311</v>
      </c>
      <c r="F18" s="24">
        <v>25900905</v>
      </c>
      <c r="G18" s="137" t="s">
        <v>5055</v>
      </c>
      <c r="H18" s="137" t="s">
        <v>5056</v>
      </c>
      <c r="I18" s="137" t="s">
        <v>5057</v>
      </c>
      <c r="J18" s="137" t="s">
        <v>5058</v>
      </c>
      <c r="K18" s="24" t="s">
        <v>277</v>
      </c>
    </row>
    <row r="19" spans="1:11">
      <c r="A19" s="24">
        <v>1352</v>
      </c>
      <c r="B19" s="24" t="str">
        <f>TRIM(Table4[[#This Row],[LOCATION_CODE]])</f>
        <v>1352</v>
      </c>
      <c r="C19" s="137" t="s">
        <v>5059</v>
      </c>
      <c r="D19" s="137" t="s">
        <v>5060</v>
      </c>
      <c r="E19" s="24">
        <v>28269238</v>
      </c>
      <c r="F19" s="24">
        <v>28269168</v>
      </c>
      <c r="G19" s="137" t="s">
        <v>5061</v>
      </c>
      <c r="H19" s="137" t="s">
        <v>5062</v>
      </c>
      <c r="I19" s="137" t="s">
        <v>5063</v>
      </c>
      <c r="J19" s="137" t="s">
        <v>5064</v>
      </c>
      <c r="K19" s="24" t="s">
        <v>277</v>
      </c>
    </row>
    <row r="20" spans="1:11">
      <c r="A20" s="24">
        <v>1353</v>
      </c>
      <c r="B20" s="24" t="str">
        <f>TRIM(Table4[[#This Row],[LOCATION_CODE]])</f>
        <v>1353</v>
      </c>
      <c r="C20" s="137" t="s">
        <v>5065</v>
      </c>
      <c r="D20" s="137" t="s">
        <v>5065</v>
      </c>
      <c r="E20" s="24">
        <v>26089502</v>
      </c>
      <c r="F20" s="24">
        <v>22585028</v>
      </c>
      <c r="G20" s="137" t="s">
        <v>5066</v>
      </c>
      <c r="H20" s="137" t="s">
        <v>5067</v>
      </c>
      <c r="I20" s="137" t="s">
        <v>5068</v>
      </c>
      <c r="J20" s="137" t="s">
        <v>5069</v>
      </c>
      <c r="K20" s="24" t="s">
        <v>277</v>
      </c>
    </row>
    <row r="21" spans="1:11">
      <c r="A21" s="24">
        <v>1357</v>
      </c>
      <c r="B21" s="24" t="str">
        <f>TRIM(Table4[[#This Row],[LOCATION_CODE]])</f>
        <v>1357</v>
      </c>
      <c r="C21" s="137" t="s">
        <v>5070</v>
      </c>
      <c r="D21" s="137" t="s">
        <v>5071</v>
      </c>
      <c r="E21" s="24">
        <v>22595008</v>
      </c>
      <c r="F21" s="24"/>
      <c r="G21" s="137" t="s">
        <v>5072</v>
      </c>
      <c r="H21" s="137" t="s">
        <v>5073</v>
      </c>
      <c r="I21" s="137" t="s">
        <v>5074</v>
      </c>
      <c r="J21" s="137" t="s">
        <v>5075</v>
      </c>
      <c r="K21" s="24" t="s">
        <v>277</v>
      </c>
    </row>
    <row r="22" spans="1:11">
      <c r="A22" s="24">
        <v>1603</v>
      </c>
      <c r="B22" s="24" t="str">
        <f>TRIM(Table4[[#This Row],[LOCATION_CODE]])</f>
        <v>1603</v>
      </c>
      <c r="C22" s="137" t="s">
        <v>5076</v>
      </c>
      <c r="D22" s="137" t="s">
        <v>5076</v>
      </c>
      <c r="E22" s="24">
        <v>29072218</v>
      </c>
      <c r="F22" s="24">
        <v>29072998</v>
      </c>
      <c r="G22" s="137" t="s">
        <v>5077</v>
      </c>
      <c r="H22" s="137" t="s">
        <v>5078</v>
      </c>
      <c r="I22" s="137" t="s">
        <v>174</v>
      </c>
      <c r="J22" s="137"/>
      <c r="K22" s="24" t="s">
        <v>277</v>
      </c>
    </row>
    <row r="23" spans="1:11">
      <c r="A23" s="24">
        <v>1605</v>
      </c>
      <c r="B23" s="24" t="str">
        <f>TRIM(Table4[[#This Row],[LOCATION_CODE]])</f>
        <v>1605</v>
      </c>
      <c r="C23" s="137" t="s">
        <v>5079</v>
      </c>
      <c r="D23" s="137" t="s">
        <v>5079</v>
      </c>
      <c r="E23" s="24">
        <v>31881506</v>
      </c>
      <c r="F23" s="24"/>
      <c r="G23" s="137" t="s">
        <v>5080</v>
      </c>
      <c r="H23" s="137" t="s">
        <v>5081</v>
      </c>
      <c r="I23" s="137" t="s">
        <v>5082</v>
      </c>
      <c r="J23" s="137" t="s">
        <v>5083</v>
      </c>
      <c r="K23" s="24" t="s">
        <v>277</v>
      </c>
    </row>
    <row r="24" spans="1:11">
      <c r="A24" s="24">
        <v>1606</v>
      </c>
      <c r="B24" s="24" t="str">
        <f>TRIM(Table4[[#This Row],[LOCATION_CODE]])</f>
        <v>1606</v>
      </c>
      <c r="C24" s="137" t="s">
        <v>5084</v>
      </c>
      <c r="D24" s="137" t="s">
        <v>5084</v>
      </c>
      <c r="E24" s="24">
        <v>31885170</v>
      </c>
      <c r="F24" s="24">
        <v>31885102</v>
      </c>
      <c r="G24" s="137" t="s">
        <v>5085</v>
      </c>
      <c r="H24" s="137" t="s">
        <v>5086</v>
      </c>
      <c r="I24" s="137" t="s">
        <v>5082</v>
      </c>
      <c r="J24" s="137" t="s">
        <v>5087</v>
      </c>
      <c r="K24" s="24" t="s">
        <v>277</v>
      </c>
    </row>
    <row r="25" spans="1:11">
      <c r="A25" s="24">
        <v>1607</v>
      </c>
      <c r="B25" s="24" t="str">
        <f>TRIM(Table4[[#This Row],[LOCATION_CODE]])</f>
        <v>1607</v>
      </c>
      <c r="C25" s="137" t="s">
        <v>5088</v>
      </c>
      <c r="D25" s="137" t="s">
        <v>5088</v>
      </c>
      <c r="E25" s="24" t="s">
        <v>3051</v>
      </c>
      <c r="F25" s="24"/>
      <c r="G25" s="137" t="s">
        <v>5089</v>
      </c>
      <c r="H25" s="137" t="s">
        <v>5090</v>
      </c>
      <c r="I25" s="137" t="s">
        <v>5091</v>
      </c>
      <c r="J25" s="137" t="s">
        <v>5092</v>
      </c>
      <c r="K25" s="24" t="s">
        <v>277</v>
      </c>
    </row>
    <row r="26" spans="1:11">
      <c r="A26" s="24">
        <v>1622</v>
      </c>
      <c r="B26" s="24" t="str">
        <f>TRIM(Table4[[#This Row],[LOCATION_CODE]])</f>
        <v>1622</v>
      </c>
      <c r="C26" s="137" t="s">
        <v>5093</v>
      </c>
      <c r="D26" s="137" t="s">
        <v>5093</v>
      </c>
      <c r="E26" s="24">
        <v>28701188</v>
      </c>
      <c r="F26" s="24">
        <v>28701222</v>
      </c>
      <c r="G26" s="137" t="s">
        <v>5094</v>
      </c>
      <c r="H26" s="137" t="s">
        <v>5095</v>
      </c>
      <c r="I26" s="137" t="s">
        <v>5096</v>
      </c>
      <c r="J26" s="137" t="s">
        <v>5097</v>
      </c>
      <c r="K26" s="24" t="s">
        <v>277</v>
      </c>
    </row>
    <row r="27" spans="1:11">
      <c r="A27" s="24">
        <v>1623</v>
      </c>
      <c r="B27" s="24" t="str">
        <f>TRIM(Table4[[#This Row],[LOCATION_CODE]])</f>
        <v>1623</v>
      </c>
      <c r="C27" s="137" t="s">
        <v>5098</v>
      </c>
      <c r="D27" s="137" t="s">
        <v>5099</v>
      </c>
      <c r="E27" s="24">
        <v>31126031</v>
      </c>
      <c r="F27" s="24"/>
      <c r="G27" s="137" t="s">
        <v>5100</v>
      </c>
      <c r="H27" s="137" t="s">
        <v>5101</v>
      </c>
      <c r="I27" s="137" t="s">
        <v>5102</v>
      </c>
      <c r="J27" s="137" t="s">
        <v>5103</v>
      </c>
      <c r="K27" s="24" t="s">
        <v>277</v>
      </c>
    </row>
    <row r="28" spans="1:11">
      <c r="A28" s="24">
        <v>1624</v>
      </c>
      <c r="B28" s="24" t="str">
        <f>TRIM(Table4[[#This Row],[LOCATION_CODE]])</f>
        <v>1624</v>
      </c>
      <c r="C28" s="137" t="s">
        <v>5104</v>
      </c>
      <c r="D28" s="137" t="s">
        <v>5104</v>
      </c>
      <c r="E28" s="24">
        <v>25374682</v>
      </c>
      <c r="F28" s="24"/>
      <c r="G28" s="137" t="s">
        <v>5105</v>
      </c>
      <c r="H28" s="137" t="s">
        <v>5106</v>
      </c>
      <c r="I28" s="137" t="s">
        <v>5107</v>
      </c>
      <c r="J28" s="137" t="s">
        <v>5108</v>
      </c>
      <c r="K28" s="24" t="s">
        <v>277</v>
      </c>
    </row>
    <row r="29" spans="1:11">
      <c r="A29" s="24">
        <v>1625</v>
      </c>
      <c r="B29" s="24" t="str">
        <f>TRIM(Table4[[#This Row],[LOCATION_CODE]])</f>
        <v>1625</v>
      </c>
      <c r="C29" s="137" t="s">
        <v>5109</v>
      </c>
      <c r="D29" s="137" t="s">
        <v>5109</v>
      </c>
      <c r="E29" s="24">
        <v>26931863</v>
      </c>
      <c r="F29" s="24"/>
      <c r="G29" s="137" t="s">
        <v>5110</v>
      </c>
      <c r="H29" s="137" t="s">
        <v>5111</v>
      </c>
      <c r="I29" s="137" t="s">
        <v>5112</v>
      </c>
      <c r="J29" s="137" t="s">
        <v>5113</v>
      </c>
      <c r="K29" s="24" t="s">
        <v>277</v>
      </c>
    </row>
    <row r="30" spans="1:11">
      <c r="A30" s="24">
        <v>1627</v>
      </c>
      <c r="B30" s="24" t="str">
        <f>TRIM(Table4[[#This Row],[LOCATION_CODE]])</f>
        <v>1627</v>
      </c>
      <c r="C30" s="137" t="s">
        <v>5114</v>
      </c>
      <c r="D30" s="137" t="s">
        <v>5114</v>
      </c>
      <c r="E30" s="24">
        <v>26928938</v>
      </c>
      <c r="F30" s="24"/>
      <c r="G30" s="137" t="s">
        <v>5115</v>
      </c>
      <c r="H30" s="137" t="s">
        <v>5116</v>
      </c>
      <c r="I30" s="137" t="s">
        <v>5117</v>
      </c>
      <c r="J30" s="137" t="s">
        <v>5118</v>
      </c>
      <c r="K30" s="24" t="s">
        <v>277</v>
      </c>
    </row>
    <row r="31" spans="1:11">
      <c r="A31" s="24">
        <v>1628</v>
      </c>
      <c r="B31" s="24" t="str">
        <f>TRIM(Table4[[#This Row],[LOCATION_CODE]])</f>
        <v>1628</v>
      </c>
      <c r="C31" s="137" t="s">
        <v>5119</v>
      </c>
      <c r="D31" s="137" t="s">
        <v>5119</v>
      </c>
      <c r="E31" s="24" t="s">
        <v>3051</v>
      </c>
      <c r="F31" s="24"/>
      <c r="G31" s="137" t="s">
        <v>5120</v>
      </c>
      <c r="H31" s="137" t="s">
        <v>5121</v>
      </c>
      <c r="I31" s="137" t="s">
        <v>5122</v>
      </c>
      <c r="J31" s="137" t="s">
        <v>5123</v>
      </c>
      <c r="K31" s="24" t="s">
        <v>277</v>
      </c>
    </row>
    <row r="32" spans="1:11">
      <c r="A32" s="24">
        <v>1629</v>
      </c>
      <c r="B32" s="24" t="str">
        <f>TRIM(Table4[[#This Row],[LOCATION_CODE]])</f>
        <v>1629</v>
      </c>
      <c r="C32" s="137" t="s">
        <v>5124</v>
      </c>
      <c r="D32" s="137" t="s">
        <v>5124</v>
      </c>
      <c r="E32" s="24" t="s">
        <v>3051</v>
      </c>
      <c r="F32" s="24"/>
      <c r="G32" s="137" t="s">
        <v>5125</v>
      </c>
      <c r="H32" s="137" t="s">
        <v>5126</v>
      </c>
      <c r="I32" s="137" t="s">
        <v>5127</v>
      </c>
      <c r="J32" s="137" t="s">
        <v>5128</v>
      </c>
      <c r="K32" s="24" t="s">
        <v>277</v>
      </c>
    </row>
    <row r="33" spans="1:11">
      <c r="A33" s="24">
        <v>1630</v>
      </c>
      <c r="B33" s="24" t="str">
        <f>TRIM(Table4[[#This Row],[LOCATION_CODE]])</f>
        <v>1630</v>
      </c>
      <c r="C33" s="137" t="s">
        <v>5129</v>
      </c>
      <c r="D33" s="137" t="s">
        <v>5130</v>
      </c>
      <c r="E33" s="24" t="s">
        <v>3051</v>
      </c>
      <c r="F33" s="24"/>
      <c r="G33" s="137" t="s">
        <v>5115</v>
      </c>
      <c r="H33" s="137" t="s">
        <v>5116</v>
      </c>
      <c r="I33" s="137" t="s">
        <v>5117</v>
      </c>
      <c r="J33" s="137" t="s">
        <v>5118</v>
      </c>
      <c r="K33" s="24" t="s">
        <v>277</v>
      </c>
    </row>
    <row r="34" spans="1:11">
      <c r="A34" s="24">
        <v>1638</v>
      </c>
      <c r="B34" s="24" t="str">
        <f>TRIM(Table4[[#This Row],[LOCATION_CODE]])</f>
        <v>1638</v>
      </c>
      <c r="C34" s="137" t="s">
        <v>5131</v>
      </c>
      <c r="D34" s="137" t="s">
        <v>5132</v>
      </c>
      <c r="E34" s="24" t="s">
        <v>3051</v>
      </c>
      <c r="F34" s="24"/>
      <c r="G34" s="137" t="s">
        <v>5133</v>
      </c>
      <c r="H34" s="137" t="s">
        <v>5134</v>
      </c>
      <c r="I34" s="137" t="s">
        <v>5135</v>
      </c>
      <c r="J34" s="137" t="s">
        <v>5136</v>
      </c>
      <c r="K34" s="24" t="s">
        <v>277</v>
      </c>
    </row>
    <row r="35" spans="1:11">
      <c r="A35" s="24">
        <v>1821</v>
      </c>
      <c r="B35" s="24" t="str">
        <f>TRIM(Table4[[#This Row],[LOCATION_CODE]])</f>
        <v>1821</v>
      </c>
      <c r="C35" s="137" t="s">
        <v>5137</v>
      </c>
      <c r="D35" s="137" t="s">
        <v>5138</v>
      </c>
      <c r="E35" s="24">
        <v>27916628</v>
      </c>
      <c r="F35" s="24"/>
      <c r="G35" s="137" t="s">
        <v>5139</v>
      </c>
      <c r="H35" s="137" t="s">
        <v>5140</v>
      </c>
      <c r="I35" s="137" t="s">
        <v>5141</v>
      </c>
      <c r="J35" s="137" t="s">
        <v>5142</v>
      </c>
      <c r="K35" s="24" t="s">
        <v>277</v>
      </c>
    </row>
    <row r="36" spans="1:11" ht="29.1">
      <c r="A36" s="24">
        <v>1840</v>
      </c>
      <c r="B36" s="24" t="str">
        <f>TRIM(Table4[[#This Row],[LOCATION_CODE]])</f>
        <v>1840</v>
      </c>
      <c r="C36" s="137" t="s">
        <v>5143</v>
      </c>
      <c r="D36" s="137" t="s">
        <v>5144</v>
      </c>
      <c r="E36" s="24" t="s">
        <v>3051</v>
      </c>
      <c r="F36" s="24"/>
      <c r="G36" s="137" t="s">
        <v>5145</v>
      </c>
      <c r="H36" s="137" t="s">
        <v>5146</v>
      </c>
      <c r="I36" s="137" t="s">
        <v>5147</v>
      </c>
      <c r="J36" s="137" t="s">
        <v>5148</v>
      </c>
      <c r="K36" s="24" t="s">
        <v>277</v>
      </c>
    </row>
    <row r="37" spans="1:11" ht="29.1">
      <c r="A37" s="24">
        <v>1881</v>
      </c>
      <c r="B37" s="24" t="str">
        <f>TRIM(Table4[[#This Row],[LOCATION_CODE]])</f>
        <v>1881</v>
      </c>
      <c r="C37" s="137" t="s">
        <v>5149</v>
      </c>
      <c r="D37" s="137" t="s">
        <v>5150</v>
      </c>
      <c r="E37" s="24">
        <v>85328823398</v>
      </c>
      <c r="F37" s="24">
        <v>85328823399</v>
      </c>
      <c r="G37" s="137" t="s">
        <v>5151</v>
      </c>
      <c r="H37" s="137" t="s">
        <v>5152</v>
      </c>
      <c r="I37" s="137" t="s">
        <v>5153</v>
      </c>
      <c r="J37" s="137" t="s">
        <v>5154</v>
      </c>
      <c r="K37" s="24" t="s">
        <v>5155</v>
      </c>
    </row>
    <row r="38" spans="1:11" ht="29.1">
      <c r="A38" s="24">
        <v>1887</v>
      </c>
      <c r="B38" s="24" t="str">
        <f>TRIM(Table4[[#This Row],[LOCATION_CODE]])</f>
        <v>1887</v>
      </c>
      <c r="C38" s="137" t="s">
        <v>5156</v>
      </c>
      <c r="D38" s="137" t="s">
        <v>5157</v>
      </c>
      <c r="E38" s="24" t="s">
        <v>3051</v>
      </c>
      <c r="F38" s="24"/>
      <c r="G38" s="137" t="s">
        <v>5158</v>
      </c>
      <c r="H38" s="137" t="s">
        <v>5159</v>
      </c>
      <c r="I38" s="137" t="s">
        <v>5160</v>
      </c>
      <c r="J38" s="137" t="s">
        <v>5161</v>
      </c>
      <c r="K38" s="24" t="s">
        <v>5155</v>
      </c>
    </row>
    <row r="39" spans="1:11" ht="29.1">
      <c r="A39" s="24">
        <v>1889</v>
      </c>
      <c r="B39" s="24" t="str">
        <f>TRIM(Table4[[#This Row],[LOCATION_CODE]])</f>
        <v>1889</v>
      </c>
      <c r="C39" s="137" t="s">
        <v>5162</v>
      </c>
      <c r="D39" s="137" t="s">
        <v>5163</v>
      </c>
      <c r="E39" s="24" t="s">
        <v>3051</v>
      </c>
      <c r="F39" s="24"/>
      <c r="G39" s="137" t="s">
        <v>5158</v>
      </c>
      <c r="H39" s="137" t="s">
        <v>5159</v>
      </c>
      <c r="I39" s="137" t="s">
        <v>5160</v>
      </c>
      <c r="J39" s="137" t="s">
        <v>5161</v>
      </c>
      <c r="K39" s="24" t="s">
        <v>5155</v>
      </c>
    </row>
    <row r="40" spans="1:11" ht="29.1">
      <c r="A40" s="24">
        <v>1894</v>
      </c>
      <c r="B40" s="24" t="str">
        <f>TRIM(Table4[[#This Row],[LOCATION_CODE]])</f>
        <v>1894</v>
      </c>
      <c r="C40" s="137" t="s">
        <v>5164</v>
      </c>
      <c r="D40" s="137" t="s">
        <v>5165</v>
      </c>
      <c r="E40" s="24" t="s">
        <v>3051</v>
      </c>
      <c r="F40" s="24"/>
      <c r="G40" s="137"/>
      <c r="H40" s="137"/>
      <c r="I40" s="137"/>
      <c r="J40" s="137"/>
      <c r="K40" s="24" t="s">
        <v>277</v>
      </c>
    </row>
    <row r="41" spans="1:11">
      <c r="A41" s="24">
        <v>1898</v>
      </c>
      <c r="B41" s="24" t="str">
        <f>TRIM(Table4[[#This Row],[LOCATION_CODE]])</f>
        <v>1898</v>
      </c>
      <c r="C41" s="137" t="s">
        <v>5166</v>
      </c>
      <c r="D41" s="137" t="s">
        <v>5167</v>
      </c>
      <c r="E41" s="24" t="s">
        <v>3051</v>
      </c>
      <c r="F41" s="24"/>
      <c r="G41" s="137" t="s">
        <v>5145</v>
      </c>
      <c r="H41" s="137" t="s">
        <v>5146</v>
      </c>
      <c r="I41" s="137" t="s">
        <v>5147</v>
      </c>
      <c r="J41" s="137" t="s">
        <v>5148</v>
      </c>
      <c r="K41" s="24" t="s">
        <v>277</v>
      </c>
    </row>
    <row r="42" spans="1:11">
      <c r="A42" s="24">
        <v>1906</v>
      </c>
      <c r="B42" s="24" t="str">
        <f>TRIM(Table4[[#This Row],[LOCATION_CODE]])</f>
        <v>1906</v>
      </c>
      <c r="C42" s="137" t="s">
        <v>5168</v>
      </c>
      <c r="D42" s="137" t="s">
        <v>5169</v>
      </c>
      <c r="E42" s="24" t="s">
        <v>3051</v>
      </c>
      <c r="F42" s="24" t="s">
        <v>74</v>
      </c>
      <c r="G42" s="137" t="s">
        <v>5170</v>
      </c>
      <c r="H42" s="137" t="s">
        <v>5171</v>
      </c>
      <c r="I42" s="137" t="s">
        <v>5172</v>
      </c>
      <c r="J42" s="137" t="s">
        <v>5173</v>
      </c>
      <c r="K42" s="24" t="s">
        <v>277</v>
      </c>
    </row>
    <row r="43" spans="1:11">
      <c r="A43" s="24">
        <v>1907</v>
      </c>
      <c r="B43" s="24" t="str">
        <f>TRIM(Table4[[#This Row],[LOCATION_CODE]])</f>
        <v>1907</v>
      </c>
      <c r="C43" s="137" t="s">
        <v>5174</v>
      </c>
      <c r="D43" s="137" t="s">
        <v>5175</v>
      </c>
      <c r="E43" s="24">
        <v>21011268</v>
      </c>
      <c r="F43" s="24"/>
      <c r="G43" s="137" t="s">
        <v>5145</v>
      </c>
      <c r="H43" s="137" t="s">
        <v>5146</v>
      </c>
      <c r="I43" s="137" t="s">
        <v>5147</v>
      </c>
      <c r="J43" s="137" t="s">
        <v>5148</v>
      </c>
      <c r="K43" s="24" t="s">
        <v>277</v>
      </c>
    </row>
    <row r="44" spans="1:11">
      <c r="A44" s="24">
        <v>1908</v>
      </c>
      <c r="B44" s="24" t="str">
        <f>TRIM(Table4[[#This Row],[LOCATION_CODE]])</f>
        <v>1908</v>
      </c>
      <c r="C44" s="137" t="s">
        <v>5176</v>
      </c>
      <c r="D44" s="137" t="s">
        <v>5177</v>
      </c>
      <c r="E44" s="24" t="s">
        <v>3051</v>
      </c>
      <c r="F44" s="24"/>
      <c r="G44" s="137" t="s">
        <v>5145</v>
      </c>
      <c r="H44" s="137" t="s">
        <v>5146</v>
      </c>
      <c r="I44" s="137" t="s">
        <v>5147</v>
      </c>
      <c r="J44" s="137" t="s">
        <v>5148</v>
      </c>
      <c r="K44" s="24" t="s">
        <v>277</v>
      </c>
    </row>
    <row r="45" spans="1:11">
      <c r="A45" s="24">
        <v>1910</v>
      </c>
      <c r="B45" s="24" t="str">
        <f>TRIM(Table4[[#This Row],[LOCATION_CODE]])</f>
        <v>1910</v>
      </c>
      <c r="C45" s="137" t="s">
        <v>5178</v>
      </c>
      <c r="D45" s="137" t="s">
        <v>5179</v>
      </c>
      <c r="E45" s="24" t="s">
        <v>3051</v>
      </c>
      <c r="F45" s="24"/>
      <c r="G45" s="137" t="s">
        <v>5145</v>
      </c>
      <c r="H45" s="137" t="s">
        <v>5146</v>
      </c>
      <c r="I45" s="137" t="s">
        <v>5147</v>
      </c>
      <c r="J45" s="137" t="s">
        <v>5148</v>
      </c>
      <c r="K45" s="24" t="s">
        <v>277</v>
      </c>
    </row>
    <row r="46" spans="1:11" ht="29.1">
      <c r="A46" s="24">
        <v>1912</v>
      </c>
      <c r="B46" s="24" t="str">
        <f>TRIM(Table4[[#This Row],[LOCATION_CODE]])</f>
        <v>1912</v>
      </c>
      <c r="C46" s="137" t="s">
        <v>5180</v>
      </c>
      <c r="D46" s="137" t="s">
        <v>5181</v>
      </c>
      <c r="E46" s="24" t="s">
        <v>3051</v>
      </c>
      <c r="F46" s="24"/>
      <c r="G46" s="137" t="s">
        <v>5182</v>
      </c>
      <c r="H46" s="137" t="s">
        <v>5183</v>
      </c>
      <c r="I46" s="137" t="s">
        <v>5184</v>
      </c>
      <c r="J46" s="137" t="s">
        <v>5185</v>
      </c>
      <c r="K46" s="24" t="s">
        <v>277</v>
      </c>
    </row>
    <row r="47" spans="1:11">
      <c r="A47" s="24">
        <v>2100</v>
      </c>
      <c r="B47" s="24" t="str">
        <f>TRIM(Table4[[#This Row],[LOCATION_CODE]])</f>
        <v>2100</v>
      </c>
      <c r="C47" s="137" t="s">
        <v>5186</v>
      </c>
      <c r="D47" s="137" t="s">
        <v>5187</v>
      </c>
      <c r="E47" s="24">
        <v>25928055</v>
      </c>
      <c r="F47" s="24">
        <v>25928054</v>
      </c>
      <c r="G47" s="137" t="s">
        <v>5188</v>
      </c>
      <c r="H47" s="137" t="s">
        <v>5189</v>
      </c>
      <c r="I47" s="137" t="s">
        <v>5190</v>
      </c>
      <c r="J47" s="137" t="s">
        <v>5191</v>
      </c>
      <c r="K47" s="24" t="s">
        <v>277</v>
      </c>
    </row>
    <row r="48" spans="1:11">
      <c r="A48" s="24">
        <v>2102</v>
      </c>
      <c r="B48" s="24" t="str">
        <f>TRIM(Table4[[#This Row],[LOCATION_CODE]])</f>
        <v>2102</v>
      </c>
      <c r="C48" s="137" t="s">
        <v>5192</v>
      </c>
      <c r="D48" s="137" t="s">
        <v>5193</v>
      </c>
      <c r="E48" s="24">
        <v>26681936</v>
      </c>
      <c r="F48" s="24">
        <v>26681937</v>
      </c>
      <c r="G48" s="137" t="s">
        <v>5194</v>
      </c>
      <c r="H48" s="137" t="s">
        <v>5195</v>
      </c>
      <c r="I48" s="137" t="s">
        <v>5196</v>
      </c>
      <c r="J48" s="137" t="s">
        <v>5197</v>
      </c>
      <c r="K48" s="24" t="s">
        <v>277</v>
      </c>
    </row>
    <row r="49" spans="1:11">
      <c r="A49" s="24">
        <v>2106</v>
      </c>
      <c r="B49" s="24" t="str">
        <f>TRIM(Table4[[#This Row],[LOCATION_CODE]])</f>
        <v>2106</v>
      </c>
      <c r="C49" s="137" t="s">
        <v>5198</v>
      </c>
      <c r="D49" s="137" t="s">
        <v>5199</v>
      </c>
      <c r="E49" s="24">
        <v>29769963</v>
      </c>
      <c r="F49" s="24">
        <v>29769929</v>
      </c>
      <c r="G49" s="137" t="s">
        <v>5200</v>
      </c>
      <c r="H49" s="137" t="s">
        <v>5201</v>
      </c>
      <c r="I49" s="137" t="s">
        <v>5202</v>
      </c>
      <c r="J49" s="137" t="s">
        <v>5203</v>
      </c>
      <c r="K49" s="24" t="s">
        <v>277</v>
      </c>
    </row>
    <row r="50" spans="1:11">
      <c r="A50" s="24">
        <v>2107</v>
      </c>
      <c r="B50" s="24" t="str">
        <f>TRIM(Table4[[#This Row],[LOCATION_CODE]])</f>
        <v>2107</v>
      </c>
      <c r="C50" s="137" t="s">
        <v>5204</v>
      </c>
      <c r="D50" s="137" t="s">
        <v>5205</v>
      </c>
      <c r="E50" s="24">
        <v>27023602</v>
      </c>
      <c r="F50" s="24">
        <v>27023603</v>
      </c>
      <c r="G50" s="137" t="s">
        <v>5206</v>
      </c>
      <c r="H50" s="137" t="s">
        <v>5207</v>
      </c>
      <c r="I50" s="137" t="s">
        <v>5208</v>
      </c>
      <c r="J50" s="137" t="s">
        <v>5209</v>
      </c>
      <c r="K50" s="24" t="s">
        <v>277</v>
      </c>
    </row>
    <row r="51" spans="1:11">
      <c r="A51" s="24">
        <v>2108</v>
      </c>
      <c r="B51" s="24" t="str">
        <f>TRIM(Table4[[#This Row],[LOCATION_CODE]])</f>
        <v>2108</v>
      </c>
      <c r="C51" s="137" t="s">
        <v>5210</v>
      </c>
      <c r="D51" s="137" t="s">
        <v>5211</v>
      </c>
      <c r="E51" s="24">
        <v>26820916</v>
      </c>
      <c r="F51" s="24">
        <v>26820932</v>
      </c>
      <c r="G51" s="137" t="s">
        <v>5212</v>
      </c>
      <c r="H51" s="137" t="s">
        <v>5213</v>
      </c>
      <c r="I51" s="137" t="s">
        <v>5214</v>
      </c>
      <c r="J51" s="137" t="s">
        <v>5215</v>
      </c>
      <c r="K51" s="24" t="s">
        <v>277</v>
      </c>
    </row>
    <row r="52" spans="1:11">
      <c r="A52" s="24">
        <v>2109</v>
      </c>
      <c r="B52" s="24" t="str">
        <f>TRIM(Table4[[#This Row],[LOCATION_CODE]])</f>
        <v>2109</v>
      </c>
      <c r="C52" s="137" t="s">
        <v>5216</v>
      </c>
      <c r="D52" s="137" t="s">
        <v>5217</v>
      </c>
      <c r="E52" s="24">
        <v>24989401</v>
      </c>
      <c r="F52" s="24">
        <v>24123276</v>
      </c>
      <c r="G52" s="137" t="s">
        <v>5218</v>
      </c>
      <c r="H52" s="137" t="s">
        <v>5219</v>
      </c>
      <c r="I52" s="137" t="s">
        <v>5220</v>
      </c>
      <c r="J52" s="137" t="s">
        <v>5221</v>
      </c>
      <c r="K52" s="24" t="s">
        <v>277</v>
      </c>
    </row>
    <row r="53" spans="1:11">
      <c r="A53" s="24">
        <v>2110</v>
      </c>
      <c r="B53" s="24" t="str">
        <f>TRIM(Table4[[#This Row],[LOCATION_CODE]])</f>
        <v>2110</v>
      </c>
      <c r="C53" s="137" t="s">
        <v>5222</v>
      </c>
      <c r="D53" s="137" t="s">
        <v>5223</v>
      </c>
      <c r="E53" s="24">
        <v>29601371</v>
      </c>
      <c r="F53" s="24">
        <v>29601195</v>
      </c>
      <c r="G53" s="137" t="s">
        <v>5224</v>
      </c>
      <c r="H53" s="137" t="s">
        <v>5225</v>
      </c>
      <c r="I53" s="137" t="s">
        <v>2279</v>
      </c>
      <c r="J53" s="137"/>
      <c r="K53" s="24" t="s">
        <v>277</v>
      </c>
    </row>
    <row r="54" spans="1:11">
      <c r="A54" s="24">
        <v>2111</v>
      </c>
      <c r="B54" s="24" t="str">
        <f>TRIM(Table4[[#This Row],[LOCATION_CODE]])</f>
        <v>2111</v>
      </c>
      <c r="C54" s="137" t="s">
        <v>5226</v>
      </c>
      <c r="D54" s="137" t="s">
        <v>5227</v>
      </c>
      <c r="E54" s="24">
        <v>23368812</v>
      </c>
      <c r="F54" s="24">
        <v>23368432</v>
      </c>
      <c r="G54" s="137" t="s">
        <v>5228</v>
      </c>
      <c r="H54" s="137" t="s">
        <v>5229</v>
      </c>
      <c r="I54" s="137" t="s">
        <v>5230</v>
      </c>
      <c r="J54" s="137" t="s">
        <v>5231</v>
      </c>
      <c r="K54" s="24" t="s">
        <v>277</v>
      </c>
    </row>
    <row r="55" spans="1:11">
      <c r="A55" s="24">
        <v>2112</v>
      </c>
      <c r="B55" s="24" t="str">
        <f>TRIM(Table4[[#This Row],[LOCATION_CODE]])</f>
        <v>2112</v>
      </c>
      <c r="C55" s="137" t="s">
        <v>5232</v>
      </c>
      <c r="D55" s="137" t="s">
        <v>5233</v>
      </c>
      <c r="E55" s="24">
        <v>29830266</v>
      </c>
      <c r="F55" s="24">
        <v>29830337</v>
      </c>
      <c r="G55" s="137" t="s">
        <v>5234</v>
      </c>
      <c r="H55" s="137" t="s">
        <v>5235</v>
      </c>
      <c r="I55" s="137" t="s">
        <v>5236</v>
      </c>
      <c r="J55" s="137" t="s">
        <v>5237</v>
      </c>
      <c r="K55" s="24" t="s">
        <v>277</v>
      </c>
    </row>
    <row r="56" spans="1:11">
      <c r="A56" s="24">
        <v>2113</v>
      </c>
      <c r="B56" s="24" t="str">
        <f>TRIM(Table4[[#This Row],[LOCATION_CODE]])</f>
        <v>2113</v>
      </c>
      <c r="C56" s="137" t="s">
        <v>5238</v>
      </c>
      <c r="D56" s="137" t="s">
        <v>5239</v>
      </c>
      <c r="E56" s="24">
        <v>26150366</v>
      </c>
      <c r="F56" s="24">
        <v>26151995</v>
      </c>
      <c r="G56" s="137" t="s">
        <v>5240</v>
      </c>
      <c r="H56" s="137" t="s">
        <v>5241</v>
      </c>
      <c r="I56" s="137" t="s">
        <v>5242</v>
      </c>
      <c r="J56" s="137" t="s">
        <v>5243</v>
      </c>
      <c r="K56" s="24" t="s">
        <v>277</v>
      </c>
    </row>
    <row r="57" spans="1:11">
      <c r="A57" s="24">
        <v>2114</v>
      </c>
      <c r="B57" s="24" t="str">
        <f>TRIM(Table4[[#This Row],[LOCATION_CODE]])</f>
        <v>2114</v>
      </c>
      <c r="C57" s="137" t="s">
        <v>5244</v>
      </c>
      <c r="D57" s="137" t="s">
        <v>5245</v>
      </c>
      <c r="E57" s="24">
        <v>21406689</v>
      </c>
      <c r="F57" s="24"/>
      <c r="G57" s="137" t="s">
        <v>5246</v>
      </c>
      <c r="H57" s="137" t="s">
        <v>5247</v>
      </c>
      <c r="I57" s="137" t="s">
        <v>5248</v>
      </c>
      <c r="J57" s="137" t="s">
        <v>5249</v>
      </c>
      <c r="K57" s="24" t="s">
        <v>277</v>
      </c>
    </row>
    <row r="58" spans="1:11">
      <c r="A58" s="24">
        <v>2115</v>
      </c>
      <c r="B58" s="24" t="str">
        <f>TRIM(Table4[[#This Row],[LOCATION_CODE]])</f>
        <v>2115</v>
      </c>
      <c r="C58" s="137" t="s">
        <v>5250</v>
      </c>
      <c r="D58" s="137" t="s">
        <v>5251</v>
      </c>
      <c r="E58" s="24">
        <v>28855095</v>
      </c>
      <c r="F58" s="24"/>
      <c r="G58" s="137" t="s">
        <v>5252</v>
      </c>
      <c r="H58" s="137" t="s">
        <v>5253</v>
      </c>
      <c r="I58" s="137" t="s">
        <v>5254</v>
      </c>
      <c r="J58" s="137" t="s">
        <v>5255</v>
      </c>
      <c r="K58" s="24" t="s">
        <v>277</v>
      </c>
    </row>
    <row r="59" spans="1:11">
      <c r="A59" s="24">
        <v>2117</v>
      </c>
      <c r="B59" s="24" t="str">
        <f>TRIM(Table4[[#This Row],[LOCATION_CODE]])</f>
        <v>2117</v>
      </c>
      <c r="C59" s="137" t="s">
        <v>5256</v>
      </c>
      <c r="D59" s="137" t="s">
        <v>5257</v>
      </c>
      <c r="E59" s="24" t="s">
        <v>3051</v>
      </c>
      <c r="F59" s="24"/>
      <c r="G59" s="137" t="s">
        <v>5258</v>
      </c>
      <c r="H59" s="137" t="s">
        <v>5259</v>
      </c>
      <c r="I59" s="137" t="s">
        <v>5260</v>
      </c>
      <c r="J59" s="137" t="s">
        <v>5261</v>
      </c>
      <c r="K59" s="24" t="s">
        <v>277</v>
      </c>
    </row>
    <row r="60" spans="1:11">
      <c r="A60" s="24">
        <v>2118</v>
      </c>
      <c r="B60" s="24" t="str">
        <f>TRIM(Table4[[#This Row],[LOCATION_CODE]])</f>
        <v>2118</v>
      </c>
      <c r="C60" s="137" t="s">
        <v>5262</v>
      </c>
      <c r="D60" s="137" t="s">
        <v>5263</v>
      </c>
      <c r="E60" s="24" t="s">
        <v>3051</v>
      </c>
      <c r="F60" s="24"/>
      <c r="G60" s="137" t="s">
        <v>5264</v>
      </c>
      <c r="H60" s="137" t="s">
        <v>5265</v>
      </c>
      <c r="I60" s="137" t="s">
        <v>5266</v>
      </c>
      <c r="J60" s="137" t="s">
        <v>5267</v>
      </c>
      <c r="K60" s="24" t="s">
        <v>277</v>
      </c>
    </row>
    <row r="61" spans="1:11">
      <c r="A61" s="24">
        <v>2119</v>
      </c>
      <c r="B61" s="24" t="str">
        <f>TRIM(Table4[[#This Row],[LOCATION_CODE]])</f>
        <v>2119</v>
      </c>
      <c r="C61" s="137" t="s">
        <v>5268</v>
      </c>
      <c r="D61" s="137" t="s">
        <v>5269</v>
      </c>
      <c r="E61" s="24" t="s">
        <v>3051</v>
      </c>
      <c r="F61" s="24"/>
      <c r="G61" s="137" t="s">
        <v>5270</v>
      </c>
      <c r="H61" s="137" t="s">
        <v>5271</v>
      </c>
      <c r="I61" s="137" t="s">
        <v>5272</v>
      </c>
      <c r="J61" s="137" t="s">
        <v>5273</v>
      </c>
      <c r="K61" s="24" t="s">
        <v>277</v>
      </c>
    </row>
    <row r="62" spans="1:11">
      <c r="A62" s="24">
        <v>2120</v>
      </c>
      <c r="B62" s="24" t="str">
        <f>TRIM(Table4[[#This Row],[LOCATION_CODE]])</f>
        <v>2120</v>
      </c>
      <c r="C62" s="137" t="s">
        <v>5274</v>
      </c>
      <c r="D62" s="137" t="s">
        <v>5275</v>
      </c>
      <c r="E62" s="24" t="s">
        <v>3051</v>
      </c>
      <c r="F62" s="24"/>
      <c r="G62" s="137" t="s">
        <v>5276</v>
      </c>
      <c r="H62" s="137" t="s">
        <v>5277</v>
      </c>
      <c r="I62" s="137" t="s">
        <v>5278</v>
      </c>
      <c r="J62" s="137" t="s">
        <v>5279</v>
      </c>
      <c r="K62" s="24" t="s">
        <v>277</v>
      </c>
    </row>
    <row r="63" spans="1:11">
      <c r="A63" s="24">
        <v>2121</v>
      </c>
      <c r="B63" s="24" t="str">
        <f>TRIM(Table4[[#This Row],[LOCATION_CODE]])</f>
        <v>2121</v>
      </c>
      <c r="C63" s="137" t="s">
        <v>5280</v>
      </c>
      <c r="D63" s="137" t="s">
        <v>5281</v>
      </c>
      <c r="E63" s="24">
        <v>23219331</v>
      </c>
      <c r="F63" s="24">
        <v>23217605</v>
      </c>
      <c r="G63" s="137" t="s">
        <v>5282</v>
      </c>
      <c r="H63" s="137" t="s">
        <v>5126</v>
      </c>
      <c r="I63" s="137" t="s">
        <v>5127</v>
      </c>
      <c r="J63" s="137" t="s">
        <v>5283</v>
      </c>
      <c r="K63" s="24" t="s">
        <v>277</v>
      </c>
    </row>
    <row r="64" spans="1:11">
      <c r="A64" s="24">
        <v>2122</v>
      </c>
      <c r="B64" s="24" t="str">
        <f>TRIM(Table4[[#This Row],[LOCATION_CODE]])</f>
        <v>2122</v>
      </c>
      <c r="C64" s="137" t="s">
        <v>5284</v>
      </c>
      <c r="D64" s="137" t="s">
        <v>5285</v>
      </c>
      <c r="E64" s="24" t="s">
        <v>3051</v>
      </c>
      <c r="F64" s="24"/>
      <c r="G64" s="137" t="s">
        <v>5286</v>
      </c>
      <c r="H64" s="137" t="s">
        <v>5287</v>
      </c>
      <c r="I64" s="137" t="s">
        <v>5288</v>
      </c>
      <c r="J64" s="137" t="s">
        <v>5289</v>
      </c>
      <c r="K64" s="24" t="s">
        <v>277</v>
      </c>
    </row>
    <row r="65" spans="1:11">
      <c r="A65" s="24">
        <v>2123</v>
      </c>
      <c r="B65" s="24" t="str">
        <f>TRIM(Table4[[#This Row],[LOCATION_CODE]])</f>
        <v>2123</v>
      </c>
      <c r="C65" s="137" t="s">
        <v>5290</v>
      </c>
      <c r="D65" s="137" t="s">
        <v>5291</v>
      </c>
      <c r="E65" s="24" t="s">
        <v>3122</v>
      </c>
      <c r="F65" s="24"/>
      <c r="G65" s="137" t="s">
        <v>5292</v>
      </c>
      <c r="H65" s="137" t="s">
        <v>5293</v>
      </c>
      <c r="I65" s="137" t="s">
        <v>5294</v>
      </c>
      <c r="J65" s="137" t="s">
        <v>5295</v>
      </c>
      <c r="K65" s="24" t="s">
        <v>277</v>
      </c>
    </row>
    <row r="66" spans="1:11">
      <c r="A66" s="24">
        <v>2124</v>
      </c>
      <c r="B66" s="24" t="str">
        <f>TRIM(Table4[[#This Row],[LOCATION_CODE]])</f>
        <v>2124</v>
      </c>
      <c r="C66" s="137" t="s">
        <v>5296</v>
      </c>
      <c r="D66" s="137" t="s">
        <v>5297</v>
      </c>
      <c r="E66" s="24" t="s">
        <v>3051</v>
      </c>
      <c r="F66" s="24"/>
      <c r="G66" s="137" t="s">
        <v>5298</v>
      </c>
      <c r="H66" s="137" t="s">
        <v>5299</v>
      </c>
      <c r="I66" s="137" t="s">
        <v>5300</v>
      </c>
      <c r="J66" s="137" t="s">
        <v>5301</v>
      </c>
      <c r="K66" s="24" t="s">
        <v>277</v>
      </c>
    </row>
    <row r="67" spans="1:11">
      <c r="A67" s="24">
        <v>2125</v>
      </c>
      <c r="B67" s="24" t="str">
        <f>TRIM(Table4[[#This Row],[LOCATION_CODE]])</f>
        <v>2125</v>
      </c>
      <c r="C67" s="137" t="s">
        <v>5302</v>
      </c>
      <c r="D67" s="137" t="s">
        <v>5303</v>
      </c>
      <c r="E67" s="24" t="s">
        <v>3051</v>
      </c>
      <c r="F67" s="24"/>
      <c r="G67" s="137" t="s">
        <v>5304</v>
      </c>
      <c r="H67" s="137" t="s">
        <v>5305</v>
      </c>
      <c r="I67" s="137" t="s">
        <v>5306</v>
      </c>
      <c r="J67" s="137" t="s">
        <v>5307</v>
      </c>
      <c r="K67" s="24" t="s">
        <v>277</v>
      </c>
    </row>
    <row r="68" spans="1:11">
      <c r="A68" s="24">
        <v>2126</v>
      </c>
      <c r="B68" s="24" t="str">
        <f>TRIM(Table4[[#This Row],[LOCATION_CODE]])</f>
        <v>2126</v>
      </c>
      <c r="C68" s="137" t="s">
        <v>5308</v>
      </c>
      <c r="D68" s="137" t="s">
        <v>5308</v>
      </c>
      <c r="E68" s="24" t="s">
        <v>3051</v>
      </c>
      <c r="F68" s="24"/>
      <c r="G68" s="137" t="s">
        <v>5309</v>
      </c>
      <c r="H68" s="137" t="s">
        <v>5310</v>
      </c>
      <c r="I68" s="137" t="s">
        <v>5311</v>
      </c>
      <c r="J68" s="137" t="s">
        <v>5312</v>
      </c>
      <c r="K68" s="24" t="s">
        <v>277</v>
      </c>
    </row>
    <row r="69" spans="1:11">
      <c r="A69" s="24">
        <v>2127</v>
      </c>
      <c r="B69" s="24" t="str">
        <f>TRIM(Table4[[#This Row],[LOCATION_CODE]])</f>
        <v>2127</v>
      </c>
      <c r="C69" s="137" t="s">
        <v>5313</v>
      </c>
      <c r="D69" s="137" t="s">
        <v>5314</v>
      </c>
      <c r="E69" s="24" t="s">
        <v>3051</v>
      </c>
      <c r="F69" s="24"/>
      <c r="G69" s="137" t="s">
        <v>5304</v>
      </c>
      <c r="H69" s="137" t="s">
        <v>5305</v>
      </c>
      <c r="I69" s="137" t="s">
        <v>5306</v>
      </c>
      <c r="J69" s="137" t="s">
        <v>5307</v>
      </c>
      <c r="K69" s="24" t="s">
        <v>277</v>
      </c>
    </row>
    <row r="70" spans="1:11">
      <c r="A70" s="24">
        <v>2128</v>
      </c>
      <c r="B70" s="24" t="str">
        <f>TRIM(Table4[[#This Row],[LOCATION_CODE]])</f>
        <v>2128</v>
      </c>
      <c r="C70" s="137" t="s">
        <v>5315</v>
      </c>
      <c r="D70" s="137" t="s">
        <v>5316</v>
      </c>
      <c r="E70" s="24" t="s">
        <v>3051</v>
      </c>
      <c r="F70" s="24"/>
      <c r="G70" s="137" t="s">
        <v>5317</v>
      </c>
      <c r="H70" s="137" t="s">
        <v>5318</v>
      </c>
      <c r="I70" s="137" t="s">
        <v>532</v>
      </c>
      <c r="J70" s="137"/>
      <c r="K70" s="24" t="s">
        <v>277</v>
      </c>
    </row>
    <row r="71" spans="1:11">
      <c r="A71" s="24">
        <v>2129</v>
      </c>
      <c r="B71" s="24" t="str">
        <f>TRIM(Table4[[#This Row],[LOCATION_CODE]])</f>
        <v>2129</v>
      </c>
      <c r="C71" s="137" t="s">
        <v>5319</v>
      </c>
      <c r="D71" s="137" t="s">
        <v>5320</v>
      </c>
      <c r="E71" s="24" t="s">
        <v>3051</v>
      </c>
      <c r="F71" s="24"/>
      <c r="G71" s="137" t="s">
        <v>5321</v>
      </c>
      <c r="H71" s="137" t="s">
        <v>5322</v>
      </c>
      <c r="I71" s="137" t="s">
        <v>5323</v>
      </c>
      <c r="J71" s="137" t="s">
        <v>5324</v>
      </c>
      <c r="K71" s="24" t="s">
        <v>277</v>
      </c>
    </row>
    <row r="72" spans="1:11">
      <c r="A72" s="24">
        <v>2180</v>
      </c>
      <c r="B72" s="24" t="str">
        <f>TRIM(Table4[[#This Row],[LOCATION_CODE]])</f>
        <v>2180</v>
      </c>
      <c r="C72" s="137" t="s">
        <v>5325</v>
      </c>
      <c r="D72" s="137" t="s">
        <v>5325</v>
      </c>
      <c r="E72" s="24" t="s">
        <v>3051</v>
      </c>
      <c r="F72" s="24"/>
      <c r="G72" s="137"/>
      <c r="H72" s="137"/>
      <c r="I72" s="137"/>
      <c r="J72" s="137"/>
      <c r="K72" s="24" t="s">
        <v>277</v>
      </c>
    </row>
    <row r="73" spans="1:11">
      <c r="A73" s="24">
        <v>2182</v>
      </c>
      <c r="B73" s="24" t="str">
        <f>TRIM(Table4[[#This Row],[LOCATION_CODE]])</f>
        <v>2182</v>
      </c>
      <c r="C73" s="137" t="s">
        <v>5326</v>
      </c>
      <c r="D73" s="137" t="s">
        <v>5327</v>
      </c>
      <c r="E73" s="24" t="s">
        <v>3051</v>
      </c>
      <c r="F73" s="24"/>
      <c r="G73" s="137" t="s">
        <v>5328</v>
      </c>
      <c r="H73" s="137"/>
      <c r="I73" s="137" t="s">
        <v>5329</v>
      </c>
      <c r="J73" s="137" t="s">
        <v>5330</v>
      </c>
      <c r="K73" s="24" t="s">
        <v>277</v>
      </c>
    </row>
    <row r="74" spans="1:11">
      <c r="A74" s="24">
        <v>2196</v>
      </c>
      <c r="B74" s="24" t="str">
        <f>TRIM(Table4[[#This Row],[LOCATION_CODE]])</f>
        <v>2196</v>
      </c>
      <c r="C74" s="137" t="s">
        <v>5331</v>
      </c>
      <c r="D74" s="137" t="s">
        <v>5332</v>
      </c>
      <c r="E74" s="24" t="s">
        <v>3051</v>
      </c>
      <c r="F74" s="24"/>
      <c r="G74" s="137" t="s">
        <v>5145</v>
      </c>
      <c r="H74" s="137" t="s">
        <v>5146</v>
      </c>
      <c r="I74" s="137" t="s">
        <v>5147</v>
      </c>
      <c r="J74" s="137" t="s">
        <v>5148</v>
      </c>
      <c r="K74" s="24" t="s">
        <v>277</v>
      </c>
    </row>
    <row r="75" spans="1:11">
      <c r="A75" s="24">
        <v>2200</v>
      </c>
      <c r="B75" s="24" t="str">
        <f>TRIM(Table4[[#This Row],[LOCATION_CODE]])</f>
        <v>2200</v>
      </c>
      <c r="C75" s="137" t="s">
        <v>5333</v>
      </c>
      <c r="D75" s="137" t="s">
        <v>5334</v>
      </c>
      <c r="E75" s="24">
        <v>27250225</v>
      </c>
      <c r="F75" s="24">
        <v>27250270</v>
      </c>
      <c r="G75" s="137" t="s">
        <v>5335</v>
      </c>
      <c r="H75" s="137" t="s">
        <v>5336</v>
      </c>
      <c r="I75" s="137" t="s">
        <v>5337</v>
      </c>
      <c r="J75" s="137"/>
      <c r="K75" s="24" t="s">
        <v>277</v>
      </c>
    </row>
    <row r="76" spans="1:11">
      <c r="A76" s="24">
        <v>2216</v>
      </c>
      <c r="B76" s="24" t="str">
        <f>TRIM(Table4[[#This Row],[LOCATION_CODE]])</f>
        <v>2216</v>
      </c>
      <c r="C76" s="137" t="s">
        <v>5338</v>
      </c>
      <c r="D76" s="137" t="s">
        <v>5339</v>
      </c>
      <c r="E76" s="24">
        <v>26036256</v>
      </c>
      <c r="F76" s="24">
        <v>26035337</v>
      </c>
      <c r="G76" s="137" t="s">
        <v>3816</v>
      </c>
      <c r="H76" s="137"/>
      <c r="I76" s="137" t="s">
        <v>3816</v>
      </c>
      <c r="J76" s="137"/>
      <c r="K76" s="24" t="s">
        <v>277</v>
      </c>
    </row>
    <row r="77" spans="1:11">
      <c r="A77" s="24">
        <v>2221</v>
      </c>
      <c r="B77" s="24" t="str">
        <f>TRIM(Table4[[#This Row],[LOCATION_CODE]])</f>
        <v>2221</v>
      </c>
      <c r="C77" s="137" t="s">
        <v>5340</v>
      </c>
      <c r="D77" s="137" t="s">
        <v>5341</v>
      </c>
      <c r="E77" s="24">
        <v>25177696</v>
      </c>
      <c r="F77" s="24">
        <v>25173221</v>
      </c>
      <c r="G77" s="137" t="s">
        <v>5342</v>
      </c>
      <c r="H77" s="137" t="s">
        <v>5343</v>
      </c>
      <c r="I77" s="137" t="s">
        <v>5344</v>
      </c>
      <c r="J77" s="137" t="s">
        <v>5345</v>
      </c>
      <c r="K77" s="24" t="s">
        <v>277</v>
      </c>
    </row>
    <row r="78" spans="1:11">
      <c r="A78" s="24">
        <v>2224</v>
      </c>
      <c r="B78" s="24" t="str">
        <f>TRIM(Table4[[#This Row],[LOCATION_CODE]])</f>
        <v>2224</v>
      </c>
      <c r="C78" s="137" t="s">
        <v>5346</v>
      </c>
      <c r="D78" s="137" t="s">
        <v>5347</v>
      </c>
      <c r="E78" s="24">
        <v>26947608</v>
      </c>
      <c r="F78" s="24">
        <v>26947608</v>
      </c>
      <c r="G78" s="137" t="s">
        <v>5348</v>
      </c>
      <c r="H78" s="137" t="s">
        <v>5349</v>
      </c>
      <c r="I78" s="137" t="s">
        <v>5350</v>
      </c>
      <c r="J78" s="137" t="s">
        <v>5351</v>
      </c>
      <c r="K78" s="24" t="s">
        <v>277</v>
      </c>
    </row>
    <row r="79" spans="1:11">
      <c r="A79" s="24">
        <v>2226</v>
      </c>
      <c r="B79" s="24" t="str">
        <f>TRIM(Table4[[#This Row],[LOCATION_CODE]])</f>
        <v>2226</v>
      </c>
      <c r="C79" s="137" t="s">
        <v>5352</v>
      </c>
      <c r="D79" s="137" t="s">
        <v>5353</v>
      </c>
      <c r="E79" s="24">
        <v>23278551</v>
      </c>
      <c r="F79" s="24">
        <v>23209431</v>
      </c>
      <c r="G79" s="137" t="s">
        <v>5354</v>
      </c>
      <c r="H79" s="137" t="s">
        <v>5355</v>
      </c>
      <c r="I79" s="137" t="s">
        <v>5356</v>
      </c>
      <c r="J79" s="137" t="s">
        <v>5357</v>
      </c>
      <c r="K79" s="24" t="s">
        <v>277</v>
      </c>
    </row>
    <row r="80" spans="1:11">
      <c r="A80" s="24">
        <v>2228</v>
      </c>
      <c r="B80" s="24" t="str">
        <f>TRIM(Table4[[#This Row],[LOCATION_CODE]])</f>
        <v>2228</v>
      </c>
      <c r="C80" s="137" t="s">
        <v>5358</v>
      </c>
      <c r="D80" s="137" t="s">
        <v>5359</v>
      </c>
      <c r="E80" s="24">
        <v>28576566</v>
      </c>
      <c r="F80" s="24">
        <v>28577532</v>
      </c>
      <c r="G80" s="137" t="s">
        <v>5360</v>
      </c>
      <c r="H80" s="137" t="s">
        <v>5361</v>
      </c>
      <c r="I80" s="137" t="s">
        <v>5360</v>
      </c>
      <c r="J80" s="137" t="s">
        <v>5361</v>
      </c>
      <c r="K80" s="24" t="s">
        <v>277</v>
      </c>
    </row>
    <row r="81" spans="1:11">
      <c r="A81" s="24">
        <v>2229</v>
      </c>
      <c r="B81" s="24" t="str">
        <f>TRIM(Table4[[#This Row],[LOCATION_CODE]])</f>
        <v>2229</v>
      </c>
      <c r="C81" s="137" t="s">
        <v>5362</v>
      </c>
      <c r="D81" s="137" t="s">
        <v>5363</v>
      </c>
      <c r="E81" s="24">
        <v>28977513</v>
      </c>
      <c r="F81" s="24">
        <v>28977513</v>
      </c>
      <c r="G81" s="137" t="s">
        <v>5364</v>
      </c>
      <c r="H81" s="137" t="s">
        <v>5365</v>
      </c>
      <c r="I81" s="137" t="s">
        <v>5366</v>
      </c>
      <c r="J81" s="137" t="s">
        <v>5367</v>
      </c>
      <c r="K81" s="24" t="s">
        <v>277</v>
      </c>
    </row>
    <row r="82" spans="1:11">
      <c r="A82" s="24">
        <v>2241</v>
      </c>
      <c r="B82" s="24" t="str">
        <f>TRIM(Table4[[#This Row],[LOCATION_CODE]])</f>
        <v>2241</v>
      </c>
      <c r="C82" s="137" t="s">
        <v>5368</v>
      </c>
      <c r="D82" s="137" t="s">
        <v>5369</v>
      </c>
      <c r="E82" s="24">
        <v>24280636</v>
      </c>
      <c r="F82" s="24">
        <v>24204101</v>
      </c>
      <c r="G82" s="137" t="s">
        <v>5370</v>
      </c>
      <c r="H82" s="137" t="s">
        <v>5371</v>
      </c>
      <c r="I82" s="137" t="s">
        <v>5372</v>
      </c>
      <c r="J82" s="137" t="s">
        <v>5373</v>
      </c>
      <c r="K82" s="24" t="s">
        <v>277</v>
      </c>
    </row>
    <row r="83" spans="1:11">
      <c r="A83" s="24">
        <v>2264</v>
      </c>
      <c r="B83" s="24" t="str">
        <f>TRIM(Table4[[#This Row],[LOCATION_CODE]])</f>
        <v>2264</v>
      </c>
      <c r="C83" s="137" t="s">
        <v>5374</v>
      </c>
      <c r="D83" s="137" t="s">
        <v>5375</v>
      </c>
      <c r="E83" s="24">
        <v>22760045</v>
      </c>
      <c r="F83" s="24">
        <v>22760107</v>
      </c>
      <c r="G83" s="137" t="s">
        <v>5376</v>
      </c>
      <c r="H83" s="137" t="s">
        <v>5377</v>
      </c>
      <c r="I83" s="137" t="s">
        <v>5378</v>
      </c>
      <c r="J83" s="137" t="s">
        <v>5379</v>
      </c>
      <c r="K83" s="24" t="s">
        <v>277</v>
      </c>
    </row>
    <row r="84" spans="1:11">
      <c r="A84" s="24">
        <v>2265</v>
      </c>
      <c r="B84" s="24" t="str">
        <f>TRIM(Table4[[#This Row],[LOCATION_CODE]])</f>
        <v>2265</v>
      </c>
      <c r="C84" s="137" t="s">
        <v>5380</v>
      </c>
      <c r="D84" s="137" t="s">
        <v>5381</v>
      </c>
      <c r="E84" s="24">
        <v>26722013</v>
      </c>
      <c r="F84" s="24">
        <v>26722013</v>
      </c>
      <c r="G84" s="137" t="s">
        <v>5382</v>
      </c>
      <c r="H84" s="137"/>
      <c r="I84" s="137" t="s">
        <v>5382</v>
      </c>
      <c r="J84" s="137"/>
      <c r="K84" s="24" t="s">
        <v>277</v>
      </c>
    </row>
    <row r="85" spans="1:11">
      <c r="A85" s="24">
        <v>2267</v>
      </c>
      <c r="B85" s="24" t="str">
        <f>TRIM(Table4[[#This Row],[LOCATION_CODE]])</f>
        <v>2267</v>
      </c>
      <c r="C85" s="137" t="s">
        <v>5383</v>
      </c>
      <c r="D85" s="137" t="s">
        <v>5384</v>
      </c>
      <c r="E85" s="24">
        <v>23976303</v>
      </c>
      <c r="F85" s="24">
        <v>23960259</v>
      </c>
      <c r="G85" s="137" t="s">
        <v>2222</v>
      </c>
      <c r="H85" s="137"/>
      <c r="I85" s="137" t="s">
        <v>2222</v>
      </c>
      <c r="J85" s="137"/>
      <c r="K85" s="24" t="s">
        <v>277</v>
      </c>
    </row>
    <row r="86" spans="1:11">
      <c r="A86" s="24">
        <v>2268</v>
      </c>
      <c r="B86" s="24" t="str">
        <f>TRIM(Table4[[#This Row],[LOCATION_CODE]])</f>
        <v>2268</v>
      </c>
      <c r="C86" s="137" t="s">
        <v>5385</v>
      </c>
      <c r="D86" s="137" t="s">
        <v>5386</v>
      </c>
      <c r="E86" s="24">
        <v>26388239</v>
      </c>
      <c r="F86" s="24">
        <v>26531622</v>
      </c>
      <c r="G86" s="137" t="s">
        <v>3563</v>
      </c>
      <c r="H86" s="137"/>
      <c r="I86" s="137" t="s">
        <v>3563</v>
      </c>
      <c r="J86" s="137"/>
      <c r="K86" s="24" t="s">
        <v>277</v>
      </c>
    </row>
    <row r="87" spans="1:11">
      <c r="A87" s="24">
        <v>2280</v>
      </c>
      <c r="B87" s="24" t="str">
        <f>TRIM(Table4[[#This Row],[LOCATION_CODE]])</f>
        <v>2280</v>
      </c>
      <c r="C87" s="137" t="s">
        <v>5387</v>
      </c>
      <c r="D87" s="137" t="s">
        <v>5388</v>
      </c>
      <c r="E87" s="24">
        <v>25877178</v>
      </c>
      <c r="F87" s="24">
        <v>25877338</v>
      </c>
      <c r="G87" s="137" t="s">
        <v>5389</v>
      </c>
      <c r="H87" s="137" t="s">
        <v>5390</v>
      </c>
      <c r="I87" s="137" t="s">
        <v>5391</v>
      </c>
      <c r="J87" s="137" t="s">
        <v>5392</v>
      </c>
      <c r="K87" s="24" t="s">
        <v>277</v>
      </c>
    </row>
    <row r="88" spans="1:11">
      <c r="A88" s="24">
        <v>2298</v>
      </c>
      <c r="B88" s="24" t="str">
        <f>TRIM(Table4[[#This Row],[LOCATION_CODE]])</f>
        <v>2298</v>
      </c>
      <c r="C88" s="137" t="s">
        <v>5393</v>
      </c>
      <c r="D88" s="137" t="s">
        <v>5394</v>
      </c>
      <c r="E88" s="24">
        <v>21011285</v>
      </c>
      <c r="F88" s="24">
        <v>21011285</v>
      </c>
      <c r="G88" s="137" t="s">
        <v>74</v>
      </c>
      <c r="H88" s="137"/>
      <c r="I88" s="137"/>
      <c r="J88" s="137"/>
      <c r="K88" s="24" t="s">
        <v>277</v>
      </c>
    </row>
    <row r="89" spans="1:11">
      <c r="A89" s="24">
        <v>2301</v>
      </c>
      <c r="B89" s="24" t="str">
        <f>TRIM(Table4[[#This Row],[LOCATION_CODE]])</f>
        <v>2301</v>
      </c>
      <c r="C89" s="137" t="s">
        <v>5395</v>
      </c>
      <c r="D89" s="137" t="s">
        <v>5396</v>
      </c>
      <c r="E89" s="24">
        <v>23907530</v>
      </c>
      <c r="F89" s="24">
        <v>23907530</v>
      </c>
      <c r="G89" s="137" t="s">
        <v>5397</v>
      </c>
      <c r="H89" s="137" t="s">
        <v>5398</v>
      </c>
      <c r="I89" s="137" t="s">
        <v>5397</v>
      </c>
      <c r="J89" s="137" t="s">
        <v>5398</v>
      </c>
      <c r="K89" s="24" t="s">
        <v>277</v>
      </c>
    </row>
    <row r="90" spans="1:11">
      <c r="A90" s="24">
        <v>2302</v>
      </c>
      <c r="B90" s="24" t="str">
        <f>TRIM(Table4[[#This Row],[LOCATION_CODE]])</f>
        <v>2302</v>
      </c>
      <c r="C90" s="137" t="s">
        <v>5399</v>
      </c>
      <c r="D90" s="137" t="s">
        <v>5400</v>
      </c>
      <c r="E90" s="24">
        <v>29180799</v>
      </c>
      <c r="F90" s="24">
        <v>29180788</v>
      </c>
      <c r="G90" s="137" t="s">
        <v>5401</v>
      </c>
      <c r="H90" s="137" t="s">
        <v>5402</v>
      </c>
      <c r="I90" s="137" t="s">
        <v>5403</v>
      </c>
      <c r="J90" s="137" t="s">
        <v>5404</v>
      </c>
      <c r="K90" s="24" t="s">
        <v>277</v>
      </c>
    </row>
    <row r="91" spans="1:11">
      <c r="A91" s="24">
        <v>2303</v>
      </c>
      <c r="B91" s="24" t="str">
        <f>TRIM(Table4[[#This Row],[LOCATION_CODE]])</f>
        <v>2303</v>
      </c>
      <c r="C91" s="137" t="s">
        <v>5405</v>
      </c>
      <c r="D91" s="137" t="s">
        <v>5406</v>
      </c>
      <c r="E91" s="24">
        <v>29819938</v>
      </c>
      <c r="F91" s="24">
        <v>29819980</v>
      </c>
      <c r="G91" s="137" t="s">
        <v>5407</v>
      </c>
      <c r="H91" s="137" t="s">
        <v>525</v>
      </c>
      <c r="I91" s="137" t="s">
        <v>3381</v>
      </c>
      <c r="J91" s="137"/>
      <c r="K91" s="24" t="s">
        <v>277</v>
      </c>
    </row>
    <row r="92" spans="1:11">
      <c r="A92" s="24">
        <v>2313</v>
      </c>
      <c r="B92" s="24" t="str">
        <f>TRIM(Table4[[#This Row],[LOCATION_CODE]])</f>
        <v>2313</v>
      </c>
      <c r="C92" s="137" t="s">
        <v>5408</v>
      </c>
      <c r="D92" s="137" t="s">
        <v>5409</v>
      </c>
      <c r="E92" s="24">
        <v>37098170</v>
      </c>
      <c r="F92" s="24">
        <v>37098175</v>
      </c>
      <c r="G92" s="137" t="s">
        <v>2577</v>
      </c>
      <c r="H92" s="137"/>
      <c r="I92" s="137" t="s">
        <v>2577</v>
      </c>
      <c r="J92" s="137"/>
      <c r="K92" s="24" t="s">
        <v>277</v>
      </c>
    </row>
    <row r="93" spans="1:11">
      <c r="A93" s="24">
        <v>2319</v>
      </c>
      <c r="B93" s="24" t="str">
        <f>TRIM(Table4[[#This Row],[LOCATION_CODE]])</f>
        <v>2319</v>
      </c>
      <c r="C93" s="137" t="s">
        <v>5410</v>
      </c>
      <c r="D93" s="137" t="s">
        <v>5411</v>
      </c>
      <c r="E93" s="24">
        <v>25805133</v>
      </c>
      <c r="F93" s="24">
        <v>25805133</v>
      </c>
      <c r="G93" s="137" t="s">
        <v>5412</v>
      </c>
      <c r="H93" s="137" t="s">
        <v>5413</v>
      </c>
      <c r="I93" s="137" t="s">
        <v>5414</v>
      </c>
      <c r="J93" s="137" t="s">
        <v>5415</v>
      </c>
      <c r="K93" s="24" t="s">
        <v>277</v>
      </c>
    </row>
    <row r="94" spans="1:11">
      <c r="A94" s="24">
        <v>2320</v>
      </c>
      <c r="B94" s="24" t="str">
        <f>TRIM(Table4[[#This Row],[LOCATION_CODE]])</f>
        <v>2320</v>
      </c>
      <c r="C94" s="137" t="s">
        <v>5416</v>
      </c>
      <c r="D94" s="137" t="s">
        <v>5417</v>
      </c>
      <c r="E94" s="24">
        <v>24813768</v>
      </c>
      <c r="F94" s="24">
        <v>24813766</v>
      </c>
      <c r="G94" s="137" t="s">
        <v>5418</v>
      </c>
      <c r="H94" s="137" t="s">
        <v>5419</v>
      </c>
      <c r="I94" s="137" t="s">
        <v>5420</v>
      </c>
      <c r="J94" s="137" t="s">
        <v>5421</v>
      </c>
      <c r="K94" s="24" t="s">
        <v>277</v>
      </c>
    </row>
    <row r="95" spans="1:11">
      <c r="A95" s="24">
        <v>2321</v>
      </c>
      <c r="B95" s="24" t="str">
        <f>TRIM(Table4[[#This Row],[LOCATION_CODE]])</f>
        <v>2321</v>
      </c>
      <c r="C95" s="137" t="s">
        <v>5422</v>
      </c>
      <c r="D95" s="137" t="s">
        <v>5423</v>
      </c>
      <c r="E95" s="24">
        <v>23515772</v>
      </c>
      <c r="F95" s="24">
        <v>23515772</v>
      </c>
      <c r="G95" s="137" t="s">
        <v>5424</v>
      </c>
      <c r="H95" s="137" t="s">
        <v>5425</v>
      </c>
      <c r="I95" s="137" t="s">
        <v>5426</v>
      </c>
      <c r="J95" s="137" t="s">
        <v>5427</v>
      </c>
      <c r="K95" s="24" t="s">
        <v>277</v>
      </c>
    </row>
    <row r="96" spans="1:11">
      <c r="A96" s="24">
        <v>2323</v>
      </c>
      <c r="B96" s="24" t="str">
        <f>TRIM(Table4[[#This Row],[LOCATION_CODE]])</f>
        <v>2323</v>
      </c>
      <c r="C96" s="137" t="s">
        <v>5428</v>
      </c>
      <c r="D96" s="137" t="s">
        <v>5429</v>
      </c>
      <c r="E96" s="24">
        <v>24972140</v>
      </c>
      <c r="F96" s="24">
        <v>24957278</v>
      </c>
      <c r="G96" s="137" t="s">
        <v>5430</v>
      </c>
      <c r="H96" s="137" t="s">
        <v>5431</v>
      </c>
      <c r="I96" s="137" t="s">
        <v>5432</v>
      </c>
      <c r="J96" s="137" t="s">
        <v>5433</v>
      </c>
      <c r="K96" s="24" t="s">
        <v>277</v>
      </c>
    </row>
    <row r="97" spans="1:11">
      <c r="A97" s="24">
        <v>2333</v>
      </c>
      <c r="B97" s="24" t="str">
        <f>TRIM(Table4[[#This Row],[LOCATION_CODE]])</f>
        <v>2333</v>
      </c>
      <c r="C97" s="137" t="s">
        <v>5434</v>
      </c>
      <c r="D97" s="137" t="s">
        <v>5435</v>
      </c>
      <c r="E97" s="24">
        <v>36950899</v>
      </c>
      <c r="F97" s="24">
        <v>36950898</v>
      </c>
      <c r="G97" s="137" t="s">
        <v>5436</v>
      </c>
      <c r="H97" s="137" t="s">
        <v>5437</v>
      </c>
      <c r="I97" s="137" t="s">
        <v>5438</v>
      </c>
      <c r="J97" s="137" t="s">
        <v>5439</v>
      </c>
      <c r="K97" s="24" t="s">
        <v>277</v>
      </c>
    </row>
    <row r="98" spans="1:11">
      <c r="A98" s="24">
        <v>2337</v>
      </c>
      <c r="B98" s="24" t="str">
        <f>TRIM(Table4[[#This Row],[LOCATION_CODE]])</f>
        <v>2337</v>
      </c>
      <c r="C98" s="137" t="s">
        <v>5440</v>
      </c>
      <c r="D98" s="137" t="s">
        <v>5441</v>
      </c>
      <c r="E98" s="24">
        <v>26798229</v>
      </c>
      <c r="F98" s="24">
        <v>26798230</v>
      </c>
      <c r="G98" s="137" t="s">
        <v>5442</v>
      </c>
      <c r="H98" s="137" t="s">
        <v>5443</v>
      </c>
      <c r="I98" s="137" t="s">
        <v>5444</v>
      </c>
      <c r="J98" s="137" t="s">
        <v>5445</v>
      </c>
      <c r="K98" s="24" t="s">
        <v>277</v>
      </c>
    </row>
    <row r="99" spans="1:11">
      <c r="A99" s="24">
        <v>2358</v>
      </c>
      <c r="B99" s="24" t="str">
        <f>TRIM(Table4[[#This Row],[LOCATION_CODE]])</f>
        <v>2358</v>
      </c>
      <c r="C99" s="137" t="s">
        <v>5446</v>
      </c>
      <c r="D99" s="137" t="s">
        <v>5447</v>
      </c>
      <c r="E99" s="24">
        <v>24343232</v>
      </c>
      <c r="F99" s="24">
        <v>24343266</v>
      </c>
      <c r="G99" s="137" t="s">
        <v>5448</v>
      </c>
      <c r="H99" s="137" t="s">
        <v>5449</v>
      </c>
      <c r="I99" s="137" t="s">
        <v>5450</v>
      </c>
      <c r="J99" s="137" t="s">
        <v>5451</v>
      </c>
      <c r="K99" s="24" t="s">
        <v>277</v>
      </c>
    </row>
    <row r="100" spans="1:11">
      <c r="A100" s="24">
        <v>2360</v>
      </c>
      <c r="B100" s="24" t="str">
        <f>TRIM(Table4[[#This Row],[LOCATION_CODE]])</f>
        <v>2360</v>
      </c>
      <c r="C100" s="137" t="s">
        <v>5452</v>
      </c>
      <c r="D100" s="137" t="s">
        <v>5453</v>
      </c>
      <c r="E100" s="24">
        <v>24980283</v>
      </c>
      <c r="F100" s="24">
        <v>24173802</v>
      </c>
      <c r="G100" s="137" t="s">
        <v>5454</v>
      </c>
      <c r="H100" s="137" t="s">
        <v>5455</v>
      </c>
      <c r="I100" s="137" t="s">
        <v>5456</v>
      </c>
      <c r="J100" s="137" t="s">
        <v>5457</v>
      </c>
      <c r="K100" s="24" t="s">
        <v>277</v>
      </c>
    </row>
    <row r="101" spans="1:11">
      <c r="A101" s="24">
        <v>2365</v>
      </c>
      <c r="B101" s="24" t="str">
        <f>TRIM(Table4[[#This Row],[LOCATION_CODE]])</f>
        <v>2365</v>
      </c>
      <c r="C101" s="137" t="s">
        <v>5458</v>
      </c>
      <c r="D101" s="137" t="s">
        <v>5459</v>
      </c>
      <c r="E101" s="24">
        <v>25906208</v>
      </c>
      <c r="F101" s="24">
        <v>25906182</v>
      </c>
      <c r="G101" s="137" t="s">
        <v>5460</v>
      </c>
      <c r="H101" s="137" t="s">
        <v>5461</v>
      </c>
      <c r="I101" s="137" t="s">
        <v>5462</v>
      </c>
      <c r="J101" s="137" t="s">
        <v>5463</v>
      </c>
      <c r="K101" s="24" t="s">
        <v>277</v>
      </c>
    </row>
    <row r="102" spans="1:11">
      <c r="A102" s="24">
        <v>2368</v>
      </c>
      <c r="B102" s="24" t="str">
        <f>TRIM(Table4[[#This Row],[LOCATION_CODE]])</f>
        <v>2368</v>
      </c>
      <c r="C102" s="137" t="s">
        <v>5464</v>
      </c>
      <c r="D102" s="137" t="s">
        <v>5465</v>
      </c>
      <c r="E102" s="24">
        <v>22536299</v>
      </c>
      <c r="F102" s="24"/>
      <c r="G102" s="137" t="s">
        <v>5466</v>
      </c>
      <c r="H102" s="137" t="s">
        <v>5467</v>
      </c>
      <c r="I102" s="137" t="s">
        <v>5468</v>
      </c>
      <c r="J102" s="137" t="s">
        <v>5469</v>
      </c>
      <c r="K102" s="24" t="s">
        <v>277</v>
      </c>
    </row>
    <row r="103" spans="1:11">
      <c r="A103" s="24">
        <v>2369</v>
      </c>
      <c r="B103" s="24" t="str">
        <f>TRIM(Table4[[#This Row],[LOCATION_CODE]])</f>
        <v>2369</v>
      </c>
      <c r="C103" s="137" t="s">
        <v>5470</v>
      </c>
      <c r="D103" s="137" t="s">
        <v>5471</v>
      </c>
      <c r="E103" s="24">
        <v>26289909</v>
      </c>
      <c r="F103" s="24">
        <v>26289910</v>
      </c>
      <c r="G103" s="137" t="s">
        <v>5472</v>
      </c>
      <c r="H103" s="137" t="s">
        <v>5473</v>
      </c>
      <c r="I103" s="137" t="s">
        <v>3550</v>
      </c>
      <c r="J103" s="137"/>
      <c r="K103" s="24" t="s">
        <v>277</v>
      </c>
    </row>
    <row r="104" spans="1:11">
      <c r="A104" s="24">
        <v>2370</v>
      </c>
      <c r="B104" s="24" t="str">
        <f>TRIM(Table4[[#This Row],[LOCATION_CODE]])</f>
        <v>2370</v>
      </c>
      <c r="C104" s="137" t="s">
        <v>5474</v>
      </c>
      <c r="D104" s="137" t="s">
        <v>5475</v>
      </c>
      <c r="E104" s="24">
        <v>26563928</v>
      </c>
      <c r="F104" s="24">
        <v>26563002</v>
      </c>
      <c r="G104" s="137" t="s">
        <v>5476</v>
      </c>
      <c r="H104" s="137" t="s">
        <v>5477</v>
      </c>
      <c r="I104" s="137" t="s">
        <v>5478</v>
      </c>
      <c r="J104" s="137" t="s">
        <v>5479</v>
      </c>
      <c r="K104" s="24" t="s">
        <v>277</v>
      </c>
    </row>
    <row r="105" spans="1:11">
      <c r="A105" s="24">
        <v>2371</v>
      </c>
      <c r="B105" s="24" t="str">
        <f>TRIM(Table4[[#This Row],[LOCATION_CODE]])</f>
        <v>2371</v>
      </c>
      <c r="C105" s="137" t="s">
        <v>5480</v>
      </c>
      <c r="D105" s="137" t="s">
        <v>5481</v>
      </c>
      <c r="E105" s="24">
        <v>26569020</v>
      </c>
      <c r="F105" s="24">
        <v>26569910</v>
      </c>
      <c r="G105" s="137" t="s">
        <v>5482</v>
      </c>
      <c r="H105" s="137" t="s">
        <v>5483</v>
      </c>
      <c r="I105" s="137" t="s">
        <v>4225</v>
      </c>
      <c r="J105" s="137"/>
      <c r="K105" s="24" t="s">
        <v>277</v>
      </c>
    </row>
    <row r="106" spans="1:11">
      <c r="A106" s="24">
        <v>2372</v>
      </c>
      <c r="B106" s="24" t="str">
        <f>TRIM(Table4[[#This Row],[LOCATION_CODE]])</f>
        <v>2372</v>
      </c>
      <c r="C106" s="137" t="s">
        <v>5484</v>
      </c>
      <c r="D106" s="137" t="s">
        <v>5485</v>
      </c>
      <c r="E106" s="24">
        <v>29523903</v>
      </c>
      <c r="F106" s="24">
        <v>26569910</v>
      </c>
      <c r="G106" s="137" t="s">
        <v>5482</v>
      </c>
      <c r="H106" s="137" t="s">
        <v>5483</v>
      </c>
      <c r="I106" s="137" t="s">
        <v>4225</v>
      </c>
      <c r="J106" s="137"/>
      <c r="K106" s="24" t="s">
        <v>277</v>
      </c>
    </row>
    <row r="107" spans="1:11">
      <c r="A107" s="24">
        <v>2373</v>
      </c>
      <c r="B107" s="24" t="str">
        <f>TRIM(Table4[[#This Row],[LOCATION_CODE]])</f>
        <v>2373</v>
      </c>
      <c r="C107" s="137" t="s">
        <v>5486</v>
      </c>
      <c r="D107" s="137" t="s">
        <v>5487</v>
      </c>
      <c r="E107" s="24">
        <v>26965638</v>
      </c>
      <c r="F107" s="24">
        <v>25900556</v>
      </c>
      <c r="G107" s="137" t="s">
        <v>5488</v>
      </c>
      <c r="H107" s="137" t="s">
        <v>5489</v>
      </c>
      <c r="I107" s="137" t="s">
        <v>5490</v>
      </c>
      <c r="J107" s="137" t="s">
        <v>5491</v>
      </c>
      <c r="K107" s="24" t="s">
        <v>277</v>
      </c>
    </row>
    <row r="108" spans="1:11">
      <c r="A108" s="24">
        <v>2375</v>
      </c>
      <c r="B108" s="24" t="str">
        <f>TRIM(Table4[[#This Row],[LOCATION_CODE]])</f>
        <v>2375</v>
      </c>
      <c r="C108" s="137" t="s">
        <v>5492</v>
      </c>
      <c r="D108" s="137" t="s">
        <v>5493</v>
      </c>
      <c r="E108" s="24">
        <v>25906020</v>
      </c>
      <c r="F108" s="24">
        <v>25906678</v>
      </c>
      <c r="G108" s="137" t="s">
        <v>5494</v>
      </c>
      <c r="H108" s="137" t="s">
        <v>5495</v>
      </c>
      <c r="I108" s="137" t="s">
        <v>5496</v>
      </c>
      <c r="J108" s="137" t="s">
        <v>5497</v>
      </c>
      <c r="K108" s="24" t="s">
        <v>277</v>
      </c>
    </row>
    <row r="109" spans="1:11">
      <c r="A109" s="24">
        <v>2376</v>
      </c>
      <c r="B109" s="24" t="str">
        <f>TRIM(Table4[[#This Row],[LOCATION_CODE]])</f>
        <v>2376</v>
      </c>
      <c r="C109" s="137" t="s">
        <v>5498</v>
      </c>
      <c r="D109" s="137" t="s">
        <v>5499</v>
      </c>
      <c r="E109" s="24">
        <v>26237132</v>
      </c>
      <c r="F109" s="24">
        <v>26685679</v>
      </c>
      <c r="G109" s="137" t="s">
        <v>5500</v>
      </c>
      <c r="H109" s="137" t="s">
        <v>5501</v>
      </c>
      <c r="I109" s="137" t="s">
        <v>5502</v>
      </c>
      <c r="J109" s="137" t="s">
        <v>5503</v>
      </c>
      <c r="K109" s="24" t="s">
        <v>277</v>
      </c>
    </row>
    <row r="110" spans="1:11">
      <c r="A110" s="24">
        <v>2377</v>
      </c>
      <c r="B110" s="24" t="str">
        <f>TRIM(Table4[[#This Row],[LOCATION_CODE]])</f>
        <v>2377</v>
      </c>
      <c r="C110" s="137" t="s">
        <v>5504</v>
      </c>
      <c r="D110" s="137" t="s">
        <v>5505</v>
      </c>
      <c r="E110" s="24">
        <v>29839168</v>
      </c>
      <c r="F110" s="24">
        <v>29839108</v>
      </c>
      <c r="G110" s="137" t="s">
        <v>5506</v>
      </c>
      <c r="H110" s="137" t="s">
        <v>5507</v>
      </c>
      <c r="I110" s="137" t="s">
        <v>4236</v>
      </c>
      <c r="J110" s="137"/>
      <c r="K110" s="24" t="s">
        <v>277</v>
      </c>
    </row>
    <row r="111" spans="1:11">
      <c r="A111" s="24">
        <v>2379</v>
      </c>
      <c r="B111" s="24" t="str">
        <f>TRIM(Table4[[#This Row],[LOCATION_CODE]])</f>
        <v>2379</v>
      </c>
      <c r="C111" s="137" t="s">
        <v>5508</v>
      </c>
      <c r="D111" s="137" t="s">
        <v>5509</v>
      </c>
      <c r="E111" s="24">
        <v>26325980</v>
      </c>
      <c r="F111" s="24">
        <v>29559363</v>
      </c>
      <c r="G111" s="137" t="s">
        <v>5510</v>
      </c>
      <c r="H111" s="137" t="s">
        <v>5511</v>
      </c>
      <c r="I111" s="137" t="s">
        <v>5512</v>
      </c>
      <c r="J111" s="137" t="s">
        <v>5513</v>
      </c>
      <c r="K111" s="24" t="s">
        <v>277</v>
      </c>
    </row>
    <row r="112" spans="1:11">
      <c r="A112" s="24">
        <v>2381</v>
      </c>
      <c r="B112" s="24" t="str">
        <f>TRIM(Table4[[#This Row],[LOCATION_CODE]])</f>
        <v>2381</v>
      </c>
      <c r="C112" s="137" t="s">
        <v>5514</v>
      </c>
      <c r="D112" s="137" t="s">
        <v>5515</v>
      </c>
      <c r="E112" s="24">
        <v>27432793</v>
      </c>
      <c r="F112" s="24">
        <v>27432937</v>
      </c>
      <c r="G112" s="137" t="s">
        <v>5516</v>
      </c>
      <c r="H112" s="137" t="s">
        <v>5517</v>
      </c>
      <c r="I112" s="137" t="s">
        <v>5518</v>
      </c>
      <c r="J112" s="137" t="s">
        <v>5519</v>
      </c>
      <c r="K112" s="24" t="s">
        <v>277</v>
      </c>
    </row>
    <row r="113" spans="1:11">
      <c r="A113" s="24">
        <v>2382</v>
      </c>
      <c r="B113" s="24" t="str">
        <f>TRIM(Table4[[#This Row],[LOCATION_CODE]])</f>
        <v>2382</v>
      </c>
      <c r="C113" s="137" t="s">
        <v>5520</v>
      </c>
      <c r="D113" s="137" t="s">
        <v>5521</v>
      </c>
      <c r="E113" s="24">
        <v>23712701</v>
      </c>
      <c r="F113" s="24">
        <v>23712705</v>
      </c>
      <c r="G113" s="137" t="s">
        <v>5522</v>
      </c>
      <c r="H113" s="137" t="s">
        <v>5523</v>
      </c>
      <c r="I113" s="137" t="s">
        <v>3710</v>
      </c>
      <c r="J113" s="137"/>
      <c r="K113" s="24" t="s">
        <v>277</v>
      </c>
    </row>
    <row r="114" spans="1:11">
      <c r="A114" s="24">
        <v>2388</v>
      </c>
      <c r="B114" s="24" t="str">
        <f>TRIM(Table4[[#This Row],[LOCATION_CODE]])</f>
        <v>2388</v>
      </c>
      <c r="C114" s="137" t="s">
        <v>5524</v>
      </c>
      <c r="D114" s="137" t="s">
        <v>5525</v>
      </c>
      <c r="E114" s="24">
        <v>25233053</v>
      </c>
      <c r="F114" s="24"/>
      <c r="G114" s="137" t="s">
        <v>5526</v>
      </c>
      <c r="H114" s="137" t="s">
        <v>5527</v>
      </c>
      <c r="I114" s="137" t="s">
        <v>5528</v>
      </c>
      <c r="J114" s="137" t="s">
        <v>5529</v>
      </c>
      <c r="K114" s="24" t="s">
        <v>277</v>
      </c>
    </row>
    <row r="115" spans="1:11">
      <c r="A115" s="24">
        <v>2389</v>
      </c>
      <c r="B115" s="24" t="str">
        <f>TRIM(Table4[[#This Row],[LOCATION_CODE]])</f>
        <v>2389</v>
      </c>
      <c r="C115" s="137" t="s">
        <v>5530</v>
      </c>
      <c r="D115" s="137" t="s">
        <v>5531</v>
      </c>
      <c r="E115" s="24">
        <v>23517866</v>
      </c>
      <c r="F115" s="24">
        <v>23519378</v>
      </c>
      <c r="G115" s="137" t="s">
        <v>5532</v>
      </c>
      <c r="H115" s="137" t="s">
        <v>5533</v>
      </c>
      <c r="I115" s="137" t="s">
        <v>5534</v>
      </c>
      <c r="J115" s="137" t="s">
        <v>5535</v>
      </c>
      <c r="K115" s="24" t="s">
        <v>277</v>
      </c>
    </row>
    <row r="116" spans="1:11">
      <c r="A116" s="24">
        <v>2701</v>
      </c>
      <c r="B116" s="24" t="str">
        <f>TRIM(Table4[[#This Row],[LOCATION_CODE]])</f>
        <v>2701</v>
      </c>
      <c r="C116" s="137" t="s">
        <v>5536</v>
      </c>
      <c r="D116" s="137" t="s">
        <v>5537</v>
      </c>
      <c r="E116" s="24">
        <v>24643129</v>
      </c>
      <c r="F116" s="24">
        <v>24567605</v>
      </c>
      <c r="G116" s="137" t="s">
        <v>4199</v>
      </c>
      <c r="H116" s="137" t="s">
        <v>5538</v>
      </c>
      <c r="I116" s="137" t="s">
        <v>4199</v>
      </c>
      <c r="J116" s="137" t="s">
        <v>5538</v>
      </c>
      <c r="K116" s="24" t="s">
        <v>277</v>
      </c>
    </row>
    <row r="117" spans="1:11">
      <c r="A117" s="24">
        <v>2702</v>
      </c>
      <c r="B117" s="24" t="str">
        <f>TRIM(Table4[[#This Row],[LOCATION_CODE]])</f>
        <v>2702</v>
      </c>
      <c r="C117" s="137" t="s">
        <v>5539</v>
      </c>
      <c r="D117" s="137" t="s">
        <v>5540</v>
      </c>
      <c r="E117" s="24">
        <v>24567605</v>
      </c>
      <c r="F117" s="24">
        <v>24567601</v>
      </c>
      <c r="G117" s="137" t="s">
        <v>4199</v>
      </c>
      <c r="H117" s="137"/>
      <c r="I117" s="137" t="s">
        <v>4199</v>
      </c>
      <c r="J117" s="137"/>
      <c r="K117" s="24" t="s">
        <v>277</v>
      </c>
    </row>
    <row r="118" spans="1:11">
      <c r="A118" s="24">
        <v>2703</v>
      </c>
      <c r="B118" s="24" t="str">
        <f>TRIM(Table4[[#This Row],[LOCATION_CODE]])</f>
        <v>2703</v>
      </c>
      <c r="C118" s="137" t="s">
        <v>5541</v>
      </c>
      <c r="D118" s="137" t="s">
        <v>5542</v>
      </c>
      <c r="E118" s="24">
        <v>24685109</v>
      </c>
      <c r="F118" s="24">
        <v>24685109</v>
      </c>
      <c r="G118" s="137" t="s">
        <v>5543</v>
      </c>
      <c r="H118" s="137"/>
      <c r="I118" s="137" t="s">
        <v>5543</v>
      </c>
      <c r="J118" s="137"/>
      <c r="K118" s="24" t="s">
        <v>277</v>
      </c>
    </row>
    <row r="119" spans="1:11">
      <c r="A119" s="24">
        <v>2704</v>
      </c>
      <c r="B119" s="24" t="str">
        <f>TRIM(Table4[[#This Row],[LOCATION_CODE]])</f>
        <v>2704</v>
      </c>
      <c r="C119" s="137" t="s">
        <v>5544</v>
      </c>
      <c r="D119" s="137" t="s">
        <v>5545</v>
      </c>
      <c r="E119" s="24">
        <v>24868823</v>
      </c>
      <c r="F119" s="24">
        <v>24868823</v>
      </c>
      <c r="G119" s="137" t="s">
        <v>5546</v>
      </c>
      <c r="H119" s="137"/>
      <c r="I119" s="137" t="s">
        <v>5546</v>
      </c>
      <c r="J119" s="137"/>
      <c r="K119" s="24" t="s">
        <v>277</v>
      </c>
    </row>
    <row r="120" spans="1:11">
      <c r="A120" s="24">
        <v>2705</v>
      </c>
      <c r="B120" s="24" t="str">
        <f>TRIM(Table4[[#This Row],[LOCATION_CODE]])</f>
        <v>2705</v>
      </c>
      <c r="C120" s="137" t="s">
        <v>5547</v>
      </c>
      <c r="D120" s="137" t="s">
        <v>5548</v>
      </c>
      <c r="E120" s="24">
        <v>31270232</v>
      </c>
      <c r="F120" s="24">
        <v>31270232</v>
      </c>
      <c r="G120" s="137" t="s">
        <v>5549</v>
      </c>
      <c r="H120" s="137"/>
      <c r="I120" s="137" t="s">
        <v>5549</v>
      </c>
      <c r="J120" s="137"/>
      <c r="K120" s="24" t="s">
        <v>277</v>
      </c>
    </row>
    <row r="121" spans="1:11">
      <c r="A121" s="24">
        <v>2706</v>
      </c>
      <c r="B121" s="24" t="str">
        <f>TRIM(Table4[[#This Row],[LOCATION_CODE]])</f>
        <v>2706</v>
      </c>
      <c r="C121" s="137" t="s">
        <v>5550</v>
      </c>
      <c r="D121" s="137" t="s">
        <v>5551</v>
      </c>
      <c r="E121" s="24">
        <v>24567600</v>
      </c>
      <c r="F121" s="24">
        <v>24642232</v>
      </c>
      <c r="G121" s="137" t="s">
        <v>5552</v>
      </c>
      <c r="H121" s="137" t="s">
        <v>5553</v>
      </c>
      <c r="I121" s="137" t="s">
        <v>5554</v>
      </c>
      <c r="J121" s="137" t="s">
        <v>5555</v>
      </c>
      <c r="K121" s="24" t="s">
        <v>277</v>
      </c>
    </row>
    <row r="122" spans="1:11">
      <c r="A122" s="24">
        <v>2707</v>
      </c>
      <c r="B122" s="24" t="str">
        <f>TRIM(Table4[[#This Row],[LOCATION_CODE]])</f>
        <v>2707</v>
      </c>
      <c r="C122" s="137" t="s">
        <v>5556</v>
      </c>
      <c r="D122" s="137" t="s">
        <v>5557</v>
      </c>
      <c r="E122" s="24">
        <v>24567605</v>
      </c>
      <c r="F122" s="24"/>
      <c r="G122" s="137" t="s">
        <v>5558</v>
      </c>
      <c r="H122" s="137" t="s">
        <v>5559</v>
      </c>
      <c r="I122" s="137" t="s">
        <v>5560</v>
      </c>
      <c r="J122" s="137" t="s">
        <v>5538</v>
      </c>
      <c r="K122" s="24" t="s">
        <v>277</v>
      </c>
    </row>
    <row r="123" spans="1:11" ht="29.1">
      <c r="A123" s="24">
        <v>2721</v>
      </c>
      <c r="B123" s="24" t="str">
        <f>TRIM(Table4[[#This Row],[LOCATION_CODE]])</f>
        <v>2721</v>
      </c>
      <c r="C123" s="137" t="s">
        <v>5561</v>
      </c>
      <c r="D123" s="137" t="s">
        <v>5562</v>
      </c>
      <c r="E123" s="24">
        <v>35066119</v>
      </c>
      <c r="F123" s="24">
        <v>35066690</v>
      </c>
      <c r="G123" s="137" t="s">
        <v>5563</v>
      </c>
      <c r="H123" s="137" t="s">
        <v>5564</v>
      </c>
      <c r="I123" s="137" t="s">
        <v>5563</v>
      </c>
      <c r="J123" s="137" t="s">
        <v>5564</v>
      </c>
      <c r="K123" s="24" t="s">
        <v>277</v>
      </c>
    </row>
    <row r="124" spans="1:11" ht="29.1">
      <c r="A124" s="24">
        <v>2723</v>
      </c>
      <c r="B124" s="24" t="str">
        <f>TRIM(Table4[[#This Row],[LOCATION_CODE]])</f>
        <v>2723</v>
      </c>
      <c r="C124" s="137" t="s">
        <v>5565</v>
      </c>
      <c r="D124" s="137" t="s">
        <v>5566</v>
      </c>
      <c r="E124" s="24">
        <v>34677094</v>
      </c>
      <c r="F124" s="24">
        <v>39040840</v>
      </c>
      <c r="G124" s="137" t="s">
        <v>5567</v>
      </c>
      <c r="H124" s="137" t="s">
        <v>5568</v>
      </c>
      <c r="I124" s="137" t="s">
        <v>5569</v>
      </c>
      <c r="J124" s="137"/>
      <c r="K124" s="24" t="s">
        <v>277</v>
      </c>
    </row>
    <row r="125" spans="1:11">
      <c r="A125" s="24">
        <v>2724</v>
      </c>
      <c r="B125" s="24" t="str">
        <f>TRIM(Table4[[#This Row],[LOCATION_CODE]])</f>
        <v>2724</v>
      </c>
      <c r="C125" s="137" t="s">
        <v>5570</v>
      </c>
      <c r="D125" s="137" t="s">
        <v>5571</v>
      </c>
      <c r="E125" s="24">
        <v>24567605</v>
      </c>
      <c r="F125" s="24">
        <v>24642232</v>
      </c>
      <c r="G125" s="137" t="s">
        <v>5572</v>
      </c>
      <c r="H125" s="137" t="s">
        <v>5573</v>
      </c>
      <c r="I125" s="137" t="s">
        <v>4199</v>
      </c>
      <c r="J125" s="137" t="s">
        <v>5538</v>
      </c>
      <c r="K125" s="24" t="s">
        <v>277</v>
      </c>
    </row>
    <row r="126" spans="1:11">
      <c r="A126" s="24">
        <v>2725</v>
      </c>
      <c r="B126" s="24" t="str">
        <f>TRIM(Table4[[#This Row],[LOCATION_CODE]])</f>
        <v>2725</v>
      </c>
      <c r="C126" s="137" t="s">
        <v>5574</v>
      </c>
      <c r="D126" s="137" t="s">
        <v>5575</v>
      </c>
      <c r="E126" s="24">
        <v>35136411</v>
      </c>
      <c r="F126" s="24">
        <v>35137655</v>
      </c>
      <c r="G126" s="137" t="s">
        <v>5576</v>
      </c>
      <c r="H126" s="137" t="s">
        <v>5577</v>
      </c>
      <c r="I126" s="137" t="s">
        <v>5578</v>
      </c>
      <c r="J126" s="137" t="s">
        <v>5579</v>
      </c>
      <c r="K126" s="24" t="s">
        <v>277</v>
      </c>
    </row>
    <row r="127" spans="1:11">
      <c r="A127" s="24">
        <v>2800</v>
      </c>
      <c r="B127" s="24" t="str">
        <f>TRIM(Table4[[#This Row],[LOCATION_CODE]])</f>
        <v>2800</v>
      </c>
      <c r="C127" s="137" t="s">
        <v>5580</v>
      </c>
      <c r="D127" s="137" t="s">
        <v>5581</v>
      </c>
      <c r="E127" s="24" t="s">
        <v>3051</v>
      </c>
      <c r="F127" s="24"/>
      <c r="G127" s="137" t="s">
        <v>5582</v>
      </c>
      <c r="H127" s="137" t="s">
        <v>5583</v>
      </c>
      <c r="I127" s="137" t="s">
        <v>5584</v>
      </c>
      <c r="J127" s="137" t="s">
        <v>5585</v>
      </c>
      <c r="K127" s="24" t="s">
        <v>277</v>
      </c>
    </row>
    <row r="128" spans="1:11">
      <c r="A128" s="24">
        <v>2802</v>
      </c>
      <c r="B128" s="24" t="str">
        <f>TRIM(Table4[[#This Row],[LOCATION_CODE]])</f>
        <v>2802</v>
      </c>
      <c r="C128" s="137" t="s">
        <v>5586</v>
      </c>
      <c r="D128" s="137" t="s">
        <v>5587</v>
      </c>
      <c r="E128" s="24">
        <v>35280980</v>
      </c>
      <c r="F128" s="24">
        <v>35280980</v>
      </c>
      <c r="G128" s="137" t="s">
        <v>5588</v>
      </c>
      <c r="H128" s="137" t="s">
        <v>5589</v>
      </c>
      <c r="I128" s="137" t="s">
        <v>5588</v>
      </c>
      <c r="J128" s="137" t="s">
        <v>5589</v>
      </c>
      <c r="K128" s="24" t="s">
        <v>277</v>
      </c>
    </row>
    <row r="129" spans="1:11">
      <c r="A129" s="24">
        <v>2803</v>
      </c>
      <c r="B129" s="24" t="str">
        <f>TRIM(Table4[[#This Row],[LOCATION_CODE]])</f>
        <v>2803</v>
      </c>
      <c r="C129" s="137" t="s">
        <v>5590</v>
      </c>
      <c r="D129" s="137" t="s">
        <v>5591</v>
      </c>
      <c r="E129" s="24">
        <v>24268380</v>
      </c>
      <c r="F129" s="24">
        <v>24268380</v>
      </c>
      <c r="G129" s="137" t="s">
        <v>5592</v>
      </c>
      <c r="H129" s="137" t="s">
        <v>5593</v>
      </c>
      <c r="I129" s="137" t="s">
        <v>5594</v>
      </c>
      <c r="J129" s="137" t="s">
        <v>5595</v>
      </c>
      <c r="K129" s="24" t="s">
        <v>277</v>
      </c>
    </row>
    <row r="130" spans="1:11">
      <c r="A130" s="24">
        <v>2804</v>
      </c>
      <c r="B130" s="24" t="str">
        <f>TRIM(Table4[[#This Row],[LOCATION_CODE]])</f>
        <v>2804</v>
      </c>
      <c r="C130" s="137" t="s">
        <v>5596</v>
      </c>
      <c r="D130" s="137" t="s">
        <v>5597</v>
      </c>
      <c r="E130" s="24">
        <v>26151720</v>
      </c>
      <c r="F130" s="24">
        <v>26151720</v>
      </c>
      <c r="G130" s="137" t="s">
        <v>5592</v>
      </c>
      <c r="H130" s="137" t="s">
        <v>5598</v>
      </c>
      <c r="I130" s="137" t="s">
        <v>5594</v>
      </c>
      <c r="J130" s="137" t="s">
        <v>5599</v>
      </c>
      <c r="K130" s="24" t="s">
        <v>277</v>
      </c>
    </row>
    <row r="131" spans="1:11">
      <c r="A131" s="24">
        <v>2811</v>
      </c>
      <c r="B131" s="24" t="str">
        <f>TRIM(Table4[[#This Row],[LOCATION_CODE]])</f>
        <v>2811</v>
      </c>
      <c r="C131" s="137" t="s">
        <v>5600</v>
      </c>
      <c r="D131" s="137" t="s">
        <v>5601</v>
      </c>
      <c r="E131" s="24" t="s">
        <v>3051</v>
      </c>
      <c r="F131" s="24"/>
      <c r="G131" s="137"/>
      <c r="H131" s="137"/>
      <c r="I131" s="137"/>
      <c r="J131" s="137"/>
      <c r="K131" s="24" t="s">
        <v>277</v>
      </c>
    </row>
    <row r="132" spans="1:11">
      <c r="A132" s="24">
        <v>2822</v>
      </c>
      <c r="B132" s="24" t="str">
        <f>TRIM(Table4[[#This Row],[LOCATION_CODE]])</f>
        <v>2822</v>
      </c>
      <c r="C132" s="137" t="s">
        <v>5602</v>
      </c>
      <c r="D132" s="137" t="s">
        <v>5603</v>
      </c>
      <c r="E132" s="24">
        <v>28718868</v>
      </c>
      <c r="F132" s="24"/>
      <c r="G132" s="137" t="s">
        <v>5604</v>
      </c>
      <c r="H132" s="137"/>
      <c r="I132" s="137" t="s">
        <v>5604</v>
      </c>
      <c r="J132" s="137"/>
      <c r="K132" s="24" t="s">
        <v>277</v>
      </c>
    </row>
    <row r="133" spans="1:11">
      <c r="A133" s="24">
        <v>2828</v>
      </c>
      <c r="B133" s="24" t="str">
        <f>TRIM(Table4[[#This Row],[LOCATION_CODE]])</f>
        <v>2828</v>
      </c>
      <c r="C133" s="137" t="s">
        <v>5605</v>
      </c>
      <c r="D133" s="137" t="s">
        <v>5606</v>
      </c>
      <c r="E133" s="24">
        <v>23581133</v>
      </c>
      <c r="F133" s="24"/>
      <c r="G133" s="137" t="s">
        <v>4006</v>
      </c>
      <c r="H133" s="137"/>
      <c r="I133" s="137" t="s">
        <v>4006</v>
      </c>
      <c r="J133" s="137"/>
      <c r="K133" s="24" t="s">
        <v>277</v>
      </c>
    </row>
    <row r="134" spans="1:11">
      <c r="A134" s="24">
        <v>2829</v>
      </c>
      <c r="B134" s="24" t="str">
        <f>TRIM(Table4[[#This Row],[LOCATION_CODE]])</f>
        <v>2829</v>
      </c>
      <c r="C134" s="137" t="s">
        <v>5607</v>
      </c>
      <c r="D134" s="137" t="s">
        <v>5607</v>
      </c>
      <c r="E134" s="24">
        <v>23583030</v>
      </c>
      <c r="F134" s="24"/>
      <c r="G134" s="137" t="s">
        <v>4009</v>
      </c>
      <c r="H134" s="137"/>
      <c r="I134" s="137" t="s">
        <v>4009</v>
      </c>
      <c r="J134" s="137"/>
      <c r="K134" s="24" t="s">
        <v>277</v>
      </c>
    </row>
    <row r="135" spans="1:11">
      <c r="A135" s="24">
        <v>2830</v>
      </c>
      <c r="B135" s="24" t="str">
        <f>TRIM(Table4[[#This Row],[LOCATION_CODE]])</f>
        <v>2830</v>
      </c>
      <c r="C135" s="137" t="s">
        <v>5608</v>
      </c>
      <c r="D135" s="137" t="s">
        <v>5609</v>
      </c>
      <c r="E135" s="24">
        <v>29943213</v>
      </c>
      <c r="F135" s="24"/>
      <c r="G135" s="137" t="s">
        <v>5610</v>
      </c>
      <c r="H135" s="137" t="s">
        <v>5611</v>
      </c>
      <c r="I135" s="137" t="s">
        <v>4252</v>
      </c>
      <c r="J135" s="137"/>
      <c r="K135" s="24" t="s">
        <v>277</v>
      </c>
    </row>
    <row r="136" spans="1:11">
      <c r="A136" s="24">
        <v>2834</v>
      </c>
      <c r="B136" s="24" t="str">
        <f>TRIM(Table4[[#This Row],[LOCATION_CODE]])</f>
        <v>2834</v>
      </c>
      <c r="C136" s="137" t="s">
        <v>5612</v>
      </c>
      <c r="D136" s="137" t="s">
        <v>5612</v>
      </c>
      <c r="E136" s="24">
        <v>23583030</v>
      </c>
      <c r="F136" s="24"/>
      <c r="G136" s="137" t="s">
        <v>5613</v>
      </c>
      <c r="H136" s="137"/>
      <c r="I136" s="137" t="s">
        <v>5613</v>
      </c>
      <c r="J136" s="137"/>
      <c r="K136" s="24" t="s">
        <v>277</v>
      </c>
    </row>
    <row r="137" spans="1:11">
      <c r="A137" s="24">
        <v>2838</v>
      </c>
      <c r="B137" s="24" t="str">
        <f>TRIM(Table4[[#This Row],[LOCATION_CODE]])</f>
        <v>2838</v>
      </c>
      <c r="C137" s="137" t="s">
        <v>5614</v>
      </c>
      <c r="D137" s="137" t="s">
        <v>5615</v>
      </c>
      <c r="E137" s="24">
        <v>22150164</v>
      </c>
      <c r="F137" s="24"/>
      <c r="G137" s="137" t="s">
        <v>5616</v>
      </c>
      <c r="H137" s="137" t="s">
        <v>5617</v>
      </c>
      <c r="I137" s="137" t="s">
        <v>5616</v>
      </c>
      <c r="J137" s="137" t="s">
        <v>5617</v>
      </c>
      <c r="K137" s="24" t="s">
        <v>277</v>
      </c>
    </row>
    <row r="138" spans="1:11">
      <c r="A138" s="24">
        <v>2844</v>
      </c>
      <c r="B138" s="24" t="str">
        <f>TRIM(Table4[[#This Row],[LOCATION_CODE]])</f>
        <v>2844</v>
      </c>
      <c r="C138" s="137" t="s">
        <v>5618</v>
      </c>
      <c r="D138" s="137" t="s">
        <v>5619</v>
      </c>
      <c r="E138" s="24">
        <v>24567090</v>
      </c>
      <c r="F138" s="24">
        <v>24567090</v>
      </c>
      <c r="G138" s="137" t="s">
        <v>4199</v>
      </c>
      <c r="H138" s="137"/>
      <c r="I138" s="137" t="s">
        <v>4199</v>
      </c>
      <c r="J138" s="137"/>
      <c r="K138" s="24" t="s">
        <v>277</v>
      </c>
    </row>
    <row r="139" spans="1:11">
      <c r="A139" s="24">
        <v>2845</v>
      </c>
      <c r="B139" s="24" t="str">
        <f>TRIM(Table4[[#This Row],[LOCATION_CODE]])</f>
        <v>2845</v>
      </c>
      <c r="C139" s="137" t="s">
        <v>5620</v>
      </c>
      <c r="D139" s="137" t="s">
        <v>5621</v>
      </c>
      <c r="E139" s="24">
        <v>24868822</v>
      </c>
      <c r="F139" s="24" t="s">
        <v>74</v>
      </c>
      <c r="G139" s="137" t="s">
        <v>5622</v>
      </c>
      <c r="H139" s="137" t="s">
        <v>5623</v>
      </c>
      <c r="I139" s="137" t="s">
        <v>5622</v>
      </c>
      <c r="J139" s="137" t="s">
        <v>5623</v>
      </c>
      <c r="K139" s="24" t="s">
        <v>277</v>
      </c>
    </row>
    <row r="140" spans="1:11">
      <c r="A140" s="24">
        <v>2847</v>
      </c>
      <c r="B140" s="24" t="str">
        <f>TRIM(Table4[[#This Row],[LOCATION_CODE]])</f>
        <v>2847</v>
      </c>
      <c r="C140" s="137" t="s">
        <v>5624</v>
      </c>
      <c r="D140" s="137" t="s">
        <v>5625</v>
      </c>
      <c r="E140" s="24">
        <v>24563680</v>
      </c>
      <c r="F140" s="24">
        <v>24653817</v>
      </c>
      <c r="G140" s="137" t="s">
        <v>5626</v>
      </c>
      <c r="H140" s="137" t="s">
        <v>5627</v>
      </c>
      <c r="I140" s="137" t="s">
        <v>5626</v>
      </c>
      <c r="J140" s="137" t="s">
        <v>5627</v>
      </c>
      <c r="K140" s="24" t="s">
        <v>277</v>
      </c>
    </row>
    <row r="141" spans="1:11">
      <c r="A141" s="24">
        <v>2848</v>
      </c>
      <c r="B141" s="24" t="str">
        <f>TRIM(Table4[[#This Row],[LOCATION_CODE]])</f>
        <v>2848</v>
      </c>
      <c r="C141" s="137" t="s">
        <v>5628</v>
      </c>
      <c r="D141" s="137" t="s">
        <v>5629</v>
      </c>
      <c r="E141" s="24">
        <v>24653817</v>
      </c>
      <c r="F141" s="24">
        <v>24563680</v>
      </c>
      <c r="G141" s="137" t="s">
        <v>5630</v>
      </c>
      <c r="H141" s="137" t="s">
        <v>5631</v>
      </c>
      <c r="I141" s="137" t="s">
        <v>5630</v>
      </c>
      <c r="J141" s="137" t="s">
        <v>5631</v>
      </c>
      <c r="K141" s="24" t="s">
        <v>277</v>
      </c>
    </row>
    <row r="142" spans="1:11">
      <c r="A142" s="24">
        <v>2850</v>
      </c>
      <c r="B142" s="24" t="str">
        <f>TRIM(Table4[[#This Row],[LOCATION_CODE]])</f>
        <v>2850</v>
      </c>
      <c r="C142" s="137" t="s">
        <v>5632</v>
      </c>
      <c r="D142" s="137" t="s">
        <v>5633</v>
      </c>
      <c r="E142" s="24">
        <v>22860482</v>
      </c>
      <c r="F142" s="24">
        <v>22860416</v>
      </c>
      <c r="G142" s="137" t="s">
        <v>5634</v>
      </c>
      <c r="H142" s="137" t="s">
        <v>5635</v>
      </c>
      <c r="I142" s="137" t="s">
        <v>5636</v>
      </c>
      <c r="J142" s="137" t="s">
        <v>5637</v>
      </c>
      <c r="K142" s="24" t="s">
        <v>277</v>
      </c>
    </row>
    <row r="143" spans="1:11">
      <c r="A143" s="24">
        <v>2851</v>
      </c>
      <c r="B143" s="24" t="str">
        <f>TRIM(Table4[[#This Row],[LOCATION_CODE]])</f>
        <v>2851</v>
      </c>
      <c r="C143" s="137" t="s">
        <v>5638</v>
      </c>
      <c r="D143" s="137" t="s">
        <v>5639</v>
      </c>
      <c r="E143" s="24">
        <v>22860482</v>
      </c>
      <c r="F143" s="24">
        <v>22860416</v>
      </c>
      <c r="G143" s="137" t="s">
        <v>5634</v>
      </c>
      <c r="H143" s="137" t="s">
        <v>5635</v>
      </c>
      <c r="I143" s="137" t="s">
        <v>5636</v>
      </c>
      <c r="J143" s="137" t="s">
        <v>5637</v>
      </c>
      <c r="K143" s="24" t="s">
        <v>277</v>
      </c>
    </row>
    <row r="144" spans="1:11">
      <c r="A144" s="24">
        <v>2852</v>
      </c>
      <c r="B144" s="24" t="str">
        <f>TRIM(Table4[[#This Row],[LOCATION_CODE]])</f>
        <v>2852</v>
      </c>
      <c r="C144" s="137" t="s">
        <v>5640</v>
      </c>
      <c r="D144" s="137" t="s">
        <v>5640</v>
      </c>
      <c r="E144" s="24">
        <v>22860482</v>
      </c>
      <c r="F144" s="24">
        <v>22860416</v>
      </c>
      <c r="G144" s="137" t="s">
        <v>5634</v>
      </c>
      <c r="H144" s="137" t="s">
        <v>5635</v>
      </c>
      <c r="I144" s="137" t="s">
        <v>5636</v>
      </c>
      <c r="J144" s="137" t="s">
        <v>5637</v>
      </c>
      <c r="K144" s="24" t="s">
        <v>277</v>
      </c>
    </row>
    <row r="145" spans="1:11">
      <c r="A145" s="24">
        <v>2858</v>
      </c>
      <c r="B145" s="24" t="str">
        <f>TRIM(Table4[[#This Row],[LOCATION_CODE]])</f>
        <v>2858</v>
      </c>
      <c r="C145" s="137" t="s">
        <v>5641</v>
      </c>
      <c r="D145" s="137" t="s">
        <v>5641</v>
      </c>
      <c r="E145" s="24">
        <v>28575511</v>
      </c>
      <c r="F145" s="24">
        <v>28572727</v>
      </c>
      <c r="G145" s="137" t="s">
        <v>5642</v>
      </c>
      <c r="H145" s="137" t="s">
        <v>5643</v>
      </c>
      <c r="I145" s="137" t="s">
        <v>5644</v>
      </c>
      <c r="J145" s="137" t="s">
        <v>5645</v>
      </c>
      <c r="K145" s="24" t="s">
        <v>277</v>
      </c>
    </row>
    <row r="146" spans="1:11">
      <c r="A146" s="24">
        <v>2862</v>
      </c>
      <c r="B146" s="24" t="str">
        <f>TRIM(Table4[[#This Row],[LOCATION_CODE]])</f>
        <v>2862</v>
      </c>
      <c r="C146" s="137" t="s">
        <v>5646</v>
      </c>
      <c r="D146" s="137" t="s">
        <v>5647</v>
      </c>
      <c r="E146" s="24">
        <v>29943213</v>
      </c>
      <c r="F146" s="24">
        <v>29943839</v>
      </c>
      <c r="G146" s="137" t="s">
        <v>5648</v>
      </c>
      <c r="H146" s="137" t="s">
        <v>5649</v>
      </c>
      <c r="I146" s="137" t="s">
        <v>4252</v>
      </c>
      <c r="J146" s="137"/>
      <c r="K146" s="24" t="s">
        <v>277</v>
      </c>
    </row>
    <row r="147" spans="1:11" ht="29.1">
      <c r="A147" s="24">
        <v>2865</v>
      </c>
      <c r="B147" s="24" t="str">
        <f>TRIM(Table4[[#This Row],[LOCATION_CODE]])</f>
        <v>2865</v>
      </c>
      <c r="C147" s="137" t="s">
        <v>5650</v>
      </c>
      <c r="D147" s="137" t="s">
        <v>5651</v>
      </c>
      <c r="E147" s="24">
        <v>23427553</v>
      </c>
      <c r="F147" s="24">
        <v>23427554</v>
      </c>
      <c r="G147" s="137" t="s">
        <v>5652</v>
      </c>
      <c r="H147" s="137" t="s">
        <v>5653</v>
      </c>
      <c r="I147" s="137" t="s">
        <v>5654</v>
      </c>
      <c r="J147" s="137" t="s">
        <v>5655</v>
      </c>
      <c r="K147" s="24" t="s">
        <v>277</v>
      </c>
    </row>
    <row r="148" spans="1:11">
      <c r="A148" s="24">
        <v>2881</v>
      </c>
      <c r="B148" s="24" t="str">
        <f>TRIM(Table4[[#This Row],[LOCATION_CODE]])</f>
        <v>2881</v>
      </c>
      <c r="C148" s="137" t="s">
        <v>5656</v>
      </c>
      <c r="D148" s="137" t="s">
        <v>5657</v>
      </c>
      <c r="E148" s="24">
        <v>39695300</v>
      </c>
      <c r="F148" s="24"/>
      <c r="G148" s="137" t="s">
        <v>5658</v>
      </c>
      <c r="H148" s="137" t="s">
        <v>5659</v>
      </c>
      <c r="I148" s="137" t="s">
        <v>5660</v>
      </c>
      <c r="J148" s="137" t="s">
        <v>5661</v>
      </c>
      <c r="K148" s="24" t="s">
        <v>277</v>
      </c>
    </row>
    <row r="149" spans="1:11">
      <c r="A149" s="24">
        <v>2890</v>
      </c>
      <c r="B149" s="24" t="str">
        <f>TRIM(Table4[[#This Row],[LOCATION_CODE]])</f>
        <v>2890</v>
      </c>
      <c r="C149" s="137" t="s">
        <v>5662</v>
      </c>
      <c r="D149" s="137" t="s">
        <v>5663</v>
      </c>
      <c r="E149" s="24" t="s">
        <v>3051</v>
      </c>
      <c r="F149" s="24"/>
      <c r="G149" s="137" t="s">
        <v>5664</v>
      </c>
      <c r="H149" s="137" t="s">
        <v>5665</v>
      </c>
      <c r="I149" s="137" t="s">
        <v>5666</v>
      </c>
      <c r="J149" s="137"/>
      <c r="K149" s="24" t="s">
        <v>277</v>
      </c>
    </row>
    <row r="150" spans="1:11">
      <c r="A150" s="24">
        <v>2894</v>
      </c>
      <c r="B150" s="24" t="str">
        <f>TRIM(Table4[[#This Row],[LOCATION_CODE]])</f>
        <v>2894</v>
      </c>
      <c r="C150" s="137" t="s">
        <v>5667</v>
      </c>
      <c r="D150" s="137" t="s">
        <v>5668</v>
      </c>
      <c r="E150" s="24">
        <v>22109296</v>
      </c>
      <c r="F150" s="24">
        <v>22109296</v>
      </c>
      <c r="G150" s="137" t="s">
        <v>5669</v>
      </c>
      <c r="H150" s="137" t="s">
        <v>5670</v>
      </c>
      <c r="I150" s="137" t="s">
        <v>5671</v>
      </c>
      <c r="J150" s="137" t="s">
        <v>5672</v>
      </c>
      <c r="K150" s="24" t="s">
        <v>277</v>
      </c>
    </row>
    <row r="151" spans="1:11">
      <c r="A151" s="24">
        <v>2895</v>
      </c>
      <c r="B151" s="24" t="str">
        <f>TRIM(Table4[[#This Row],[LOCATION_CODE]])</f>
        <v>2895</v>
      </c>
      <c r="C151" s="137" t="s">
        <v>5673</v>
      </c>
      <c r="D151" s="137" t="s">
        <v>5674</v>
      </c>
      <c r="E151" s="24" t="s">
        <v>3051</v>
      </c>
      <c r="F151" s="24" t="s">
        <v>74</v>
      </c>
      <c r="G151" s="137" t="s">
        <v>74</v>
      </c>
      <c r="H151" s="137"/>
      <c r="I151" s="137"/>
      <c r="J151" s="137"/>
      <c r="K151" s="24" t="s">
        <v>277</v>
      </c>
    </row>
    <row r="152" spans="1:11">
      <c r="A152" s="24">
        <v>2897</v>
      </c>
      <c r="B152" s="24" t="str">
        <f>TRIM(Table4[[#This Row],[LOCATION_CODE]])</f>
        <v>2897</v>
      </c>
      <c r="C152" s="137" t="s">
        <v>5675</v>
      </c>
      <c r="D152" s="137" t="s">
        <v>5676</v>
      </c>
      <c r="E152" s="24" t="s">
        <v>3051</v>
      </c>
      <c r="F152" s="24" t="s">
        <v>74</v>
      </c>
      <c r="G152" s="137" t="s">
        <v>5677</v>
      </c>
      <c r="H152" s="137" t="s">
        <v>5617</v>
      </c>
      <c r="I152" s="137" t="s">
        <v>5677</v>
      </c>
      <c r="J152" s="137" t="s">
        <v>5617</v>
      </c>
      <c r="K152" s="24" t="s">
        <v>277</v>
      </c>
    </row>
    <row r="153" spans="1:11">
      <c r="A153" s="24">
        <v>2898</v>
      </c>
      <c r="B153" s="24" t="str">
        <f>TRIM(Table4[[#This Row],[LOCATION_CODE]])</f>
        <v>2898</v>
      </c>
      <c r="C153" s="137" t="s">
        <v>5678</v>
      </c>
      <c r="D153" s="137" t="s">
        <v>5679</v>
      </c>
      <c r="E153" s="24">
        <v>25187730</v>
      </c>
      <c r="F153" s="24"/>
      <c r="G153" s="137" t="s">
        <v>5680</v>
      </c>
      <c r="H153" s="137" t="s">
        <v>5681</v>
      </c>
      <c r="I153" s="137" t="s">
        <v>5682</v>
      </c>
      <c r="J153" s="137"/>
      <c r="K153" s="24" t="s">
        <v>277</v>
      </c>
    </row>
    <row r="154" spans="1:11">
      <c r="A154" s="24">
        <v>2901</v>
      </c>
      <c r="B154" s="24" t="str">
        <f>TRIM(Table4[[#This Row],[LOCATION_CODE]])</f>
        <v>2901</v>
      </c>
      <c r="C154" s="137" t="s">
        <v>5683</v>
      </c>
      <c r="D154" s="137" t="s">
        <v>5684</v>
      </c>
      <c r="E154" s="24">
        <v>34073016</v>
      </c>
      <c r="F154" s="24">
        <v>34073016</v>
      </c>
      <c r="G154" s="137" t="s">
        <v>5685</v>
      </c>
      <c r="H154" s="137" t="s">
        <v>5686</v>
      </c>
      <c r="I154" s="137" t="s">
        <v>5685</v>
      </c>
      <c r="J154" s="137" t="s">
        <v>5686</v>
      </c>
      <c r="K154" s="24" t="s">
        <v>277</v>
      </c>
    </row>
    <row r="155" spans="1:11">
      <c r="A155" s="24">
        <v>2907</v>
      </c>
      <c r="B155" s="24" t="str">
        <f>TRIM(Table4[[#This Row],[LOCATION_CODE]])</f>
        <v>2907</v>
      </c>
      <c r="C155" s="137" t="s">
        <v>5687</v>
      </c>
      <c r="D155" s="137" t="s">
        <v>5687</v>
      </c>
      <c r="E155" s="24">
        <v>21011288</v>
      </c>
      <c r="F155" s="24" t="s">
        <v>74</v>
      </c>
      <c r="G155" s="137" t="s">
        <v>5688</v>
      </c>
      <c r="H155" s="137" t="s">
        <v>74</v>
      </c>
      <c r="I155" s="137" t="s">
        <v>5688</v>
      </c>
      <c r="J155" s="137" t="s">
        <v>74</v>
      </c>
      <c r="K155" s="24" t="s">
        <v>277</v>
      </c>
    </row>
    <row r="156" spans="1:11">
      <c r="A156" s="24">
        <v>2908</v>
      </c>
      <c r="B156" s="24" t="str">
        <f>TRIM(Table4[[#This Row],[LOCATION_CODE]])</f>
        <v>2908</v>
      </c>
      <c r="C156" s="137" t="s">
        <v>5689</v>
      </c>
      <c r="D156" s="137" t="s">
        <v>5689</v>
      </c>
      <c r="E156" s="24">
        <v>21011352</v>
      </c>
      <c r="F156" s="24">
        <v>21011352</v>
      </c>
      <c r="G156" s="137" t="s">
        <v>5690</v>
      </c>
      <c r="H156" s="137" t="s">
        <v>74</v>
      </c>
      <c r="I156" s="137" t="s">
        <v>5690</v>
      </c>
      <c r="J156" s="137" t="s">
        <v>74</v>
      </c>
      <c r="K156" s="24" t="s">
        <v>277</v>
      </c>
    </row>
    <row r="157" spans="1:11">
      <c r="A157" s="24">
        <v>2909</v>
      </c>
      <c r="B157" s="24" t="str">
        <f>TRIM(Table4[[#This Row],[LOCATION_CODE]])</f>
        <v>2909</v>
      </c>
      <c r="C157" s="137" t="s">
        <v>5691</v>
      </c>
      <c r="D157" s="137" t="s">
        <v>5691</v>
      </c>
      <c r="E157" s="24" t="s">
        <v>3051</v>
      </c>
      <c r="F157" s="24" t="s">
        <v>74</v>
      </c>
      <c r="G157" s="137" t="s">
        <v>74</v>
      </c>
      <c r="H157" s="137" t="s">
        <v>74</v>
      </c>
      <c r="I157" s="137" t="s">
        <v>74</v>
      </c>
      <c r="J157" s="137" t="s">
        <v>74</v>
      </c>
      <c r="K157" s="24" t="s">
        <v>277</v>
      </c>
    </row>
    <row r="158" spans="1:11">
      <c r="A158" s="24">
        <v>2910</v>
      </c>
      <c r="B158" s="24" t="str">
        <f>TRIM(Table4[[#This Row],[LOCATION_CODE]])</f>
        <v>2910</v>
      </c>
      <c r="C158" s="137" t="s">
        <v>5692</v>
      </c>
      <c r="D158" s="137" t="s">
        <v>5692</v>
      </c>
      <c r="E158" s="24" t="s">
        <v>3051</v>
      </c>
      <c r="F158" s="24" t="s">
        <v>74</v>
      </c>
      <c r="G158" s="137" t="s">
        <v>74</v>
      </c>
      <c r="H158" s="137" t="s">
        <v>74</v>
      </c>
      <c r="I158" s="137" t="s">
        <v>74</v>
      </c>
      <c r="J158" s="137" t="s">
        <v>74</v>
      </c>
      <c r="K158" s="24" t="s">
        <v>277</v>
      </c>
    </row>
    <row r="159" spans="1:11">
      <c r="A159" s="24">
        <v>2912</v>
      </c>
      <c r="B159" s="24" t="str">
        <f>TRIM(Table4[[#This Row],[LOCATION_CODE]])</f>
        <v>2912</v>
      </c>
      <c r="C159" s="137" t="s">
        <v>5693</v>
      </c>
      <c r="D159" s="137" t="s">
        <v>5693</v>
      </c>
      <c r="E159" s="24" t="s">
        <v>3051</v>
      </c>
      <c r="F159" s="24"/>
      <c r="G159" s="137"/>
      <c r="H159" s="137"/>
      <c r="I159" s="137"/>
      <c r="J159" s="137"/>
      <c r="K159" s="24" t="s">
        <v>277</v>
      </c>
    </row>
    <row r="160" spans="1:11">
      <c r="A160" s="24">
        <v>2916</v>
      </c>
      <c r="B160" s="24" t="str">
        <f>TRIM(Table4[[#This Row],[LOCATION_CODE]])</f>
        <v>2916</v>
      </c>
      <c r="C160" s="137" t="s">
        <v>5694</v>
      </c>
      <c r="D160" s="137" t="s">
        <v>5695</v>
      </c>
      <c r="E160" s="24">
        <v>22582225</v>
      </c>
      <c r="F160" s="24">
        <v>21744238</v>
      </c>
      <c r="G160" s="137" t="s">
        <v>5696</v>
      </c>
      <c r="H160" s="137" t="s">
        <v>5697</v>
      </c>
      <c r="I160" s="137" t="s">
        <v>5698</v>
      </c>
      <c r="J160" s="137" t="s">
        <v>5699</v>
      </c>
      <c r="K160" s="24" t="s">
        <v>277</v>
      </c>
    </row>
    <row r="161" spans="1:11">
      <c r="A161" s="24">
        <v>2917</v>
      </c>
      <c r="B161" s="24" t="str">
        <f>TRIM(Table4[[#This Row],[LOCATION_CODE]])</f>
        <v>2917</v>
      </c>
      <c r="C161" s="137" t="s">
        <v>5700</v>
      </c>
      <c r="D161" s="137" t="s">
        <v>5701</v>
      </c>
      <c r="E161" s="24">
        <v>22080063</v>
      </c>
      <c r="F161" s="24">
        <v>27036979</v>
      </c>
      <c r="G161" s="137" t="s">
        <v>5702</v>
      </c>
      <c r="H161" s="137" t="s">
        <v>5703</v>
      </c>
      <c r="I161" s="137" t="s">
        <v>5704</v>
      </c>
      <c r="J161" s="137" t="s">
        <v>5705</v>
      </c>
      <c r="K161" s="24" t="s">
        <v>277</v>
      </c>
    </row>
    <row r="162" spans="1:11">
      <c r="A162" s="24">
        <v>2920</v>
      </c>
      <c r="B162" s="24" t="str">
        <f>TRIM(Table4[[#This Row],[LOCATION_CODE]])</f>
        <v>2920</v>
      </c>
      <c r="C162" s="137" t="s">
        <v>5706</v>
      </c>
      <c r="D162" s="137" t="s">
        <v>5706</v>
      </c>
      <c r="E162" s="24" t="s">
        <v>3051</v>
      </c>
      <c r="F162" s="24"/>
      <c r="G162" s="137" t="s">
        <v>5707</v>
      </c>
      <c r="H162" s="137" t="s">
        <v>5708</v>
      </c>
      <c r="I162" s="137" t="s">
        <v>5709</v>
      </c>
      <c r="J162" s="137"/>
      <c r="K162" s="24" t="s">
        <v>5155</v>
      </c>
    </row>
    <row r="163" spans="1:11">
      <c r="A163" s="24">
        <v>2922</v>
      </c>
      <c r="B163" s="24" t="str">
        <f>TRIM(Table4[[#This Row],[LOCATION_CODE]])</f>
        <v>2922</v>
      </c>
      <c r="C163" s="137" t="s">
        <v>5710</v>
      </c>
      <c r="D163" s="137" t="s">
        <v>5711</v>
      </c>
      <c r="E163" s="24">
        <v>21625332</v>
      </c>
      <c r="F163" s="24">
        <v>21625328</v>
      </c>
      <c r="G163" s="137" t="s">
        <v>5712</v>
      </c>
      <c r="H163" s="137" t="s">
        <v>5713</v>
      </c>
      <c r="I163" s="137" t="s">
        <v>5714</v>
      </c>
      <c r="J163" s="137" t="s">
        <v>5715</v>
      </c>
      <c r="K163" s="24" t="s">
        <v>277</v>
      </c>
    </row>
    <row r="164" spans="1:11">
      <c r="A164" s="24">
        <v>2925</v>
      </c>
      <c r="B164" s="24" t="str">
        <f>TRIM(Table4[[#This Row],[LOCATION_CODE]])</f>
        <v>2925</v>
      </c>
      <c r="C164" s="137" t="s">
        <v>5716</v>
      </c>
      <c r="D164" s="137" t="s">
        <v>5717</v>
      </c>
      <c r="E164" s="24">
        <v>21625262</v>
      </c>
      <c r="F164" s="24"/>
      <c r="G164" s="137" t="s">
        <v>5718</v>
      </c>
      <c r="H164" s="137" t="s">
        <v>5719</v>
      </c>
      <c r="I164" s="137" t="s">
        <v>5720</v>
      </c>
      <c r="J164" s="137" t="s">
        <v>5721</v>
      </c>
      <c r="K164" s="24" t="s">
        <v>277</v>
      </c>
    </row>
    <row r="165" spans="1:11">
      <c r="A165" s="24">
        <v>2926</v>
      </c>
      <c r="B165" s="24" t="str">
        <f>TRIM(Table4[[#This Row],[LOCATION_CODE]])</f>
        <v>2926</v>
      </c>
      <c r="C165" s="137" t="s">
        <v>5722</v>
      </c>
      <c r="D165" s="137" t="s">
        <v>5723</v>
      </c>
      <c r="E165" s="24">
        <v>34073446</v>
      </c>
      <c r="F165" s="24" t="s">
        <v>74</v>
      </c>
      <c r="G165" s="137" t="s">
        <v>5724</v>
      </c>
      <c r="H165" s="137" t="s">
        <v>5725</v>
      </c>
      <c r="I165" s="137" t="s">
        <v>5726</v>
      </c>
      <c r="J165" s="137" t="s">
        <v>5727</v>
      </c>
      <c r="K165" s="24" t="s">
        <v>277</v>
      </c>
    </row>
    <row r="166" spans="1:11" ht="29.1">
      <c r="A166" s="24">
        <v>2927</v>
      </c>
      <c r="B166" s="24" t="str">
        <f>TRIM(Table4[[#This Row],[LOCATION_CODE]])</f>
        <v>2927</v>
      </c>
      <c r="C166" s="137" t="s">
        <v>5728</v>
      </c>
      <c r="D166" s="137" t="s">
        <v>5729</v>
      </c>
      <c r="E166" s="24">
        <v>26776165</v>
      </c>
      <c r="F166" s="24">
        <v>26776165</v>
      </c>
      <c r="G166" s="137" t="s">
        <v>5730</v>
      </c>
      <c r="H166" s="137" t="s">
        <v>5731</v>
      </c>
      <c r="I166" s="137" t="s">
        <v>5720</v>
      </c>
      <c r="J166" s="137" t="s">
        <v>5728</v>
      </c>
      <c r="K166" s="24" t="s">
        <v>277</v>
      </c>
    </row>
    <row r="167" spans="1:11">
      <c r="A167" s="24">
        <v>2941</v>
      </c>
      <c r="B167" s="24" t="str">
        <f>TRIM(Table4[[#This Row],[LOCATION_CODE]])</f>
        <v>2941</v>
      </c>
      <c r="C167" s="137" t="s">
        <v>5732</v>
      </c>
      <c r="D167" s="137" t="s">
        <v>5733</v>
      </c>
      <c r="E167" s="24">
        <v>23398867</v>
      </c>
      <c r="F167" s="24">
        <v>23398580</v>
      </c>
      <c r="G167" s="137" t="s">
        <v>5734</v>
      </c>
      <c r="H167" s="137" t="s">
        <v>5735</v>
      </c>
      <c r="I167" s="137" t="s">
        <v>5736</v>
      </c>
      <c r="J167" s="137" t="s">
        <v>5737</v>
      </c>
      <c r="K167" s="24" t="s">
        <v>277</v>
      </c>
    </row>
    <row r="168" spans="1:11">
      <c r="A168" s="24">
        <v>2942</v>
      </c>
      <c r="B168" s="24" t="str">
        <f>TRIM(Table4[[#This Row],[LOCATION_CODE]])</f>
        <v>2942</v>
      </c>
      <c r="C168" s="137" t="s">
        <v>5738</v>
      </c>
      <c r="D168" s="137" t="s">
        <v>5739</v>
      </c>
      <c r="E168" s="24">
        <v>23395159</v>
      </c>
      <c r="F168" s="24">
        <v>23395151</v>
      </c>
      <c r="G168" s="137" t="s">
        <v>5740</v>
      </c>
      <c r="H168" s="137" t="s">
        <v>5735</v>
      </c>
      <c r="I168" s="137" t="s">
        <v>5736</v>
      </c>
      <c r="J168" s="137" t="s">
        <v>5741</v>
      </c>
      <c r="K168" s="24" t="s">
        <v>277</v>
      </c>
    </row>
    <row r="169" spans="1:11">
      <c r="A169" s="24">
        <v>2944</v>
      </c>
      <c r="B169" s="24" t="str">
        <f>TRIM(Table4[[#This Row],[LOCATION_CODE]])</f>
        <v>2944</v>
      </c>
      <c r="C169" s="137" t="s">
        <v>5742</v>
      </c>
      <c r="D169" s="137" t="s">
        <v>5743</v>
      </c>
      <c r="E169" s="24">
        <v>23376976</v>
      </c>
      <c r="F169" s="24"/>
      <c r="G169" s="137"/>
      <c r="H169" s="137"/>
      <c r="I169" s="137"/>
      <c r="J169" s="137"/>
      <c r="K169" s="24" t="s">
        <v>277</v>
      </c>
    </row>
    <row r="170" spans="1:11">
      <c r="A170" s="24">
        <v>2945</v>
      </c>
      <c r="B170" s="24" t="str">
        <f>TRIM(Table4[[#This Row],[LOCATION_CODE]])</f>
        <v>2945</v>
      </c>
      <c r="C170" s="137" t="s">
        <v>5744</v>
      </c>
      <c r="D170" s="137" t="s">
        <v>5745</v>
      </c>
      <c r="E170" s="24">
        <v>23398867</v>
      </c>
      <c r="F170" s="24">
        <v>23398580</v>
      </c>
      <c r="G170" s="137" t="s">
        <v>5734</v>
      </c>
      <c r="H170" s="137" t="s">
        <v>5735</v>
      </c>
      <c r="I170" s="137" t="s">
        <v>5736</v>
      </c>
      <c r="J170" s="137" t="s">
        <v>5737</v>
      </c>
      <c r="K170" s="24" t="s">
        <v>277</v>
      </c>
    </row>
    <row r="171" spans="1:11">
      <c r="A171" s="24">
        <v>2946</v>
      </c>
      <c r="B171" s="24" t="str">
        <f>TRIM(Table4[[#This Row],[LOCATION_CODE]])</f>
        <v>2946</v>
      </c>
      <c r="C171" s="137" t="s">
        <v>5746</v>
      </c>
      <c r="D171" s="137" t="s">
        <v>5747</v>
      </c>
      <c r="E171" s="24">
        <v>23395158</v>
      </c>
      <c r="F171" s="24">
        <v>23395151</v>
      </c>
      <c r="G171" s="137" t="s">
        <v>5740</v>
      </c>
      <c r="H171" s="137" t="s">
        <v>5735</v>
      </c>
      <c r="I171" s="137" t="s">
        <v>5736</v>
      </c>
      <c r="J171" s="137" t="s">
        <v>5741</v>
      </c>
      <c r="K171" s="24" t="s">
        <v>277</v>
      </c>
    </row>
    <row r="172" spans="1:11" ht="29.1">
      <c r="A172" s="24">
        <v>2949</v>
      </c>
      <c r="B172" s="24" t="str">
        <f>TRIM(Table4[[#This Row],[LOCATION_CODE]])</f>
        <v>2949</v>
      </c>
      <c r="C172" s="137" t="s">
        <v>5748</v>
      </c>
      <c r="D172" s="137" t="s">
        <v>5749</v>
      </c>
      <c r="E172" s="24">
        <v>22404052</v>
      </c>
      <c r="F172" s="24">
        <v>25281956</v>
      </c>
      <c r="G172" s="137" t="s">
        <v>5750</v>
      </c>
      <c r="H172" s="137" t="s">
        <v>5751</v>
      </c>
      <c r="I172" s="137" t="s">
        <v>196</v>
      </c>
      <c r="J172" s="137"/>
      <c r="K172" s="24" t="s">
        <v>277</v>
      </c>
    </row>
    <row r="173" spans="1:11" ht="29.1">
      <c r="A173" s="24">
        <v>2951</v>
      </c>
      <c r="B173" s="24" t="str">
        <f>TRIM(Table4[[#This Row],[LOCATION_CODE]])</f>
        <v>2951</v>
      </c>
      <c r="C173" s="137" t="s">
        <v>5752</v>
      </c>
      <c r="D173" s="137" t="s">
        <v>5753</v>
      </c>
      <c r="E173" s="24">
        <v>22404052</v>
      </c>
      <c r="F173" s="24">
        <v>25281956</v>
      </c>
      <c r="G173" s="137" t="s">
        <v>5750</v>
      </c>
      <c r="H173" s="137" t="s">
        <v>5751</v>
      </c>
      <c r="I173" s="137" t="s">
        <v>196</v>
      </c>
      <c r="J173" s="137"/>
      <c r="K173" s="24" t="s">
        <v>277</v>
      </c>
    </row>
    <row r="174" spans="1:11">
      <c r="A174" s="24">
        <v>2957</v>
      </c>
      <c r="B174" s="24" t="str">
        <f>TRIM(Table4[[#This Row],[LOCATION_CODE]])</f>
        <v>2957</v>
      </c>
      <c r="C174" s="137" t="s">
        <v>5754</v>
      </c>
      <c r="D174" s="137" t="s">
        <v>5754</v>
      </c>
      <c r="E174" s="24">
        <v>21911618</v>
      </c>
      <c r="F174" s="24">
        <v>21911681</v>
      </c>
      <c r="G174" s="137" t="s">
        <v>5755</v>
      </c>
      <c r="H174" s="137" t="s">
        <v>5756</v>
      </c>
      <c r="I174" s="137" t="s">
        <v>5757</v>
      </c>
      <c r="J174" s="137" t="s">
        <v>5758</v>
      </c>
      <c r="K174" s="24" t="s">
        <v>277</v>
      </c>
    </row>
    <row r="175" spans="1:11">
      <c r="A175" s="24">
        <v>2960</v>
      </c>
      <c r="B175" s="24" t="str">
        <f>TRIM(Table4[[#This Row],[LOCATION_CODE]])</f>
        <v>2960</v>
      </c>
      <c r="C175" s="137" t="s">
        <v>5759</v>
      </c>
      <c r="D175" s="137" t="s">
        <v>5760</v>
      </c>
      <c r="E175" s="24">
        <v>25520888</v>
      </c>
      <c r="F175" s="24">
        <v>22167933</v>
      </c>
      <c r="G175" s="137" t="s">
        <v>5669</v>
      </c>
      <c r="H175" s="137" t="s">
        <v>5670</v>
      </c>
      <c r="I175" s="137" t="s">
        <v>5671</v>
      </c>
      <c r="J175" s="137" t="s">
        <v>5672</v>
      </c>
      <c r="K175" s="24" t="s">
        <v>277</v>
      </c>
    </row>
    <row r="176" spans="1:11">
      <c r="A176" s="24">
        <v>2974</v>
      </c>
      <c r="B176" s="24" t="str">
        <f>TRIM(Table4[[#This Row],[LOCATION_CODE]])</f>
        <v>2974</v>
      </c>
      <c r="C176" s="137" t="s">
        <v>5761</v>
      </c>
      <c r="D176" s="137" t="s">
        <v>5762</v>
      </c>
      <c r="E176" s="24">
        <v>26013380</v>
      </c>
      <c r="F176" s="24">
        <v>26013098</v>
      </c>
      <c r="G176" s="137" t="s">
        <v>5763</v>
      </c>
      <c r="H176" s="137" t="s">
        <v>5764</v>
      </c>
      <c r="I176" s="137" t="s">
        <v>5765</v>
      </c>
      <c r="J176" s="137" t="s">
        <v>5766</v>
      </c>
      <c r="K176" s="24" t="s">
        <v>277</v>
      </c>
    </row>
    <row r="177" spans="1:11">
      <c r="A177" s="24">
        <v>2980</v>
      </c>
      <c r="B177" s="24" t="str">
        <f>TRIM(Table4[[#This Row],[LOCATION_CODE]])</f>
        <v>2980</v>
      </c>
      <c r="C177" s="137" t="s">
        <v>5767</v>
      </c>
      <c r="D177" s="137" t="s">
        <v>5768</v>
      </c>
      <c r="E177" s="24">
        <v>28952038</v>
      </c>
      <c r="F177" s="24"/>
      <c r="G177" s="137" t="s">
        <v>5769</v>
      </c>
      <c r="H177" s="137" t="s">
        <v>5770</v>
      </c>
      <c r="I177" s="137" t="s">
        <v>5771</v>
      </c>
      <c r="J177" s="137" t="s">
        <v>5772</v>
      </c>
      <c r="K177" s="24" t="s">
        <v>277</v>
      </c>
    </row>
    <row r="178" spans="1:11">
      <c r="A178" s="24">
        <v>2981</v>
      </c>
      <c r="B178" s="24" t="str">
        <f>TRIM(Table4[[#This Row],[LOCATION_CODE]])</f>
        <v>2981</v>
      </c>
      <c r="C178" s="137" t="s">
        <v>5773</v>
      </c>
      <c r="D178" s="137" t="s">
        <v>5774</v>
      </c>
      <c r="E178" s="24">
        <v>28952039</v>
      </c>
      <c r="F178" s="24"/>
      <c r="G178" s="137" t="s">
        <v>5769</v>
      </c>
      <c r="H178" s="137" t="s">
        <v>5770</v>
      </c>
      <c r="I178" s="137" t="s">
        <v>5771</v>
      </c>
      <c r="J178" s="137" t="s">
        <v>5772</v>
      </c>
      <c r="K178" s="24" t="s">
        <v>277</v>
      </c>
    </row>
    <row r="179" spans="1:11">
      <c r="A179" s="24">
        <v>2982</v>
      </c>
      <c r="B179" s="24" t="str">
        <f>TRIM(Table4[[#This Row],[LOCATION_CODE]])</f>
        <v>2982</v>
      </c>
      <c r="C179" s="137" t="s">
        <v>5775</v>
      </c>
      <c r="D179" s="137" t="s">
        <v>5776</v>
      </c>
      <c r="E179" s="24" t="s">
        <v>3051</v>
      </c>
      <c r="F179" s="24"/>
      <c r="G179" s="137" t="s">
        <v>5777</v>
      </c>
      <c r="H179" s="137" t="s">
        <v>5778</v>
      </c>
      <c r="I179" s="137" t="s">
        <v>5779</v>
      </c>
      <c r="J179" s="137" t="s">
        <v>5780</v>
      </c>
      <c r="K179" s="24" t="s">
        <v>277</v>
      </c>
    </row>
    <row r="180" spans="1:11">
      <c r="A180" s="24">
        <v>2983</v>
      </c>
      <c r="B180" s="24" t="str">
        <f>TRIM(Table4[[#This Row],[LOCATION_CODE]])</f>
        <v>2983</v>
      </c>
      <c r="C180" s="137" t="s">
        <v>5781</v>
      </c>
      <c r="D180" s="137" t="s">
        <v>5782</v>
      </c>
      <c r="E180" s="24">
        <v>26599338</v>
      </c>
      <c r="F180" s="24"/>
      <c r="G180" s="137" t="s">
        <v>5783</v>
      </c>
      <c r="H180" s="137" t="s">
        <v>5784</v>
      </c>
      <c r="I180" s="137" t="s">
        <v>5785</v>
      </c>
      <c r="J180" s="137" t="s">
        <v>5786</v>
      </c>
      <c r="K180" s="24" t="s">
        <v>277</v>
      </c>
    </row>
    <row r="181" spans="1:11">
      <c r="A181" s="24">
        <v>2984</v>
      </c>
      <c r="B181" s="24" t="str">
        <f>TRIM(Table4[[#This Row],[LOCATION_CODE]])</f>
        <v>2984</v>
      </c>
      <c r="C181" s="137" t="s">
        <v>5787</v>
      </c>
      <c r="D181" s="137" t="s">
        <v>5788</v>
      </c>
      <c r="E181" s="24">
        <v>22672968</v>
      </c>
      <c r="F181" s="24">
        <v>22672989</v>
      </c>
      <c r="G181" s="137" t="s">
        <v>5789</v>
      </c>
      <c r="H181" s="137" t="s">
        <v>5790</v>
      </c>
      <c r="I181" s="137" t="s">
        <v>5791</v>
      </c>
      <c r="J181" s="137" t="s">
        <v>5792</v>
      </c>
      <c r="K181" s="24" t="s">
        <v>277</v>
      </c>
    </row>
    <row r="182" spans="1:11">
      <c r="A182" s="24">
        <v>2989</v>
      </c>
      <c r="B182" s="24" t="str">
        <f>TRIM(Table4[[#This Row],[LOCATION_CODE]])</f>
        <v>2989</v>
      </c>
      <c r="C182" s="137" t="s">
        <v>5793</v>
      </c>
      <c r="D182" s="137" t="s">
        <v>5794</v>
      </c>
      <c r="E182" s="24">
        <v>23921238</v>
      </c>
      <c r="F182" s="24">
        <v>23921189</v>
      </c>
      <c r="G182" s="137" t="s">
        <v>5795</v>
      </c>
      <c r="H182" s="137" t="s">
        <v>5796</v>
      </c>
      <c r="I182" s="137" t="s">
        <v>5797</v>
      </c>
      <c r="J182" s="137" t="s">
        <v>5798</v>
      </c>
      <c r="K182" s="24" t="s">
        <v>277</v>
      </c>
    </row>
    <row r="183" spans="1:11">
      <c r="A183" s="24">
        <v>2997</v>
      </c>
      <c r="B183" s="24" t="str">
        <f>TRIM(Table4[[#This Row],[LOCATION_CODE]])</f>
        <v>2997</v>
      </c>
      <c r="C183" s="137" t="s">
        <v>5799</v>
      </c>
      <c r="D183" s="137" t="s">
        <v>5800</v>
      </c>
      <c r="E183" s="24">
        <v>27011821</v>
      </c>
      <c r="F183" s="24">
        <v>27011321</v>
      </c>
      <c r="G183" s="137" t="s">
        <v>5801</v>
      </c>
      <c r="H183" s="137" t="s">
        <v>5802</v>
      </c>
      <c r="I183" s="137" t="s">
        <v>5803</v>
      </c>
      <c r="J183" s="137" t="s">
        <v>5804</v>
      </c>
      <c r="K183" s="24" t="s">
        <v>277</v>
      </c>
    </row>
    <row r="184" spans="1:11">
      <c r="A184" s="24">
        <v>3002</v>
      </c>
      <c r="B184" s="24" t="str">
        <f>TRIM(Table4[[#This Row],[LOCATION_CODE]])</f>
        <v>3002</v>
      </c>
      <c r="C184" s="137" t="s">
        <v>5805</v>
      </c>
      <c r="D184" s="137" t="s">
        <v>5806</v>
      </c>
      <c r="E184" s="24">
        <v>28698777</v>
      </c>
      <c r="F184" s="24">
        <v>28698780</v>
      </c>
      <c r="G184" s="137" t="s">
        <v>5807</v>
      </c>
      <c r="H184" s="137" t="s">
        <v>5808</v>
      </c>
      <c r="I184" s="137" t="s">
        <v>5809</v>
      </c>
      <c r="J184" s="137" t="s">
        <v>5810</v>
      </c>
      <c r="K184" s="24" t="s">
        <v>277</v>
      </c>
    </row>
    <row r="185" spans="1:11">
      <c r="A185" s="24">
        <v>3009</v>
      </c>
      <c r="B185" s="24" t="str">
        <f>TRIM(Table4[[#This Row],[LOCATION_CODE]])</f>
        <v>3009</v>
      </c>
      <c r="C185" s="137" t="s">
        <v>5811</v>
      </c>
      <c r="D185" s="137" t="s">
        <v>5812</v>
      </c>
      <c r="E185" s="24">
        <v>29920710</v>
      </c>
      <c r="F185" s="24">
        <v>29920915</v>
      </c>
      <c r="G185" s="137" t="s">
        <v>5813</v>
      </c>
      <c r="H185" s="137" t="s">
        <v>5814</v>
      </c>
      <c r="I185" s="137" t="s">
        <v>5815</v>
      </c>
      <c r="J185" s="137" t="s">
        <v>5816</v>
      </c>
      <c r="K185" s="24" t="s">
        <v>277</v>
      </c>
    </row>
    <row r="186" spans="1:11">
      <c r="A186" s="24">
        <v>3010</v>
      </c>
      <c r="B186" s="24" t="str">
        <f>TRIM(Table4[[#This Row],[LOCATION_CODE]])</f>
        <v>3010</v>
      </c>
      <c r="C186" s="137" t="s">
        <v>5817</v>
      </c>
      <c r="D186" s="137" t="s">
        <v>5818</v>
      </c>
      <c r="E186" s="24">
        <v>29920720</v>
      </c>
      <c r="F186" s="24">
        <v>29920015</v>
      </c>
      <c r="G186" s="137" t="s">
        <v>5813</v>
      </c>
      <c r="H186" s="137" t="s">
        <v>5814</v>
      </c>
      <c r="I186" s="137" t="s">
        <v>5815</v>
      </c>
      <c r="J186" s="137" t="s">
        <v>5816</v>
      </c>
      <c r="K186" s="24" t="s">
        <v>277</v>
      </c>
    </row>
    <row r="187" spans="1:11">
      <c r="A187" s="24">
        <v>3012</v>
      </c>
      <c r="B187" s="24" t="str">
        <f>TRIM(Table4[[#This Row],[LOCATION_CODE]])</f>
        <v>3012</v>
      </c>
      <c r="C187" s="137" t="s">
        <v>5819</v>
      </c>
      <c r="D187" s="137" t="s">
        <v>5820</v>
      </c>
      <c r="E187" s="24">
        <v>29073399</v>
      </c>
      <c r="F187" s="24">
        <v>29072662</v>
      </c>
      <c r="G187" s="137" t="s">
        <v>5821</v>
      </c>
      <c r="H187" s="137" t="s">
        <v>5822</v>
      </c>
      <c r="I187" s="137" t="s">
        <v>5823</v>
      </c>
      <c r="J187" s="137" t="s">
        <v>5824</v>
      </c>
      <c r="K187" s="24" t="s">
        <v>277</v>
      </c>
    </row>
    <row r="188" spans="1:11">
      <c r="A188" s="24">
        <v>3013</v>
      </c>
      <c r="B188" s="24" t="str">
        <f>TRIM(Table4[[#This Row],[LOCATION_CODE]])</f>
        <v>3013</v>
      </c>
      <c r="C188" s="137" t="s">
        <v>5825</v>
      </c>
      <c r="D188" s="137" t="s">
        <v>5826</v>
      </c>
      <c r="E188" s="24">
        <v>29073881</v>
      </c>
      <c r="F188" s="24">
        <v>29073880</v>
      </c>
      <c r="G188" s="137" t="s">
        <v>5827</v>
      </c>
      <c r="H188" s="137" t="s">
        <v>5828</v>
      </c>
      <c r="I188" s="137" t="s">
        <v>5829</v>
      </c>
      <c r="J188" s="137" t="s">
        <v>5830</v>
      </c>
      <c r="K188" s="24" t="s">
        <v>277</v>
      </c>
    </row>
    <row r="189" spans="1:11">
      <c r="A189" s="24">
        <v>3014</v>
      </c>
      <c r="B189" s="24" t="str">
        <f>TRIM(Table4[[#This Row],[LOCATION_CODE]])</f>
        <v>3014</v>
      </c>
      <c r="C189" s="137" t="s">
        <v>5831</v>
      </c>
      <c r="D189" s="137" t="s">
        <v>5832</v>
      </c>
      <c r="E189" s="24">
        <v>29073882</v>
      </c>
      <c r="F189" s="24">
        <v>21750993</v>
      </c>
      <c r="G189" s="137" t="s">
        <v>5827</v>
      </c>
      <c r="H189" s="137" t="s">
        <v>5828</v>
      </c>
      <c r="I189" s="137" t="s">
        <v>5829</v>
      </c>
      <c r="J189" s="137" t="s">
        <v>5830</v>
      </c>
      <c r="K189" s="24" t="s">
        <v>277</v>
      </c>
    </row>
    <row r="190" spans="1:11">
      <c r="A190" s="24">
        <v>3015</v>
      </c>
      <c r="B190" s="24" t="str">
        <f>TRIM(Table4[[#This Row],[LOCATION_CODE]])</f>
        <v>3015</v>
      </c>
      <c r="C190" s="137" t="s">
        <v>5833</v>
      </c>
      <c r="D190" s="137" t="s">
        <v>5834</v>
      </c>
      <c r="E190" s="24">
        <v>22658678</v>
      </c>
      <c r="F190" s="24">
        <v>22658681</v>
      </c>
      <c r="G190" s="137" t="s">
        <v>5835</v>
      </c>
      <c r="H190" s="137" t="s">
        <v>5836</v>
      </c>
      <c r="I190" s="137" t="s">
        <v>5837</v>
      </c>
      <c r="J190" s="137" t="s">
        <v>5838</v>
      </c>
      <c r="K190" s="24" t="s">
        <v>277</v>
      </c>
    </row>
    <row r="191" spans="1:11">
      <c r="A191" s="24">
        <v>3016</v>
      </c>
      <c r="B191" s="24" t="str">
        <f>TRIM(Table4[[#This Row],[LOCATION_CODE]])</f>
        <v>3016</v>
      </c>
      <c r="C191" s="137" t="s">
        <v>5839</v>
      </c>
      <c r="D191" s="137" t="s">
        <v>5840</v>
      </c>
      <c r="E191" s="24">
        <v>22658688</v>
      </c>
      <c r="F191" s="24">
        <v>22658782</v>
      </c>
      <c r="G191" s="137" t="s">
        <v>5835</v>
      </c>
      <c r="H191" s="137" t="s">
        <v>5836</v>
      </c>
      <c r="I191" s="137" t="s">
        <v>5837</v>
      </c>
      <c r="J191" s="137" t="s">
        <v>5838</v>
      </c>
      <c r="K191" s="24" t="s">
        <v>277</v>
      </c>
    </row>
    <row r="192" spans="1:11">
      <c r="A192" s="24">
        <v>3018</v>
      </c>
      <c r="B192" s="24" t="str">
        <f>TRIM(Table4[[#This Row],[LOCATION_CODE]])</f>
        <v>3018</v>
      </c>
      <c r="C192" s="137" t="s">
        <v>5841</v>
      </c>
      <c r="D192" s="137" t="s">
        <v>5842</v>
      </c>
      <c r="E192" s="24">
        <v>26012106</v>
      </c>
      <c r="F192" s="24"/>
      <c r="G192" s="137" t="s">
        <v>5843</v>
      </c>
      <c r="H192" s="137" t="s">
        <v>551</v>
      </c>
      <c r="I192" s="137" t="s">
        <v>5844</v>
      </c>
      <c r="J192" s="137" t="s">
        <v>5845</v>
      </c>
      <c r="K192" s="24" t="s">
        <v>277</v>
      </c>
    </row>
    <row r="193" spans="1:11">
      <c r="A193" s="24">
        <v>3019</v>
      </c>
      <c r="B193" s="24" t="str">
        <f>TRIM(Table4[[#This Row],[LOCATION_CODE]])</f>
        <v>3019</v>
      </c>
      <c r="C193" s="137" t="s">
        <v>5846</v>
      </c>
      <c r="D193" s="137" t="s">
        <v>5846</v>
      </c>
      <c r="E193" s="24">
        <v>22523700</v>
      </c>
      <c r="F193" s="24">
        <v>22523363</v>
      </c>
      <c r="G193" s="137" t="s">
        <v>5847</v>
      </c>
      <c r="H193" s="137" t="s">
        <v>5848</v>
      </c>
      <c r="I193" s="137" t="s">
        <v>5849</v>
      </c>
      <c r="J193" s="137" t="s">
        <v>5850</v>
      </c>
      <c r="K193" s="24" t="s">
        <v>277</v>
      </c>
    </row>
    <row r="194" spans="1:11">
      <c r="A194" s="24">
        <v>3020</v>
      </c>
      <c r="B194" s="24" t="str">
        <f>TRIM(Table4[[#This Row],[LOCATION_CODE]])</f>
        <v>3020</v>
      </c>
      <c r="C194" s="137" t="s">
        <v>5851</v>
      </c>
      <c r="D194" s="137" t="s">
        <v>5852</v>
      </c>
      <c r="E194" s="24">
        <v>29189643</v>
      </c>
      <c r="F194" s="24">
        <v>29189656</v>
      </c>
      <c r="G194" s="137" t="s">
        <v>5853</v>
      </c>
      <c r="H194" s="137" t="s">
        <v>5106</v>
      </c>
      <c r="I194" s="137" t="s">
        <v>5854</v>
      </c>
      <c r="J194" s="137" t="s">
        <v>5855</v>
      </c>
      <c r="K194" s="24" t="s">
        <v>277</v>
      </c>
    </row>
    <row r="195" spans="1:11">
      <c r="A195" s="24">
        <v>3021</v>
      </c>
      <c r="B195" s="24" t="str">
        <f>TRIM(Table4[[#This Row],[LOCATION_CODE]])</f>
        <v>3021</v>
      </c>
      <c r="C195" s="137" t="s">
        <v>5856</v>
      </c>
      <c r="D195" s="137" t="s">
        <v>5857</v>
      </c>
      <c r="E195" s="24">
        <v>29189660</v>
      </c>
      <c r="F195" s="24">
        <v>29189190</v>
      </c>
      <c r="G195" s="137" t="s">
        <v>5853</v>
      </c>
      <c r="H195" s="137" t="s">
        <v>5106</v>
      </c>
      <c r="I195" s="137" t="s">
        <v>5854</v>
      </c>
      <c r="J195" s="137" t="s">
        <v>5855</v>
      </c>
      <c r="K195" s="24" t="s">
        <v>277</v>
      </c>
    </row>
    <row r="196" spans="1:11">
      <c r="A196" s="24">
        <v>3023</v>
      </c>
      <c r="B196" s="24" t="str">
        <f>TRIM(Table4[[#This Row],[LOCATION_CODE]])</f>
        <v>3023</v>
      </c>
      <c r="C196" s="137" t="s">
        <v>5858</v>
      </c>
      <c r="D196" s="137" t="s">
        <v>5859</v>
      </c>
      <c r="E196" s="24">
        <v>21211490</v>
      </c>
      <c r="F196" s="24"/>
      <c r="G196" s="137" t="s">
        <v>5860</v>
      </c>
      <c r="H196" s="137" t="s">
        <v>5861</v>
      </c>
      <c r="I196" s="137" t="s">
        <v>5063</v>
      </c>
      <c r="J196" s="137" t="s">
        <v>5862</v>
      </c>
      <c r="K196" s="24" t="s">
        <v>277</v>
      </c>
    </row>
    <row r="197" spans="1:11">
      <c r="A197" s="24">
        <v>3025</v>
      </c>
      <c r="B197" s="24" t="str">
        <f>TRIM(Table4[[#This Row],[LOCATION_CODE]])</f>
        <v>3025</v>
      </c>
      <c r="C197" s="137" t="s">
        <v>5863</v>
      </c>
      <c r="D197" s="137" t="s">
        <v>5864</v>
      </c>
      <c r="E197" s="24">
        <v>29550833</v>
      </c>
      <c r="F197" s="24">
        <v>29550822</v>
      </c>
      <c r="G197" s="137" t="s">
        <v>5865</v>
      </c>
      <c r="H197" s="137" t="s">
        <v>5866</v>
      </c>
      <c r="I197" s="137" t="s">
        <v>5867</v>
      </c>
      <c r="J197" s="137" t="s">
        <v>5868</v>
      </c>
      <c r="K197" s="24" t="s">
        <v>277</v>
      </c>
    </row>
    <row r="198" spans="1:11">
      <c r="A198" s="24">
        <v>3026</v>
      </c>
      <c r="B198" s="24" t="str">
        <f>TRIM(Table4[[#This Row],[LOCATION_CODE]])</f>
        <v>3026</v>
      </c>
      <c r="C198" s="137" t="s">
        <v>5869</v>
      </c>
      <c r="D198" s="137" t="s">
        <v>5870</v>
      </c>
      <c r="E198" s="24">
        <v>29722862</v>
      </c>
      <c r="F198" s="24">
        <v>29722800</v>
      </c>
      <c r="G198" s="137" t="s">
        <v>5865</v>
      </c>
      <c r="H198" s="137" t="s">
        <v>5866</v>
      </c>
      <c r="I198" s="137" t="s">
        <v>5867</v>
      </c>
      <c r="J198" s="137" t="s">
        <v>5868</v>
      </c>
      <c r="K198" s="24" t="s">
        <v>277</v>
      </c>
    </row>
    <row r="199" spans="1:11">
      <c r="A199" s="24">
        <v>3027</v>
      </c>
      <c r="B199" s="24" t="str">
        <f>TRIM(Table4[[#This Row],[LOCATION_CODE]])</f>
        <v>3027</v>
      </c>
      <c r="C199" s="137" t="s">
        <v>5871</v>
      </c>
      <c r="D199" s="137" t="s">
        <v>5872</v>
      </c>
      <c r="E199" s="24" t="s">
        <v>361</v>
      </c>
      <c r="F199" s="24"/>
      <c r="G199" s="137" t="s">
        <v>5873</v>
      </c>
      <c r="H199" s="137" t="s">
        <v>5874</v>
      </c>
      <c r="I199" s="137" t="s">
        <v>5875</v>
      </c>
      <c r="J199" s="137" t="s">
        <v>5876</v>
      </c>
      <c r="K199" s="24" t="s">
        <v>277</v>
      </c>
    </row>
    <row r="200" spans="1:11">
      <c r="A200" s="24">
        <v>3028</v>
      </c>
      <c r="B200" s="24" t="str">
        <f>TRIM(Table4[[#This Row],[LOCATION_CODE]])</f>
        <v>3028</v>
      </c>
      <c r="C200" s="137" t="s">
        <v>5877</v>
      </c>
      <c r="D200" s="137" t="s">
        <v>5878</v>
      </c>
      <c r="E200" s="24" t="s">
        <v>3051</v>
      </c>
      <c r="F200" s="24"/>
      <c r="G200" s="137" t="s">
        <v>5879</v>
      </c>
      <c r="H200" s="137" t="s">
        <v>5880</v>
      </c>
      <c r="I200" s="137" t="s">
        <v>5122</v>
      </c>
      <c r="J200" s="137" t="s">
        <v>5881</v>
      </c>
      <c r="K200" s="24" t="s">
        <v>277</v>
      </c>
    </row>
    <row r="201" spans="1:11">
      <c r="A201" s="24">
        <v>3029</v>
      </c>
      <c r="B201" s="24" t="str">
        <f>TRIM(Table4[[#This Row],[LOCATION_CODE]])</f>
        <v>3029</v>
      </c>
      <c r="C201" s="137" t="s">
        <v>5882</v>
      </c>
      <c r="D201" s="137" t="s">
        <v>5883</v>
      </c>
      <c r="E201" s="24" t="s">
        <v>3051</v>
      </c>
      <c r="F201" s="24"/>
      <c r="G201" s="137" t="s">
        <v>5884</v>
      </c>
      <c r="H201" s="137" t="s">
        <v>5885</v>
      </c>
      <c r="I201" s="137" t="s">
        <v>5886</v>
      </c>
      <c r="J201" s="137" t="s">
        <v>5887</v>
      </c>
      <c r="K201" s="24" t="s">
        <v>277</v>
      </c>
    </row>
    <row r="202" spans="1:11">
      <c r="A202" s="24">
        <v>3030</v>
      </c>
      <c r="B202" s="24" t="str">
        <f>TRIM(Table4[[#This Row],[LOCATION_CODE]])</f>
        <v>3030</v>
      </c>
      <c r="C202" s="137" t="s">
        <v>5888</v>
      </c>
      <c r="D202" s="137" t="s">
        <v>5889</v>
      </c>
      <c r="E202" s="24" t="s">
        <v>3051</v>
      </c>
      <c r="F202" s="24"/>
      <c r="G202" s="137" t="s">
        <v>5890</v>
      </c>
      <c r="H202" s="137" t="s">
        <v>5891</v>
      </c>
      <c r="I202" s="137" t="s">
        <v>5892</v>
      </c>
      <c r="J202" s="137" t="s">
        <v>5893</v>
      </c>
      <c r="K202" s="24" t="s">
        <v>277</v>
      </c>
    </row>
    <row r="203" spans="1:11" ht="29.1">
      <c r="A203" s="24">
        <v>3031</v>
      </c>
      <c r="B203" s="24" t="str">
        <f>TRIM(Table4[[#This Row],[LOCATION_CODE]])</f>
        <v>3031</v>
      </c>
      <c r="C203" s="137" t="s">
        <v>5894</v>
      </c>
      <c r="D203" s="137" t="s">
        <v>5895</v>
      </c>
      <c r="E203" s="24" t="s">
        <v>3051</v>
      </c>
      <c r="F203" s="24"/>
      <c r="G203" s="137" t="s">
        <v>5896</v>
      </c>
      <c r="H203" s="137" t="s">
        <v>5897</v>
      </c>
      <c r="I203" s="137" t="s">
        <v>5898</v>
      </c>
      <c r="J203" s="137" t="s">
        <v>5899</v>
      </c>
      <c r="K203" s="24" t="s">
        <v>277</v>
      </c>
    </row>
    <row r="204" spans="1:11">
      <c r="A204" s="24">
        <v>3032</v>
      </c>
      <c r="B204" s="24" t="str">
        <f>TRIM(Table4[[#This Row],[LOCATION_CODE]])</f>
        <v>3032</v>
      </c>
      <c r="C204" s="137" t="s">
        <v>5900</v>
      </c>
      <c r="D204" s="137" t="s">
        <v>5901</v>
      </c>
      <c r="E204" s="24" t="s">
        <v>3051</v>
      </c>
      <c r="F204" s="24"/>
      <c r="G204" s="137" t="s">
        <v>5902</v>
      </c>
      <c r="H204" s="137" t="s">
        <v>5903</v>
      </c>
      <c r="I204" s="137" t="s">
        <v>5898</v>
      </c>
      <c r="J204" s="137" t="s">
        <v>5904</v>
      </c>
      <c r="K204" s="24" t="s">
        <v>277</v>
      </c>
    </row>
    <row r="205" spans="1:11">
      <c r="A205" s="24">
        <v>3081</v>
      </c>
      <c r="B205" s="24" t="str">
        <f>TRIM(Table4[[#This Row],[LOCATION_CODE]])</f>
        <v>3081</v>
      </c>
      <c r="C205" s="137" t="s">
        <v>5905</v>
      </c>
      <c r="D205" s="137" t="s">
        <v>5906</v>
      </c>
      <c r="E205" s="24" t="s">
        <v>3051</v>
      </c>
      <c r="F205" s="24"/>
      <c r="G205" s="137" t="s">
        <v>5907</v>
      </c>
      <c r="H205" s="137" t="s">
        <v>5908</v>
      </c>
      <c r="I205" s="137" t="s">
        <v>629</v>
      </c>
      <c r="J205" s="137"/>
      <c r="K205" s="24" t="s">
        <v>277</v>
      </c>
    </row>
    <row r="206" spans="1:11">
      <c r="A206" s="24">
        <v>3084</v>
      </c>
      <c r="B206" s="24" t="str">
        <f>TRIM(Table4[[#This Row],[LOCATION_CODE]])</f>
        <v>3084</v>
      </c>
      <c r="C206" s="137" t="s">
        <v>5909</v>
      </c>
      <c r="D206" s="137" t="s">
        <v>5910</v>
      </c>
      <c r="E206" s="24" t="s">
        <v>3051</v>
      </c>
      <c r="F206" s="24"/>
      <c r="G206" s="137" t="s">
        <v>5911</v>
      </c>
      <c r="H206" s="137" t="s">
        <v>5912</v>
      </c>
      <c r="I206" s="137" t="s">
        <v>5757</v>
      </c>
      <c r="J206" s="137" t="s">
        <v>5312</v>
      </c>
      <c r="K206" s="24" t="s">
        <v>277</v>
      </c>
    </row>
    <row r="207" spans="1:11">
      <c r="A207" s="24">
        <v>3087</v>
      </c>
      <c r="B207" s="24" t="str">
        <f>TRIM(Table4[[#This Row],[LOCATION_CODE]])</f>
        <v>3087</v>
      </c>
      <c r="C207" s="137" t="s">
        <v>5913</v>
      </c>
      <c r="D207" s="137" t="s">
        <v>5914</v>
      </c>
      <c r="E207" s="24">
        <v>25055347</v>
      </c>
      <c r="F207" s="24"/>
      <c r="G207" s="137" t="s">
        <v>5915</v>
      </c>
      <c r="H207" s="137" t="s">
        <v>5183</v>
      </c>
      <c r="I207" s="137" t="s">
        <v>5184</v>
      </c>
      <c r="J207" s="137" t="s">
        <v>5916</v>
      </c>
      <c r="K207" s="24" t="s">
        <v>277</v>
      </c>
    </row>
    <row r="208" spans="1:11">
      <c r="A208" s="24">
        <v>3089</v>
      </c>
      <c r="B208" s="24" t="str">
        <f>TRIM(Table4[[#This Row],[LOCATION_CODE]])</f>
        <v>3089</v>
      </c>
      <c r="C208" s="137" t="s">
        <v>5917</v>
      </c>
      <c r="D208" s="137" t="s">
        <v>5918</v>
      </c>
      <c r="E208" s="24" t="s">
        <v>3051</v>
      </c>
      <c r="F208" s="24"/>
      <c r="G208" s="137"/>
      <c r="H208" s="137"/>
      <c r="I208" s="137"/>
      <c r="J208" s="137"/>
      <c r="K208" s="24" t="s">
        <v>277</v>
      </c>
    </row>
    <row r="209" spans="1:11">
      <c r="A209" s="24">
        <v>3091</v>
      </c>
      <c r="B209" s="24" t="str">
        <f>TRIM(Table4[[#This Row],[LOCATION_CODE]])</f>
        <v>3091</v>
      </c>
      <c r="C209" s="137" t="s">
        <v>5919</v>
      </c>
      <c r="D209" s="137" t="s">
        <v>5919</v>
      </c>
      <c r="E209" s="24" t="s">
        <v>3051</v>
      </c>
      <c r="F209" s="24"/>
      <c r="G209" s="137"/>
      <c r="H209" s="137"/>
      <c r="I209" s="137"/>
      <c r="J209" s="137"/>
      <c r="K209" s="24" t="s">
        <v>277</v>
      </c>
    </row>
    <row r="210" spans="1:11">
      <c r="A210" s="24">
        <v>3095</v>
      </c>
      <c r="B210" s="24" t="str">
        <f>TRIM(Table4[[#This Row],[LOCATION_CODE]])</f>
        <v>3095</v>
      </c>
      <c r="C210" s="137" t="s">
        <v>5920</v>
      </c>
      <c r="D210" s="137" t="s">
        <v>5920</v>
      </c>
      <c r="E210" s="24" t="s">
        <v>3051</v>
      </c>
      <c r="F210" s="24"/>
      <c r="G210" s="137"/>
      <c r="H210" s="137"/>
      <c r="I210" s="137"/>
      <c r="J210" s="137"/>
      <c r="K210" s="24" t="s">
        <v>277</v>
      </c>
    </row>
    <row r="211" spans="1:11">
      <c r="A211" s="24">
        <v>3096</v>
      </c>
      <c r="B211" s="24" t="str">
        <f>TRIM(Table4[[#This Row],[LOCATION_CODE]])</f>
        <v>3096</v>
      </c>
      <c r="C211" s="137" t="s">
        <v>5921</v>
      </c>
      <c r="D211" s="137" t="s">
        <v>5921</v>
      </c>
      <c r="E211" s="24" t="s">
        <v>3051</v>
      </c>
      <c r="F211" s="24"/>
      <c r="G211" s="137"/>
      <c r="H211" s="137"/>
      <c r="I211" s="137"/>
      <c r="J211" s="137"/>
      <c r="K211" s="24" t="s">
        <v>277</v>
      </c>
    </row>
    <row r="212" spans="1:11">
      <c r="A212" s="24">
        <v>3097</v>
      </c>
      <c r="B212" s="24" t="str">
        <f>TRIM(Table4[[#This Row],[LOCATION_CODE]])</f>
        <v>3097</v>
      </c>
      <c r="C212" s="137" t="s">
        <v>5922</v>
      </c>
      <c r="D212" s="137" t="s">
        <v>5922</v>
      </c>
      <c r="E212" s="24">
        <v>25055347</v>
      </c>
      <c r="F212" s="24"/>
      <c r="G212" s="137" t="s">
        <v>5915</v>
      </c>
      <c r="H212" s="137" t="s">
        <v>5183</v>
      </c>
      <c r="I212" s="137" t="s">
        <v>5184</v>
      </c>
      <c r="J212" s="137" t="s">
        <v>5916</v>
      </c>
      <c r="K212" s="24" t="s">
        <v>277</v>
      </c>
    </row>
    <row r="213" spans="1:11">
      <c r="A213" s="24">
        <v>3099</v>
      </c>
      <c r="B213" s="24" t="str">
        <f>TRIM(Table4[[#This Row],[LOCATION_CODE]])</f>
        <v>3099</v>
      </c>
      <c r="C213" s="137" t="s">
        <v>5923</v>
      </c>
      <c r="D213" s="137" t="s">
        <v>5923</v>
      </c>
      <c r="E213" s="24" t="s">
        <v>3051</v>
      </c>
      <c r="F213" s="24"/>
      <c r="G213" s="137" t="s">
        <v>5911</v>
      </c>
      <c r="H213" s="137" t="s">
        <v>5924</v>
      </c>
      <c r="I213" s="137" t="s">
        <v>5757</v>
      </c>
      <c r="J213" s="137" t="s">
        <v>5312</v>
      </c>
      <c r="K213" s="24" t="s">
        <v>277</v>
      </c>
    </row>
    <row r="214" spans="1:11">
      <c r="A214" s="24">
        <v>3103</v>
      </c>
      <c r="B214" s="24" t="str">
        <f>TRIM(Table4[[#This Row],[LOCATION_CODE]])</f>
        <v>3103</v>
      </c>
      <c r="C214" s="137" t="s">
        <v>5925</v>
      </c>
      <c r="D214" s="137" t="s">
        <v>5926</v>
      </c>
      <c r="E214" s="24">
        <v>24756488</v>
      </c>
      <c r="F214" s="24"/>
      <c r="G214" s="137" t="s">
        <v>5927</v>
      </c>
      <c r="H214" s="137" t="s">
        <v>5928</v>
      </c>
      <c r="I214" s="137" t="s">
        <v>5927</v>
      </c>
      <c r="J214" s="137" t="s">
        <v>5928</v>
      </c>
      <c r="K214" s="24" t="s">
        <v>277</v>
      </c>
    </row>
    <row r="215" spans="1:11">
      <c r="A215" s="24">
        <v>3112</v>
      </c>
      <c r="B215" s="24" t="str">
        <f>TRIM(Table4[[#This Row],[LOCATION_CODE]])</f>
        <v>3112</v>
      </c>
      <c r="C215" s="137" t="s">
        <v>5929</v>
      </c>
      <c r="D215" s="137" t="s">
        <v>5930</v>
      </c>
      <c r="E215" s="24">
        <v>25489449</v>
      </c>
      <c r="F215" s="24"/>
      <c r="G215" s="137" t="s">
        <v>1113</v>
      </c>
      <c r="H215" s="137"/>
      <c r="I215" s="137" t="s">
        <v>1113</v>
      </c>
      <c r="J215" s="137"/>
      <c r="K215" s="24" t="s">
        <v>277</v>
      </c>
    </row>
    <row r="216" spans="1:11">
      <c r="A216" s="24">
        <v>3116</v>
      </c>
      <c r="B216" s="24" t="str">
        <f>TRIM(Table4[[#This Row],[LOCATION_CODE]])</f>
        <v>3116</v>
      </c>
      <c r="C216" s="137" t="s">
        <v>5931</v>
      </c>
      <c r="D216" s="137" t="s">
        <v>5932</v>
      </c>
      <c r="E216" s="24">
        <v>25523051</v>
      </c>
      <c r="F216" s="24"/>
      <c r="G216" s="137" t="s">
        <v>5933</v>
      </c>
      <c r="H216" s="137" t="s">
        <v>5934</v>
      </c>
      <c r="I216" s="137" t="s">
        <v>5935</v>
      </c>
      <c r="J216" s="137" t="s">
        <v>5936</v>
      </c>
      <c r="K216" s="24" t="s">
        <v>277</v>
      </c>
    </row>
    <row r="217" spans="1:11">
      <c r="A217" s="24">
        <v>3117</v>
      </c>
      <c r="B217" s="24" t="str">
        <f>TRIM(Table4[[#This Row],[LOCATION_CODE]])</f>
        <v>3117</v>
      </c>
      <c r="C217" s="137" t="s">
        <v>5937</v>
      </c>
      <c r="D217" s="137" t="s">
        <v>5938</v>
      </c>
      <c r="E217" s="24">
        <v>24971152</v>
      </c>
      <c r="F217" s="24"/>
      <c r="G217" s="137" t="s">
        <v>1574</v>
      </c>
      <c r="H217" s="137"/>
      <c r="I217" s="137" t="s">
        <v>1574</v>
      </c>
      <c r="J217" s="137"/>
      <c r="K217" s="24" t="s">
        <v>277</v>
      </c>
    </row>
    <row r="218" spans="1:11">
      <c r="A218" s="24">
        <v>3130</v>
      </c>
      <c r="B218" s="24" t="str">
        <f>TRIM(Table4[[#This Row],[LOCATION_CODE]])</f>
        <v>3130</v>
      </c>
      <c r="C218" s="137" t="s">
        <v>5939</v>
      </c>
      <c r="D218" s="137" t="s">
        <v>5940</v>
      </c>
      <c r="E218" s="24">
        <v>28194628</v>
      </c>
      <c r="F218" s="24"/>
      <c r="G218" s="137" t="s">
        <v>5941</v>
      </c>
      <c r="H218" s="137" t="s">
        <v>5942</v>
      </c>
      <c r="I218" s="137" t="s">
        <v>5941</v>
      </c>
      <c r="J218" s="137" t="s">
        <v>5942</v>
      </c>
      <c r="K218" s="24" t="s">
        <v>277</v>
      </c>
    </row>
    <row r="219" spans="1:11">
      <c r="A219" s="24">
        <v>3133</v>
      </c>
      <c r="B219" s="24" t="str">
        <f>TRIM(Table4[[#This Row],[LOCATION_CODE]])</f>
        <v>3133</v>
      </c>
      <c r="C219" s="137" t="s">
        <v>5943</v>
      </c>
      <c r="D219" s="137" t="s">
        <v>5944</v>
      </c>
      <c r="E219" s="24">
        <v>23285738</v>
      </c>
      <c r="F219" s="24"/>
      <c r="G219" s="137" t="s">
        <v>405</v>
      </c>
      <c r="H219" s="137"/>
      <c r="I219" s="137" t="s">
        <v>405</v>
      </c>
      <c r="J219" s="137"/>
      <c r="K219" s="24" t="s">
        <v>277</v>
      </c>
    </row>
    <row r="220" spans="1:11">
      <c r="A220" s="24">
        <v>3135</v>
      </c>
      <c r="B220" s="24" t="str">
        <f>TRIM(Table4[[#This Row],[LOCATION_CODE]])</f>
        <v>3135</v>
      </c>
      <c r="C220" s="137" t="s">
        <v>5945</v>
      </c>
      <c r="D220" s="137" t="s">
        <v>5946</v>
      </c>
      <c r="E220" s="24">
        <v>23347565</v>
      </c>
      <c r="F220" s="24" t="s">
        <v>5947</v>
      </c>
      <c r="G220" s="137" t="s">
        <v>5948</v>
      </c>
      <c r="H220" s="137" t="s">
        <v>5949</v>
      </c>
      <c r="I220" s="137" t="s">
        <v>5948</v>
      </c>
      <c r="J220" s="137" t="s">
        <v>5949</v>
      </c>
      <c r="K220" s="24" t="s">
        <v>277</v>
      </c>
    </row>
    <row r="221" spans="1:11">
      <c r="A221" s="24">
        <v>3138</v>
      </c>
      <c r="B221" s="24" t="str">
        <f>TRIM(Table4[[#This Row],[LOCATION_CODE]])</f>
        <v>3138</v>
      </c>
      <c r="C221" s="137" t="s">
        <v>5950</v>
      </c>
      <c r="D221" s="137" t="s">
        <v>5951</v>
      </c>
      <c r="E221" s="24">
        <v>28978020</v>
      </c>
      <c r="F221" s="24"/>
      <c r="G221" s="137" t="s">
        <v>5952</v>
      </c>
      <c r="H221" s="137" t="s">
        <v>5953</v>
      </c>
      <c r="I221" s="137" t="s">
        <v>5952</v>
      </c>
      <c r="J221" s="137" t="s">
        <v>5953</v>
      </c>
      <c r="K221" s="24" t="s">
        <v>277</v>
      </c>
    </row>
    <row r="222" spans="1:11">
      <c r="A222" s="24">
        <v>3141</v>
      </c>
      <c r="B222" s="24" t="str">
        <f>TRIM(Table4[[#This Row],[LOCATION_CODE]])</f>
        <v>3141</v>
      </c>
      <c r="C222" s="137" t="s">
        <v>5954</v>
      </c>
      <c r="D222" s="137" t="s">
        <v>5955</v>
      </c>
      <c r="E222" s="24">
        <v>27137735</v>
      </c>
      <c r="F222" s="24"/>
      <c r="G222" s="137" t="s">
        <v>2420</v>
      </c>
      <c r="H222" s="137"/>
      <c r="I222" s="137" t="s">
        <v>2420</v>
      </c>
      <c r="J222" s="137"/>
      <c r="K222" s="24" t="s">
        <v>277</v>
      </c>
    </row>
    <row r="223" spans="1:11">
      <c r="A223" s="24">
        <v>3142</v>
      </c>
      <c r="B223" s="24" t="str">
        <f>TRIM(Table4[[#This Row],[LOCATION_CODE]])</f>
        <v>3142</v>
      </c>
      <c r="C223" s="137" t="s">
        <v>5956</v>
      </c>
      <c r="D223" s="137" t="s">
        <v>5957</v>
      </c>
      <c r="E223" s="24">
        <v>27634186</v>
      </c>
      <c r="F223" s="24"/>
      <c r="G223" s="137" t="s">
        <v>2774</v>
      </c>
      <c r="H223" s="137"/>
      <c r="I223" s="137" t="s">
        <v>2774</v>
      </c>
      <c r="J223" s="137"/>
      <c r="K223" s="24" t="s">
        <v>277</v>
      </c>
    </row>
    <row r="224" spans="1:11">
      <c r="A224" s="24">
        <v>3143</v>
      </c>
      <c r="B224" s="24" t="str">
        <f>TRIM(Table4[[#This Row],[LOCATION_CODE]])</f>
        <v>3143</v>
      </c>
      <c r="C224" s="137" t="s">
        <v>5958</v>
      </c>
      <c r="D224" s="137" t="s">
        <v>5959</v>
      </c>
      <c r="E224" s="24">
        <v>24293251</v>
      </c>
      <c r="F224" s="24">
        <v>24293251</v>
      </c>
      <c r="G224" s="137" t="s">
        <v>5960</v>
      </c>
      <c r="H224" s="137" t="s">
        <v>5961</v>
      </c>
      <c r="I224" s="137" t="s">
        <v>5960</v>
      </c>
      <c r="J224" s="137" t="s">
        <v>5961</v>
      </c>
      <c r="K224" s="24" t="s">
        <v>277</v>
      </c>
    </row>
    <row r="225" spans="1:11">
      <c r="A225" s="24">
        <v>3144</v>
      </c>
      <c r="B225" s="24" t="str">
        <f>TRIM(Table4[[#This Row],[LOCATION_CODE]])</f>
        <v>3144</v>
      </c>
      <c r="C225" s="137" t="s">
        <v>5962</v>
      </c>
      <c r="D225" s="137" t="s">
        <v>5963</v>
      </c>
      <c r="E225" s="24">
        <v>24957469</v>
      </c>
      <c r="F225" s="24"/>
      <c r="G225" s="137" t="s">
        <v>5964</v>
      </c>
      <c r="H225" s="137" t="s">
        <v>5965</v>
      </c>
      <c r="I225" s="137" t="s">
        <v>5964</v>
      </c>
      <c r="J225" s="137" t="s">
        <v>5965</v>
      </c>
      <c r="K225" s="24" t="s">
        <v>277</v>
      </c>
    </row>
    <row r="226" spans="1:11">
      <c r="A226" s="24">
        <v>3154</v>
      </c>
      <c r="B226" s="24" t="str">
        <f>TRIM(Table4[[#This Row],[LOCATION_CODE]])</f>
        <v>3154</v>
      </c>
      <c r="C226" s="137" t="s">
        <v>5966</v>
      </c>
      <c r="D226" s="137" t="s">
        <v>5967</v>
      </c>
      <c r="E226" s="24">
        <v>25502459</v>
      </c>
      <c r="F226" s="24"/>
      <c r="G226" s="137" t="s">
        <v>5968</v>
      </c>
      <c r="H226" s="137" t="s">
        <v>5969</v>
      </c>
      <c r="I226" s="137" t="s">
        <v>5970</v>
      </c>
      <c r="J226" s="137" t="s">
        <v>5971</v>
      </c>
      <c r="K226" s="24" t="s">
        <v>277</v>
      </c>
    </row>
    <row r="227" spans="1:11">
      <c r="A227" s="24">
        <v>3174</v>
      </c>
      <c r="B227" s="24" t="str">
        <f>TRIM(Table4[[#This Row],[LOCATION_CODE]])</f>
        <v>3174</v>
      </c>
      <c r="C227" s="137" t="s">
        <v>5972</v>
      </c>
      <c r="D227" s="137" t="s">
        <v>5973</v>
      </c>
      <c r="E227" s="24">
        <v>26285650</v>
      </c>
      <c r="F227" s="24"/>
      <c r="G227" s="137" t="s">
        <v>5974</v>
      </c>
      <c r="H227" s="137" t="s">
        <v>5975</v>
      </c>
      <c r="I227" s="137" t="s">
        <v>5974</v>
      </c>
      <c r="J227" s="137" t="s">
        <v>5975</v>
      </c>
      <c r="K227" s="24" t="s">
        <v>277</v>
      </c>
    </row>
    <row r="228" spans="1:11">
      <c r="A228" s="24">
        <v>3181</v>
      </c>
      <c r="B228" s="24" t="str">
        <f>TRIM(Table4[[#This Row],[LOCATION_CODE]])</f>
        <v>3181</v>
      </c>
      <c r="C228" s="137" t="s">
        <v>5976</v>
      </c>
      <c r="D228" s="137" t="s">
        <v>5977</v>
      </c>
      <c r="E228" s="24">
        <v>26672448</v>
      </c>
      <c r="F228" s="24"/>
      <c r="G228" s="137" t="s">
        <v>5978</v>
      </c>
      <c r="H228" s="137" t="s">
        <v>5979</v>
      </c>
      <c r="I228" s="137" t="s">
        <v>5978</v>
      </c>
      <c r="J228" s="137" t="s">
        <v>5979</v>
      </c>
      <c r="K228" s="24" t="s">
        <v>277</v>
      </c>
    </row>
    <row r="229" spans="1:11">
      <c r="A229" s="24">
        <v>3185</v>
      </c>
      <c r="B229" s="24" t="str">
        <f>TRIM(Table4[[#This Row],[LOCATION_CODE]])</f>
        <v>3185</v>
      </c>
      <c r="C229" s="137" t="s">
        <v>5980</v>
      </c>
      <c r="D229" s="137" t="s">
        <v>5981</v>
      </c>
      <c r="E229" s="24">
        <v>25109717</v>
      </c>
      <c r="F229" s="24"/>
      <c r="G229" s="137" t="s">
        <v>5982</v>
      </c>
      <c r="H229" s="137" t="s">
        <v>5983</v>
      </c>
      <c r="I229" s="137" t="s">
        <v>5982</v>
      </c>
      <c r="J229" s="137" t="s">
        <v>5983</v>
      </c>
      <c r="K229" s="24" t="s">
        <v>277</v>
      </c>
    </row>
    <row r="230" spans="1:11">
      <c r="A230" s="24">
        <v>3197</v>
      </c>
      <c r="B230" s="24" t="str">
        <f>TRIM(Table4[[#This Row],[LOCATION_CODE]])</f>
        <v>3197</v>
      </c>
      <c r="C230" s="137" t="s">
        <v>5984</v>
      </c>
      <c r="D230" s="137" t="s">
        <v>5985</v>
      </c>
      <c r="E230" s="24">
        <v>26303805</v>
      </c>
      <c r="F230" s="24">
        <v>26303857</v>
      </c>
      <c r="G230" s="137" t="s">
        <v>5986</v>
      </c>
      <c r="H230" s="137" t="s">
        <v>5987</v>
      </c>
      <c r="I230" s="137" t="s">
        <v>5450</v>
      </c>
      <c r="J230" s="137" t="s">
        <v>5988</v>
      </c>
      <c r="K230" s="24" t="s">
        <v>277</v>
      </c>
    </row>
    <row r="231" spans="1:11">
      <c r="A231" s="24">
        <v>3212</v>
      </c>
      <c r="B231" s="24" t="str">
        <f>TRIM(Table4[[#This Row],[LOCATION_CODE]])</f>
        <v>3212</v>
      </c>
      <c r="C231" s="137" t="s">
        <v>5989</v>
      </c>
      <c r="D231" s="137" t="s">
        <v>5990</v>
      </c>
      <c r="E231" s="24">
        <v>22070452</v>
      </c>
      <c r="F231" s="24">
        <v>22070452</v>
      </c>
      <c r="G231" s="137" t="s">
        <v>5991</v>
      </c>
      <c r="H231" s="137" t="s">
        <v>5992</v>
      </c>
      <c r="I231" s="137" t="s">
        <v>5991</v>
      </c>
      <c r="J231" s="137" t="s">
        <v>5992</v>
      </c>
      <c r="K231" s="24" t="s">
        <v>277</v>
      </c>
    </row>
    <row r="232" spans="1:11">
      <c r="A232" s="24">
        <v>3216</v>
      </c>
      <c r="B232" s="24" t="str">
        <f>TRIM(Table4[[#This Row],[LOCATION_CODE]])</f>
        <v>3216</v>
      </c>
      <c r="C232" s="137" t="s">
        <v>5993</v>
      </c>
      <c r="D232" s="137" t="s">
        <v>5994</v>
      </c>
      <c r="E232" s="24">
        <v>26769005</v>
      </c>
      <c r="F232" s="24">
        <v>26769005</v>
      </c>
      <c r="G232" s="137" t="s">
        <v>3127</v>
      </c>
      <c r="H232" s="137"/>
      <c r="I232" s="137" t="s">
        <v>3127</v>
      </c>
      <c r="J232" s="137"/>
      <c r="K232" s="24" t="s">
        <v>277</v>
      </c>
    </row>
    <row r="233" spans="1:11">
      <c r="A233" s="24">
        <v>3220</v>
      </c>
      <c r="B233" s="24" t="str">
        <f>TRIM(Table4[[#This Row],[LOCATION_CODE]])</f>
        <v>3220</v>
      </c>
      <c r="C233" s="137" t="s">
        <v>5995</v>
      </c>
      <c r="D233" s="137" t="s">
        <v>5996</v>
      </c>
      <c r="E233" s="24">
        <v>26339561</v>
      </c>
      <c r="F233" s="24"/>
      <c r="G233" s="137" t="s">
        <v>3418</v>
      </c>
      <c r="H233" s="137"/>
      <c r="I233" s="137" t="s">
        <v>3418</v>
      </c>
      <c r="J233" s="137"/>
      <c r="K233" s="24" t="s">
        <v>277</v>
      </c>
    </row>
    <row r="234" spans="1:11">
      <c r="A234" s="24">
        <v>3221</v>
      </c>
      <c r="B234" s="24" t="str">
        <f>TRIM(Table4[[#This Row],[LOCATION_CODE]])</f>
        <v>3221</v>
      </c>
      <c r="C234" s="137" t="s">
        <v>5997</v>
      </c>
      <c r="D234" s="137" t="s">
        <v>5998</v>
      </c>
      <c r="E234" s="24">
        <v>25702765</v>
      </c>
      <c r="F234" s="24"/>
      <c r="G234" s="137" t="s">
        <v>5999</v>
      </c>
      <c r="H234" s="137" t="s">
        <v>6000</v>
      </c>
      <c r="I234" s="137" t="s">
        <v>6001</v>
      </c>
      <c r="J234" s="137" t="s">
        <v>6002</v>
      </c>
      <c r="K234" s="24" t="s">
        <v>277</v>
      </c>
    </row>
    <row r="235" spans="1:11">
      <c r="A235" s="24">
        <v>3222</v>
      </c>
      <c r="B235" s="24" t="str">
        <f>TRIM(Table4[[#This Row],[LOCATION_CODE]])</f>
        <v>3222</v>
      </c>
      <c r="C235" s="137" t="s">
        <v>6003</v>
      </c>
      <c r="D235" s="137" t="s">
        <v>6004</v>
      </c>
      <c r="E235" s="24">
        <v>26531981</v>
      </c>
      <c r="F235" s="24">
        <v>26531981</v>
      </c>
      <c r="G235" s="137" t="s">
        <v>6005</v>
      </c>
      <c r="H235" s="137" t="s">
        <v>6006</v>
      </c>
      <c r="I235" s="137" t="s">
        <v>6007</v>
      </c>
      <c r="J235" s="137" t="s">
        <v>6008</v>
      </c>
      <c r="K235" s="24" t="s">
        <v>277</v>
      </c>
    </row>
    <row r="236" spans="1:11">
      <c r="A236" s="24">
        <v>3227</v>
      </c>
      <c r="B236" s="24" t="str">
        <f>TRIM(Table4[[#This Row],[LOCATION_CODE]])</f>
        <v>3227</v>
      </c>
      <c r="C236" s="137" t="s">
        <v>6009</v>
      </c>
      <c r="D236" s="137" t="s">
        <v>6010</v>
      </c>
      <c r="E236" s="24">
        <v>25909659</v>
      </c>
      <c r="F236" s="24">
        <v>25909659</v>
      </c>
      <c r="G236" s="137" t="s">
        <v>6011</v>
      </c>
      <c r="H236" s="137" t="s">
        <v>6012</v>
      </c>
      <c r="I236" s="137" t="s">
        <v>860</v>
      </c>
      <c r="J236" s="137"/>
      <c r="K236" s="24" t="s">
        <v>277</v>
      </c>
    </row>
    <row r="237" spans="1:11">
      <c r="A237" s="24">
        <v>3230</v>
      </c>
      <c r="B237" s="24" t="str">
        <f>TRIM(Table4[[#This Row],[LOCATION_CODE]])</f>
        <v>3230</v>
      </c>
      <c r="C237" s="137" t="s">
        <v>6013</v>
      </c>
      <c r="D237" s="137" t="s">
        <v>6014</v>
      </c>
      <c r="E237" s="24">
        <v>24301715</v>
      </c>
      <c r="F237" s="24">
        <v>24301715</v>
      </c>
      <c r="G237" s="137" t="s">
        <v>6015</v>
      </c>
      <c r="H237" s="137" t="s">
        <v>6016</v>
      </c>
      <c r="I237" s="137" t="s">
        <v>1215</v>
      </c>
      <c r="J237" s="137"/>
      <c r="K237" s="24" t="s">
        <v>277</v>
      </c>
    </row>
    <row r="238" spans="1:11">
      <c r="A238" s="24">
        <v>3231</v>
      </c>
      <c r="B238" s="24" t="str">
        <f>TRIM(Table4[[#This Row],[LOCATION_CODE]])</f>
        <v>3231</v>
      </c>
      <c r="C238" s="137" t="s">
        <v>6017</v>
      </c>
      <c r="D238" s="137" t="s">
        <v>6018</v>
      </c>
      <c r="E238" s="24">
        <v>25433935</v>
      </c>
      <c r="F238" s="24">
        <v>25433935</v>
      </c>
      <c r="G238" s="137" t="s">
        <v>6019</v>
      </c>
      <c r="H238" s="137" t="s">
        <v>6020</v>
      </c>
      <c r="I238" s="137" t="s">
        <v>6021</v>
      </c>
      <c r="J238" s="137" t="s">
        <v>6022</v>
      </c>
      <c r="K238" s="24" t="s">
        <v>277</v>
      </c>
    </row>
    <row r="239" spans="1:11">
      <c r="A239" s="24">
        <v>3233</v>
      </c>
      <c r="B239" s="24" t="str">
        <f>TRIM(Table4[[#This Row],[LOCATION_CODE]])</f>
        <v>3233</v>
      </c>
      <c r="C239" s="137" t="s">
        <v>6023</v>
      </c>
      <c r="D239" s="137" t="s">
        <v>6024</v>
      </c>
      <c r="E239" s="24">
        <v>27730936</v>
      </c>
      <c r="F239" s="24">
        <v>27730936</v>
      </c>
      <c r="G239" s="137" t="s">
        <v>6025</v>
      </c>
      <c r="H239" s="137" t="s">
        <v>6026</v>
      </c>
      <c r="I239" s="137" t="s">
        <v>6027</v>
      </c>
      <c r="J239" s="137" t="s">
        <v>6028</v>
      </c>
      <c r="K239" s="24" t="s">
        <v>277</v>
      </c>
    </row>
    <row r="240" spans="1:11">
      <c r="A240" s="24">
        <v>3234</v>
      </c>
      <c r="B240" s="24" t="str">
        <f>TRIM(Table4[[#This Row],[LOCATION_CODE]])</f>
        <v>3234</v>
      </c>
      <c r="C240" s="137" t="s">
        <v>6029</v>
      </c>
      <c r="D240" s="137" t="s">
        <v>6030</v>
      </c>
      <c r="E240" s="24">
        <v>22420417</v>
      </c>
      <c r="F240" s="24">
        <v>22420417</v>
      </c>
      <c r="G240" s="137" t="s">
        <v>6031</v>
      </c>
      <c r="H240" s="137" t="s">
        <v>6032</v>
      </c>
      <c r="I240" s="137" t="s">
        <v>6033</v>
      </c>
      <c r="J240" s="137" t="s">
        <v>6034</v>
      </c>
      <c r="K240" s="24" t="s">
        <v>277</v>
      </c>
    </row>
    <row r="241" spans="1:11">
      <c r="A241" s="24">
        <v>3235</v>
      </c>
      <c r="B241" s="24" t="str">
        <f>TRIM(Table4[[#This Row],[LOCATION_CODE]])</f>
        <v>3235</v>
      </c>
      <c r="C241" s="137" t="s">
        <v>6035</v>
      </c>
      <c r="D241" s="137" t="s">
        <v>6036</v>
      </c>
      <c r="E241" s="24">
        <v>22044056</v>
      </c>
      <c r="F241" s="24">
        <v>22044056</v>
      </c>
      <c r="G241" s="137" t="s">
        <v>6037</v>
      </c>
      <c r="H241" s="137" t="s">
        <v>6038</v>
      </c>
      <c r="I241" s="137" t="s">
        <v>6039</v>
      </c>
      <c r="J241" s="137" t="s">
        <v>6040</v>
      </c>
      <c r="K241" s="24" t="s">
        <v>277</v>
      </c>
    </row>
    <row r="242" spans="1:11">
      <c r="A242" s="24">
        <v>3236</v>
      </c>
      <c r="B242" s="24" t="str">
        <f>TRIM(Table4[[#This Row],[LOCATION_CODE]])</f>
        <v>3236</v>
      </c>
      <c r="C242" s="137" t="s">
        <v>6041</v>
      </c>
      <c r="D242" s="137" t="s">
        <v>6042</v>
      </c>
      <c r="E242" s="24">
        <v>29590536</v>
      </c>
      <c r="F242" s="24">
        <v>29590536</v>
      </c>
      <c r="G242" s="137" t="s">
        <v>6043</v>
      </c>
      <c r="H242" s="137" t="s">
        <v>6044</v>
      </c>
      <c r="I242" s="137" t="s">
        <v>6045</v>
      </c>
      <c r="J242" s="137" t="s">
        <v>6046</v>
      </c>
      <c r="K242" s="24" t="s">
        <v>277</v>
      </c>
    </row>
    <row r="243" spans="1:11">
      <c r="A243" s="24">
        <v>3238</v>
      </c>
      <c r="B243" s="24" t="str">
        <f>TRIM(Table4[[#This Row],[LOCATION_CODE]])</f>
        <v>3238</v>
      </c>
      <c r="C243" s="137" t="s">
        <v>6047</v>
      </c>
      <c r="D243" s="137" t="s">
        <v>6048</v>
      </c>
      <c r="E243" s="24">
        <v>24803939</v>
      </c>
      <c r="F243" s="24">
        <v>24803922</v>
      </c>
      <c r="G243" s="137" t="s">
        <v>6049</v>
      </c>
      <c r="H243" s="137" t="s">
        <v>6050</v>
      </c>
      <c r="I243" s="137" t="s">
        <v>6051</v>
      </c>
      <c r="J243" s="137" t="s">
        <v>6052</v>
      </c>
      <c r="K243" s="24" t="s">
        <v>277</v>
      </c>
    </row>
    <row r="244" spans="1:11">
      <c r="A244" s="24">
        <v>3244</v>
      </c>
      <c r="B244" s="24" t="str">
        <f>TRIM(Table4[[#This Row],[LOCATION_CODE]])</f>
        <v>3244</v>
      </c>
      <c r="C244" s="137" t="s">
        <v>6053</v>
      </c>
      <c r="D244" s="137" t="s">
        <v>6054</v>
      </c>
      <c r="E244" s="24">
        <v>24551482</v>
      </c>
      <c r="F244" s="24">
        <v>24645115</v>
      </c>
      <c r="G244" s="137" t="s">
        <v>6055</v>
      </c>
      <c r="H244" s="137" t="s">
        <v>6056</v>
      </c>
      <c r="I244" s="137" t="s">
        <v>6057</v>
      </c>
      <c r="J244" s="137" t="s">
        <v>6058</v>
      </c>
      <c r="K244" s="24" t="s">
        <v>277</v>
      </c>
    </row>
    <row r="245" spans="1:11">
      <c r="A245" s="24">
        <v>3245</v>
      </c>
      <c r="B245" s="24" t="str">
        <f>TRIM(Table4[[#This Row],[LOCATION_CODE]])</f>
        <v>3245</v>
      </c>
      <c r="C245" s="137" t="s">
        <v>6059</v>
      </c>
      <c r="D245" s="137" t="s">
        <v>6060</v>
      </c>
      <c r="E245" s="24">
        <v>23506255</v>
      </c>
      <c r="F245" s="24">
        <v>23506229</v>
      </c>
      <c r="G245" s="137" t="s">
        <v>6061</v>
      </c>
      <c r="H245" s="137" t="s">
        <v>6062</v>
      </c>
      <c r="I245" s="137" t="s">
        <v>6063</v>
      </c>
      <c r="J245" s="137" t="s">
        <v>6064</v>
      </c>
      <c r="K245" s="24" t="s">
        <v>277</v>
      </c>
    </row>
    <row r="246" spans="1:11">
      <c r="A246" s="24">
        <v>3247</v>
      </c>
      <c r="B246" s="24" t="str">
        <f>TRIM(Table4[[#This Row],[LOCATION_CODE]])</f>
        <v>3247</v>
      </c>
      <c r="C246" s="137" t="s">
        <v>6065</v>
      </c>
      <c r="D246" s="137" t="s">
        <v>6066</v>
      </c>
      <c r="E246" s="24">
        <v>27526676</v>
      </c>
      <c r="F246" s="24">
        <v>27526679</v>
      </c>
      <c r="G246" s="137" t="s">
        <v>6067</v>
      </c>
      <c r="H246" s="137" t="s">
        <v>6068</v>
      </c>
      <c r="I246" s="137" t="s">
        <v>6069</v>
      </c>
      <c r="J246" s="137" t="s">
        <v>6070</v>
      </c>
      <c r="K246" s="24" t="s">
        <v>277</v>
      </c>
    </row>
    <row r="247" spans="1:11">
      <c r="A247" s="24">
        <v>3249</v>
      </c>
      <c r="B247" s="24" t="str">
        <f>TRIM(Table4[[#This Row],[LOCATION_CODE]])</f>
        <v>3249</v>
      </c>
      <c r="C247" s="137" t="s">
        <v>6071</v>
      </c>
      <c r="D247" s="137" t="s">
        <v>6072</v>
      </c>
      <c r="E247" s="24">
        <v>26757221</v>
      </c>
      <c r="F247" s="24">
        <v>26757026</v>
      </c>
      <c r="G247" s="137" t="s">
        <v>6073</v>
      </c>
      <c r="H247" s="137" t="s">
        <v>6074</v>
      </c>
      <c r="I247" s="137" t="s">
        <v>6075</v>
      </c>
      <c r="J247" s="137" t="s">
        <v>6076</v>
      </c>
      <c r="K247" s="24" t="s">
        <v>277</v>
      </c>
    </row>
    <row r="248" spans="1:11">
      <c r="A248" s="24">
        <v>3255</v>
      </c>
      <c r="B248" s="24" t="str">
        <f>TRIM(Table4[[#This Row],[LOCATION_CODE]])</f>
        <v>3255</v>
      </c>
      <c r="C248" s="137" t="s">
        <v>6077</v>
      </c>
      <c r="D248" s="137" t="s">
        <v>6078</v>
      </c>
      <c r="E248" s="24">
        <v>24076168</v>
      </c>
      <c r="F248" s="24">
        <v>24076155</v>
      </c>
      <c r="G248" s="137" t="s">
        <v>6079</v>
      </c>
      <c r="H248" s="137" t="s">
        <v>6080</v>
      </c>
      <c r="I248" s="137" t="s">
        <v>6081</v>
      </c>
      <c r="J248" s="137" t="s">
        <v>6082</v>
      </c>
      <c r="K248" s="24" t="s">
        <v>277</v>
      </c>
    </row>
    <row r="249" spans="1:11">
      <c r="A249" s="24">
        <v>3256</v>
      </c>
      <c r="B249" s="24" t="str">
        <f>TRIM(Table4[[#This Row],[LOCATION_CODE]])</f>
        <v>3256</v>
      </c>
      <c r="C249" s="137" t="s">
        <v>6083</v>
      </c>
      <c r="D249" s="137" t="s">
        <v>6084</v>
      </c>
      <c r="E249" s="24">
        <v>28922559</v>
      </c>
      <c r="F249" s="24">
        <v>28921836</v>
      </c>
      <c r="G249" s="137" t="s">
        <v>6085</v>
      </c>
      <c r="H249" s="137" t="s">
        <v>6086</v>
      </c>
      <c r="I249" s="137" t="s">
        <v>6087</v>
      </c>
      <c r="J249" s="137" t="s">
        <v>6088</v>
      </c>
      <c r="K249" s="24" t="s">
        <v>277</v>
      </c>
    </row>
    <row r="250" spans="1:11">
      <c r="A250" s="24">
        <v>3257</v>
      </c>
      <c r="B250" s="24" t="str">
        <f>TRIM(Table4[[#This Row],[LOCATION_CODE]])</f>
        <v>3257</v>
      </c>
      <c r="C250" s="137" t="s">
        <v>6089</v>
      </c>
      <c r="D250" s="137" t="s">
        <v>6090</v>
      </c>
      <c r="E250" s="24">
        <v>27187909</v>
      </c>
      <c r="F250" s="24">
        <v>23835779</v>
      </c>
      <c r="G250" s="137" t="s">
        <v>6091</v>
      </c>
      <c r="H250" s="137" t="s">
        <v>6092</v>
      </c>
      <c r="I250" s="137" t="s">
        <v>6093</v>
      </c>
      <c r="J250" s="137"/>
      <c r="K250" s="24" t="s">
        <v>277</v>
      </c>
    </row>
    <row r="251" spans="1:11">
      <c r="A251" s="24">
        <v>3258</v>
      </c>
      <c r="B251" s="24" t="str">
        <f>TRIM(Table4[[#This Row],[LOCATION_CODE]])</f>
        <v>3258</v>
      </c>
      <c r="C251" s="137" t="s">
        <v>6094</v>
      </c>
      <c r="D251" s="137" t="s">
        <v>6095</v>
      </c>
      <c r="E251" s="24">
        <v>24772985</v>
      </c>
      <c r="F251" s="24">
        <v>24796022</v>
      </c>
      <c r="G251" s="137" t="s">
        <v>6096</v>
      </c>
      <c r="H251" s="137" t="s">
        <v>6097</v>
      </c>
      <c r="I251" s="137" t="s">
        <v>3070</v>
      </c>
      <c r="J251" s="137"/>
      <c r="K251" s="24" t="s">
        <v>277</v>
      </c>
    </row>
    <row r="252" spans="1:11">
      <c r="A252" s="24">
        <v>3259</v>
      </c>
      <c r="B252" s="24" t="str">
        <f>TRIM(Table4[[#This Row],[LOCATION_CODE]])</f>
        <v>3259</v>
      </c>
      <c r="C252" s="137" t="s">
        <v>6098</v>
      </c>
      <c r="D252" s="137" t="s">
        <v>6099</v>
      </c>
      <c r="E252" s="24" t="s">
        <v>3051</v>
      </c>
      <c r="F252" s="24"/>
      <c r="G252" s="137" t="s">
        <v>6100</v>
      </c>
      <c r="H252" s="137" t="s">
        <v>6101</v>
      </c>
      <c r="I252" s="137" t="s">
        <v>6102</v>
      </c>
      <c r="J252" s="137" t="s">
        <v>6103</v>
      </c>
      <c r="K252" s="24" t="s">
        <v>277</v>
      </c>
    </row>
    <row r="253" spans="1:11">
      <c r="A253" s="24">
        <v>3261</v>
      </c>
      <c r="B253" s="24" t="str">
        <f>TRIM(Table4[[#This Row],[LOCATION_CODE]])</f>
        <v>3261</v>
      </c>
      <c r="C253" s="137" t="s">
        <v>6104</v>
      </c>
      <c r="D253" s="137" t="s">
        <v>6105</v>
      </c>
      <c r="E253" s="24">
        <v>27986621</v>
      </c>
      <c r="F253" s="24">
        <v>27986624</v>
      </c>
      <c r="G253" s="137" t="s">
        <v>6106</v>
      </c>
      <c r="H253" s="137" t="s">
        <v>6107</v>
      </c>
      <c r="I253" s="137" t="s">
        <v>6108</v>
      </c>
      <c r="J253" s="137" t="s">
        <v>6109</v>
      </c>
      <c r="K253" s="24" t="s">
        <v>277</v>
      </c>
    </row>
    <row r="254" spans="1:11">
      <c r="A254" s="24">
        <v>3262</v>
      </c>
      <c r="B254" s="24" t="str">
        <f>TRIM(Table4[[#This Row],[LOCATION_CODE]])</f>
        <v>3262</v>
      </c>
      <c r="C254" s="137" t="s">
        <v>6110</v>
      </c>
      <c r="D254" s="137" t="s">
        <v>6111</v>
      </c>
      <c r="E254" s="24">
        <v>24751010</v>
      </c>
      <c r="F254" s="24">
        <v>24435117</v>
      </c>
      <c r="G254" s="137" t="s">
        <v>6112</v>
      </c>
      <c r="H254" s="137" t="s">
        <v>6113</v>
      </c>
      <c r="I254" s="137" t="s">
        <v>6114</v>
      </c>
      <c r="J254" s="137" t="s">
        <v>6115</v>
      </c>
      <c r="K254" s="24" t="s">
        <v>277</v>
      </c>
    </row>
    <row r="255" spans="1:11">
      <c r="A255" s="24">
        <v>3265</v>
      </c>
      <c r="B255" s="24" t="str">
        <f>TRIM(Table4[[#This Row],[LOCATION_CODE]])</f>
        <v>3265</v>
      </c>
      <c r="C255" s="137" t="s">
        <v>6116</v>
      </c>
      <c r="D255" s="137" t="s">
        <v>6117</v>
      </c>
      <c r="E255" s="24">
        <v>24962355</v>
      </c>
      <c r="F255" s="24">
        <v>24962687</v>
      </c>
      <c r="G255" s="137" t="s">
        <v>6118</v>
      </c>
      <c r="H255" s="137" t="s">
        <v>6119</v>
      </c>
      <c r="I255" s="137" t="s">
        <v>6120</v>
      </c>
      <c r="J255" s="137" t="s">
        <v>6121</v>
      </c>
      <c r="K255" s="24" t="s">
        <v>277</v>
      </c>
    </row>
    <row r="256" spans="1:11">
      <c r="A256" s="24">
        <v>3266</v>
      </c>
      <c r="B256" s="24" t="str">
        <f>TRIM(Table4[[#This Row],[LOCATION_CODE]])</f>
        <v>3266</v>
      </c>
      <c r="C256" s="137" t="s">
        <v>6122</v>
      </c>
      <c r="D256" s="137" t="s">
        <v>6123</v>
      </c>
      <c r="E256" s="24">
        <v>34019878</v>
      </c>
      <c r="F256" s="24">
        <v>34019938</v>
      </c>
      <c r="G256" s="137" t="s">
        <v>6124</v>
      </c>
      <c r="H256" s="137" t="s">
        <v>6125</v>
      </c>
      <c r="I256" s="137" t="s">
        <v>6126</v>
      </c>
      <c r="J256" s="137" t="s">
        <v>6127</v>
      </c>
      <c r="K256" s="24" t="s">
        <v>277</v>
      </c>
    </row>
    <row r="257" spans="1:11">
      <c r="A257" s="24">
        <v>3268</v>
      </c>
      <c r="B257" s="24" t="str">
        <f>TRIM(Table4[[#This Row],[LOCATION_CODE]])</f>
        <v>3268</v>
      </c>
      <c r="C257" s="137" t="s">
        <v>6128</v>
      </c>
      <c r="D257" s="137" t="s">
        <v>6129</v>
      </c>
      <c r="E257" s="24">
        <v>23474379</v>
      </c>
      <c r="F257" s="24">
        <v>27750165</v>
      </c>
      <c r="G257" s="137" t="s">
        <v>6130</v>
      </c>
      <c r="H257" s="137" t="s">
        <v>6131</v>
      </c>
      <c r="I257" s="137" t="s">
        <v>6132</v>
      </c>
      <c r="J257" s="137" t="s">
        <v>6133</v>
      </c>
      <c r="K257" s="24" t="s">
        <v>277</v>
      </c>
    </row>
    <row r="258" spans="1:11">
      <c r="A258" s="24">
        <v>3269</v>
      </c>
      <c r="B258" s="24" t="str">
        <f>TRIM(Table4[[#This Row],[LOCATION_CODE]])</f>
        <v>3269</v>
      </c>
      <c r="C258" s="137" t="s">
        <v>6134</v>
      </c>
      <c r="D258" s="137" t="s">
        <v>6135</v>
      </c>
      <c r="E258" s="24">
        <v>28879299</v>
      </c>
      <c r="F258" s="24">
        <v>28879322</v>
      </c>
      <c r="G258" s="137" t="s">
        <v>6136</v>
      </c>
      <c r="H258" s="137" t="s">
        <v>6137</v>
      </c>
      <c r="I258" s="137" t="s">
        <v>6138</v>
      </c>
      <c r="J258" s="137" t="s">
        <v>6139</v>
      </c>
      <c r="K258" s="24" t="s">
        <v>277</v>
      </c>
    </row>
    <row r="259" spans="1:11">
      <c r="A259" s="24">
        <v>3270</v>
      </c>
      <c r="B259" s="24" t="str">
        <f>TRIM(Table4[[#This Row],[LOCATION_CODE]])</f>
        <v>3270</v>
      </c>
      <c r="C259" s="137" t="s">
        <v>6140</v>
      </c>
      <c r="D259" s="137" t="s">
        <v>6141</v>
      </c>
      <c r="E259" s="24">
        <v>26375922</v>
      </c>
      <c r="F259" s="24">
        <v>26377514</v>
      </c>
      <c r="G259" s="137" t="s">
        <v>6142</v>
      </c>
      <c r="H259" s="137" t="s">
        <v>6143</v>
      </c>
      <c r="I259" s="137" t="s">
        <v>6144</v>
      </c>
      <c r="J259" s="137" t="s">
        <v>6145</v>
      </c>
      <c r="K259" s="24" t="s">
        <v>277</v>
      </c>
    </row>
    <row r="260" spans="1:11">
      <c r="A260" s="24">
        <v>3276</v>
      </c>
      <c r="B260" s="24" t="str">
        <f>TRIM(Table4[[#This Row],[LOCATION_CODE]])</f>
        <v>3276</v>
      </c>
      <c r="C260" s="137" t="s">
        <v>6146</v>
      </c>
      <c r="D260" s="137" t="s">
        <v>6147</v>
      </c>
      <c r="E260" s="24">
        <v>25354887</v>
      </c>
      <c r="F260" s="24">
        <v>25692445</v>
      </c>
      <c r="G260" s="137" t="s">
        <v>6148</v>
      </c>
      <c r="H260" s="137" t="s">
        <v>6149</v>
      </c>
      <c r="I260" s="137" t="s">
        <v>6150</v>
      </c>
      <c r="J260" s="137" t="s">
        <v>6151</v>
      </c>
      <c r="K260" s="24" t="s">
        <v>277</v>
      </c>
    </row>
    <row r="261" spans="1:11">
      <c r="A261" s="24">
        <v>3277</v>
      </c>
      <c r="B261" s="24" t="str">
        <f>TRIM(Table4[[#This Row],[LOCATION_CODE]])</f>
        <v>3277</v>
      </c>
      <c r="C261" s="137" t="s">
        <v>6152</v>
      </c>
      <c r="D261" s="137" t="s">
        <v>6153</v>
      </c>
      <c r="E261" s="24">
        <v>27724150</v>
      </c>
      <c r="F261" s="24">
        <v>27725195</v>
      </c>
      <c r="G261" s="137" t="s">
        <v>6154</v>
      </c>
      <c r="H261" s="137" t="s">
        <v>6155</v>
      </c>
      <c r="I261" s="137" t="s">
        <v>6156</v>
      </c>
      <c r="J261" s="137" t="s">
        <v>6157</v>
      </c>
      <c r="K261" s="24" t="s">
        <v>277</v>
      </c>
    </row>
    <row r="262" spans="1:11">
      <c r="A262" s="24">
        <v>3278</v>
      </c>
      <c r="B262" s="24" t="str">
        <f>TRIM(Table4[[#This Row],[LOCATION_CODE]])</f>
        <v>3278</v>
      </c>
      <c r="C262" s="137" t="s">
        <v>6158</v>
      </c>
      <c r="D262" s="137" t="s">
        <v>6159</v>
      </c>
      <c r="E262" s="24">
        <v>27763978</v>
      </c>
      <c r="F262" s="24">
        <v>27763929</v>
      </c>
      <c r="G262" s="137" t="s">
        <v>6160</v>
      </c>
      <c r="H262" s="137" t="s">
        <v>6161</v>
      </c>
      <c r="I262" s="137" t="s">
        <v>6162</v>
      </c>
      <c r="J262" s="137" t="s">
        <v>6163</v>
      </c>
      <c r="K262" s="24" t="s">
        <v>277</v>
      </c>
    </row>
    <row r="263" spans="1:11" ht="29.1">
      <c r="A263" s="24">
        <v>3279</v>
      </c>
      <c r="B263" s="24" t="str">
        <f>TRIM(Table4[[#This Row],[LOCATION_CODE]])</f>
        <v>3279</v>
      </c>
      <c r="C263" s="137" t="s">
        <v>6164</v>
      </c>
      <c r="D263" s="137" t="s">
        <v>6165</v>
      </c>
      <c r="E263" s="24">
        <v>35654336</v>
      </c>
      <c r="F263" s="24">
        <v>35654280</v>
      </c>
      <c r="G263" s="137" t="s">
        <v>6166</v>
      </c>
      <c r="H263" s="137" t="s">
        <v>6167</v>
      </c>
      <c r="I263" s="137" t="s">
        <v>6168</v>
      </c>
      <c r="J263" s="137" t="s">
        <v>6169</v>
      </c>
      <c r="K263" s="24" t="s">
        <v>277</v>
      </c>
    </row>
    <row r="264" spans="1:11">
      <c r="A264" s="24">
        <v>3280</v>
      </c>
      <c r="B264" s="24" t="str">
        <f>TRIM(Table4[[#This Row],[LOCATION_CODE]])</f>
        <v>3280</v>
      </c>
      <c r="C264" s="137" t="s">
        <v>6170</v>
      </c>
      <c r="D264" s="137" t="s">
        <v>6171</v>
      </c>
      <c r="E264" s="24">
        <v>27767929</v>
      </c>
      <c r="F264" s="24">
        <v>27767921</v>
      </c>
      <c r="G264" s="137" t="s">
        <v>6172</v>
      </c>
      <c r="H264" s="137" t="s">
        <v>6173</v>
      </c>
      <c r="I264" s="137" t="s">
        <v>6174</v>
      </c>
      <c r="J264" s="137" t="s">
        <v>6175</v>
      </c>
      <c r="K264" s="24" t="s">
        <v>277</v>
      </c>
    </row>
    <row r="265" spans="1:11">
      <c r="A265" s="24">
        <v>3284</v>
      </c>
      <c r="B265" s="24" t="str">
        <f>TRIM(Table4[[#This Row],[LOCATION_CODE]])</f>
        <v>3284</v>
      </c>
      <c r="C265" s="137" t="s">
        <v>6176</v>
      </c>
      <c r="D265" s="137" t="s">
        <v>6177</v>
      </c>
      <c r="E265" s="24">
        <v>24863031</v>
      </c>
      <c r="F265" s="24">
        <v>24863273</v>
      </c>
      <c r="G265" s="137" t="s">
        <v>6178</v>
      </c>
      <c r="H265" s="137" t="s">
        <v>6179</v>
      </c>
      <c r="I265" s="137" t="s">
        <v>6180</v>
      </c>
      <c r="J265" s="137" t="s">
        <v>6181</v>
      </c>
      <c r="K265" s="24" t="s">
        <v>277</v>
      </c>
    </row>
    <row r="266" spans="1:11">
      <c r="A266" s="24">
        <v>3286</v>
      </c>
      <c r="B266" s="24" t="str">
        <f>TRIM(Table4[[#This Row],[LOCATION_CODE]])</f>
        <v>3286</v>
      </c>
      <c r="C266" s="137" t="s">
        <v>6182</v>
      </c>
      <c r="D266" s="137" t="s">
        <v>6183</v>
      </c>
      <c r="E266" s="24">
        <v>27572978</v>
      </c>
      <c r="F266" s="24">
        <v>27573908</v>
      </c>
      <c r="G266" s="137" t="s">
        <v>6184</v>
      </c>
      <c r="H266" s="137" t="s">
        <v>6185</v>
      </c>
      <c r="I266" s="137" t="s">
        <v>6186</v>
      </c>
      <c r="J266" s="137" t="s">
        <v>6187</v>
      </c>
      <c r="K266" s="24" t="s">
        <v>277</v>
      </c>
    </row>
    <row r="267" spans="1:11">
      <c r="A267" s="24">
        <v>3287</v>
      </c>
      <c r="B267" s="24" t="str">
        <f>TRIM(Table4[[#This Row],[LOCATION_CODE]])</f>
        <v>3287</v>
      </c>
      <c r="C267" s="137" t="s">
        <v>6188</v>
      </c>
      <c r="D267" s="137" t="s">
        <v>6189</v>
      </c>
      <c r="E267" s="24">
        <v>21496386</v>
      </c>
      <c r="F267" s="24">
        <v>21496714</v>
      </c>
      <c r="G267" s="137" t="s">
        <v>6190</v>
      </c>
      <c r="H267" s="137" t="s">
        <v>6191</v>
      </c>
      <c r="I267" s="137" t="s">
        <v>6192</v>
      </c>
      <c r="J267" s="137" t="s">
        <v>6193</v>
      </c>
      <c r="K267" s="24" t="s">
        <v>277</v>
      </c>
    </row>
    <row r="268" spans="1:11">
      <c r="A268" s="24">
        <v>3289</v>
      </c>
      <c r="B268" s="24" t="str">
        <f>TRIM(Table4[[#This Row],[LOCATION_CODE]])</f>
        <v>3289</v>
      </c>
      <c r="C268" s="137" t="s">
        <v>6194</v>
      </c>
      <c r="D268" s="137" t="s">
        <v>6195</v>
      </c>
      <c r="E268" s="24">
        <v>28955055</v>
      </c>
      <c r="F268" s="24">
        <v>28955077</v>
      </c>
      <c r="G268" s="137" t="s">
        <v>6196</v>
      </c>
      <c r="H268" s="137" t="s">
        <v>6197</v>
      </c>
      <c r="I268" s="137" t="s">
        <v>6198</v>
      </c>
      <c r="J268" s="137" t="s">
        <v>6199</v>
      </c>
      <c r="K268" s="24" t="s">
        <v>277</v>
      </c>
    </row>
    <row r="269" spans="1:11">
      <c r="A269" s="24">
        <v>3291</v>
      </c>
      <c r="B269" s="24" t="str">
        <f>TRIM(Table4[[#This Row],[LOCATION_CODE]])</f>
        <v>3291</v>
      </c>
      <c r="C269" s="137" t="s">
        <v>6200</v>
      </c>
      <c r="D269" s="137" t="s">
        <v>6201</v>
      </c>
      <c r="E269" s="24">
        <v>25927797</v>
      </c>
      <c r="F269" s="24">
        <v>25927391</v>
      </c>
      <c r="G269" s="137" t="s">
        <v>6202</v>
      </c>
      <c r="H269" s="137" t="s">
        <v>6203</v>
      </c>
      <c r="I269" s="137" t="s">
        <v>6204</v>
      </c>
      <c r="J269" s="137" t="s">
        <v>6205</v>
      </c>
      <c r="K269" s="24" t="s">
        <v>277</v>
      </c>
    </row>
    <row r="270" spans="1:11">
      <c r="A270" s="24">
        <v>3293</v>
      </c>
      <c r="B270" s="24" t="str">
        <f>TRIM(Table4[[#This Row],[LOCATION_CODE]])</f>
        <v>3293</v>
      </c>
      <c r="C270" s="137" t="s">
        <v>6206</v>
      </c>
      <c r="D270" s="137" t="s">
        <v>6207</v>
      </c>
      <c r="E270" s="24">
        <v>26790432</v>
      </c>
      <c r="F270" s="24">
        <v>26732541</v>
      </c>
      <c r="G270" s="137" t="s">
        <v>6208</v>
      </c>
      <c r="H270" s="137" t="s">
        <v>6209</v>
      </c>
      <c r="I270" s="137" t="s">
        <v>6210</v>
      </c>
      <c r="J270" s="137" t="s">
        <v>6211</v>
      </c>
      <c r="K270" s="24" t="s">
        <v>277</v>
      </c>
    </row>
    <row r="271" spans="1:11">
      <c r="A271" s="24">
        <v>3295</v>
      </c>
      <c r="B271" s="24" t="str">
        <f>TRIM(Table4[[#This Row],[LOCATION_CODE]])</f>
        <v>3295</v>
      </c>
      <c r="C271" s="137" t="s">
        <v>6212</v>
      </c>
      <c r="D271" s="137" t="s">
        <v>6213</v>
      </c>
      <c r="E271" s="24">
        <v>27869600</v>
      </c>
      <c r="F271" s="24">
        <v>27869882</v>
      </c>
      <c r="G271" s="137" t="s">
        <v>6214</v>
      </c>
      <c r="H271" s="137" t="s">
        <v>6215</v>
      </c>
      <c r="I271" s="137" t="s">
        <v>6216</v>
      </c>
      <c r="J271" s="137" t="s">
        <v>6217</v>
      </c>
      <c r="K271" s="24" t="s">
        <v>277</v>
      </c>
    </row>
    <row r="272" spans="1:11">
      <c r="A272" s="24">
        <v>3296</v>
      </c>
      <c r="B272" s="24" t="str">
        <f>TRIM(Table4[[#This Row],[LOCATION_CODE]])</f>
        <v>3296</v>
      </c>
      <c r="C272" s="137" t="s">
        <v>6218</v>
      </c>
      <c r="D272" s="137" t="s">
        <v>6219</v>
      </c>
      <c r="E272" s="24">
        <v>22505155</v>
      </c>
      <c r="F272" s="24">
        <v>22505156</v>
      </c>
      <c r="G272" s="137" t="s">
        <v>6220</v>
      </c>
      <c r="H272" s="137" t="s">
        <v>6221</v>
      </c>
      <c r="I272" s="137" t="s">
        <v>6222</v>
      </c>
      <c r="J272" s="137" t="s">
        <v>6223</v>
      </c>
      <c r="K272" s="24" t="s">
        <v>277</v>
      </c>
    </row>
    <row r="273" spans="1:11">
      <c r="A273" s="24">
        <v>3297</v>
      </c>
      <c r="B273" s="24" t="str">
        <f>TRIM(Table4[[#This Row],[LOCATION_CODE]])</f>
        <v>3297</v>
      </c>
      <c r="C273" s="137" t="s">
        <v>6224</v>
      </c>
      <c r="D273" s="137" t="s">
        <v>6225</v>
      </c>
      <c r="E273" s="24">
        <v>24550159</v>
      </c>
      <c r="F273" s="24">
        <v>24556596</v>
      </c>
      <c r="G273" s="137" t="s">
        <v>6226</v>
      </c>
      <c r="H273" s="137" t="s">
        <v>6227</v>
      </c>
      <c r="I273" s="137" t="s">
        <v>6228</v>
      </c>
      <c r="J273" s="137" t="s">
        <v>6229</v>
      </c>
      <c r="K273" s="24" t="s">
        <v>277</v>
      </c>
    </row>
    <row r="274" spans="1:11">
      <c r="A274" s="24">
        <v>3304</v>
      </c>
      <c r="B274" s="24" t="str">
        <f>TRIM(Table4[[#This Row],[LOCATION_CODE]])</f>
        <v>3304</v>
      </c>
      <c r="C274" s="137" t="s">
        <v>6230</v>
      </c>
      <c r="D274" s="137" t="s">
        <v>6231</v>
      </c>
      <c r="E274" s="24">
        <v>26381732</v>
      </c>
      <c r="F274" s="24"/>
      <c r="G274" s="137" t="s">
        <v>3576</v>
      </c>
      <c r="H274" s="137"/>
      <c r="I274" s="137" t="s">
        <v>3576</v>
      </c>
      <c r="J274" s="137"/>
      <c r="K274" s="24" t="s">
        <v>277</v>
      </c>
    </row>
    <row r="275" spans="1:11">
      <c r="A275" s="24">
        <v>3307</v>
      </c>
      <c r="B275" s="24" t="str">
        <f>TRIM(Table4[[#This Row],[LOCATION_CODE]])</f>
        <v>3307</v>
      </c>
      <c r="C275" s="137" t="s">
        <v>6232</v>
      </c>
      <c r="D275" s="137" t="s">
        <v>6233</v>
      </c>
      <c r="E275" s="24">
        <v>26951682</v>
      </c>
      <c r="F275" s="24"/>
      <c r="G275" s="137" t="s">
        <v>3821</v>
      </c>
      <c r="H275" s="137"/>
      <c r="I275" s="137" t="s">
        <v>3821</v>
      </c>
      <c r="J275" s="137"/>
      <c r="K275" s="24" t="s">
        <v>277</v>
      </c>
    </row>
    <row r="276" spans="1:11">
      <c r="A276" s="24">
        <v>3309</v>
      </c>
      <c r="B276" s="24" t="str">
        <f>TRIM(Table4[[#This Row],[LOCATION_CODE]])</f>
        <v>3309</v>
      </c>
      <c r="C276" s="137" t="s">
        <v>6234</v>
      </c>
      <c r="D276" s="137" t="s">
        <v>6235</v>
      </c>
      <c r="E276" s="24">
        <v>26987685</v>
      </c>
      <c r="F276" s="24">
        <v>26987685</v>
      </c>
      <c r="G276" s="137" t="s">
        <v>3668</v>
      </c>
      <c r="H276" s="137"/>
      <c r="I276" s="137" t="s">
        <v>3668</v>
      </c>
      <c r="J276" s="137"/>
      <c r="K276" s="24" t="s">
        <v>277</v>
      </c>
    </row>
    <row r="277" spans="1:11">
      <c r="A277" s="24">
        <v>3311</v>
      </c>
      <c r="B277" s="24" t="str">
        <f>TRIM(Table4[[#This Row],[LOCATION_CODE]])</f>
        <v>3311</v>
      </c>
      <c r="C277" s="137" t="s">
        <v>6236</v>
      </c>
      <c r="D277" s="137" t="s">
        <v>6237</v>
      </c>
      <c r="E277" s="24">
        <v>23673396</v>
      </c>
      <c r="F277" s="24"/>
      <c r="G277" s="137" t="s">
        <v>6238</v>
      </c>
      <c r="H277" s="137" t="s">
        <v>6239</v>
      </c>
      <c r="I277" s="137" t="s">
        <v>6238</v>
      </c>
      <c r="J277" s="137" t="s">
        <v>6239</v>
      </c>
      <c r="K277" s="24" t="s">
        <v>277</v>
      </c>
    </row>
    <row r="278" spans="1:11">
      <c r="A278" s="24">
        <v>3314</v>
      </c>
      <c r="B278" s="24" t="str">
        <f>TRIM(Table4[[#This Row],[LOCATION_CODE]])</f>
        <v>3314</v>
      </c>
      <c r="C278" s="137" t="s">
        <v>6240</v>
      </c>
      <c r="D278" s="137" t="s">
        <v>6241</v>
      </c>
      <c r="E278" s="24" t="s">
        <v>547</v>
      </c>
      <c r="F278" s="24" t="s">
        <v>6242</v>
      </c>
      <c r="G278" s="137" t="s">
        <v>6243</v>
      </c>
      <c r="H278" s="137"/>
      <c r="I278" s="137" t="s">
        <v>3138</v>
      </c>
      <c r="J278" s="137"/>
      <c r="K278" s="24" t="s">
        <v>277</v>
      </c>
    </row>
    <row r="279" spans="1:11">
      <c r="A279" s="24">
        <v>3315</v>
      </c>
      <c r="B279" s="24" t="str">
        <f>TRIM(Table4[[#This Row],[LOCATION_CODE]])</f>
        <v>3315</v>
      </c>
      <c r="C279" s="137" t="s">
        <v>6244</v>
      </c>
      <c r="D279" s="137" t="s">
        <v>6245</v>
      </c>
      <c r="E279" s="24">
        <v>26392710</v>
      </c>
      <c r="F279" s="24">
        <v>26392879</v>
      </c>
      <c r="G279" s="137" t="s">
        <v>6246</v>
      </c>
      <c r="H279" s="137" t="s">
        <v>6247</v>
      </c>
      <c r="I279" s="137" t="s">
        <v>3142</v>
      </c>
      <c r="J279" s="137"/>
      <c r="K279" s="24" t="s">
        <v>277</v>
      </c>
    </row>
    <row r="280" spans="1:11">
      <c r="A280" s="24">
        <v>3316</v>
      </c>
      <c r="B280" s="24" t="str">
        <f>TRIM(Table4[[#This Row],[LOCATION_CODE]])</f>
        <v>3316</v>
      </c>
      <c r="C280" s="137" t="s">
        <v>6248</v>
      </c>
      <c r="D280" s="137" t="s">
        <v>6249</v>
      </c>
      <c r="E280" s="24">
        <v>26924830</v>
      </c>
      <c r="F280" s="24">
        <v>26953327</v>
      </c>
      <c r="G280" s="137" t="s">
        <v>6250</v>
      </c>
      <c r="H280" s="137" t="s">
        <v>6251</v>
      </c>
      <c r="I280" s="137" t="s">
        <v>3866</v>
      </c>
      <c r="J280" s="137"/>
      <c r="K280" s="24" t="s">
        <v>277</v>
      </c>
    </row>
    <row r="281" spans="1:11">
      <c r="A281" s="24">
        <v>3320</v>
      </c>
      <c r="B281" s="24" t="str">
        <f>TRIM(Table4[[#This Row],[LOCATION_CODE]])</f>
        <v>3320</v>
      </c>
      <c r="C281" s="137" t="s">
        <v>6252</v>
      </c>
      <c r="D281" s="137" t="s">
        <v>6253</v>
      </c>
      <c r="E281" s="24">
        <v>27209862</v>
      </c>
      <c r="F281" s="24">
        <v>27209862</v>
      </c>
      <c r="G281" s="137" t="s">
        <v>6254</v>
      </c>
      <c r="H281" s="137"/>
      <c r="I281" s="137" t="s">
        <v>6254</v>
      </c>
      <c r="J281" s="137"/>
      <c r="K281" s="24" t="s">
        <v>277</v>
      </c>
    </row>
    <row r="282" spans="1:11">
      <c r="A282" s="24">
        <v>3322</v>
      </c>
      <c r="B282" s="24" t="str">
        <f>TRIM(Table4[[#This Row],[LOCATION_CODE]])</f>
        <v>3322</v>
      </c>
      <c r="C282" s="137" t="s">
        <v>6255</v>
      </c>
      <c r="D282" s="137" t="s">
        <v>6256</v>
      </c>
      <c r="E282" s="24">
        <v>24735013</v>
      </c>
      <c r="F282" s="24">
        <v>24735013</v>
      </c>
      <c r="G282" s="137" t="s">
        <v>6257</v>
      </c>
      <c r="H282" s="137"/>
      <c r="I282" s="137" t="s">
        <v>6257</v>
      </c>
      <c r="J282" s="137"/>
      <c r="K282" s="24" t="s">
        <v>277</v>
      </c>
    </row>
    <row r="283" spans="1:11">
      <c r="A283" s="24">
        <v>3323</v>
      </c>
      <c r="B283" s="24" t="str">
        <f>TRIM(Table4[[#This Row],[LOCATION_CODE]])</f>
        <v>3323</v>
      </c>
      <c r="C283" s="137" t="s">
        <v>6258</v>
      </c>
      <c r="D283" s="137" t="s">
        <v>6259</v>
      </c>
      <c r="E283" s="24">
        <v>24782612</v>
      </c>
      <c r="F283" s="24">
        <v>24782612</v>
      </c>
      <c r="G283" s="137" t="s">
        <v>3075</v>
      </c>
      <c r="H283" s="137"/>
      <c r="I283" s="137" t="s">
        <v>3075</v>
      </c>
      <c r="J283" s="137"/>
      <c r="K283" s="24" t="s">
        <v>277</v>
      </c>
    </row>
    <row r="284" spans="1:11">
      <c r="A284" s="24">
        <v>3324</v>
      </c>
      <c r="B284" s="24" t="str">
        <f>TRIM(Table4[[#This Row],[LOCATION_CODE]])</f>
        <v>3324</v>
      </c>
      <c r="C284" s="137" t="s">
        <v>6260</v>
      </c>
      <c r="D284" s="137" t="s">
        <v>6261</v>
      </c>
      <c r="E284" s="24">
        <v>26160507</v>
      </c>
      <c r="F284" s="24">
        <v>26160507</v>
      </c>
      <c r="G284" s="137" t="s">
        <v>6262</v>
      </c>
      <c r="H284" s="137"/>
      <c r="I284" s="137" t="s">
        <v>6262</v>
      </c>
      <c r="J284" s="137"/>
      <c r="K284" s="24" t="s">
        <v>277</v>
      </c>
    </row>
    <row r="285" spans="1:11">
      <c r="A285" s="24">
        <v>3325</v>
      </c>
      <c r="B285" s="24" t="str">
        <f>TRIM(Table4[[#This Row],[LOCATION_CODE]])</f>
        <v>3325</v>
      </c>
      <c r="C285" s="137" t="s">
        <v>6263</v>
      </c>
      <c r="D285" s="137" t="s">
        <v>6264</v>
      </c>
      <c r="E285" s="24" t="s">
        <v>3081</v>
      </c>
      <c r="F285" s="24" t="s">
        <v>6265</v>
      </c>
      <c r="G285" s="137" t="s">
        <v>3080</v>
      </c>
      <c r="H285" s="137"/>
      <c r="I285" s="137" t="s">
        <v>3080</v>
      </c>
      <c r="J285" s="137"/>
      <c r="K285" s="24" t="s">
        <v>277</v>
      </c>
    </row>
    <row r="286" spans="1:11">
      <c r="A286" s="24">
        <v>3326</v>
      </c>
      <c r="B286" s="24" t="str">
        <f>TRIM(Table4[[#This Row],[LOCATION_CODE]])</f>
        <v>3326</v>
      </c>
      <c r="C286" s="137" t="s">
        <v>6266</v>
      </c>
      <c r="D286" s="137" t="s">
        <v>6267</v>
      </c>
      <c r="E286" s="24">
        <v>24587561</v>
      </c>
      <c r="F286" s="24">
        <v>24587561</v>
      </c>
      <c r="G286" s="137" t="s">
        <v>1191</v>
      </c>
      <c r="H286" s="137"/>
      <c r="I286" s="137" t="s">
        <v>1191</v>
      </c>
      <c r="J286" s="137"/>
      <c r="K286" s="24" t="s">
        <v>277</v>
      </c>
    </row>
    <row r="287" spans="1:11">
      <c r="A287" s="24">
        <v>3352</v>
      </c>
      <c r="B287" s="24" t="str">
        <f>TRIM(Table4[[#This Row],[LOCATION_CODE]])</f>
        <v>3352</v>
      </c>
      <c r="C287" s="137" t="s">
        <v>6268</v>
      </c>
      <c r="D287" s="137" t="s">
        <v>6269</v>
      </c>
      <c r="E287" s="24">
        <v>25248042</v>
      </c>
      <c r="F287" s="24"/>
      <c r="G287" s="137" t="s">
        <v>1755</v>
      </c>
      <c r="H287" s="137"/>
      <c r="I287" s="137" t="s">
        <v>1755</v>
      </c>
      <c r="J287" s="137"/>
      <c r="K287" s="24" t="s">
        <v>277</v>
      </c>
    </row>
    <row r="288" spans="1:11">
      <c r="A288" s="24">
        <v>3353</v>
      </c>
      <c r="B288" s="24" t="str">
        <f>TRIM(Table4[[#This Row],[LOCATION_CODE]])</f>
        <v>3353</v>
      </c>
      <c r="C288" s="137" t="s">
        <v>6270</v>
      </c>
      <c r="D288" s="137" t="s">
        <v>6271</v>
      </c>
      <c r="E288" s="24">
        <v>23755571</v>
      </c>
      <c r="F288" s="24">
        <v>23755571</v>
      </c>
      <c r="G288" s="137" t="s">
        <v>126</v>
      </c>
      <c r="H288" s="137"/>
      <c r="I288" s="137" t="s">
        <v>126</v>
      </c>
      <c r="J288" s="137"/>
      <c r="K288" s="24" t="s">
        <v>277</v>
      </c>
    </row>
    <row r="289" spans="1:11">
      <c r="A289" s="24">
        <v>3355</v>
      </c>
      <c r="B289" s="24" t="str">
        <f>TRIM(Table4[[#This Row],[LOCATION_CODE]])</f>
        <v>3355</v>
      </c>
      <c r="C289" s="137" t="s">
        <v>6272</v>
      </c>
      <c r="D289" s="137" t="s">
        <v>6273</v>
      </c>
      <c r="E289" s="24">
        <v>26269441</v>
      </c>
      <c r="F289" s="24"/>
      <c r="G289" s="137" t="s">
        <v>1620</v>
      </c>
      <c r="H289" s="137"/>
      <c r="I289" s="137" t="s">
        <v>1620</v>
      </c>
      <c r="J289" s="137"/>
      <c r="K289" s="24" t="s">
        <v>277</v>
      </c>
    </row>
    <row r="290" spans="1:11">
      <c r="A290" s="24">
        <v>3356</v>
      </c>
      <c r="B290" s="24" t="str">
        <f>TRIM(Table4[[#This Row],[LOCATION_CODE]])</f>
        <v>3356</v>
      </c>
      <c r="C290" s="137" t="s">
        <v>6274</v>
      </c>
      <c r="D290" s="137" t="s">
        <v>6275</v>
      </c>
      <c r="E290" s="24">
        <v>24956281</v>
      </c>
      <c r="F290" s="24"/>
      <c r="G290" s="137" t="s">
        <v>3493</v>
      </c>
      <c r="H290" s="137"/>
      <c r="I290" s="137" t="s">
        <v>3493</v>
      </c>
      <c r="J290" s="137"/>
      <c r="K290" s="24" t="s">
        <v>277</v>
      </c>
    </row>
    <row r="291" spans="1:11">
      <c r="A291" s="24">
        <v>3357</v>
      </c>
      <c r="B291" s="24" t="str">
        <f>TRIM(Table4[[#This Row],[LOCATION_CODE]])</f>
        <v>3357</v>
      </c>
      <c r="C291" s="137" t="s">
        <v>6276</v>
      </c>
      <c r="D291" s="137" t="s">
        <v>6277</v>
      </c>
      <c r="E291" s="24" t="s">
        <v>3537</v>
      </c>
      <c r="F291" s="24" t="s">
        <v>6278</v>
      </c>
      <c r="G291" s="137" t="s">
        <v>3536</v>
      </c>
      <c r="H291" s="137"/>
      <c r="I291" s="137" t="s">
        <v>3536</v>
      </c>
      <c r="J291" s="137"/>
      <c r="K291" s="24" t="s">
        <v>277</v>
      </c>
    </row>
    <row r="292" spans="1:11">
      <c r="A292" s="24">
        <v>3373</v>
      </c>
      <c r="B292" s="24" t="str">
        <f>TRIM(Table4[[#This Row],[LOCATION_CODE]])</f>
        <v>3373</v>
      </c>
      <c r="C292" s="137" t="s">
        <v>6279</v>
      </c>
      <c r="D292" s="137" t="s">
        <v>6280</v>
      </c>
      <c r="E292" s="24">
        <v>26716837</v>
      </c>
      <c r="F292" s="24">
        <v>26713976</v>
      </c>
      <c r="G292" s="137" t="s">
        <v>6281</v>
      </c>
      <c r="H292" s="137" t="s">
        <v>6282</v>
      </c>
      <c r="I292" s="137" t="s">
        <v>3184</v>
      </c>
      <c r="J292" s="137"/>
      <c r="K292" s="24" t="s">
        <v>277</v>
      </c>
    </row>
    <row r="293" spans="1:11">
      <c r="A293" s="24">
        <v>3405</v>
      </c>
      <c r="B293" s="24" t="str">
        <f>TRIM(Table4[[#This Row],[LOCATION_CODE]])</f>
        <v>3405</v>
      </c>
      <c r="C293" s="137" t="s">
        <v>6283</v>
      </c>
      <c r="D293" s="137" t="s">
        <v>6284</v>
      </c>
      <c r="E293" s="24">
        <v>24272937</v>
      </c>
      <c r="F293" s="24">
        <v>24272937</v>
      </c>
      <c r="G293" s="137" t="s">
        <v>3462</v>
      </c>
      <c r="H293" s="137"/>
      <c r="I293" s="137" t="s">
        <v>3462</v>
      </c>
      <c r="J293" s="137"/>
      <c r="K293" s="24" t="s">
        <v>277</v>
      </c>
    </row>
    <row r="294" spans="1:11">
      <c r="A294" s="24">
        <v>3410</v>
      </c>
      <c r="B294" s="24" t="str">
        <f>TRIM(Table4[[#This Row],[LOCATION_CODE]])</f>
        <v>3410</v>
      </c>
      <c r="C294" s="137" t="s">
        <v>6285</v>
      </c>
      <c r="D294" s="137" t="s">
        <v>6286</v>
      </c>
      <c r="E294" s="24">
        <v>23368407</v>
      </c>
      <c r="F294" s="24"/>
      <c r="G294" s="137" t="s">
        <v>6287</v>
      </c>
      <c r="H294" s="137" t="s">
        <v>6288</v>
      </c>
      <c r="I294" s="137" t="s">
        <v>6287</v>
      </c>
      <c r="J294" s="137" t="s">
        <v>6288</v>
      </c>
      <c r="K294" s="24" t="s">
        <v>277</v>
      </c>
    </row>
    <row r="295" spans="1:11">
      <c r="A295" s="24">
        <v>3413</v>
      </c>
      <c r="B295" s="24" t="str">
        <f>TRIM(Table4[[#This Row],[LOCATION_CODE]])</f>
        <v>3413</v>
      </c>
      <c r="C295" s="137" t="s">
        <v>6289</v>
      </c>
      <c r="D295" s="137" t="s">
        <v>6290</v>
      </c>
      <c r="E295" s="24">
        <v>23867121</v>
      </c>
      <c r="F295" s="24"/>
      <c r="G295" s="137" t="s">
        <v>2168</v>
      </c>
      <c r="H295" s="137"/>
      <c r="I295" s="137" t="s">
        <v>2168</v>
      </c>
      <c r="J295" s="137"/>
      <c r="K295" s="24" t="s">
        <v>277</v>
      </c>
    </row>
    <row r="296" spans="1:11">
      <c r="A296" s="24">
        <v>3414</v>
      </c>
      <c r="B296" s="24" t="str">
        <f>TRIM(Table4[[#This Row],[LOCATION_CODE]])</f>
        <v>3414</v>
      </c>
      <c r="C296" s="137" t="s">
        <v>6291</v>
      </c>
      <c r="D296" s="137" t="s">
        <v>6292</v>
      </c>
      <c r="E296" s="24">
        <v>27230456</v>
      </c>
      <c r="F296" s="24"/>
      <c r="G296" s="137" t="s">
        <v>6293</v>
      </c>
      <c r="H296" s="137" t="s">
        <v>6294</v>
      </c>
      <c r="I296" s="137" t="s">
        <v>6293</v>
      </c>
      <c r="J296" s="137" t="s">
        <v>6294</v>
      </c>
      <c r="K296" s="24" t="s">
        <v>277</v>
      </c>
    </row>
    <row r="297" spans="1:11">
      <c r="A297" s="24">
        <v>3416</v>
      </c>
      <c r="B297" s="24" t="str">
        <f>TRIM(Table4[[#This Row],[LOCATION_CODE]])</f>
        <v>3416</v>
      </c>
      <c r="C297" s="137" t="s">
        <v>6295</v>
      </c>
      <c r="D297" s="137" t="s">
        <v>6296</v>
      </c>
      <c r="E297" s="24">
        <v>24874484</v>
      </c>
      <c r="F297" s="24"/>
      <c r="G297" s="137" t="s">
        <v>6297</v>
      </c>
      <c r="H297" s="137"/>
      <c r="I297" s="137" t="s">
        <v>6297</v>
      </c>
      <c r="J297" s="137"/>
      <c r="K297" s="24" t="s">
        <v>277</v>
      </c>
    </row>
    <row r="298" spans="1:11">
      <c r="A298" s="24">
        <v>3417</v>
      </c>
      <c r="B298" s="24" t="str">
        <f>TRIM(Table4[[#This Row],[LOCATION_CODE]])</f>
        <v>3417</v>
      </c>
      <c r="C298" s="137" t="s">
        <v>6298</v>
      </c>
      <c r="D298" s="137" t="s">
        <v>6299</v>
      </c>
      <c r="E298" s="24">
        <v>27442355</v>
      </c>
      <c r="F298" s="24"/>
      <c r="G298" s="137" t="s">
        <v>6300</v>
      </c>
      <c r="H298" s="137"/>
      <c r="I298" s="137" t="s">
        <v>6300</v>
      </c>
      <c r="J298" s="137"/>
      <c r="K298" s="24" t="s">
        <v>277</v>
      </c>
    </row>
    <row r="299" spans="1:11">
      <c r="A299" s="24">
        <v>3420</v>
      </c>
      <c r="B299" s="24" t="str">
        <f>TRIM(Table4[[#This Row],[LOCATION_CODE]])</f>
        <v>3420</v>
      </c>
      <c r="C299" s="137" t="s">
        <v>6301</v>
      </c>
      <c r="D299" s="137" t="s">
        <v>6302</v>
      </c>
      <c r="E299" s="24">
        <v>24980969</v>
      </c>
      <c r="F299" s="24"/>
      <c r="G299" s="137" t="s">
        <v>3481</v>
      </c>
      <c r="H299" s="137"/>
      <c r="I299" s="137" t="s">
        <v>3481</v>
      </c>
      <c r="J299" s="137"/>
      <c r="K299" s="24" t="s">
        <v>277</v>
      </c>
    </row>
    <row r="300" spans="1:11">
      <c r="A300" s="24">
        <v>3421</v>
      </c>
      <c r="B300" s="24" t="str">
        <f>TRIM(Table4[[#This Row],[LOCATION_CODE]])</f>
        <v>3421</v>
      </c>
      <c r="C300" s="137" t="s">
        <v>6303</v>
      </c>
      <c r="D300" s="137" t="s">
        <v>6304</v>
      </c>
      <c r="E300" s="24">
        <v>23385781</v>
      </c>
      <c r="F300" s="24"/>
      <c r="G300" s="137" t="s">
        <v>2477</v>
      </c>
      <c r="H300" s="137"/>
      <c r="I300" s="137" t="s">
        <v>2477</v>
      </c>
      <c r="J300" s="137"/>
      <c r="K300" s="24" t="s">
        <v>277</v>
      </c>
    </row>
    <row r="301" spans="1:11">
      <c r="A301" s="24">
        <v>3422</v>
      </c>
      <c r="B301" s="24" t="str">
        <f>TRIM(Table4[[#This Row],[LOCATION_CODE]])</f>
        <v>3422</v>
      </c>
      <c r="C301" s="137" t="s">
        <v>6305</v>
      </c>
      <c r="D301" s="137" t="s">
        <v>6306</v>
      </c>
      <c r="E301" s="24">
        <v>23445593</v>
      </c>
      <c r="F301" s="24"/>
      <c r="G301" s="137" t="s">
        <v>2671</v>
      </c>
      <c r="H301" s="137"/>
      <c r="I301" s="137" t="s">
        <v>2671</v>
      </c>
      <c r="J301" s="137"/>
      <c r="K301" s="24" t="s">
        <v>277</v>
      </c>
    </row>
    <row r="302" spans="1:11">
      <c r="A302" s="24">
        <v>3423</v>
      </c>
      <c r="B302" s="24" t="str">
        <f>TRIM(Table4[[#This Row],[LOCATION_CODE]])</f>
        <v>3423</v>
      </c>
      <c r="C302" s="137" t="s">
        <v>6307</v>
      </c>
      <c r="D302" s="137" t="s">
        <v>6308</v>
      </c>
      <c r="E302" s="24">
        <v>23273505</v>
      </c>
      <c r="F302" s="24"/>
      <c r="G302" s="137" t="s">
        <v>2482</v>
      </c>
      <c r="H302" s="137"/>
      <c r="I302" s="137" t="s">
        <v>2482</v>
      </c>
      <c r="J302" s="137"/>
      <c r="K302" s="24" t="s">
        <v>277</v>
      </c>
    </row>
    <row r="303" spans="1:11">
      <c r="A303" s="24">
        <v>3424</v>
      </c>
      <c r="B303" s="24" t="str">
        <f>TRIM(Table4[[#This Row],[LOCATION_CODE]])</f>
        <v>3424</v>
      </c>
      <c r="C303" s="137" t="s">
        <v>6309</v>
      </c>
      <c r="D303" s="137" t="s">
        <v>6310</v>
      </c>
      <c r="E303" s="24">
        <v>27454739</v>
      </c>
      <c r="F303" s="24"/>
      <c r="G303" s="137" t="s">
        <v>1536</v>
      </c>
      <c r="H303" s="137"/>
      <c r="I303" s="137" t="s">
        <v>1536</v>
      </c>
      <c r="J303" s="137"/>
      <c r="K303" s="24" t="s">
        <v>277</v>
      </c>
    </row>
    <row r="304" spans="1:11">
      <c r="A304" s="24">
        <v>3429</v>
      </c>
      <c r="B304" s="24" t="str">
        <f>TRIM(Table4[[#This Row],[LOCATION_CODE]])</f>
        <v>3429</v>
      </c>
      <c r="C304" s="137" t="s">
        <v>6311</v>
      </c>
      <c r="D304" s="137" t="s">
        <v>6312</v>
      </c>
      <c r="E304" s="24">
        <v>28921969</v>
      </c>
      <c r="F304" s="24"/>
      <c r="G304" s="137" t="s">
        <v>815</v>
      </c>
      <c r="H304" s="137"/>
      <c r="I304" s="137" t="s">
        <v>815</v>
      </c>
      <c r="J304" s="137"/>
      <c r="K304" s="24" t="s">
        <v>277</v>
      </c>
    </row>
    <row r="305" spans="1:11">
      <c r="A305" s="24">
        <v>3432</v>
      </c>
      <c r="B305" s="24" t="str">
        <f>TRIM(Table4[[#This Row],[LOCATION_CODE]])</f>
        <v>3432</v>
      </c>
      <c r="C305" s="137" t="s">
        <v>6313</v>
      </c>
      <c r="D305" s="137" t="s">
        <v>6314</v>
      </c>
      <c r="E305" s="24">
        <v>25657167</v>
      </c>
      <c r="F305" s="24">
        <v>25657167</v>
      </c>
      <c r="G305" s="137" t="s">
        <v>6315</v>
      </c>
      <c r="H305" s="137" t="s">
        <v>6316</v>
      </c>
      <c r="I305" s="137" t="s">
        <v>6315</v>
      </c>
      <c r="J305" s="137" t="s">
        <v>6316</v>
      </c>
      <c r="K305" s="24" t="s">
        <v>277</v>
      </c>
    </row>
    <row r="306" spans="1:11">
      <c r="A306" s="24">
        <v>3434</v>
      </c>
      <c r="B306" s="24" t="str">
        <f>TRIM(Table4[[#This Row],[LOCATION_CODE]])</f>
        <v>3434</v>
      </c>
      <c r="C306" s="137" t="s">
        <v>6317</v>
      </c>
      <c r="D306" s="137" t="s">
        <v>6318</v>
      </c>
      <c r="E306" s="24" t="s">
        <v>919</v>
      </c>
      <c r="F306" s="24" t="s">
        <v>6319</v>
      </c>
      <c r="G306" s="137" t="s">
        <v>920</v>
      </c>
      <c r="H306" s="137"/>
      <c r="I306" s="137" t="s">
        <v>920</v>
      </c>
      <c r="J306" s="137"/>
      <c r="K306" s="24" t="s">
        <v>277</v>
      </c>
    </row>
    <row r="307" spans="1:11">
      <c r="A307" s="24">
        <v>3441</v>
      </c>
      <c r="B307" s="24" t="str">
        <f>TRIM(Table4[[#This Row],[LOCATION_CODE]])</f>
        <v>3441</v>
      </c>
      <c r="C307" s="137" t="s">
        <v>6320</v>
      </c>
      <c r="D307" s="137" t="s">
        <v>6321</v>
      </c>
      <c r="E307" s="24">
        <v>28455059</v>
      </c>
      <c r="F307" s="24"/>
      <c r="G307" s="137" t="s">
        <v>679</v>
      </c>
      <c r="H307" s="137"/>
      <c r="I307" s="137" t="s">
        <v>679</v>
      </c>
      <c r="J307" s="137"/>
      <c r="K307" s="24" t="s">
        <v>277</v>
      </c>
    </row>
    <row r="308" spans="1:11">
      <c r="A308" s="24">
        <v>3443</v>
      </c>
      <c r="B308" s="24" t="str">
        <f>TRIM(Table4[[#This Row],[LOCATION_CODE]])</f>
        <v>3443</v>
      </c>
      <c r="C308" s="137" t="s">
        <v>6322</v>
      </c>
      <c r="D308" s="137" t="s">
        <v>6323</v>
      </c>
      <c r="E308" s="24">
        <v>25660722</v>
      </c>
      <c r="F308" s="24">
        <v>25107334</v>
      </c>
      <c r="G308" s="137" t="s">
        <v>419</v>
      </c>
      <c r="H308" s="137"/>
      <c r="I308" s="137" t="s">
        <v>419</v>
      </c>
      <c r="J308" s="137"/>
      <c r="K308" s="24" t="s">
        <v>277</v>
      </c>
    </row>
    <row r="309" spans="1:11">
      <c r="A309" s="24">
        <v>3448</v>
      </c>
      <c r="B309" s="24" t="str">
        <f>TRIM(Table4[[#This Row],[LOCATION_CODE]])</f>
        <v>3448</v>
      </c>
      <c r="C309" s="137" t="s">
        <v>6324</v>
      </c>
      <c r="D309" s="137" t="s">
        <v>6325</v>
      </c>
      <c r="E309" s="24">
        <v>23457229</v>
      </c>
      <c r="F309" s="24">
        <v>23457229</v>
      </c>
      <c r="G309" s="137" t="s">
        <v>2719</v>
      </c>
      <c r="H309" s="137"/>
      <c r="I309" s="137" t="s">
        <v>2719</v>
      </c>
      <c r="J309" s="137"/>
      <c r="K309" s="24" t="s">
        <v>277</v>
      </c>
    </row>
    <row r="310" spans="1:11">
      <c r="A310" s="24">
        <v>3453</v>
      </c>
      <c r="B310" s="24" t="str">
        <f>TRIM(Table4[[#This Row],[LOCATION_CODE]])</f>
        <v>3453</v>
      </c>
      <c r="C310" s="137" t="s">
        <v>6326</v>
      </c>
      <c r="D310" s="137" t="s">
        <v>6327</v>
      </c>
      <c r="E310" s="24">
        <v>23969580</v>
      </c>
      <c r="F310" s="24"/>
      <c r="G310" s="137" t="s">
        <v>2288</v>
      </c>
      <c r="H310" s="137"/>
      <c r="I310" s="137" t="s">
        <v>2288</v>
      </c>
      <c r="J310" s="137"/>
      <c r="K310" s="24" t="s">
        <v>277</v>
      </c>
    </row>
    <row r="311" spans="1:11">
      <c r="A311" s="24">
        <v>3455</v>
      </c>
      <c r="B311" s="24" t="str">
        <f>TRIM(Table4[[#This Row],[LOCATION_CODE]])</f>
        <v>3455</v>
      </c>
      <c r="C311" s="137" t="s">
        <v>6328</v>
      </c>
      <c r="D311" s="137" t="s">
        <v>6329</v>
      </c>
      <c r="E311" s="24">
        <v>23498513</v>
      </c>
      <c r="F311" s="24"/>
      <c r="G311" s="137" t="s">
        <v>2821</v>
      </c>
      <c r="H311" s="137"/>
      <c r="I311" s="137" t="s">
        <v>2821</v>
      </c>
      <c r="J311" s="137"/>
      <c r="K311" s="24" t="s">
        <v>277</v>
      </c>
    </row>
    <row r="312" spans="1:11">
      <c r="A312" s="24">
        <v>3456</v>
      </c>
      <c r="B312" s="24" t="str">
        <f>TRIM(Table4[[#This Row],[LOCATION_CODE]])</f>
        <v>3456</v>
      </c>
      <c r="C312" s="137" t="s">
        <v>6330</v>
      </c>
      <c r="D312" s="137" t="s">
        <v>6331</v>
      </c>
      <c r="E312" s="24">
        <v>22744691</v>
      </c>
      <c r="F312" s="24">
        <v>22744691</v>
      </c>
      <c r="G312" s="137" t="s">
        <v>6332</v>
      </c>
      <c r="H312" s="137" t="s">
        <v>6333</v>
      </c>
      <c r="I312" s="137" t="s">
        <v>3515</v>
      </c>
      <c r="J312" s="137"/>
      <c r="K312" s="24" t="s">
        <v>277</v>
      </c>
    </row>
    <row r="313" spans="1:11">
      <c r="A313" s="24">
        <v>3457</v>
      </c>
      <c r="B313" s="24" t="str">
        <f>TRIM(Table4[[#This Row],[LOCATION_CODE]])</f>
        <v>3457</v>
      </c>
      <c r="C313" s="137" t="s">
        <v>6334</v>
      </c>
      <c r="D313" s="137" t="s">
        <v>6335</v>
      </c>
      <c r="E313" s="24">
        <v>22744415</v>
      </c>
      <c r="F313" s="24">
        <v>22744415</v>
      </c>
      <c r="G313" s="137" t="s">
        <v>6336</v>
      </c>
      <c r="H313" s="137"/>
      <c r="I313" s="137" t="s">
        <v>6337</v>
      </c>
      <c r="J313" s="137" t="s">
        <v>6338</v>
      </c>
      <c r="K313" s="24" t="s">
        <v>277</v>
      </c>
    </row>
    <row r="314" spans="1:11">
      <c r="A314" s="24">
        <v>3460</v>
      </c>
      <c r="B314" s="24" t="str">
        <f>TRIM(Table4[[#This Row],[LOCATION_CODE]])</f>
        <v>3460</v>
      </c>
      <c r="C314" s="137" t="s">
        <v>6339</v>
      </c>
      <c r="D314" s="137" t="s">
        <v>6340</v>
      </c>
      <c r="E314" s="24">
        <v>22744296</v>
      </c>
      <c r="F314" s="24">
        <v>22744296</v>
      </c>
      <c r="G314" s="137" t="s">
        <v>6341</v>
      </c>
      <c r="H314" s="137"/>
      <c r="I314" s="137" t="s">
        <v>6342</v>
      </c>
      <c r="J314" s="137" t="s">
        <v>6343</v>
      </c>
      <c r="K314" s="24" t="s">
        <v>277</v>
      </c>
    </row>
    <row r="315" spans="1:11">
      <c r="A315" s="24">
        <v>3461</v>
      </c>
      <c r="B315" s="24" t="str">
        <f>TRIM(Table4[[#This Row],[LOCATION_CODE]])</f>
        <v>3461</v>
      </c>
      <c r="C315" s="137" t="s">
        <v>6344</v>
      </c>
      <c r="D315" s="137" t="s">
        <v>6345</v>
      </c>
      <c r="E315" s="24">
        <v>21770940</v>
      </c>
      <c r="F315" s="24">
        <v>21770940</v>
      </c>
      <c r="G315" s="137" t="s">
        <v>6346</v>
      </c>
      <c r="H315" s="137"/>
      <c r="I315" s="137" t="s">
        <v>6347</v>
      </c>
      <c r="J315" s="137" t="s">
        <v>6348</v>
      </c>
      <c r="K315" s="24" t="s">
        <v>277</v>
      </c>
    </row>
    <row r="316" spans="1:11">
      <c r="A316" s="24">
        <v>3462</v>
      </c>
      <c r="B316" s="24" t="str">
        <f>TRIM(Table4[[#This Row],[LOCATION_CODE]])</f>
        <v>3462</v>
      </c>
      <c r="C316" s="137" t="s">
        <v>6349</v>
      </c>
      <c r="D316" s="137" t="s">
        <v>6350</v>
      </c>
      <c r="E316" s="24">
        <v>27595063</v>
      </c>
      <c r="F316" s="24"/>
      <c r="G316" s="137" t="s">
        <v>2582</v>
      </c>
      <c r="H316" s="137"/>
      <c r="I316" s="137" t="s">
        <v>6351</v>
      </c>
      <c r="J316" s="137" t="s">
        <v>6352</v>
      </c>
      <c r="K316" s="24" t="s">
        <v>277</v>
      </c>
    </row>
    <row r="317" spans="1:11">
      <c r="A317" s="24">
        <v>3463</v>
      </c>
      <c r="B317" s="24" t="str">
        <f>TRIM(Table4[[#This Row],[LOCATION_CODE]])</f>
        <v>3463</v>
      </c>
      <c r="C317" s="137" t="s">
        <v>6353</v>
      </c>
      <c r="D317" s="137" t="s">
        <v>6354</v>
      </c>
      <c r="E317" s="24">
        <v>23201255</v>
      </c>
      <c r="F317" s="24">
        <v>23201255</v>
      </c>
      <c r="G317" s="137" t="s">
        <v>2826</v>
      </c>
      <c r="H317" s="137"/>
      <c r="I317" s="137" t="s">
        <v>2826</v>
      </c>
      <c r="J317" s="137"/>
      <c r="K317" s="24" t="s">
        <v>277</v>
      </c>
    </row>
    <row r="318" spans="1:11">
      <c r="A318" s="24">
        <v>3466</v>
      </c>
      <c r="B318" s="24" t="str">
        <f>TRIM(Table4[[#This Row],[LOCATION_CODE]])</f>
        <v>3466</v>
      </c>
      <c r="C318" s="137" t="s">
        <v>6355</v>
      </c>
      <c r="D318" s="137" t="s">
        <v>6356</v>
      </c>
      <c r="E318" s="24">
        <v>27891518</v>
      </c>
      <c r="F318" s="24">
        <v>27891518</v>
      </c>
      <c r="G318" s="137" t="s">
        <v>6357</v>
      </c>
      <c r="H318" s="137" t="s">
        <v>6358</v>
      </c>
      <c r="I318" s="137" t="s">
        <v>2900</v>
      </c>
      <c r="J318" s="137"/>
      <c r="K318" s="24" t="s">
        <v>277</v>
      </c>
    </row>
    <row r="319" spans="1:11">
      <c r="A319" s="24">
        <v>3467</v>
      </c>
      <c r="B319" s="24" t="str">
        <f>TRIM(Table4[[#This Row],[LOCATION_CODE]])</f>
        <v>3467</v>
      </c>
      <c r="C319" s="137" t="s">
        <v>6359</v>
      </c>
      <c r="D319" s="137" t="s">
        <v>6360</v>
      </c>
      <c r="E319" s="24">
        <v>21997297</v>
      </c>
      <c r="F319" s="24">
        <v>21997297</v>
      </c>
      <c r="G319" s="137" t="s">
        <v>6361</v>
      </c>
      <c r="H319" s="137" t="s">
        <v>6362</v>
      </c>
      <c r="I319" s="137" t="s">
        <v>430</v>
      </c>
      <c r="J319" s="137"/>
      <c r="K319" s="24" t="s">
        <v>277</v>
      </c>
    </row>
    <row r="320" spans="1:11">
      <c r="A320" s="24">
        <v>3471</v>
      </c>
      <c r="B320" s="24" t="str">
        <f>TRIM(Table4[[#This Row],[LOCATION_CODE]])</f>
        <v>3471</v>
      </c>
      <c r="C320" s="137" t="s">
        <v>6363</v>
      </c>
      <c r="D320" s="137" t="s">
        <v>6364</v>
      </c>
      <c r="E320" s="24">
        <v>23791008</v>
      </c>
      <c r="F320" s="24">
        <v>23790093</v>
      </c>
      <c r="G320" s="137" t="s">
        <v>6365</v>
      </c>
      <c r="H320" s="137" t="s">
        <v>6366</v>
      </c>
      <c r="I320" s="137" t="s">
        <v>2724</v>
      </c>
      <c r="J320" s="137"/>
      <c r="K320" s="24" t="s">
        <v>277</v>
      </c>
    </row>
    <row r="321" spans="1:11">
      <c r="A321" s="24">
        <v>3474</v>
      </c>
      <c r="B321" s="24" t="str">
        <f>TRIM(Table4[[#This Row],[LOCATION_CODE]])</f>
        <v>3474</v>
      </c>
      <c r="C321" s="137" t="s">
        <v>6367</v>
      </c>
      <c r="D321" s="137" t="s">
        <v>6368</v>
      </c>
      <c r="E321" s="24">
        <v>25419355</v>
      </c>
      <c r="F321" s="24">
        <v>25419408</v>
      </c>
      <c r="G321" s="137" t="s">
        <v>6369</v>
      </c>
      <c r="H321" s="137" t="s">
        <v>6370</v>
      </c>
      <c r="I321" s="137" t="s">
        <v>6371</v>
      </c>
      <c r="J321" s="137" t="s">
        <v>6372</v>
      </c>
      <c r="K321" s="24" t="s">
        <v>277</v>
      </c>
    </row>
    <row r="322" spans="1:11">
      <c r="A322" s="24">
        <v>3476</v>
      </c>
      <c r="B322" s="24" t="str">
        <f>TRIM(Table4[[#This Row],[LOCATION_CODE]])</f>
        <v>3476</v>
      </c>
      <c r="C322" s="137" t="s">
        <v>6373</v>
      </c>
      <c r="D322" s="137" t="s">
        <v>6374</v>
      </c>
      <c r="E322" s="24">
        <v>25202182</v>
      </c>
      <c r="F322" s="24">
        <v>25202260</v>
      </c>
      <c r="G322" s="137" t="s">
        <v>6375</v>
      </c>
      <c r="H322" s="137"/>
      <c r="I322" s="137" t="s">
        <v>221</v>
      </c>
      <c r="J322" s="137"/>
      <c r="K322" s="24" t="s">
        <v>277</v>
      </c>
    </row>
    <row r="323" spans="1:11">
      <c r="A323" s="24">
        <v>3477</v>
      </c>
      <c r="B323" s="24" t="str">
        <f>TRIM(Table4[[#This Row],[LOCATION_CODE]])</f>
        <v>3477</v>
      </c>
      <c r="C323" s="137" t="s">
        <v>6376</v>
      </c>
      <c r="D323" s="137" t="s">
        <v>6377</v>
      </c>
      <c r="E323" s="24">
        <v>26035339</v>
      </c>
      <c r="F323" s="24">
        <v>26035360</v>
      </c>
      <c r="G323" s="137" t="s">
        <v>6378</v>
      </c>
      <c r="H323" s="137" t="s">
        <v>6379</v>
      </c>
      <c r="I323" s="137" t="s">
        <v>2382</v>
      </c>
      <c r="J323" s="137"/>
      <c r="K323" s="24" t="s">
        <v>277</v>
      </c>
    </row>
    <row r="324" spans="1:11">
      <c r="A324" s="24">
        <v>3501</v>
      </c>
      <c r="B324" s="24" t="str">
        <f>TRIM(Table4[[#This Row],[LOCATION_CODE]])</f>
        <v>3501</v>
      </c>
      <c r="C324" s="137" t="s">
        <v>6380</v>
      </c>
      <c r="D324" s="137" t="s">
        <v>6381</v>
      </c>
      <c r="E324" s="24">
        <v>25915323</v>
      </c>
      <c r="F324" s="24">
        <v>25915296</v>
      </c>
      <c r="G324" s="137" t="s">
        <v>6382</v>
      </c>
      <c r="H324" s="137" t="s">
        <v>6383</v>
      </c>
      <c r="I324" s="137" t="s">
        <v>6384</v>
      </c>
      <c r="J324" s="137" t="s">
        <v>6385</v>
      </c>
      <c r="K324" s="24" t="s">
        <v>277</v>
      </c>
    </row>
    <row r="325" spans="1:11" ht="29.1">
      <c r="A325" s="24">
        <v>3507</v>
      </c>
      <c r="B325" s="24" t="str">
        <f>TRIM(Table4[[#This Row],[LOCATION_CODE]])</f>
        <v>3507</v>
      </c>
      <c r="C325" s="137" t="s">
        <v>6386</v>
      </c>
      <c r="D325" s="137" t="s">
        <v>6387</v>
      </c>
      <c r="E325" s="24">
        <v>35656758</v>
      </c>
      <c r="F325" s="24">
        <v>35656759</v>
      </c>
      <c r="G325" s="137" t="s">
        <v>6388</v>
      </c>
      <c r="H325" s="137" t="s">
        <v>6389</v>
      </c>
      <c r="I325" s="137" t="s">
        <v>6390</v>
      </c>
      <c r="J325" s="137" t="s">
        <v>6391</v>
      </c>
      <c r="K325" s="24" t="s">
        <v>277</v>
      </c>
    </row>
    <row r="326" spans="1:11">
      <c r="A326" s="24">
        <v>3508</v>
      </c>
      <c r="B326" s="24" t="str">
        <f>TRIM(Table4[[#This Row],[LOCATION_CODE]])</f>
        <v>3508</v>
      </c>
      <c r="C326" s="137" t="s">
        <v>6392</v>
      </c>
      <c r="D326" s="137" t="s">
        <v>6393</v>
      </c>
      <c r="E326" s="24">
        <v>25807369</v>
      </c>
      <c r="F326" s="24">
        <v>25807451</v>
      </c>
      <c r="G326" s="137" t="s">
        <v>6394</v>
      </c>
      <c r="H326" s="137" t="s">
        <v>6395</v>
      </c>
      <c r="I326" s="137" t="s">
        <v>6396</v>
      </c>
      <c r="J326" s="137" t="s">
        <v>6397</v>
      </c>
      <c r="K326" s="24" t="s">
        <v>277</v>
      </c>
    </row>
    <row r="327" spans="1:11">
      <c r="A327" s="24">
        <v>3510</v>
      </c>
      <c r="B327" s="24" t="str">
        <f>TRIM(Table4[[#This Row],[LOCATION_CODE]])</f>
        <v>3510</v>
      </c>
      <c r="C327" s="137" t="s">
        <v>6398</v>
      </c>
      <c r="D327" s="137" t="s">
        <v>6399</v>
      </c>
      <c r="E327" s="24">
        <v>25628393</v>
      </c>
      <c r="F327" s="24">
        <v>23259086</v>
      </c>
      <c r="G327" s="137" t="s">
        <v>6400</v>
      </c>
      <c r="H327" s="137" t="s">
        <v>6401</v>
      </c>
      <c r="I327" s="137" t="s">
        <v>6402</v>
      </c>
      <c r="J327" s="137" t="s">
        <v>6403</v>
      </c>
      <c r="K327" s="24" t="s">
        <v>277</v>
      </c>
    </row>
    <row r="328" spans="1:11">
      <c r="A328" s="24">
        <v>3511</v>
      </c>
      <c r="B328" s="24" t="str">
        <f>TRIM(Table4[[#This Row],[LOCATION_CODE]])</f>
        <v>3511</v>
      </c>
      <c r="C328" s="137" t="s">
        <v>6404</v>
      </c>
      <c r="D328" s="137" t="s">
        <v>6405</v>
      </c>
      <c r="E328" s="24">
        <v>21625192</v>
      </c>
      <c r="F328" s="24">
        <v>21625192</v>
      </c>
      <c r="G328" s="137" t="s">
        <v>6406</v>
      </c>
      <c r="H328" s="137" t="s">
        <v>6407</v>
      </c>
      <c r="I328" s="137" t="s">
        <v>6408</v>
      </c>
      <c r="J328" s="137" t="s">
        <v>6409</v>
      </c>
      <c r="K328" s="24" t="s">
        <v>277</v>
      </c>
    </row>
    <row r="329" spans="1:11">
      <c r="A329" s="24">
        <v>3512</v>
      </c>
      <c r="B329" s="24" t="str">
        <f>TRIM(Table4[[#This Row],[LOCATION_CODE]])</f>
        <v>3512</v>
      </c>
      <c r="C329" s="137" t="s">
        <v>6410</v>
      </c>
      <c r="D329" s="137" t="s">
        <v>6411</v>
      </c>
      <c r="E329" s="24">
        <v>21911830</v>
      </c>
      <c r="F329" s="24">
        <v>21912205</v>
      </c>
      <c r="G329" s="137" t="s">
        <v>6412</v>
      </c>
      <c r="H329" s="137" t="s">
        <v>6413</v>
      </c>
      <c r="I329" s="137" t="s">
        <v>5757</v>
      </c>
      <c r="J329" s="137" t="s">
        <v>5758</v>
      </c>
      <c r="K329" s="24" t="s">
        <v>277</v>
      </c>
    </row>
    <row r="330" spans="1:11">
      <c r="A330" s="24">
        <v>3513</v>
      </c>
      <c r="B330" s="24" t="str">
        <f>TRIM(Table4[[#This Row],[LOCATION_CODE]])</f>
        <v>3513</v>
      </c>
      <c r="C330" s="137" t="s">
        <v>6414</v>
      </c>
      <c r="D330" s="137" t="s">
        <v>6415</v>
      </c>
      <c r="E330" s="24">
        <v>25906155</v>
      </c>
      <c r="F330" s="24">
        <v>25906165</v>
      </c>
      <c r="G330" s="137" t="s">
        <v>6416</v>
      </c>
      <c r="H330" s="137" t="s">
        <v>6417</v>
      </c>
      <c r="I330" s="137" t="s">
        <v>6418</v>
      </c>
      <c r="J330" s="137" t="s">
        <v>6419</v>
      </c>
      <c r="K330" s="24" t="s">
        <v>277</v>
      </c>
    </row>
    <row r="331" spans="1:11">
      <c r="A331" s="24">
        <v>3516</v>
      </c>
      <c r="B331" s="24" t="str">
        <f>TRIM(Table4[[#This Row],[LOCATION_CODE]])</f>
        <v>3516</v>
      </c>
      <c r="C331" s="137" t="s">
        <v>6420</v>
      </c>
      <c r="D331" s="137" t="s">
        <v>6421</v>
      </c>
      <c r="E331" s="24">
        <v>22051983</v>
      </c>
      <c r="F331" s="24">
        <v>23628506</v>
      </c>
      <c r="G331" s="137" t="s">
        <v>6422</v>
      </c>
      <c r="H331" s="137" t="s">
        <v>6423</v>
      </c>
      <c r="I331" s="137" t="s">
        <v>6424</v>
      </c>
      <c r="J331" s="137" t="s">
        <v>6425</v>
      </c>
      <c r="K331" s="24" t="s">
        <v>277</v>
      </c>
    </row>
    <row r="332" spans="1:11">
      <c r="A332" s="24">
        <v>3518</v>
      </c>
      <c r="B332" s="24" t="str">
        <f>TRIM(Table4[[#This Row],[LOCATION_CODE]])</f>
        <v>3518</v>
      </c>
      <c r="C332" s="137" t="s">
        <v>6426</v>
      </c>
      <c r="D332" s="137" t="s">
        <v>6427</v>
      </c>
      <c r="E332" s="24">
        <v>28129387</v>
      </c>
      <c r="F332" s="24">
        <v>28129786</v>
      </c>
      <c r="G332" s="137" t="s">
        <v>6428</v>
      </c>
      <c r="H332" s="137" t="s">
        <v>6429</v>
      </c>
      <c r="I332" s="137" t="s">
        <v>6430</v>
      </c>
      <c r="J332" s="137" t="s">
        <v>6431</v>
      </c>
      <c r="K332" s="24" t="s">
        <v>277</v>
      </c>
    </row>
    <row r="333" spans="1:11" ht="29.1">
      <c r="A333" s="24">
        <v>3519</v>
      </c>
      <c r="B333" s="24" t="str">
        <f>TRIM(Table4[[#This Row],[LOCATION_CODE]])</f>
        <v>3519</v>
      </c>
      <c r="C333" s="137" t="s">
        <v>6432</v>
      </c>
      <c r="D333" s="137" t="s">
        <v>6433</v>
      </c>
      <c r="E333" s="24">
        <v>27706707</v>
      </c>
      <c r="F333" s="24">
        <v>27773531</v>
      </c>
      <c r="G333" s="137" t="s">
        <v>6434</v>
      </c>
      <c r="H333" s="137" t="s">
        <v>6435</v>
      </c>
      <c r="I333" s="137" t="s">
        <v>6436</v>
      </c>
      <c r="J333" s="137" t="s">
        <v>6437</v>
      </c>
      <c r="K333" s="24" t="s">
        <v>277</v>
      </c>
    </row>
    <row r="334" spans="1:11">
      <c r="A334" s="24">
        <v>3520</v>
      </c>
      <c r="B334" s="24" t="str">
        <f>TRIM(Table4[[#This Row],[LOCATION_CODE]])</f>
        <v>3520</v>
      </c>
      <c r="C334" s="137" t="s">
        <v>6438</v>
      </c>
      <c r="D334" s="137" t="s">
        <v>6439</v>
      </c>
      <c r="E334" s="24">
        <v>26030663</v>
      </c>
      <c r="F334" s="24">
        <v>26030966</v>
      </c>
      <c r="G334" s="137" t="s">
        <v>6440</v>
      </c>
      <c r="H334" s="137" t="s">
        <v>6441</v>
      </c>
      <c r="I334" s="137" t="s">
        <v>6442</v>
      </c>
      <c r="J334" s="137" t="s">
        <v>6443</v>
      </c>
      <c r="K334" s="24" t="s">
        <v>277</v>
      </c>
    </row>
    <row r="335" spans="1:11">
      <c r="A335" s="24">
        <v>3523</v>
      </c>
      <c r="B335" s="24" t="str">
        <f>TRIM(Table4[[#This Row],[LOCATION_CODE]])</f>
        <v>3523</v>
      </c>
      <c r="C335" s="137" t="s">
        <v>6444</v>
      </c>
      <c r="D335" s="137" t="s">
        <v>6445</v>
      </c>
      <c r="E335" s="24">
        <v>29817662</v>
      </c>
      <c r="F335" s="24">
        <v>29817873</v>
      </c>
      <c r="G335" s="137" t="s">
        <v>6446</v>
      </c>
      <c r="H335" s="137" t="s">
        <v>6447</v>
      </c>
      <c r="I335" s="137" t="s">
        <v>6448</v>
      </c>
      <c r="J335" s="137" t="s">
        <v>6449</v>
      </c>
      <c r="K335" s="24" t="s">
        <v>277</v>
      </c>
    </row>
    <row r="336" spans="1:11">
      <c r="A336" s="24">
        <v>3524</v>
      </c>
      <c r="B336" s="24" t="str">
        <f>TRIM(Table4[[#This Row],[LOCATION_CODE]])</f>
        <v>3524</v>
      </c>
      <c r="C336" s="137" t="s">
        <v>6450</v>
      </c>
      <c r="D336" s="137" t="s">
        <v>6451</v>
      </c>
      <c r="E336" s="24" t="s">
        <v>6452</v>
      </c>
      <c r="F336" s="24" t="s">
        <v>6453</v>
      </c>
      <c r="G336" s="137" t="s">
        <v>6454</v>
      </c>
      <c r="H336" s="137" t="s">
        <v>6455</v>
      </c>
      <c r="I336" s="137" t="s">
        <v>6456</v>
      </c>
      <c r="J336" s="137" t="s">
        <v>6457</v>
      </c>
      <c r="K336" s="24" t="s">
        <v>277</v>
      </c>
    </row>
    <row r="337" spans="1:11">
      <c r="A337" s="24">
        <v>3525</v>
      </c>
      <c r="B337" s="24" t="str">
        <f>TRIM(Table4[[#This Row],[LOCATION_CODE]])</f>
        <v>3525</v>
      </c>
      <c r="C337" s="137" t="s">
        <v>6458</v>
      </c>
      <c r="D337" s="137" t="s">
        <v>6459</v>
      </c>
      <c r="E337" s="24">
        <v>26047382</v>
      </c>
      <c r="F337" s="24">
        <v>26024605</v>
      </c>
      <c r="G337" s="137" t="s">
        <v>6460</v>
      </c>
      <c r="H337" s="137" t="s">
        <v>6461</v>
      </c>
      <c r="I337" s="137" t="s">
        <v>6462</v>
      </c>
      <c r="J337" s="137" t="s">
        <v>6463</v>
      </c>
      <c r="K337" s="24" t="s">
        <v>277</v>
      </c>
    </row>
    <row r="338" spans="1:11">
      <c r="A338" s="24">
        <v>3526</v>
      </c>
      <c r="B338" s="24" t="str">
        <f>TRIM(Table4[[#This Row],[LOCATION_CODE]])</f>
        <v>3526</v>
      </c>
      <c r="C338" s="137" t="s">
        <v>6464</v>
      </c>
      <c r="D338" s="137" t="s">
        <v>6465</v>
      </c>
      <c r="E338" s="24">
        <v>26200291</v>
      </c>
      <c r="F338" s="24">
        <v>26200292</v>
      </c>
      <c r="G338" s="137" t="s">
        <v>6466</v>
      </c>
      <c r="H338" s="137" t="s">
        <v>6467</v>
      </c>
      <c r="I338" s="137" t="s">
        <v>4400</v>
      </c>
      <c r="J338" s="137"/>
      <c r="K338" s="24" t="s">
        <v>277</v>
      </c>
    </row>
    <row r="339" spans="1:11">
      <c r="A339" s="24">
        <v>3528</v>
      </c>
      <c r="B339" s="24" t="str">
        <f>TRIM(Table4[[#This Row],[LOCATION_CODE]])</f>
        <v>3528</v>
      </c>
      <c r="C339" s="137" t="s">
        <v>6468</v>
      </c>
      <c r="D339" s="137" t="s">
        <v>6469</v>
      </c>
      <c r="E339" s="24">
        <v>27882313</v>
      </c>
      <c r="F339" s="24">
        <v>27882373</v>
      </c>
      <c r="G339" s="137" t="s">
        <v>6470</v>
      </c>
      <c r="H339" s="137" t="s">
        <v>6471</v>
      </c>
      <c r="I339" s="137" t="s">
        <v>5266</v>
      </c>
      <c r="J339" s="137" t="s">
        <v>6472</v>
      </c>
      <c r="K339" s="24" t="s">
        <v>277</v>
      </c>
    </row>
    <row r="340" spans="1:11">
      <c r="A340" s="24">
        <v>3529</v>
      </c>
      <c r="B340" s="24" t="str">
        <f>TRIM(Table4[[#This Row],[LOCATION_CODE]])</f>
        <v>3529</v>
      </c>
      <c r="C340" s="137" t="s">
        <v>6473</v>
      </c>
      <c r="D340" s="137" t="s">
        <v>6474</v>
      </c>
      <c r="E340" s="24">
        <v>29078168</v>
      </c>
      <c r="F340" s="24">
        <v>29078861</v>
      </c>
      <c r="G340" s="137" t="s">
        <v>6475</v>
      </c>
      <c r="H340" s="137" t="s">
        <v>6476</v>
      </c>
      <c r="I340" s="137" t="s">
        <v>6477</v>
      </c>
      <c r="J340" s="137" t="s">
        <v>6478</v>
      </c>
      <c r="K340" s="24" t="s">
        <v>277</v>
      </c>
    </row>
    <row r="341" spans="1:11">
      <c r="A341" s="24">
        <v>3531</v>
      </c>
      <c r="B341" s="24" t="str">
        <f>TRIM(Table4[[#This Row],[LOCATION_CODE]])</f>
        <v>3531</v>
      </c>
      <c r="C341" s="137" t="s">
        <v>6479</v>
      </c>
      <c r="D341" s="137" t="s">
        <v>6480</v>
      </c>
      <c r="E341" s="24">
        <v>23222860</v>
      </c>
      <c r="F341" s="24">
        <v>23222870</v>
      </c>
      <c r="G341" s="137" t="s">
        <v>6481</v>
      </c>
      <c r="H341" s="137" t="s">
        <v>6482</v>
      </c>
      <c r="I341" s="137" t="s">
        <v>6483</v>
      </c>
      <c r="J341" s="137" t="s">
        <v>6484</v>
      </c>
      <c r="K341" s="24" t="s">
        <v>277</v>
      </c>
    </row>
    <row r="342" spans="1:11">
      <c r="A342" s="24">
        <v>3532</v>
      </c>
      <c r="B342" s="24" t="str">
        <f>TRIM(Table4[[#This Row],[LOCATION_CODE]])</f>
        <v>3532</v>
      </c>
      <c r="C342" s="137" t="s">
        <v>6485</v>
      </c>
      <c r="D342" s="137" t="s">
        <v>6486</v>
      </c>
      <c r="E342" s="24">
        <v>27262733</v>
      </c>
      <c r="F342" s="24">
        <v>27262833</v>
      </c>
      <c r="G342" s="137" t="s">
        <v>6487</v>
      </c>
      <c r="H342" s="137" t="s">
        <v>5207</v>
      </c>
      <c r="I342" s="137" t="s">
        <v>5208</v>
      </c>
      <c r="J342" s="137" t="s">
        <v>6488</v>
      </c>
      <c r="K342" s="24" t="s">
        <v>277</v>
      </c>
    </row>
    <row r="343" spans="1:11">
      <c r="A343" s="24">
        <v>3533</v>
      </c>
      <c r="B343" s="24" t="str">
        <f>TRIM(Table4[[#This Row],[LOCATION_CODE]])</f>
        <v>3533</v>
      </c>
      <c r="C343" s="137" t="s">
        <v>6489</v>
      </c>
      <c r="D343" s="137" t="s">
        <v>6490</v>
      </c>
      <c r="E343" s="24">
        <v>22677768</v>
      </c>
      <c r="F343" s="24">
        <v>22677677</v>
      </c>
      <c r="G343" s="137" t="s">
        <v>6491</v>
      </c>
      <c r="H343" s="137" t="s">
        <v>6492</v>
      </c>
      <c r="I343" s="137" t="s">
        <v>3085</v>
      </c>
      <c r="J343" s="137"/>
      <c r="K343" s="24" t="s">
        <v>277</v>
      </c>
    </row>
    <row r="344" spans="1:11">
      <c r="A344" s="24">
        <v>3535</v>
      </c>
      <c r="B344" s="24" t="str">
        <f>TRIM(Table4[[#This Row],[LOCATION_CODE]])</f>
        <v>3535</v>
      </c>
      <c r="C344" s="137" t="s">
        <v>6493</v>
      </c>
      <c r="D344" s="137" t="s">
        <v>6494</v>
      </c>
      <c r="E344" s="24">
        <v>26973522</v>
      </c>
      <c r="F344" s="24">
        <v>26973655</v>
      </c>
      <c r="G344" s="137" t="s">
        <v>6495</v>
      </c>
      <c r="H344" s="137" t="s">
        <v>6496</v>
      </c>
      <c r="I344" s="137" t="s">
        <v>6497</v>
      </c>
      <c r="J344" s="137" t="s">
        <v>6498</v>
      </c>
      <c r="K344" s="24" t="s">
        <v>277</v>
      </c>
    </row>
    <row r="345" spans="1:11">
      <c r="A345" s="24">
        <v>3536</v>
      </c>
      <c r="B345" s="24" t="str">
        <f>TRIM(Table4[[#This Row],[LOCATION_CODE]])</f>
        <v>3536</v>
      </c>
      <c r="C345" s="137" t="s">
        <v>6499</v>
      </c>
      <c r="D345" s="137" t="s">
        <v>6500</v>
      </c>
      <c r="E345" s="24">
        <v>28772218</v>
      </c>
      <c r="F345" s="24">
        <v>28772298</v>
      </c>
      <c r="G345" s="137" t="s">
        <v>6501</v>
      </c>
      <c r="H345" s="137" t="s">
        <v>6502</v>
      </c>
      <c r="I345" s="137" t="s">
        <v>6503</v>
      </c>
      <c r="J345" s="137" t="s">
        <v>6504</v>
      </c>
      <c r="K345" s="24" t="s">
        <v>277</v>
      </c>
    </row>
    <row r="346" spans="1:11">
      <c r="A346" s="24">
        <v>3537</v>
      </c>
      <c r="B346" s="24" t="str">
        <f>TRIM(Table4[[#This Row],[LOCATION_CODE]])</f>
        <v>3537</v>
      </c>
      <c r="C346" s="137" t="s">
        <v>6505</v>
      </c>
      <c r="D346" s="137" t="s">
        <v>6506</v>
      </c>
      <c r="E346" s="24">
        <v>26339983</v>
      </c>
      <c r="F346" s="24">
        <v>26339929</v>
      </c>
      <c r="G346" s="137" t="s">
        <v>6507</v>
      </c>
      <c r="H346" s="137" t="s">
        <v>6508</v>
      </c>
      <c r="I346" s="137" t="s">
        <v>6509</v>
      </c>
      <c r="J346" s="137" t="s">
        <v>6510</v>
      </c>
      <c r="K346" s="24" t="s">
        <v>277</v>
      </c>
    </row>
    <row r="347" spans="1:11">
      <c r="A347" s="24">
        <v>3540</v>
      </c>
      <c r="B347" s="24" t="str">
        <f>TRIM(Table4[[#This Row],[LOCATION_CODE]])</f>
        <v>3540</v>
      </c>
      <c r="C347" s="137" t="s">
        <v>6511</v>
      </c>
      <c r="D347" s="137" t="s">
        <v>6512</v>
      </c>
      <c r="E347" s="24" t="s">
        <v>3691</v>
      </c>
      <c r="F347" s="24" t="s">
        <v>6513</v>
      </c>
      <c r="G347" s="137" t="s">
        <v>6514</v>
      </c>
      <c r="H347" s="137" t="s">
        <v>6515</v>
      </c>
      <c r="I347" s="137" t="s">
        <v>6516</v>
      </c>
      <c r="J347" s="137" t="s">
        <v>6517</v>
      </c>
      <c r="K347" s="24" t="s">
        <v>277</v>
      </c>
    </row>
    <row r="348" spans="1:11">
      <c r="A348" s="24">
        <v>3541</v>
      </c>
      <c r="B348" s="24" t="str">
        <f>TRIM(Table4[[#This Row],[LOCATION_CODE]])</f>
        <v>3541</v>
      </c>
      <c r="C348" s="137" t="s">
        <v>6518</v>
      </c>
      <c r="D348" s="137" t="s">
        <v>6519</v>
      </c>
      <c r="E348" s="24">
        <v>35847892</v>
      </c>
      <c r="F348" s="24">
        <v>35847893</v>
      </c>
      <c r="G348" s="137" t="s">
        <v>6520</v>
      </c>
      <c r="H348" s="137" t="s">
        <v>6521</v>
      </c>
      <c r="I348" s="137" t="s">
        <v>6522</v>
      </c>
      <c r="J348" s="137" t="s">
        <v>6523</v>
      </c>
      <c r="K348" s="24" t="s">
        <v>277</v>
      </c>
    </row>
    <row r="349" spans="1:11">
      <c r="A349" s="24">
        <v>3542</v>
      </c>
      <c r="B349" s="24" t="str">
        <f>TRIM(Table4[[#This Row],[LOCATION_CODE]])</f>
        <v>3542</v>
      </c>
      <c r="C349" s="137" t="s">
        <v>6524</v>
      </c>
      <c r="D349" s="137" t="s">
        <v>6525</v>
      </c>
      <c r="E349" s="24">
        <v>37052515</v>
      </c>
      <c r="F349" s="24">
        <v>37052591</v>
      </c>
      <c r="G349" s="137" t="s">
        <v>6526</v>
      </c>
      <c r="H349" s="137" t="s">
        <v>6527</v>
      </c>
      <c r="I349" s="137" t="s">
        <v>6528</v>
      </c>
      <c r="J349" s="137" t="s">
        <v>6529</v>
      </c>
      <c r="K349" s="24" t="s">
        <v>277</v>
      </c>
    </row>
    <row r="350" spans="1:11">
      <c r="A350" s="24">
        <v>3543</v>
      </c>
      <c r="B350" s="24" t="str">
        <f>TRIM(Table4[[#This Row],[LOCATION_CODE]])</f>
        <v>3543</v>
      </c>
      <c r="C350" s="137" t="s">
        <v>6530</v>
      </c>
      <c r="D350" s="137" t="s">
        <v>6531</v>
      </c>
      <c r="E350" s="24" t="s">
        <v>3450</v>
      </c>
      <c r="F350" s="24" t="s">
        <v>6532</v>
      </c>
      <c r="G350" s="137" t="s">
        <v>6533</v>
      </c>
      <c r="H350" s="137" t="s">
        <v>6534</v>
      </c>
      <c r="I350" s="137" t="s">
        <v>6535</v>
      </c>
      <c r="J350" s="137" t="s">
        <v>6536</v>
      </c>
      <c r="K350" s="24" t="s">
        <v>277</v>
      </c>
    </row>
    <row r="351" spans="1:11">
      <c r="A351" s="24">
        <v>3544</v>
      </c>
      <c r="B351" s="24" t="str">
        <f>TRIM(Table4[[#This Row],[LOCATION_CODE]])</f>
        <v>3544</v>
      </c>
      <c r="C351" s="137" t="s">
        <v>6537</v>
      </c>
      <c r="D351" s="137" t="s">
        <v>6538</v>
      </c>
      <c r="E351" s="24">
        <v>27131983</v>
      </c>
      <c r="F351" s="24">
        <v>27131993</v>
      </c>
      <c r="G351" s="137" t="s">
        <v>6539</v>
      </c>
      <c r="H351" s="137" t="s">
        <v>6540</v>
      </c>
      <c r="I351" s="137" t="s">
        <v>6541</v>
      </c>
      <c r="J351" s="137" t="s">
        <v>6542</v>
      </c>
      <c r="K351" s="24" t="s">
        <v>277</v>
      </c>
    </row>
    <row r="352" spans="1:11">
      <c r="A352" s="24">
        <v>3545</v>
      </c>
      <c r="B352" s="24" t="str">
        <f>TRIM(Table4[[#This Row],[LOCATION_CODE]])</f>
        <v>3545</v>
      </c>
      <c r="C352" s="137" t="s">
        <v>6543</v>
      </c>
      <c r="D352" s="137" t="s">
        <v>6544</v>
      </c>
      <c r="E352" s="24">
        <v>23337887</v>
      </c>
      <c r="F352" s="24">
        <v>23337897</v>
      </c>
      <c r="G352" s="137" t="s">
        <v>6545</v>
      </c>
      <c r="H352" s="137" t="s">
        <v>6546</v>
      </c>
      <c r="I352" s="137" t="s">
        <v>6547</v>
      </c>
      <c r="J352" s="137" t="s">
        <v>6548</v>
      </c>
      <c r="K352" s="24" t="s">
        <v>277</v>
      </c>
    </row>
    <row r="353" spans="1:11">
      <c r="A353" s="24">
        <v>3546</v>
      </c>
      <c r="B353" s="24" t="str">
        <f>TRIM(Table4[[#This Row],[LOCATION_CODE]])</f>
        <v>3546</v>
      </c>
      <c r="C353" s="137" t="s">
        <v>6549</v>
      </c>
      <c r="D353" s="137" t="s">
        <v>6550</v>
      </c>
      <c r="E353" s="24" t="s">
        <v>2389</v>
      </c>
      <c r="F353" s="24" t="s">
        <v>6551</v>
      </c>
      <c r="G353" s="137" t="s">
        <v>6552</v>
      </c>
      <c r="H353" s="137" t="s">
        <v>6553</v>
      </c>
      <c r="I353" s="137" t="s">
        <v>6554</v>
      </c>
      <c r="J353" s="137" t="s">
        <v>6555</v>
      </c>
      <c r="K353" s="24" t="s">
        <v>277</v>
      </c>
    </row>
    <row r="354" spans="1:11" ht="29.1">
      <c r="A354" s="24">
        <v>3548</v>
      </c>
      <c r="B354" s="24" t="str">
        <f>TRIM(Table4[[#This Row],[LOCATION_CODE]])</f>
        <v>3548</v>
      </c>
      <c r="C354" s="137" t="s">
        <v>6556</v>
      </c>
      <c r="D354" s="137" t="s">
        <v>6557</v>
      </c>
      <c r="E354" s="24" t="s">
        <v>3257</v>
      </c>
      <c r="F354" s="24" t="s">
        <v>6558</v>
      </c>
      <c r="G354" s="137" t="s">
        <v>6559</v>
      </c>
      <c r="H354" s="137" t="s">
        <v>6560</v>
      </c>
      <c r="I354" s="137" t="s">
        <v>6561</v>
      </c>
      <c r="J354" s="137" t="s">
        <v>6562</v>
      </c>
      <c r="K354" s="24" t="s">
        <v>277</v>
      </c>
    </row>
    <row r="355" spans="1:11">
      <c r="A355" s="24">
        <v>3549</v>
      </c>
      <c r="B355" s="24" t="str">
        <f>TRIM(Table4[[#This Row],[LOCATION_CODE]])</f>
        <v>3549</v>
      </c>
      <c r="C355" s="137" t="s">
        <v>6563</v>
      </c>
      <c r="D355" s="137" t="s">
        <v>6564</v>
      </c>
      <c r="E355" s="24">
        <v>27912593</v>
      </c>
      <c r="F355" s="24">
        <v>27916379</v>
      </c>
      <c r="G355" s="137" t="s">
        <v>6565</v>
      </c>
      <c r="H355" s="137" t="s">
        <v>6566</v>
      </c>
      <c r="I355" s="137" t="s">
        <v>3527</v>
      </c>
      <c r="J355" s="137"/>
      <c r="K355" s="24" t="s">
        <v>277</v>
      </c>
    </row>
    <row r="356" spans="1:11">
      <c r="A356" s="24">
        <v>3550</v>
      </c>
      <c r="B356" s="24" t="str">
        <f>TRIM(Table4[[#This Row],[LOCATION_CODE]])</f>
        <v>3550</v>
      </c>
      <c r="C356" s="137" t="s">
        <v>6567</v>
      </c>
      <c r="D356" s="137" t="s">
        <v>6568</v>
      </c>
      <c r="E356" s="24" t="s">
        <v>3051</v>
      </c>
      <c r="F356" s="24"/>
      <c r="G356" s="137"/>
      <c r="H356" s="137"/>
      <c r="I356" s="137" t="s">
        <v>6569</v>
      </c>
      <c r="J356" s="137" t="s">
        <v>6570</v>
      </c>
      <c r="K356" s="24" t="s">
        <v>277</v>
      </c>
    </row>
    <row r="357" spans="1:11">
      <c r="A357" s="24">
        <v>3551</v>
      </c>
      <c r="B357" s="24" t="str">
        <f>TRIM(Table4[[#This Row],[LOCATION_CODE]])</f>
        <v>3551</v>
      </c>
      <c r="C357" s="137" t="s">
        <v>6571</v>
      </c>
      <c r="D357" s="137" t="s">
        <v>6572</v>
      </c>
      <c r="E357" s="24" t="s">
        <v>3149</v>
      </c>
      <c r="F357" s="24" t="s">
        <v>6573</v>
      </c>
      <c r="G357" s="137" t="s">
        <v>6574</v>
      </c>
      <c r="H357" s="137" t="s">
        <v>6575</v>
      </c>
      <c r="I357" s="137" t="s">
        <v>3147</v>
      </c>
      <c r="J357" s="137"/>
      <c r="K357" s="24" t="s">
        <v>277</v>
      </c>
    </row>
    <row r="358" spans="1:11">
      <c r="A358" s="24">
        <v>3552</v>
      </c>
      <c r="B358" s="24" t="str">
        <f>TRIM(Table4[[#This Row],[LOCATION_CODE]])</f>
        <v>3552</v>
      </c>
      <c r="C358" s="137" t="s">
        <v>6089</v>
      </c>
      <c r="D358" s="137" t="s">
        <v>6090</v>
      </c>
      <c r="E358" s="24" t="s">
        <v>2993</v>
      </c>
      <c r="F358" s="24" t="s">
        <v>6576</v>
      </c>
      <c r="G358" s="137" t="s">
        <v>6577</v>
      </c>
      <c r="H358" s="137" t="s">
        <v>6578</v>
      </c>
      <c r="I358" s="137" t="s">
        <v>6579</v>
      </c>
      <c r="J358" s="137" t="s">
        <v>6580</v>
      </c>
      <c r="K358" s="24" t="s">
        <v>277</v>
      </c>
    </row>
    <row r="359" spans="1:11">
      <c r="A359" s="24">
        <v>3603</v>
      </c>
      <c r="B359" s="24" t="str">
        <f>TRIM(Table4[[#This Row],[LOCATION_CODE]])</f>
        <v>3603</v>
      </c>
      <c r="C359" s="137" t="s">
        <v>6581</v>
      </c>
      <c r="D359" s="137" t="s">
        <v>6582</v>
      </c>
      <c r="E359" s="24" t="s">
        <v>3051</v>
      </c>
      <c r="F359" s="24" t="s">
        <v>74</v>
      </c>
      <c r="G359" s="137" t="s">
        <v>74</v>
      </c>
      <c r="H359" s="137"/>
      <c r="I359" s="137"/>
      <c r="J359" s="137"/>
      <c r="K359" s="24" t="s">
        <v>277</v>
      </c>
    </row>
    <row r="360" spans="1:11">
      <c r="A360" s="24">
        <v>3698</v>
      </c>
      <c r="B360" s="24" t="str">
        <f>TRIM(Table4[[#This Row],[LOCATION_CODE]])</f>
        <v>3698</v>
      </c>
      <c r="C360" s="137" t="s">
        <v>6583</v>
      </c>
      <c r="D360" s="137" t="s">
        <v>6584</v>
      </c>
      <c r="E360" s="24" t="s">
        <v>3051</v>
      </c>
      <c r="F360" s="24"/>
      <c r="G360" s="137"/>
      <c r="H360" s="137"/>
      <c r="I360" s="137"/>
      <c r="J360" s="137"/>
      <c r="K360" s="24" t="s">
        <v>277</v>
      </c>
    </row>
    <row r="361" spans="1:11">
      <c r="A361" s="24">
        <v>3903</v>
      </c>
      <c r="B361" s="24" t="str">
        <f>TRIM(Table4[[#This Row],[LOCATION_CODE]])</f>
        <v>3903</v>
      </c>
      <c r="C361" s="137" t="s">
        <v>6585</v>
      </c>
      <c r="D361" s="137" t="s">
        <v>6585</v>
      </c>
      <c r="E361" s="24" t="s">
        <v>6586</v>
      </c>
      <c r="F361" s="24">
        <v>22167855</v>
      </c>
      <c r="G361" s="137" t="s">
        <v>6587</v>
      </c>
      <c r="H361" s="137" t="s">
        <v>6588</v>
      </c>
      <c r="I361" s="137" t="s">
        <v>5757</v>
      </c>
      <c r="J361" s="137" t="s">
        <v>6589</v>
      </c>
      <c r="K361" s="24" t="s">
        <v>277</v>
      </c>
    </row>
    <row r="362" spans="1:11">
      <c r="A362" s="24">
        <v>3904</v>
      </c>
      <c r="B362" s="24" t="str">
        <f>TRIM(Table4[[#This Row],[LOCATION_CODE]])</f>
        <v>3904</v>
      </c>
      <c r="C362" s="137" t="s">
        <v>6590</v>
      </c>
      <c r="D362" s="137" t="s">
        <v>6590</v>
      </c>
      <c r="E362" s="24" t="s">
        <v>3051</v>
      </c>
      <c r="F362" s="24"/>
      <c r="G362" s="137"/>
      <c r="H362" s="137"/>
      <c r="I362" s="137"/>
      <c r="J362" s="137"/>
      <c r="K362" s="24" t="s">
        <v>277</v>
      </c>
    </row>
    <row r="363" spans="1:11">
      <c r="A363" s="24">
        <v>3905</v>
      </c>
      <c r="B363" s="24" t="str">
        <f>TRIM(Table4[[#This Row],[LOCATION_CODE]])</f>
        <v>3905</v>
      </c>
      <c r="C363" s="137" t="s">
        <v>6591</v>
      </c>
      <c r="D363" s="137" t="s">
        <v>6592</v>
      </c>
      <c r="E363" s="24">
        <v>23070038</v>
      </c>
      <c r="F363" s="24">
        <v>23070038</v>
      </c>
      <c r="G363" s="137" t="s">
        <v>546</v>
      </c>
      <c r="H363" s="137"/>
      <c r="I363" s="137" t="s">
        <v>546</v>
      </c>
      <c r="J363" s="137"/>
      <c r="K363" s="24" t="s">
        <v>277</v>
      </c>
    </row>
    <row r="364" spans="1:11">
      <c r="A364" s="24">
        <v>3906</v>
      </c>
      <c r="B364" s="24" t="str">
        <f>TRIM(Table4[[#This Row],[LOCATION_CODE]])</f>
        <v>3906</v>
      </c>
      <c r="C364" s="137" t="s">
        <v>6593</v>
      </c>
      <c r="D364" s="137" t="s">
        <v>6594</v>
      </c>
      <c r="E364" s="24" t="s">
        <v>3051</v>
      </c>
      <c r="F364" s="24"/>
      <c r="G364" s="137" t="s">
        <v>6412</v>
      </c>
      <c r="H364" s="137" t="s">
        <v>6413</v>
      </c>
      <c r="I364" s="137" t="s">
        <v>5757</v>
      </c>
      <c r="J364" s="137" t="s">
        <v>5758</v>
      </c>
      <c r="K364" s="24" t="s">
        <v>277</v>
      </c>
    </row>
    <row r="365" spans="1:11">
      <c r="A365" s="24">
        <v>3907</v>
      </c>
      <c r="B365" s="24" t="str">
        <f>TRIM(Table4[[#This Row],[LOCATION_CODE]])</f>
        <v>3907</v>
      </c>
      <c r="C365" s="137" t="s">
        <v>6595</v>
      </c>
      <c r="D365" s="137" t="s">
        <v>6595</v>
      </c>
      <c r="E365" s="24">
        <v>21011188</v>
      </c>
      <c r="F365" s="24"/>
      <c r="G365" s="137" t="s">
        <v>6596</v>
      </c>
      <c r="H365" s="137" t="s">
        <v>5146</v>
      </c>
      <c r="I365" s="137" t="s">
        <v>5147</v>
      </c>
      <c r="J365" s="137" t="s">
        <v>6597</v>
      </c>
      <c r="K365" s="24" t="s">
        <v>277</v>
      </c>
    </row>
    <row r="366" spans="1:11">
      <c r="A366" s="24">
        <v>3908</v>
      </c>
      <c r="B366" s="24" t="str">
        <f>TRIM(Table4[[#This Row],[LOCATION_CODE]])</f>
        <v>3908</v>
      </c>
      <c r="C366" s="137" t="s">
        <v>6598</v>
      </c>
      <c r="D366" s="137" t="s">
        <v>6598</v>
      </c>
      <c r="E366" s="24" t="s">
        <v>3051</v>
      </c>
      <c r="F366" s="24"/>
      <c r="G366" s="137"/>
      <c r="H366" s="137"/>
      <c r="I366" s="137"/>
      <c r="J366" s="137"/>
      <c r="K366" s="24" t="s">
        <v>277</v>
      </c>
    </row>
    <row r="367" spans="1:11">
      <c r="A367" s="24">
        <v>3980</v>
      </c>
      <c r="B367" s="24" t="str">
        <f>TRIM(Table4[[#This Row],[LOCATION_CODE]])</f>
        <v>3980</v>
      </c>
      <c r="C367" s="137" t="s">
        <v>6599</v>
      </c>
      <c r="D367" s="137" t="s">
        <v>6600</v>
      </c>
      <c r="E367" s="24" t="s">
        <v>3051</v>
      </c>
      <c r="F367" s="24" t="s">
        <v>74</v>
      </c>
      <c r="G367" s="137" t="s">
        <v>74</v>
      </c>
      <c r="H367" s="137" t="s">
        <v>74</v>
      </c>
      <c r="I367" s="137" t="s">
        <v>74</v>
      </c>
      <c r="J367" s="137" t="s">
        <v>74</v>
      </c>
      <c r="K367" s="24" t="s">
        <v>277</v>
      </c>
    </row>
    <row r="368" spans="1:11">
      <c r="A368" s="24">
        <v>3981</v>
      </c>
      <c r="B368" s="24" t="str">
        <f>TRIM(Table4[[#This Row],[LOCATION_CODE]])</f>
        <v>3981</v>
      </c>
      <c r="C368" s="137" t="s">
        <v>6601</v>
      </c>
      <c r="D368" s="137" t="s">
        <v>6602</v>
      </c>
      <c r="E368" s="24" t="s">
        <v>3051</v>
      </c>
      <c r="F368" s="24" t="s">
        <v>74</v>
      </c>
      <c r="G368" s="137" t="s">
        <v>74</v>
      </c>
      <c r="H368" s="137" t="s">
        <v>74</v>
      </c>
      <c r="I368" s="137" t="s">
        <v>74</v>
      </c>
      <c r="J368" s="137" t="s">
        <v>74</v>
      </c>
      <c r="K368" s="24" t="s">
        <v>277</v>
      </c>
    </row>
    <row r="369" spans="1:11">
      <c r="A369" s="24">
        <v>3985</v>
      </c>
      <c r="B369" s="24" t="str">
        <f>TRIM(Table4[[#This Row],[LOCATION_CODE]])</f>
        <v>3985</v>
      </c>
      <c r="C369" s="137" t="s">
        <v>6603</v>
      </c>
      <c r="D369" s="137" t="s">
        <v>6604</v>
      </c>
      <c r="E369" s="24" t="s">
        <v>3051</v>
      </c>
      <c r="F369" s="24"/>
      <c r="G369" s="137"/>
      <c r="H369" s="137"/>
      <c r="I369" s="137"/>
      <c r="J369" s="137"/>
      <c r="K369" s="24" t="s">
        <v>5155</v>
      </c>
    </row>
    <row r="370" spans="1:11">
      <c r="A370" s="24">
        <v>3986</v>
      </c>
      <c r="B370" s="24" t="str">
        <f>TRIM(Table4[[#This Row],[LOCATION_CODE]])</f>
        <v>3986</v>
      </c>
      <c r="C370" s="137" t="s">
        <v>6605</v>
      </c>
      <c r="D370" s="137" t="s">
        <v>6606</v>
      </c>
      <c r="E370" s="24" t="s">
        <v>3051</v>
      </c>
      <c r="F370" s="24" t="s">
        <v>74</v>
      </c>
      <c r="G370" s="137" t="s">
        <v>74</v>
      </c>
      <c r="H370" s="137"/>
      <c r="I370" s="137"/>
      <c r="J370" s="137"/>
      <c r="K370" s="24" t="s">
        <v>277</v>
      </c>
    </row>
    <row r="371" spans="1:11">
      <c r="A371" s="24">
        <v>3987</v>
      </c>
      <c r="B371" s="24" t="str">
        <f>TRIM(Table4[[#This Row],[LOCATION_CODE]])</f>
        <v>3987</v>
      </c>
      <c r="C371" s="137" t="s">
        <v>6607</v>
      </c>
      <c r="D371" s="137" t="s">
        <v>6608</v>
      </c>
      <c r="E371" s="24">
        <v>21011178</v>
      </c>
      <c r="F371" s="24" t="s">
        <v>74</v>
      </c>
      <c r="G371" s="137" t="s">
        <v>74</v>
      </c>
      <c r="H371" s="137"/>
      <c r="I371" s="137"/>
      <c r="J371" s="137"/>
      <c r="K371" s="24" t="s">
        <v>277</v>
      </c>
    </row>
    <row r="372" spans="1:11">
      <c r="A372" s="24">
        <v>3988</v>
      </c>
      <c r="B372" s="24" t="str">
        <f>TRIM(Table4[[#This Row],[LOCATION_CODE]])</f>
        <v>3988</v>
      </c>
      <c r="C372" s="137" t="s">
        <v>6609</v>
      </c>
      <c r="D372" s="137" t="s">
        <v>6610</v>
      </c>
      <c r="E372" s="24">
        <v>21011178</v>
      </c>
      <c r="F372" s="24">
        <v>21011178</v>
      </c>
      <c r="G372" s="137"/>
      <c r="H372" s="137"/>
      <c r="I372" s="137"/>
      <c r="J372" s="137"/>
      <c r="K372" s="24" t="s">
        <v>277</v>
      </c>
    </row>
    <row r="373" spans="1:11">
      <c r="A373" s="24">
        <v>3989</v>
      </c>
      <c r="B373" s="24" t="str">
        <f>TRIM(Table4[[#This Row],[LOCATION_CODE]])</f>
        <v>3989</v>
      </c>
      <c r="C373" s="137" t="s">
        <v>6611</v>
      </c>
      <c r="D373" s="137" t="s">
        <v>6612</v>
      </c>
      <c r="E373" s="24">
        <v>27433310</v>
      </c>
      <c r="F373" s="24"/>
      <c r="G373" s="137"/>
      <c r="H373" s="137"/>
      <c r="I373" s="137"/>
      <c r="J373" s="137"/>
      <c r="K373" s="24" t="s">
        <v>277</v>
      </c>
    </row>
    <row r="374" spans="1:11">
      <c r="A374" s="24">
        <v>3993</v>
      </c>
      <c r="B374" s="24" t="str">
        <f>TRIM(Table4[[#This Row],[LOCATION_CODE]])</f>
        <v>3993</v>
      </c>
      <c r="C374" s="137" t="s">
        <v>6613</v>
      </c>
      <c r="D374" s="137" t="s">
        <v>6614</v>
      </c>
      <c r="E374" s="24">
        <v>21011188</v>
      </c>
      <c r="F374" s="24">
        <v>22167855</v>
      </c>
      <c r="G374" s="137"/>
      <c r="H374" s="137"/>
      <c r="I374" s="137"/>
      <c r="J374" s="137"/>
      <c r="K374" s="24" t="s">
        <v>277</v>
      </c>
    </row>
    <row r="375" spans="1:11">
      <c r="A375" s="24">
        <v>3998</v>
      </c>
      <c r="B375" s="24" t="str">
        <f>TRIM(Table4[[#This Row],[LOCATION_CODE]])</f>
        <v>3998</v>
      </c>
      <c r="C375" s="137" t="s">
        <v>6615</v>
      </c>
      <c r="D375" s="137" t="s">
        <v>6616</v>
      </c>
      <c r="E375" s="24" t="s">
        <v>3051</v>
      </c>
      <c r="F375" s="24" t="s">
        <v>74</v>
      </c>
      <c r="G375" s="137" t="s">
        <v>74</v>
      </c>
      <c r="H375" s="137"/>
      <c r="I375" s="137"/>
      <c r="J375" s="137"/>
      <c r="K375" s="24" t="s">
        <v>277</v>
      </c>
    </row>
    <row r="376" spans="1:11">
      <c r="A376" s="24">
        <v>4103</v>
      </c>
      <c r="B376" s="24" t="str">
        <f>TRIM(Table4[[#This Row],[LOCATION_CODE]])</f>
        <v>4103</v>
      </c>
      <c r="C376" s="137" t="s">
        <v>6617</v>
      </c>
      <c r="D376" s="137" t="s">
        <v>6618</v>
      </c>
      <c r="E376" s="24" t="s">
        <v>6619</v>
      </c>
      <c r="F376" s="24">
        <v>85328828086</v>
      </c>
      <c r="G376" s="137" t="s">
        <v>6620</v>
      </c>
      <c r="H376" s="137" t="s">
        <v>6621</v>
      </c>
      <c r="I376" s="137" t="s">
        <v>6622</v>
      </c>
      <c r="J376" s="137" t="s">
        <v>6621</v>
      </c>
      <c r="K376" s="24" t="s">
        <v>5155</v>
      </c>
    </row>
    <row r="377" spans="1:11">
      <c r="A377" s="24">
        <v>4104</v>
      </c>
      <c r="B377" s="24" t="str">
        <f>TRIM(Table4[[#This Row],[LOCATION_CODE]])</f>
        <v>4104</v>
      </c>
      <c r="C377" s="137" t="s">
        <v>6623</v>
      </c>
      <c r="D377" s="137" t="s">
        <v>6624</v>
      </c>
      <c r="E377" s="24">
        <v>85328723613</v>
      </c>
      <c r="F377" s="24">
        <v>85328723613</v>
      </c>
      <c r="G377" s="137" t="s">
        <v>6625</v>
      </c>
      <c r="H377" s="137" t="s">
        <v>6626</v>
      </c>
      <c r="I377" s="137" t="s">
        <v>6625</v>
      </c>
      <c r="J377" s="137" t="s">
        <v>6626</v>
      </c>
      <c r="K377" s="24" t="s">
        <v>5155</v>
      </c>
    </row>
    <row r="378" spans="1:11">
      <c r="A378" s="24">
        <v>4107</v>
      </c>
      <c r="B378" s="24" t="str">
        <f>TRIM(Table4[[#This Row],[LOCATION_CODE]])</f>
        <v>4107</v>
      </c>
      <c r="C378" s="137" t="s">
        <v>6627</v>
      </c>
      <c r="D378" s="137" t="s">
        <v>6628</v>
      </c>
      <c r="E378" s="24">
        <v>85328352705</v>
      </c>
      <c r="F378" s="24">
        <v>85328352831</v>
      </c>
      <c r="G378" s="137" t="s">
        <v>6629</v>
      </c>
      <c r="H378" s="137" t="s">
        <v>6630</v>
      </c>
      <c r="I378" s="137" t="s">
        <v>6631</v>
      </c>
      <c r="J378" s="137"/>
      <c r="K378" s="24" t="s">
        <v>5155</v>
      </c>
    </row>
    <row r="379" spans="1:11">
      <c r="A379" s="24">
        <v>4108</v>
      </c>
      <c r="B379" s="24" t="str">
        <f>TRIM(Table4[[#This Row],[LOCATION_CODE]])</f>
        <v>4108</v>
      </c>
      <c r="C379" s="137" t="s">
        <v>6632</v>
      </c>
      <c r="D379" s="137" t="s">
        <v>6633</v>
      </c>
      <c r="E379" s="24">
        <v>85328827927</v>
      </c>
      <c r="F379" s="24">
        <v>85328827925</v>
      </c>
      <c r="G379" s="137" t="s">
        <v>6634</v>
      </c>
      <c r="H379" s="137" t="s">
        <v>6635</v>
      </c>
      <c r="I379" s="137" t="s">
        <v>6636</v>
      </c>
      <c r="J379" s="137"/>
      <c r="K379" s="24" t="s">
        <v>5155</v>
      </c>
    </row>
    <row r="380" spans="1:11">
      <c r="A380" s="24">
        <v>4112</v>
      </c>
      <c r="B380" s="24" t="str">
        <f>TRIM(Table4[[#This Row],[LOCATION_CODE]])</f>
        <v>4112</v>
      </c>
      <c r="C380" s="137" t="s">
        <v>6637</v>
      </c>
      <c r="D380" s="137" t="s">
        <v>6638</v>
      </c>
      <c r="E380" s="24">
        <v>85328824546</v>
      </c>
      <c r="F380" s="24">
        <v>85328824547</v>
      </c>
      <c r="G380" s="137" t="s">
        <v>6639</v>
      </c>
      <c r="H380" s="137" t="s">
        <v>6640</v>
      </c>
      <c r="I380" s="137" t="s">
        <v>6641</v>
      </c>
      <c r="J380" s="137" t="s">
        <v>6642</v>
      </c>
      <c r="K380" s="24" t="s">
        <v>5155</v>
      </c>
    </row>
    <row r="381" spans="1:11">
      <c r="A381" s="24">
        <v>4114</v>
      </c>
      <c r="B381" s="24" t="str">
        <f>TRIM(Table4[[#This Row],[LOCATION_CODE]])</f>
        <v>4114</v>
      </c>
      <c r="C381" s="137" t="s">
        <v>6643</v>
      </c>
      <c r="D381" s="137" t="s">
        <v>6644</v>
      </c>
      <c r="E381" s="24">
        <v>85328921208</v>
      </c>
      <c r="F381" s="24">
        <v>85328921209</v>
      </c>
      <c r="G381" s="137" t="s">
        <v>6645</v>
      </c>
      <c r="H381" s="137" t="s">
        <v>6646</v>
      </c>
      <c r="I381" s="137" t="s">
        <v>6647</v>
      </c>
      <c r="J381" s="137" t="s">
        <v>6648</v>
      </c>
      <c r="K381" s="24" t="s">
        <v>5155</v>
      </c>
    </row>
    <row r="382" spans="1:11">
      <c r="A382" s="24">
        <v>4116</v>
      </c>
      <c r="B382" s="24" t="str">
        <f>TRIM(Table4[[#This Row],[LOCATION_CODE]])</f>
        <v>4116</v>
      </c>
      <c r="C382" s="137" t="s">
        <v>6649</v>
      </c>
      <c r="D382" s="137" t="s">
        <v>6650</v>
      </c>
      <c r="E382" s="24">
        <v>85328776292</v>
      </c>
      <c r="F382" s="24">
        <v>85328776293</v>
      </c>
      <c r="G382" s="137" t="s">
        <v>6651</v>
      </c>
      <c r="H382" s="137" t="s">
        <v>6652</v>
      </c>
      <c r="I382" s="137" t="s">
        <v>6653</v>
      </c>
      <c r="J382" s="137" t="s">
        <v>6654</v>
      </c>
      <c r="K382" s="24" t="s">
        <v>5155</v>
      </c>
    </row>
    <row r="383" spans="1:11">
      <c r="A383" s="24">
        <v>4118</v>
      </c>
      <c r="B383" s="24" t="str">
        <f>TRIM(Table4[[#This Row],[LOCATION_CODE]])</f>
        <v>4118</v>
      </c>
      <c r="C383" s="137" t="s">
        <v>6655</v>
      </c>
      <c r="D383" s="137" t="s">
        <v>6656</v>
      </c>
      <c r="E383" s="24">
        <v>85328825722</v>
      </c>
      <c r="F383" s="24"/>
      <c r="G383" s="137" t="s">
        <v>6657</v>
      </c>
      <c r="H383" s="137" t="s">
        <v>6658</v>
      </c>
      <c r="I383" s="137" t="s">
        <v>6659</v>
      </c>
      <c r="J383" s="137" t="s">
        <v>6660</v>
      </c>
      <c r="K383" s="24" t="s">
        <v>5155</v>
      </c>
    </row>
    <row r="384" spans="1:11">
      <c r="A384" s="24">
        <v>4119</v>
      </c>
      <c r="B384" s="24" t="str">
        <f>TRIM(Table4[[#This Row],[LOCATION_CODE]])</f>
        <v>4119</v>
      </c>
      <c r="C384" s="137" t="s">
        <v>6661</v>
      </c>
      <c r="D384" s="137" t="s">
        <v>6662</v>
      </c>
      <c r="E384" s="24">
        <v>85328885591</v>
      </c>
      <c r="F384" s="24">
        <v>85328885592</v>
      </c>
      <c r="G384" s="137" t="s">
        <v>6663</v>
      </c>
      <c r="H384" s="137" t="s">
        <v>6664</v>
      </c>
      <c r="I384" s="137" t="s">
        <v>6663</v>
      </c>
      <c r="J384" s="137" t="s">
        <v>6664</v>
      </c>
      <c r="K384" s="24" t="s">
        <v>5155</v>
      </c>
    </row>
    <row r="385" spans="1:11">
      <c r="A385" s="24">
        <v>4120</v>
      </c>
      <c r="B385" s="24" t="str">
        <f>TRIM(Table4[[#This Row],[LOCATION_CODE]])</f>
        <v>4120</v>
      </c>
      <c r="C385" s="137" t="s">
        <v>6665</v>
      </c>
      <c r="D385" s="137" t="s">
        <v>6666</v>
      </c>
      <c r="E385" s="24">
        <v>85328889801</v>
      </c>
      <c r="F385" s="24">
        <v>85328889802</v>
      </c>
      <c r="G385" s="137" t="s">
        <v>6667</v>
      </c>
      <c r="H385" s="137" t="s">
        <v>6668</v>
      </c>
      <c r="I385" s="137" t="s">
        <v>5153</v>
      </c>
      <c r="J385" s="137" t="s">
        <v>6669</v>
      </c>
      <c r="K385" s="24" t="s">
        <v>5155</v>
      </c>
    </row>
    <row r="386" spans="1:11">
      <c r="A386" s="24">
        <v>4121</v>
      </c>
      <c r="B386" s="24" t="str">
        <f>TRIM(Table4[[#This Row],[LOCATION_CODE]])</f>
        <v>4121</v>
      </c>
      <c r="C386" s="137" t="s">
        <v>6670</v>
      </c>
      <c r="D386" s="137" t="s">
        <v>6671</v>
      </c>
      <c r="E386" s="24">
        <v>85328931120</v>
      </c>
      <c r="F386" s="24">
        <v>85328931121</v>
      </c>
      <c r="G386" s="137" t="s">
        <v>6672</v>
      </c>
      <c r="H386" s="137" t="s">
        <v>6673</v>
      </c>
      <c r="I386" s="137" t="s">
        <v>6674</v>
      </c>
      <c r="J386" s="137" t="s">
        <v>6675</v>
      </c>
      <c r="K386" s="24" t="s">
        <v>5155</v>
      </c>
    </row>
    <row r="387" spans="1:11">
      <c r="A387" s="24">
        <v>4122</v>
      </c>
      <c r="B387" s="24" t="str">
        <f>TRIM(Table4[[#This Row],[LOCATION_CODE]])</f>
        <v>4122</v>
      </c>
      <c r="C387" s="137" t="s">
        <v>6676</v>
      </c>
      <c r="D387" s="137" t="s">
        <v>6677</v>
      </c>
      <c r="E387" s="24" t="s">
        <v>3051</v>
      </c>
      <c r="F387" s="24"/>
      <c r="G387" s="137" t="s">
        <v>6678</v>
      </c>
      <c r="H387" s="137" t="s">
        <v>6679</v>
      </c>
      <c r="I387" s="137" t="s">
        <v>6680</v>
      </c>
      <c r="J387" s="137"/>
      <c r="K387" s="24" t="s">
        <v>5155</v>
      </c>
    </row>
    <row r="388" spans="1:11" ht="29.1">
      <c r="A388" s="24">
        <v>4123</v>
      </c>
      <c r="B388" s="24" t="str">
        <f>TRIM(Table4[[#This Row],[LOCATION_CODE]])</f>
        <v>4123</v>
      </c>
      <c r="C388" s="137" t="s">
        <v>6681</v>
      </c>
      <c r="D388" s="137" t="s">
        <v>6682</v>
      </c>
      <c r="E388" s="24">
        <v>85328821208</v>
      </c>
      <c r="F388" s="24"/>
      <c r="G388" s="137" t="s">
        <v>6683</v>
      </c>
      <c r="H388" s="137" t="s">
        <v>6679</v>
      </c>
      <c r="I388" s="137" t="s">
        <v>6684</v>
      </c>
      <c r="J388" s="137"/>
      <c r="K388" s="24" t="s">
        <v>5155</v>
      </c>
    </row>
    <row r="389" spans="1:11">
      <c r="A389" s="24">
        <v>4124</v>
      </c>
      <c r="B389" s="24" t="str">
        <f>TRIM(Table4[[#This Row],[LOCATION_CODE]])</f>
        <v>4124</v>
      </c>
      <c r="C389" s="137" t="s">
        <v>6685</v>
      </c>
      <c r="D389" s="137" t="s">
        <v>6686</v>
      </c>
      <c r="E389" s="24">
        <v>85328331110</v>
      </c>
      <c r="F389" s="24">
        <v>85328331120</v>
      </c>
      <c r="G389" s="137" t="s">
        <v>6687</v>
      </c>
      <c r="H389" s="137" t="s">
        <v>6688</v>
      </c>
      <c r="I389" s="137" t="s">
        <v>6689</v>
      </c>
      <c r="J389" s="137" t="s">
        <v>6690</v>
      </c>
      <c r="K389" s="24" t="s">
        <v>5155</v>
      </c>
    </row>
    <row r="390" spans="1:11" ht="29.1">
      <c r="A390" s="24">
        <v>4125</v>
      </c>
      <c r="B390" s="24" t="str">
        <f>TRIM(Table4[[#This Row],[LOCATION_CODE]])</f>
        <v>4125</v>
      </c>
      <c r="C390" s="137" t="s">
        <v>6691</v>
      </c>
      <c r="D390" s="137" t="s">
        <v>6692</v>
      </c>
      <c r="E390" s="24">
        <v>28555820</v>
      </c>
      <c r="F390" s="24">
        <v>28555830</v>
      </c>
      <c r="G390" s="137" t="s">
        <v>6693</v>
      </c>
      <c r="H390" s="137" t="s">
        <v>6694</v>
      </c>
      <c r="I390" s="137" t="s">
        <v>5709</v>
      </c>
      <c r="J390" s="137" t="s">
        <v>6695</v>
      </c>
      <c r="K390" s="24" t="s">
        <v>5155</v>
      </c>
    </row>
    <row r="391" spans="1:11">
      <c r="A391" s="24">
        <v>4126</v>
      </c>
      <c r="B391" s="24" t="str">
        <f>TRIM(Table4[[#This Row],[LOCATION_CODE]])</f>
        <v>4126</v>
      </c>
      <c r="C391" s="137" t="s">
        <v>6696</v>
      </c>
      <c r="D391" s="137" t="s">
        <v>6697</v>
      </c>
      <c r="E391" s="24">
        <v>28555850</v>
      </c>
      <c r="F391" s="24">
        <v>28555870</v>
      </c>
      <c r="G391" s="137" t="s">
        <v>6698</v>
      </c>
      <c r="H391" s="137" t="s">
        <v>6694</v>
      </c>
      <c r="I391" s="137" t="s">
        <v>5709</v>
      </c>
      <c r="J391" s="137" t="s">
        <v>6699</v>
      </c>
      <c r="K391" s="24" t="s">
        <v>5155</v>
      </c>
    </row>
    <row r="392" spans="1:11">
      <c r="A392" s="24">
        <v>4128</v>
      </c>
      <c r="B392" s="24" t="str">
        <f>TRIM(Table4[[#This Row],[LOCATION_CODE]])</f>
        <v>4128</v>
      </c>
      <c r="C392" s="137" t="s">
        <v>6700</v>
      </c>
      <c r="D392" s="137" t="s">
        <v>6701</v>
      </c>
      <c r="E392" s="24">
        <v>28881208</v>
      </c>
      <c r="F392" s="24">
        <v>28881230</v>
      </c>
      <c r="G392" s="137" t="s">
        <v>6702</v>
      </c>
      <c r="H392" s="137" t="s">
        <v>6703</v>
      </c>
      <c r="I392" s="137" t="s">
        <v>6704</v>
      </c>
      <c r="J392" s="137" t="s">
        <v>6705</v>
      </c>
      <c r="K392" s="24" t="s">
        <v>5155</v>
      </c>
    </row>
    <row r="393" spans="1:11">
      <c r="A393" s="24">
        <v>4130</v>
      </c>
      <c r="B393" s="24" t="str">
        <f>TRIM(Table4[[#This Row],[LOCATION_CODE]])</f>
        <v>4130</v>
      </c>
      <c r="C393" s="137" t="s">
        <v>6706</v>
      </c>
      <c r="D393" s="137" t="s">
        <v>6707</v>
      </c>
      <c r="E393" s="24">
        <v>85328811802</v>
      </c>
      <c r="F393" s="24"/>
      <c r="G393" s="137" t="s">
        <v>6708</v>
      </c>
      <c r="H393" s="137" t="s">
        <v>6709</v>
      </c>
      <c r="I393" s="137" t="s">
        <v>6710</v>
      </c>
      <c r="J393" s="137" t="s">
        <v>6711</v>
      </c>
      <c r="K393" s="24" t="s">
        <v>5155</v>
      </c>
    </row>
    <row r="394" spans="1:11">
      <c r="A394" s="24">
        <v>4132</v>
      </c>
      <c r="B394" s="24" t="str">
        <f>TRIM(Table4[[#This Row],[LOCATION_CODE]])</f>
        <v>4132</v>
      </c>
      <c r="C394" s="137" t="s">
        <v>6712</v>
      </c>
      <c r="D394" s="137" t="s">
        <v>6713</v>
      </c>
      <c r="E394" s="24">
        <v>85328812311</v>
      </c>
      <c r="F394" s="24"/>
      <c r="G394" s="137" t="s">
        <v>6714</v>
      </c>
      <c r="H394" s="137" t="s">
        <v>6715</v>
      </c>
      <c r="I394" s="137" t="s">
        <v>6716</v>
      </c>
      <c r="J394" s="137" t="s">
        <v>6717</v>
      </c>
      <c r="K394" s="24" t="s">
        <v>5155</v>
      </c>
    </row>
    <row r="395" spans="1:11" ht="29.1">
      <c r="A395" s="24">
        <v>4134</v>
      </c>
      <c r="B395" s="24" t="str">
        <f>TRIM(Table4[[#This Row],[LOCATION_CODE]])</f>
        <v>4134</v>
      </c>
      <c r="C395" s="137" t="s">
        <v>6718</v>
      </c>
      <c r="D395" s="137" t="s">
        <v>6719</v>
      </c>
      <c r="E395" s="24" t="s">
        <v>3051</v>
      </c>
      <c r="F395" s="24"/>
      <c r="G395" s="137" t="s">
        <v>6720</v>
      </c>
      <c r="H395" s="137" t="s">
        <v>6721</v>
      </c>
      <c r="I395" s="137" t="s">
        <v>6722</v>
      </c>
      <c r="J395" s="137" t="s">
        <v>6723</v>
      </c>
      <c r="K395" s="24" t="s">
        <v>5155</v>
      </c>
    </row>
    <row r="396" spans="1:11">
      <c r="A396" s="24">
        <v>4135</v>
      </c>
      <c r="B396" s="24" t="str">
        <f>TRIM(Table4[[#This Row],[LOCATION_CODE]])</f>
        <v>4135</v>
      </c>
      <c r="C396" s="137" t="s">
        <v>6724</v>
      </c>
      <c r="D396" s="137" t="s">
        <v>6725</v>
      </c>
      <c r="E396" s="24" t="s">
        <v>3051</v>
      </c>
      <c r="F396" s="24"/>
      <c r="G396" s="137" t="s">
        <v>6726</v>
      </c>
      <c r="H396" s="137" t="s">
        <v>6727</v>
      </c>
      <c r="I396" s="137" t="s">
        <v>6728</v>
      </c>
      <c r="J396" s="137"/>
      <c r="K396" s="24" t="s">
        <v>5155</v>
      </c>
    </row>
    <row r="397" spans="1:11">
      <c r="A397" s="24">
        <v>4188</v>
      </c>
      <c r="B397" s="24" t="str">
        <f>TRIM(Table4[[#This Row],[LOCATION_CODE]])</f>
        <v>4188</v>
      </c>
      <c r="C397" s="137" t="s">
        <v>6729</v>
      </c>
      <c r="D397" s="137" t="s">
        <v>6729</v>
      </c>
      <c r="E397" s="24" t="s">
        <v>3051</v>
      </c>
      <c r="F397" s="24" t="s">
        <v>74</v>
      </c>
      <c r="G397" s="137" t="s">
        <v>74</v>
      </c>
      <c r="H397" s="137"/>
      <c r="I397" s="137"/>
      <c r="J397" s="137"/>
      <c r="K397" s="24" t="s">
        <v>5155</v>
      </c>
    </row>
    <row r="398" spans="1:11">
      <c r="A398" s="24">
        <v>4192</v>
      </c>
      <c r="B398" s="24" t="str">
        <f>TRIM(Table4[[#This Row],[LOCATION_CODE]])</f>
        <v>4192</v>
      </c>
      <c r="C398" s="137" t="s">
        <v>6730</v>
      </c>
      <c r="D398" s="137" t="s">
        <v>6730</v>
      </c>
      <c r="E398" s="24">
        <v>85328356978</v>
      </c>
      <c r="F398" s="24">
        <v>85328356977</v>
      </c>
      <c r="G398" s="137" t="s">
        <v>5158</v>
      </c>
      <c r="H398" s="137" t="s">
        <v>5159</v>
      </c>
      <c r="I398" s="137" t="s">
        <v>5160</v>
      </c>
      <c r="J398" s="137" t="s">
        <v>5161</v>
      </c>
      <c r="K398" s="24" t="s">
        <v>5155</v>
      </c>
    </row>
    <row r="399" spans="1:11">
      <c r="A399" s="24">
        <v>4193</v>
      </c>
      <c r="B399" s="24" t="str">
        <f>TRIM(Table4[[#This Row],[LOCATION_CODE]])</f>
        <v>4193</v>
      </c>
      <c r="C399" s="137" t="s">
        <v>6731</v>
      </c>
      <c r="D399" s="137" t="s">
        <v>6732</v>
      </c>
      <c r="E399" s="24" t="s">
        <v>3051</v>
      </c>
      <c r="F399" s="24"/>
      <c r="G399" s="137"/>
      <c r="H399" s="137"/>
      <c r="I399" s="137"/>
      <c r="J399" s="137"/>
      <c r="K399" s="24" t="s">
        <v>277</v>
      </c>
    </row>
    <row r="400" spans="1:11">
      <c r="A400" s="24">
        <v>4194</v>
      </c>
      <c r="B400" s="24" t="str">
        <f>TRIM(Table4[[#This Row],[LOCATION_CODE]])</f>
        <v>4194</v>
      </c>
      <c r="C400" s="137" t="s">
        <v>6733</v>
      </c>
      <c r="D400" s="137" t="s">
        <v>6734</v>
      </c>
      <c r="E400" s="24" t="s">
        <v>3051</v>
      </c>
      <c r="F400" s="24"/>
      <c r="G400" s="137" t="s">
        <v>6735</v>
      </c>
      <c r="H400" s="137" t="s">
        <v>6736</v>
      </c>
      <c r="I400" s="137" t="s">
        <v>6737</v>
      </c>
      <c r="J400" s="137" t="s">
        <v>6738</v>
      </c>
      <c r="K400" s="24" t="s">
        <v>5155</v>
      </c>
    </row>
    <row r="401" spans="1:11">
      <c r="A401" s="24">
        <v>4303</v>
      </c>
      <c r="B401" s="24" t="str">
        <f>TRIM(Table4[[#This Row],[LOCATION_CODE]])</f>
        <v>4303</v>
      </c>
      <c r="C401" s="137" t="s">
        <v>6739</v>
      </c>
      <c r="D401" s="137" t="s">
        <v>6740</v>
      </c>
      <c r="E401" s="24">
        <v>22672588</v>
      </c>
      <c r="F401" s="24">
        <v>22672588</v>
      </c>
      <c r="G401" s="137" t="s">
        <v>6741</v>
      </c>
      <c r="H401" s="137" t="s">
        <v>6742</v>
      </c>
      <c r="I401" s="137" t="s">
        <v>6741</v>
      </c>
      <c r="J401" s="137" t="s">
        <v>6742</v>
      </c>
      <c r="K401" s="24" t="s">
        <v>277</v>
      </c>
    </row>
    <row r="402" spans="1:11">
      <c r="A402" s="24">
        <v>4308</v>
      </c>
      <c r="B402" s="24" t="str">
        <f>TRIM(Table4[[#This Row],[LOCATION_CODE]])</f>
        <v>4308</v>
      </c>
      <c r="C402" s="137" t="s">
        <v>6743</v>
      </c>
      <c r="D402" s="137" t="s">
        <v>6744</v>
      </c>
      <c r="E402" s="24">
        <v>23750051</v>
      </c>
      <c r="F402" s="24">
        <v>23750051</v>
      </c>
      <c r="G402" s="137" t="s">
        <v>6745</v>
      </c>
      <c r="H402" s="137" t="s">
        <v>6746</v>
      </c>
      <c r="I402" s="137" t="s">
        <v>6745</v>
      </c>
      <c r="J402" s="137" t="s">
        <v>6746</v>
      </c>
      <c r="K402" s="24" t="s">
        <v>277</v>
      </c>
    </row>
    <row r="403" spans="1:11">
      <c r="A403" s="24">
        <v>4313</v>
      </c>
      <c r="B403" s="24" t="str">
        <f>TRIM(Table4[[#This Row],[LOCATION_CODE]])</f>
        <v>4313</v>
      </c>
      <c r="C403" s="137" t="s">
        <v>6747</v>
      </c>
      <c r="D403" s="137" t="s">
        <v>6748</v>
      </c>
      <c r="E403" s="24">
        <v>21486674</v>
      </c>
      <c r="F403" s="24">
        <v>21486674</v>
      </c>
      <c r="G403" s="137" t="s">
        <v>6749</v>
      </c>
      <c r="H403" s="137" t="s">
        <v>6750</v>
      </c>
      <c r="I403" s="137" t="s">
        <v>6749</v>
      </c>
      <c r="J403" s="137" t="s">
        <v>6750</v>
      </c>
      <c r="K403" s="24" t="s">
        <v>277</v>
      </c>
    </row>
    <row r="404" spans="1:11">
      <c r="A404" s="24">
        <v>4320</v>
      </c>
      <c r="B404" s="24" t="str">
        <f>TRIM(Table4[[#This Row],[LOCATION_CODE]])</f>
        <v>4320</v>
      </c>
      <c r="C404" s="137" t="s">
        <v>6751</v>
      </c>
      <c r="D404" s="137" t="s">
        <v>6752</v>
      </c>
      <c r="E404" s="24">
        <v>25531271</v>
      </c>
      <c r="F404" s="24">
        <v>25531271</v>
      </c>
      <c r="G404" s="137" t="s">
        <v>6753</v>
      </c>
      <c r="H404" s="137" t="s">
        <v>6754</v>
      </c>
      <c r="I404" s="137" t="s">
        <v>6753</v>
      </c>
      <c r="J404" s="137" t="s">
        <v>6754</v>
      </c>
      <c r="K404" s="24" t="s">
        <v>277</v>
      </c>
    </row>
    <row r="405" spans="1:11">
      <c r="A405" s="24">
        <v>4334</v>
      </c>
      <c r="B405" s="24" t="str">
        <f>TRIM(Table4[[#This Row],[LOCATION_CODE]])</f>
        <v>4334</v>
      </c>
      <c r="C405" s="137" t="s">
        <v>6755</v>
      </c>
      <c r="D405" s="137" t="s">
        <v>6756</v>
      </c>
      <c r="E405" s="24">
        <v>29953567</v>
      </c>
      <c r="F405" s="24">
        <v>29953567</v>
      </c>
      <c r="G405" s="137" t="s">
        <v>6757</v>
      </c>
      <c r="H405" s="137" t="s">
        <v>6758</v>
      </c>
      <c r="I405" s="137" t="s">
        <v>6757</v>
      </c>
      <c r="J405" s="137" t="s">
        <v>6758</v>
      </c>
      <c r="K405" s="24" t="s">
        <v>277</v>
      </c>
    </row>
    <row r="406" spans="1:11">
      <c r="A406" s="24">
        <v>4335</v>
      </c>
      <c r="B406" s="24" t="str">
        <f>TRIM(Table4[[#This Row],[LOCATION_CODE]])</f>
        <v>4335</v>
      </c>
      <c r="C406" s="137" t="s">
        <v>6759</v>
      </c>
      <c r="D406" s="137" t="s">
        <v>6760</v>
      </c>
      <c r="E406" s="24">
        <v>25215507</v>
      </c>
      <c r="F406" s="24">
        <v>25215507</v>
      </c>
      <c r="G406" s="137" t="s">
        <v>6761</v>
      </c>
      <c r="H406" s="137" t="s">
        <v>6762</v>
      </c>
      <c r="I406" s="137" t="s">
        <v>6763</v>
      </c>
      <c r="J406" s="137" t="s">
        <v>6764</v>
      </c>
      <c r="K406" s="24" t="s">
        <v>277</v>
      </c>
    </row>
    <row r="407" spans="1:11">
      <c r="A407" s="24">
        <v>4340</v>
      </c>
      <c r="B407" s="24" t="str">
        <f>TRIM(Table4[[#This Row],[LOCATION_CODE]])</f>
        <v>4340</v>
      </c>
      <c r="C407" s="137" t="s">
        <v>6765</v>
      </c>
      <c r="D407" s="137" t="s">
        <v>6766</v>
      </c>
      <c r="E407" s="24">
        <v>27927725</v>
      </c>
      <c r="F407" s="24">
        <v>27927725</v>
      </c>
      <c r="G407" s="137" t="s">
        <v>3532</v>
      </c>
      <c r="H407" s="137"/>
      <c r="I407" s="137" t="s">
        <v>3532</v>
      </c>
      <c r="J407" s="137"/>
      <c r="K407" s="24" t="s">
        <v>277</v>
      </c>
    </row>
    <row r="408" spans="1:11">
      <c r="A408" s="24">
        <v>4341</v>
      </c>
      <c r="B408" s="24" t="str">
        <f>TRIM(Table4[[#This Row],[LOCATION_CODE]])</f>
        <v>4341</v>
      </c>
      <c r="C408" s="137" t="s">
        <v>6767</v>
      </c>
      <c r="D408" s="137" t="s">
        <v>6768</v>
      </c>
      <c r="E408" s="24">
        <v>22610366</v>
      </c>
      <c r="F408" s="24">
        <v>22610366</v>
      </c>
      <c r="G408" s="137" t="s">
        <v>6769</v>
      </c>
      <c r="H408" s="137" t="s">
        <v>6770</v>
      </c>
      <c r="I408" s="137" t="s">
        <v>6771</v>
      </c>
      <c r="J408" s="137" t="s">
        <v>6772</v>
      </c>
      <c r="K408" s="24" t="s">
        <v>277</v>
      </c>
    </row>
    <row r="409" spans="1:11">
      <c r="A409" s="24">
        <v>4343</v>
      </c>
      <c r="B409" s="24" t="str">
        <f>TRIM(Table4[[#This Row],[LOCATION_CODE]])</f>
        <v>4343</v>
      </c>
      <c r="C409" s="137" t="s">
        <v>6773</v>
      </c>
      <c r="D409" s="137" t="s">
        <v>6774</v>
      </c>
      <c r="E409" s="24">
        <v>26536955</v>
      </c>
      <c r="F409" s="24">
        <v>26536955</v>
      </c>
      <c r="G409" s="137" t="s">
        <v>6775</v>
      </c>
      <c r="H409" s="137" t="s">
        <v>6776</v>
      </c>
      <c r="I409" s="137" t="s">
        <v>3580</v>
      </c>
      <c r="J409" s="137"/>
      <c r="K409" s="24" t="s">
        <v>277</v>
      </c>
    </row>
    <row r="410" spans="1:11">
      <c r="A410" s="24">
        <v>4345</v>
      </c>
      <c r="B410" s="24" t="str">
        <f>TRIM(Table4[[#This Row],[LOCATION_CODE]])</f>
        <v>4345</v>
      </c>
      <c r="C410" s="137" t="s">
        <v>6777</v>
      </c>
      <c r="D410" s="137" t="s">
        <v>6778</v>
      </c>
      <c r="E410" s="24">
        <v>23567476</v>
      </c>
      <c r="F410" s="24">
        <v>23567476</v>
      </c>
      <c r="G410" s="137" t="s">
        <v>6779</v>
      </c>
      <c r="H410" s="137" t="s">
        <v>6780</v>
      </c>
      <c r="I410" s="137" t="s">
        <v>6781</v>
      </c>
      <c r="J410" s="137" t="s">
        <v>6782</v>
      </c>
      <c r="K410" s="24" t="s">
        <v>277</v>
      </c>
    </row>
    <row r="411" spans="1:11">
      <c r="A411" s="24">
        <v>4347</v>
      </c>
      <c r="B411" s="24" t="str">
        <f>TRIM(Table4[[#This Row],[LOCATION_CODE]])</f>
        <v>4347</v>
      </c>
      <c r="C411" s="137" t="s">
        <v>6783</v>
      </c>
      <c r="D411" s="137" t="s">
        <v>6784</v>
      </c>
      <c r="E411" s="24">
        <v>22595059</v>
      </c>
      <c r="F411" s="24">
        <v>22595059</v>
      </c>
      <c r="G411" s="137" t="s">
        <v>6785</v>
      </c>
      <c r="H411" s="137" t="s">
        <v>6786</v>
      </c>
      <c r="I411" s="137" t="s">
        <v>6787</v>
      </c>
      <c r="J411" s="137" t="s">
        <v>6788</v>
      </c>
      <c r="K411" s="24" t="s">
        <v>277</v>
      </c>
    </row>
    <row r="412" spans="1:11">
      <c r="A412" s="24">
        <v>4354</v>
      </c>
      <c r="B412" s="24" t="str">
        <f>TRIM(Table4[[#This Row],[LOCATION_CODE]])</f>
        <v>4354</v>
      </c>
      <c r="C412" s="137" t="s">
        <v>6789</v>
      </c>
      <c r="D412" s="137" t="s">
        <v>6790</v>
      </c>
      <c r="E412" s="24">
        <v>24360665</v>
      </c>
      <c r="F412" s="24">
        <v>24360665</v>
      </c>
      <c r="G412" s="137" t="s">
        <v>6791</v>
      </c>
      <c r="H412" s="137" t="s">
        <v>6792</v>
      </c>
      <c r="I412" s="137" t="s">
        <v>3497</v>
      </c>
      <c r="J412" s="137"/>
      <c r="K412" s="24" t="s">
        <v>277</v>
      </c>
    </row>
    <row r="413" spans="1:11">
      <c r="A413" s="24">
        <v>4358</v>
      </c>
      <c r="B413" s="24" t="str">
        <f>TRIM(Table4[[#This Row],[LOCATION_CODE]])</f>
        <v>4358</v>
      </c>
      <c r="C413" s="137" t="s">
        <v>6793</v>
      </c>
      <c r="D413" s="137" t="s">
        <v>6794</v>
      </c>
      <c r="E413" s="24">
        <v>29479553</v>
      </c>
      <c r="F413" s="24">
        <v>29479553</v>
      </c>
      <c r="G413" s="137" t="s">
        <v>6795</v>
      </c>
      <c r="H413" s="137" t="s">
        <v>6796</v>
      </c>
      <c r="I413" s="137" t="s">
        <v>6797</v>
      </c>
      <c r="J413" s="137" t="s">
        <v>6798</v>
      </c>
      <c r="K413" s="24" t="s">
        <v>277</v>
      </c>
    </row>
    <row r="414" spans="1:11">
      <c r="A414" s="24">
        <v>4359</v>
      </c>
      <c r="B414" s="24" t="str">
        <f>TRIM(Table4[[#This Row],[LOCATION_CODE]])</f>
        <v>4359</v>
      </c>
      <c r="C414" s="137" t="s">
        <v>6799</v>
      </c>
      <c r="D414" s="137" t="s">
        <v>6800</v>
      </c>
      <c r="E414" s="24">
        <v>28713321</v>
      </c>
      <c r="F414" s="24">
        <v>28713357</v>
      </c>
      <c r="G414" s="137" t="s">
        <v>6801</v>
      </c>
      <c r="H414" s="137" t="s">
        <v>6802</v>
      </c>
      <c r="I414" s="137" t="s">
        <v>6803</v>
      </c>
      <c r="J414" s="137" t="s">
        <v>6804</v>
      </c>
      <c r="K414" s="24" t="s">
        <v>277</v>
      </c>
    </row>
    <row r="415" spans="1:11">
      <c r="A415" s="24">
        <v>4361</v>
      </c>
      <c r="B415" s="24" t="str">
        <f>TRIM(Table4[[#This Row],[LOCATION_CODE]])</f>
        <v>4361</v>
      </c>
      <c r="C415" s="137" t="s">
        <v>6805</v>
      </c>
      <c r="D415" s="137" t="s">
        <v>6806</v>
      </c>
      <c r="E415" s="24" t="s">
        <v>250</v>
      </c>
      <c r="F415" s="24" t="s">
        <v>6807</v>
      </c>
      <c r="G415" s="137" t="s">
        <v>6808</v>
      </c>
      <c r="H415" s="137" t="s">
        <v>6809</v>
      </c>
      <c r="I415" s="137" t="s">
        <v>6810</v>
      </c>
      <c r="J415" s="137" t="s">
        <v>6811</v>
      </c>
      <c r="K415" s="24" t="s">
        <v>277</v>
      </c>
    </row>
    <row r="416" spans="1:11">
      <c r="A416" s="24">
        <v>4365</v>
      </c>
      <c r="B416" s="24" t="str">
        <f>TRIM(Table4[[#This Row],[LOCATION_CODE]])</f>
        <v>4365</v>
      </c>
      <c r="C416" s="137" t="s">
        <v>6812</v>
      </c>
      <c r="D416" s="137" t="s">
        <v>6813</v>
      </c>
      <c r="E416" s="24">
        <v>29899592</v>
      </c>
      <c r="F416" s="24">
        <v>29899592</v>
      </c>
      <c r="G416" s="137" t="s">
        <v>6814</v>
      </c>
      <c r="H416" s="137" t="s">
        <v>6815</v>
      </c>
      <c r="I416" s="137" t="s">
        <v>1162</v>
      </c>
      <c r="J416" s="137"/>
      <c r="K416" s="24" t="s">
        <v>277</v>
      </c>
    </row>
    <row r="417" spans="1:11">
      <c r="A417" s="24">
        <v>4368</v>
      </c>
      <c r="B417" s="24" t="str">
        <f>TRIM(Table4[[#This Row],[LOCATION_CODE]])</f>
        <v>4368</v>
      </c>
      <c r="C417" s="137" t="s">
        <v>6816</v>
      </c>
      <c r="D417" s="137" t="s">
        <v>6817</v>
      </c>
      <c r="E417" s="24" t="s">
        <v>4300</v>
      </c>
      <c r="F417" s="24" t="s">
        <v>6818</v>
      </c>
      <c r="G417" s="137" t="s">
        <v>6819</v>
      </c>
      <c r="H417" s="137" t="s">
        <v>6820</v>
      </c>
      <c r="I417" s="137" t="s">
        <v>6821</v>
      </c>
      <c r="J417" s="137" t="s">
        <v>6822</v>
      </c>
      <c r="K417" s="24" t="s">
        <v>277</v>
      </c>
    </row>
    <row r="418" spans="1:11">
      <c r="A418" s="24">
        <v>4369</v>
      </c>
      <c r="B418" s="24" t="str">
        <f>TRIM(Table4[[#This Row],[LOCATION_CODE]])</f>
        <v>4369</v>
      </c>
      <c r="C418" s="137" t="s">
        <v>6823</v>
      </c>
      <c r="D418" s="137" t="s">
        <v>6824</v>
      </c>
      <c r="E418" s="24">
        <v>28139656</v>
      </c>
      <c r="F418" s="24">
        <v>28139651</v>
      </c>
      <c r="G418" s="137" t="s">
        <v>6825</v>
      </c>
      <c r="H418" s="137" t="s">
        <v>6826</v>
      </c>
      <c r="I418" s="137" t="s">
        <v>6827</v>
      </c>
      <c r="J418" s="137" t="s">
        <v>6828</v>
      </c>
      <c r="K418" s="24" t="s">
        <v>277</v>
      </c>
    </row>
    <row r="419" spans="1:11">
      <c r="A419" s="24">
        <v>4370</v>
      </c>
      <c r="B419" s="24" t="str">
        <f>TRIM(Table4[[#This Row],[LOCATION_CODE]])</f>
        <v>4370</v>
      </c>
      <c r="C419" s="137" t="s">
        <v>6829</v>
      </c>
      <c r="D419" s="137" t="s">
        <v>6830</v>
      </c>
      <c r="E419" s="24">
        <v>21091227</v>
      </c>
      <c r="F419" s="24">
        <v>21091786</v>
      </c>
      <c r="G419" s="137" t="s">
        <v>6831</v>
      </c>
      <c r="H419" s="137" t="s">
        <v>6832</v>
      </c>
      <c r="I419" s="137" t="s">
        <v>6833</v>
      </c>
      <c r="J419" s="137"/>
      <c r="K419" s="24" t="s">
        <v>277</v>
      </c>
    </row>
    <row r="420" spans="1:11">
      <c r="A420" s="24">
        <v>4371</v>
      </c>
      <c r="B420" s="24" t="str">
        <f>TRIM(Table4[[#This Row],[LOCATION_CODE]])</f>
        <v>4371</v>
      </c>
      <c r="C420" s="137" t="s">
        <v>6834</v>
      </c>
      <c r="D420" s="137" t="s">
        <v>6835</v>
      </c>
      <c r="E420" s="24" t="s">
        <v>4467</v>
      </c>
      <c r="F420" s="24" t="s">
        <v>6836</v>
      </c>
      <c r="G420" s="137" t="s">
        <v>6837</v>
      </c>
      <c r="H420" s="137" t="s">
        <v>6838</v>
      </c>
      <c r="I420" s="137" t="s">
        <v>6839</v>
      </c>
      <c r="J420" s="137" t="s">
        <v>6840</v>
      </c>
      <c r="K420" s="24" t="s">
        <v>277</v>
      </c>
    </row>
    <row r="421" spans="1:11">
      <c r="A421" s="24">
        <v>4372</v>
      </c>
      <c r="B421" s="24" t="str">
        <f>TRIM(Table4[[#This Row],[LOCATION_CODE]])</f>
        <v>4372</v>
      </c>
      <c r="C421" s="137" t="s">
        <v>6841</v>
      </c>
      <c r="D421" s="137" t="s">
        <v>6842</v>
      </c>
      <c r="E421" s="24" t="s">
        <v>260</v>
      </c>
      <c r="F421" s="24" t="s">
        <v>6843</v>
      </c>
      <c r="G421" s="137" t="s">
        <v>6844</v>
      </c>
      <c r="H421" s="137" t="s">
        <v>6845</v>
      </c>
      <c r="I421" s="137" t="s">
        <v>6846</v>
      </c>
      <c r="J421" s="137" t="s">
        <v>6847</v>
      </c>
      <c r="K421" s="24" t="s">
        <v>277</v>
      </c>
    </row>
    <row r="422" spans="1:11">
      <c r="A422" s="24">
        <v>4373</v>
      </c>
      <c r="B422" s="24" t="str">
        <f>TRIM(Table4[[#This Row],[LOCATION_CODE]])</f>
        <v>4373</v>
      </c>
      <c r="C422" s="137" t="s">
        <v>6848</v>
      </c>
      <c r="D422" s="137" t="s">
        <v>6849</v>
      </c>
      <c r="E422" s="24">
        <v>26259172</v>
      </c>
      <c r="F422" s="24">
        <v>26251872</v>
      </c>
      <c r="G422" s="137" t="s">
        <v>6850</v>
      </c>
      <c r="H422" s="137" t="s">
        <v>6851</v>
      </c>
      <c r="I422" s="137" t="s">
        <v>6852</v>
      </c>
      <c r="J422" s="137" t="s">
        <v>6853</v>
      </c>
      <c r="K422" s="24" t="s">
        <v>277</v>
      </c>
    </row>
    <row r="423" spans="1:11">
      <c r="A423" s="24">
        <v>4375</v>
      </c>
      <c r="B423" s="24" t="str">
        <f>TRIM(Table4[[#This Row],[LOCATION_CODE]])</f>
        <v>4375</v>
      </c>
      <c r="C423" s="137" t="s">
        <v>6854</v>
      </c>
      <c r="D423" s="137" t="s">
        <v>6855</v>
      </c>
      <c r="E423" s="24">
        <v>25681915</v>
      </c>
      <c r="F423" s="24">
        <v>25681930</v>
      </c>
      <c r="G423" s="137" t="s">
        <v>6856</v>
      </c>
      <c r="H423" s="137" t="s">
        <v>6857</v>
      </c>
      <c r="I423" s="137" t="s">
        <v>6858</v>
      </c>
      <c r="J423" s="137" t="s">
        <v>6859</v>
      </c>
      <c r="K423" s="24" t="s">
        <v>277</v>
      </c>
    </row>
    <row r="424" spans="1:11">
      <c r="A424" s="24">
        <v>4380</v>
      </c>
      <c r="B424" s="24" t="str">
        <f>TRIM(Table4[[#This Row],[LOCATION_CODE]])</f>
        <v>4380</v>
      </c>
      <c r="C424" s="137" t="s">
        <v>6860</v>
      </c>
      <c r="D424" s="137" t="s">
        <v>6861</v>
      </c>
      <c r="E424" s="24">
        <v>26970533</v>
      </c>
      <c r="F424" s="24"/>
      <c r="G424" s="137" t="s">
        <v>6862</v>
      </c>
      <c r="H424" s="137" t="s">
        <v>5659</v>
      </c>
      <c r="I424" s="137" t="s">
        <v>6863</v>
      </c>
      <c r="J424" s="137" t="s">
        <v>6864</v>
      </c>
      <c r="K424" s="24" t="s">
        <v>277</v>
      </c>
    </row>
    <row r="425" spans="1:11">
      <c r="A425" s="24">
        <v>4382</v>
      </c>
      <c r="B425" s="24" t="str">
        <f>TRIM(Table4[[#This Row],[LOCATION_CODE]])</f>
        <v>4382</v>
      </c>
      <c r="C425" s="137" t="s">
        <v>6865</v>
      </c>
      <c r="D425" s="137" t="s">
        <v>6866</v>
      </c>
      <c r="E425" s="24">
        <v>25180536</v>
      </c>
      <c r="F425" s="24">
        <v>25183531</v>
      </c>
      <c r="G425" s="137" t="s">
        <v>6867</v>
      </c>
      <c r="H425" s="137" t="s">
        <v>6868</v>
      </c>
      <c r="I425" s="137" t="s">
        <v>150</v>
      </c>
      <c r="J425" s="137"/>
      <c r="K425" s="24" t="s">
        <v>277</v>
      </c>
    </row>
    <row r="426" spans="1:11">
      <c r="A426" s="24">
        <v>4383</v>
      </c>
      <c r="B426" s="24" t="str">
        <f>TRIM(Table4[[#This Row],[LOCATION_CODE]])</f>
        <v>4383</v>
      </c>
      <c r="C426" s="137" t="s">
        <v>6869</v>
      </c>
      <c r="D426" s="137" t="s">
        <v>6870</v>
      </c>
      <c r="E426" s="24">
        <v>28084620</v>
      </c>
      <c r="F426" s="24">
        <v>28084627</v>
      </c>
      <c r="G426" s="137" t="s">
        <v>6871</v>
      </c>
      <c r="H426" s="137" t="s">
        <v>6872</v>
      </c>
      <c r="I426" s="137" t="s">
        <v>6873</v>
      </c>
      <c r="J426" s="137" t="s">
        <v>6874</v>
      </c>
      <c r="K426" s="24" t="s">
        <v>277</v>
      </c>
    </row>
    <row r="427" spans="1:11">
      <c r="A427" s="24">
        <v>4388</v>
      </c>
      <c r="B427" s="24" t="str">
        <f>TRIM(Table4[[#This Row],[LOCATION_CODE]])</f>
        <v>4388</v>
      </c>
      <c r="C427" s="137" t="s">
        <v>6875</v>
      </c>
      <c r="D427" s="137" t="s">
        <v>6876</v>
      </c>
      <c r="E427" s="24">
        <v>29078568</v>
      </c>
      <c r="F427" s="24">
        <v>29078906</v>
      </c>
      <c r="G427" s="137" t="s">
        <v>6877</v>
      </c>
      <c r="H427" s="137" t="s">
        <v>6878</v>
      </c>
      <c r="I427" s="137" t="s">
        <v>6879</v>
      </c>
      <c r="J427" s="137" t="s">
        <v>6880</v>
      </c>
      <c r="K427" s="24" t="s">
        <v>277</v>
      </c>
    </row>
    <row r="428" spans="1:11" ht="29.1">
      <c r="A428" s="24">
        <v>4389</v>
      </c>
      <c r="B428" s="24" t="str">
        <f>TRIM(Table4[[#This Row],[LOCATION_CODE]])</f>
        <v>4389</v>
      </c>
      <c r="C428" s="137" t="s">
        <v>6881</v>
      </c>
      <c r="D428" s="137" t="s">
        <v>6882</v>
      </c>
      <c r="E428" s="24">
        <v>27767270</v>
      </c>
      <c r="F428" s="24">
        <v>27767271</v>
      </c>
      <c r="G428" s="137" t="s">
        <v>6883</v>
      </c>
      <c r="H428" s="137" t="s">
        <v>6884</v>
      </c>
      <c r="I428" s="137" t="s">
        <v>6885</v>
      </c>
      <c r="J428" s="137" t="s">
        <v>6886</v>
      </c>
      <c r="K428" s="24" t="s">
        <v>277</v>
      </c>
    </row>
    <row r="429" spans="1:11">
      <c r="A429" s="24">
        <v>4390</v>
      </c>
      <c r="B429" s="24" t="str">
        <f>TRIM(Table4[[#This Row],[LOCATION_CODE]])</f>
        <v>4390</v>
      </c>
      <c r="C429" s="137" t="s">
        <v>6887</v>
      </c>
      <c r="D429" s="137" t="s">
        <v>6888</v>
      </c>
      <c r="E429" s="24">
        <v>24861455</v>
      </c>
      <c r="F429" s="24">
        <v>24861489</v>
      </c>
      <c r="G429" s="137" t="s">
        <v>6889</v>
      </c>
      <c r="H429" s="137" t="s">
        <v>6890</v>
      </c>
      <c r="I429" s="137" t="s">
        <v>6891</v>
      </c>
      <c r="J429" s="137" t="s">
        <v>6892</v>
      </c>
      <c r="K429" s="24" t="s">
        <v>277</v>
      </c>
    </row>
    <row r="430" spans="1:11" ht="29.1">
      <c r="A430" s="24">
        <v>4391</v>
      </c>
      <c r="B430" s="24" t="str">
        <f>TRIM(Table4[[#This Row],[LOCATION_CODE]])</f>
        <v>4391</v>
      </c>
      <c r="C430" s="137" t="s">
        <v>6893</v>
      </c>
      <c r="D430" s="137" t="s">
        <v>6894</v>
      </c>
      <c r="E430" s="24">
        <v>25595028</v>
      </c>
      <c r="F430" s="24">
        <v>25599061</v>
      </c>
      <c r="G430" s="137" t="s">
        <v>6895</v>
      </c>
      <c r="H430" s="137" t="s">
        <v>6896</v>
      </c>
      <c r="I430" s="137" t="s">
        <v>1498</v>
      </c>
      <c r="J430" s="137"/>
      <c r="K430" s="24" t="s">
        <v>277</v>
      </c>
    </row>
    <row r="431" spans="1:11">
      <c r="A431" s="24">
        <v>4392</v>
      </c>
      <c r="B431" s="24" t="str">
        <f>TRIM(Table4[[#This Row],[LOCATION_CODE]])</f>
        <v>4392</v>
      </c>
      <c r="C431" s="137" t="s">
        <v>6897</v>
      </c>
      <c r="D431" s="137" t="s">
        <v>6898</v>
      </c>
      <c r="E431" s="24">
        <v>25672851</v>
      </c>
      <c r="F431" s="24">
        <v>25672862</v>
      </c>
      <c r="G431" s="137" t="s">
        <v>6899</v>
      </c>
      <c r="H431" s="137" t="s">
        <v>6900</v>
      </c>
      <c r="I431" s="137" t="s">
        <v>6901</v>
      </c>
      <c r="J431" s="137" t="s">
        <v>6902</v>
      </c>
      <c r="K431" s="24" t="s">
        <v>277</v>
      </c>
    </row>
    <row r="432" spans="1:11">
      <c r="A432" s="24">
        <v>4393</v>
      </c>
      <c r="B432" s="24" t="str">
        <f>TRIM(Table4[[#This Row],[LOCATION_CODE]])</f>
        <v>4393</v>
      </c>
      <c r="C432" s="137" t="s">
        <v>6903</v>
      </c>
      <c r="D432" s="137" t="s">
        <v>6904</v>
      </c>
      <c r="E432" s="24">
        <v>25709927</v>
      </c>
      <c r="F432" s="24">
        <v>29794912</v>
      </c>
      <c r="G432" s="137" t="s">
        <v>6905</v>
      </c>
      <c r="H432" s="137" t="s">
        <v>6906</v>
      </c>
      <c r="I432" s="137" t="s">
        <v>6907</v>
      </c>
      <c r="J432" s="137" t="s">
        <v>6908</v>
      </c>
      <c r="K432" s="24" t="s">
        <v>277</v>
      </c>
    </row>
    <row r="433" spans="1:11">
      <c r="A433" s="24">
        <v>4394</v>
      </c>
      <c r="B433" s="24" t="str">
        <f>TRIM(Table4[[#This Row],[LOCATION_CODE]])</f>
        <v>4394</v>
      </c>
      <c r="C433" s="137" t="s">
        <v>6909</v>
      </c>
      <c r="D433" s="137" t="s">
        <v>6910</v>
      </c>
      <c r="E433" s="24">
        <v>28563911</v>
      </c>
      <c r="F433" s="24">
        <v>28563912</v>
      </c>
      <c r="G433" s="137" t="s">
        <v>6911</v>
      </c>
      <c r="H433" s="137" t="s">
        <v>6912</v>
      </c>
      <c r="I433" s="137" t="s">
        <v>5366</v>
      </c>
      <c r="J433" s="137" t="s">
        <v>6913</v>
      </c>
      <c r="K433" s="24" t="s">
        <v>277</v>
      </c>
    </row>
    <row r="434" spans="1:11">
      <c r="A434" s="24">
        <v>4396</v>
      </c>
      <c r="B434" s="24" t="str">
        <f>TRIM(Table4[[#This Row],[LOCATION_CODE]])</f>
        <v>4396</v>
      </c>
      <c r="C434" s="137" t="s">
        <v>6914</v>
      </c>
      <c r="D434" s="137" t="s">
        <v>6915</v>
      </c>
      <c r="E434" s="24">
        <v>28650806</v>
      </c>
      <c r="F434" s="24">
        <v>28219795</v>
      </c>
      <c r="G434" s="137" t="s">
        <v>6916</v>
      </c>
      <c r="H434" s="137" t="s">
        <v>6917</v>
      </c>
      <c r="I434" s="137" t="s">
        <v>1791</v>
      </c>
      <c r="J434" s="137"/>
      <c r="K434" s="24" t="s">
        <v>277</v>
      </c>
    </row>
    <row r="435" spans="1:11">
      <c r="A435" s="24">
        <v>4397</v>
      </c>
      <c r="B435" s="24" t="str">
        <f>TRIM(Table4[[#This Row],[LOCATION_CODE]])</f>
        <v>4397</v>
      </c>
      <c r="C435" s="137" t="s">
        <v>6918</v>
      </c>
      <c r="D435" s="137" t="s">
        <v>6919</v>
      </c>
      <c r="E435" s="24">
        <v>27962255</v>
      </c>
      <c r="F435" s="24">
        <v>27962262</v>
      </c>
      <c r="G435" s="137" t="s">
        <v>6920</v>
      </c>
      <c r="H435" s="137" t="s">
        <v>6921</v>
      </c>
      <c r="I435" s="137" t="s">
        <v>6039</v>
      </c>
      <c r="J435" s="137" t="s">
        <v>6922</v>
      </c>
      <c r="K435" s="24" t="s">
        <v>277</v>
      </c>
    </row>
    <row r="436" spans="1:11">
      <c r="A436" s="24">
        <v>4398</v>
      </c>
      <c r="B436" s="24" t="str">
        <f>TRIM(Table4[[#This Row],[LOCATION_CODE]])</f>
        <v>4398</v>
      </c>
      <c r="C436" s="137" t="s">
        <v>6923</v>
      </c>
      <c r="D436" s="137" t="s">
        <v>6924</v>
      </c>
      <c r="E436" s="24">
        <v>22953730</v>
      </c>
      <c r="F436" s="24">
        <v>22953732</v>
      </c>
      <c r="G436" s="137" t="s">
        <v>6925</v>
      </c>
      <c r="H436" s="137" t="s">
        <v>6926</v>
      </c>
      <c r="I436" s="137" t="s">
        <v>6927</v>
      </c>
      <c r="J436" s="137" t="s">
        <v>6928</v>
      </c>
      <c r="K436" s="24" t="s">
        <v>277</v>
      </c>
    </row>
    <row r="437" spans="1:11">
      <c r="A437" s="24">
        <v>4401</v>
      </c>
      <c r="B437" s="24" t="str">
        <f>TRIM(Table4[[#This Row],[LOCATION_CODE]])</f>
        <v>4401</v>
      </c>
      <c r="C437" s="137" t="s">
        <v>6929</v>
      </c>
      <c r="D437" s="137" t="s">
        <v>6930</v>
      </c>
      <c r="E437" s="24">
        <v>25473818</v>
      </c>
      <c r="F437" s="24">
        <v>25491919</v>
      </c>
      <c r="G437" s="137" t="s">
        <v>6931</v>
      </c>
      <c r="H437" s="137" t="s">
        <v>6932</v>
      </c>
      <c r="I437" s="137" t="s">
        <v>6933</v>
      </c>
      <c r="J437" s="137" t="s">
        <v>6934</v>
      </c>
      <c r="K437" s="24" t="s">
        <v>277</v>
      </c>
    </row>
    <row r="438" spans="1:11">
      <c r="A438" s="24">
        <v>4403</v>
      </c>
      <c r="B438" s="24" t="str">
        <f>TRIM(Table4[[#This Row],[LOCATION_CODE]])</f>
        <v>4403</v>
      </c>
      <c r="C438" s="137" t="s">
        <v>6935</v>
      </c>
      <c r="D438" s="137" t="s">
        <v>6936</v>
      </c>
      <c r="E438" s="24">
        <v>34074332</v>
      </c>
      <c r="F438" s="24">
        <v>34074499</v>
      </c>
      <c r="G438" s="137" t="s">
        <v>6937</v>
      </c>
      <c r="H438" s="137" t="s">
        <v>6938</v>
      </c>
      <c r="I438" s="137" t="s">
        <v>6939</v>
      </c>
      <c r="J438" s="137" t="s">
        <v>6940</v>
      </c>
      <c r="K438" s="24" t="s">
        <v>277</v>
      </c>
    </row>
    <row r="439" spans="1:11">
      <c r="A439" s="24">
        <v>4406</v>
      </c>
      <c r="B439" s="24" t="str">
        <f>TRIM(Table4[[#This Row],[LOCATION_CODE]])</f>
        <v>4406</v>
      </c>
      <c r="C439" s="137" t="s">
        <v>6941</v>
      </c>
      <c r="D439" s="137" t="s">
        <v>6942</v>
      </c>
      <c r="E439" s="24">
        <v>24916878</v>
      </c>
      <c r="F439" s="24">
        <v>24918719</v>
      </c>
      <c r="G439" s="137" t="s">
        <v>6943</v>
      </c>
      <c r="H439" s="137" t="s">
        <v>6119</v>
      </c>
      <c r="I439" s="137" t="s">
        <v>6944</v>
      </c>
      <c r="J439" s="137" t="s">
        <v>6945</v>
      </c>
      <c r="K439" s="24" t="s">
        <v>277</v>
      </c>
    </row>
    <row r="440" spans="1:11">
      <c r="A440" s="24">
        <v>4408</v>
      </c>
      <c r="B440" s="24" t="str">
        <f>TRIM(Table4[[#This Row],[LOCATION_CODE]])</f>
        <v>4408</v>
      </c>
      <c r="C440" s="137" t="s">
        <v>6946</v>
      </c>
      <c r="D440" s="137" t="s">
        <v>6947</v>
      </c>
      <c r="E440" s="24">
        <v>21101673</v>
      </c>
      <c r="F440" s="24">
        <v>21101704</v>
      </c>
      <c r="G440" s="137" t="s">
        <v>6948</v>
      </c>
      <c r="H440" s="137" t="s">
        <v>6949</v>
      </c>
      <c r="I440" s="137" t="s">
        <v>6950</v>
      </c>
      <c r="J440" s="137" t="s">
        <v>6951</v>
      </c>
      <c r="K440" s="24" t="s">
        <v>277</v>
      </c>
    </row>
    <row r="441" spans="1:11">
      <c r="A441" s="24">
        <v>4409</v>
      </c>
      <c r="B441" s="24" t="str">
        <f>TRIM(Table4[[#This Row],[LOCATION_CODE]])</f>
        <v>4409</v>
      </c>
      <c r="C441" s="137" t="s">
        <v>6952</v>
      </c>
      <c r="D441" s="137" t="s">
        <v>6953</v>
      </c>
      <c r="E441" s="24">
        <v>22610339</v>
      </c>
      <c r="F441" s="24">
        <v>22610479</v>
      </c>
      <c r="G441" s="137" t="s">
        <v>6954</v>
      </c>
      <c r="H441" s="137" t="s">
        <v>5635</v>
      </c>
      <c r="I441" s="137" t="s">
        <v>6955</v>
      </c>
      <c r="J441" s="137" t="s">
        <v>6956</v>
      </c>
      <c r="K441" s="24" t="s">
        <v>277</v>
      </c>
    </row>
    <row r="442" spans="1:11">
      <c r="A442" s="24">
        <v>4410</v>
      </c>
      <c r="B442" s="24" t="str">
        <f>TRIM(Table4[[#This Row],[LOCATION_CODE]])</f>
        <v>4410</v>
      </c>
      <c r="C442" s="137" t="s">
        <v>6957</v>
      </c>
      <c r="D442" s="137" t="s">
        <v>6958</v>
      </c>
      <c r="E442" s="24">
        <v>26796876</v>
      </c>
      <c r="F442" s="24">
        <v>26796576</v>
      </c>
      <c r="G442" s="137" t="s">
        <v>6959</v>
      </c>
      <c r="H442" s="137" t="s">
        <v>6960</v>
      </c>
      <c r="I442" s="137" t="s">
        <v>6961</v>
      </c>
      <c r="J442" s="137" t="s">
        <v>6962</v>
      </c>
      <c r="K442" s="24" t="s">
        <v>277</v>
      </c>
    </row>
    <row r="443" spans="1:11">
      <c r="A443" s="24">
        <v>4411</v>
      </c>
      <c r="B443" s="24" t="str">
        <f>TRIM(Table4[[#This Row],[LOCATION_CODE]])</f>
        <v>4411</v>
      </c>
      <c r="C443" s="137" t="s">
        <v>6963</v>
      </c>
      <c r="D443" s="137" t="s">
        <v>6964</v>
      </c>
      <c r="E443" s="24">
        <v>26248560</v>
      </c>
      <c r="F443" s="24">
        <v>26248566</v>
      </c>
      <c r="G443" s="137" t="s">
        <v>6965</v>
      </c>
      <c r="H443" s="137" t="s">
        <v>6966</v>
      </c>
      <c r="I443" s="137" t="s">
        <v>4035</v>
      </c>
      <c r="J443" s="137"/>
      <c r="K443" s="24" t="s">
        <v>277</v>
      </c>
    </row>
    <row r="444" spans="1:11">
      <c r="A444" s="24">
        <v>4412</v>
      </c>
      <c r="B444" s="24" t="str">
        <f>TRIM(Table4[[#This Row],[LOCATION_CODE]])</f>
        <v>4412</v>
      </c>
      <c r="C444" s="137" t="s">
        <v>6967</v>
      </c>
      <c r="D444" s="137" t="s">
        <v>6968</v>
      </c>
      <c r="E444" s="24">
        <v>36063399</v>
      </c>
      <c r="F444" s="24">
        <v>36063327</v>
      </c>
      <c r="G444" s="137" t="s">
        <v>6969</v>
      </c>
      <c r="H444" s="137" t="s">
        <v>6970</v>
      </c>
      <c r="I444" s="137" t="s">
        <v>6971</v>
      </c>
      <c r="J444" s="137" t="s">
        <v>6972</v>
      </c>
      <c r="K444" s="24" t="s">
        <v>277</v>
      </c>
    </row>
    <row r="445" spans="1:11">
      <c r="A445" s="24">
        <v>4413</v>
      </c>
      <c r="B445" s="24" t="str">
        <f>TRIM(Table4[[#This Row],[LOCATION_CODE]])</f>
        <v>4413</v>
      </c>
      <c r="C445" s="137" t="s">
        <v>6973</v>
      </c>
      <c r="D445" s="137" t="s">
        <v>6974</v>
      </c>
      <c r="E445" s="24">
        <v>25591019</v>
      </c>
      <c r="F445" s="24">
        <v>25593262</v>
      </c>
      <c r="G445" s="137" t="s">
        <v>6975</v>
      </c>
      <c r="H445" s="137" t="s">
        <v>6976</v>
      </c>
      <c r="I445" s="137" t="s">
        <v>6977</v>
      </c>
      <c r="J445" s="137" t="s">
        <v>6978</v>
      </c>
      <c r="K445" s="24" t="s">
        <v>277</v>
      </c>
    </row>
    <row r="446" spans="1:11">
      <c r="A446" s="24">
        <v>4414</v>
      </c>
      <c r="B446" s="24" t="str">
        <f>TRIM(Table4[[#This Row],[LOCATION_CODE]])</f>
        <v>4414</v>
      </c>
      <c r="C446" s="137" t="s">
        <v>6979</v>
      </c>
      <c r="D446" s="137" t="s">
        <v>6980</v>
      </c>
      <c r="E446" s="24">
        <v>28938232</v>
      </c>
      <c r="F446" s="24">
        <v>28938377</v>
      </c>
      <c r="G446" s="137" t="s">
        <v>6981</v>
      </c>
      <c r="H446" s="137" t="s">
        <v>6982</v>
      </c>
      <c r="I446" s="137" t="s">
        <v>6983</v>
      </c>
      <c r="J446" s="137" t="s">
        <v>6984</v>
      </c>
      <c r="K446" s="24" t="s">
        <v>277</v>
      </c>
    </row>
    <row r="447" spans="1:11">
      <c r="A447" s="24">
        <v>4415</v>
      </c>
      <c r="B447" s="24" t="str">
        <f>TRIM(Table4[[#This Row],[LOCATION_CODE]])</f>
        <v>4415</v>
      </c>
      <c r="C447" s="137" t="s">
        <v>6985</v>
      </c>
      <c r="D447" s="137" t="s">
        <v>6986</v>
      </c>
      <c r="E447" s="24">
        <v>28058813</v>
      </c>
      <c r="F447" s="24">
        <v>28058817</v>
      </c>
      <c r="G447" s="137" t="s">
        <v>6987</v>
      </c>
      <c r="H447" s="137" t="s">
        <v>6988</v>
      </c>
      <c r="I447" s="137" t="s">
        <v>6989</v>
      </c>
      <c r="J447" s="137" t="s">
        <v>6990</v>
      </c>
      <c r="K447" s="24" t="s">
        <v>277</v>
      </c>
    </row>
    <row r="448" spans="1:11">
      <c r="A448" s="24">
        <v>4416</v>
      </c>
      <c r="B448" s="24" t="str">
        <f>TRIM(Table4[[#This Row],[LOCATION_CODE]])</f>
        <v>4416</v>
      </c>
      <c r="C448" s="137" t="s">
        <v>6991</v>
      </c>
      <c r="D448" s="137" t="s">
        <v>6992</v>
      </c>
      <c r="E448" s="24">
        <v>28657020</v>
      </c>
      <c r="F448" s="24">
        <v>28657021</v>
      </c>
      <c r="G448" s="137" t="s">
        <v>6993</v>
      </c>
      <c r="H448" s="137" t="s">
        <v>6994</v>
      </c>
      <c r="I448" s="137" t="s">
        <v>6995</v>
      </c>
      <c r="J448" s="137" t="s">
        <v>6996</v>
      </c>
      <c r="K448" s="24" t="s">
        <v>277</v>
      </c>
    </row>
    <row r="449" spans="1:11">
      <c r="A449" s="24">
        <v>4418</v>
      </c>
      <c r="B449" s="24" t="str">
        <f>TRIM(Table4[[#This Row],[LOCATION_CODE]])</f>
        <v>4418</v>
      </c>
      <c r="C449" s="137" t="s">
        <v>6997</v>
      </c>
      <c r="D449" s="137" t="s">
        <v>6998</v>
      </c>
      <c r="E449" s="24">
        <v>28710555</v>
      </c>
      <c r="F449" s="24">
        <v>28710821</v>
      </c>
      <c r="G449" s="137" t="s">
        <v>6999</v>
      </c>
      <c r="H449" s="137" t="s">
        <v>7000</v>
      </c>
      <c r="I449" s="137" t="s">
        <v>7001</v>
      </c>
      <c r="J449" s="137" t="s">
        <v>7002</v>
      </c>
      <c r="K449" s="24" t="s">
        <v>277</v>
      </c>
    </row>
    <row r="450" spans="1:11">
      <c r="A450" s="24">
        <v>4419</v>
      </c>
      <c r="B450" s="24" t="str">
        <f>TRIM(Table4[[#This Row],[LOCATION_CODE]])</f>
        <v>4419</v>
      </c>
      <c r="C450" s="137" t="s">
        <v>7003</v>
      </c>
      <c r="D450" s="137" t="s">
        <v>7004</v>
      </c>
      <c r="E450" s="24">
        <v>27237100</v>
      </c>
      <c r="F450" s="24">
        <v>27236160</v>
      </c>
      <c r="G450" s="137" t="s">
        <v>7005</v>
      </c>
      <c r="H450" s="137" t="s">
        <v>7006</v>
      </c>
      <c r="I450" s="137" t="s">
        <v>7007</v>
      </c>
      <c r="J450" s="137" t="s">
        <v>7008</v>
      </c>
      <c r="K450" s="24" t="s">
        <v>277</v>
      </c>
    </row>
    <row r="451" spans="1:11">
      <c r="A451" s="24">
        <v>4421</v>
      </c>
      <c r="B451" s="24" t="str">
        <f>TRIM(Table4[[#This Row],[LOCATION_CODE]])</f>
        <v>4421</v>
      </c>
      <c r="C451" s="137" t="s">
        <v>7009</v>
      </c>
      <c r="D451" s="137" t="s">
        <v>7010</v>
      </c>
      <c r="E451" s="24">
        <v>29760893</v>
      </c>
      <c r="F451" s="24">
        <v>29760973</v>
      </c>
      <c r="G451" s="137" t="s">
        <v>7011</v>
      </c>
      <c r="H451" s="137" t="s">
        <v>7012</v>
      </c>
      <c r="I451" s="137" t="s">
        <v>7013</v>
      </c>
      <c r="J451" s="137" t="s">
        <v>7014</v>
      </c>
      <c r="K451" s="24" t="s">
        <v>277</v>
      </c>
    </row>
    <row r="452" spans="1:11">
      <c r="A452" s="24">
        <v>4422</v>
      </c>
      <c r="B452" s="24" t="str">
        <f>TRIM(Table4[[#This Row],[LOCATION_CODE]])</f>
        <v>4422</v>
      </c>
      <c r="C452" s="137" t="s">
        <v>7015</v>
      </c>
      <c r="D452" s="137" t="s">
        <v>7016</v>
      </c>
      <c r="E452" s="24">
        <v>27582922</v>
      </c>
      <c r="F452" s="24">
        <v>27582998</v>
      </c>
      <c r="G452" s="137" t="s">
        <v>7017</v>
      </c>
      <c r="H452" s="137" t="s">
        <v>7018</v>
      </c>
      <c r="I452" s="137" t="s">
        <v>2293</v>
      </c>
      <c r="J452" s="137"/>
      <c r="K452" s="24" t="s">
        <v>277</v>
      </c>
    </row>
    <row r="453" spans="1:11">
      <c r="A453" s="24">
        <v>4423</v>
      </c>
      <c r="B453" s="24" t="str">
        <f>TRIM(Table4[[#This Row],[LOCATION_CODE]])</f>
        <v>4423</v>
      </c>
      <c r="C453" s="137" t="s">
        <v>7019</v>
      </c>
      <c r="D453" s="137" t="s">
        <v>7020</v>
      </c>
      <c r="E453" s="24">
        <v>27529595</v>
      </c>
      <c r="F453" s="24">
        <v>27529528</v>
      </c>
      <c r="G453" s="137" t="s">
        <v>7021</v>
      </c>
      <c r="H453" s="137" t="s">
        <v>7022</v>
      </c>
      <c r="I453" s="137" t="s">
        <v>7023</v>
      </c>
      <c r="J453" s="137" t="s">
        <v>7024</v>
      </c>
      <c r="K453" s="24" t="s">
        <v>277</v>
      </c>
    </row>
    <row r="454" spans="1:11">
      <c r="A454" s="24">
        <v>4424</v>
      </c>
      <c r="B454" s="24" t="str">
        <f>TRIM(Table4[[#This Row],[LOCATION_CODE]])</f>
        <v>4424</v>
      </c>
      <c r="C454" s="137" t="s">
        <v>7025</v>
      </c>
      <c r="D454" s="137" t="s">
        <v>7026</v>
      </c>
      <c r="E454" s="24" t="s">
        <v>3051</v>
      </c>
      <c r="F454" s="24"/>
      <c r="G454" s="137" t="s">
        <v>7027</v>
      </c>
      <c r="H454" s="137" t="s">
        <v>7028</v>
      </c>
      <c r="I454" s="137" t="s">
        <v>7029</v>
      </c>
      <c r="J454" s="137" t="s">
        <v>7030</v>
      </c>
      <c r="K454" s="24" t="s">
        <v>277</v>
      </c>
    </row>
    <row r="455" spans="1:11">
      <c r="A455" s="24">
        <v>4425</v>
      </c>
      <c r="B455" s="24" t="str">
        <f>TRIM(Table4[[#This Row],[LOCATION_CODE]])</f>
        <v>4425</v>
      </c>
      <c r="C455" s="137" t="s">
        <v>7031</v>
      </c>
      <c r="D455" s="137" t="s">
        <v>7032</v>
      </c>
      <c r="E455" s="24">
        <v>22371895</v>
      </c>
      <c r="F455" s="24">
        <v>22371896</v>
      </c>
      <c r="G455" s="137" t="s">
        <v>7033</v>
      </c>
      <c r="H455" s="137" t="s">
        <v>5455</v>
      </c>
      <c r="I455" s="137" t="s">
        <v>3932</v>
      </c>
      <c r="J455" s="137"/>
      <c r="K455" s="24" t="s">
        <v>277</v>
      </c>
    </row>
    <row r="456" spans="1:11">
      <c r="A456" s="24">
        <v>4426</v>
      </c>
      <c r="B456" s="24" t="str">
        <f>TRIM(Table4[[#This Row],[LOCATION_CODE]])</f>
        <v>4426</v>
      </c>
      <c r="C456" s="137" t="s">
        <v>7034</v>
      </c>
      <c r="D456" s="137" t="s">
        <v>7035</v>
      </c>
      <c r="E456" s="24">
        <v>25471118</v>
      </c>
      <c r="F456" s="24">
        <v>25471128</v>
      </c>
      <c r="G456" s="137" t="s">
        <v>7036</v>
      </c>
      <c r="H456" s="137" t="s">
        <v>7037</v>
      </c>
      <c r="I456" s="137" t="s">
        <v>7038</v>
      </c>
      <c r="J456" s="137" t="s">
        <v>7039</v>
      </c>
      <c r="K456" s="24" t="s">
        <v>277</v>
      </c>
    </row>
    <row r="457" spans="1:11">
      <c r="A457" s="24">
        <v>4427</v>
      </c>
      <c r="B457" s="24" t="str">
        <f>TRIM(Table4[[#This Row],[LOCATION_CODE]])</f>
        <v>4427</v>
      </c>
      <c r="C457" s="137" t="s">
        <v>7040</v>
      </c>
      <c r="D457" s="137" t="s">
        <v>7041</v>
      </c>
      <c r="E457" s="24">
        <v>27322972</v>
      </c>
      <c r="F457" s="24">
        <v>29379782</v>
      </c>
      <c r="G457" s="137" t="s">
        <v>7042</v>
      </c>
      <c r="H457" s="137" t="s">
        <v>7043</v>
      </c>
      <c r="I457" s="137" t="s">
        <v>7044</v>
      </c>
      <c r="J457" s="137" t="s">
        <v>7045</v>
      </c>
      <c r="K457" s="24" t="s">
        <v>277</v>
      </c>
    </row>
    <row r="458" spans="1:11">
      <c r="A458" s="24">
        <v>4428</v>
      </c>
      <c r="B458" s="24" t="str">
        <f>TRIM(Table4[[#This Row],[LOCATION_CODE]])</f>
        <v>4428</v>
      </c>
      <c r="C458" s="137" t="s">
        <v>7046</v>
      </c>
      <c r="D458" s="137" t="s">
        <v>7047</v>
      </c>
      <c r="E458" s="24">
        <v>22658511</v>
      </c>
      <c r="F458" s="24">
        <v>22658655</v>
      </c>
      <c r="G458" s="137" t="s">
        <v>7048</v>
      </c>
      <c r="H458" s="137" t="s">
        <v>7049</v>
      </c>
      <c r="I458" s="137" t="s">
        <v>7050</v>
      </c>
      <c r="J458" s="137" t="s">
        <v>7051</v>
      </c>
      <c r="K458" s="24" t="s">
        <v>277</v>
      </c>
    </row>
    <row r="459" spans="1:11">
      <c r="A459" s="24">
        <v>4429</v>
      </c>
      <c r="B459" s="24" t="str">
        <f>TRIM(Table4[[#This Row],[LOCATION_CODE]])</f>
        <v>4429</v>
      </c>
      <c r="C459" s="137" t="s">
        <v>7052</v>
      </c>
      <c r="D459" s="137" t="s">
        <v>7053</v>
      </c>
      <c r="E459" s="24">
        <v>26901032</v>
      </c>
      <c r="F459" s="24">
        <v>26901038</v>
      </c>
      <c r="G459" s="137" t="s">
        <v>7054</v>
      </c>
      <c r="H459" s="137" t="s">
        <v>7055</v>
      </c>
      <c r="I459" s="137" t="s">
        <v>7056</v>
      </c>
      <c r="J459" s="137" t="s">
        <v>7057</v>
      </c>
      <c r="K459" s="24" t="s">
        <v>277</v>
      </c>
    </row>
    <row r="460" spans="1:11">
      <c r="A460" s="24">
        <v>4434</v>
      </c>
      <c r="B460" s="24" t="str">
        <f>TRIM(Table4[[#This Row],[LOCATION_CODE]])</f>
        <v>4434</v>
      </c>
      <c r="C460" s="137" t="s">
        <v>7058</v>
      </c>
      <c r="D460" s="137" t="s">
        <v>7059</v>
      </c>
      <c r="E460" s="24">
        <v>21753970</v>
      </c>
      <c r="F460" s="24">
        <v>21753971</v>
      </c>
      <c r="G460" s="137" t="s">
        <v>7060</v>
      </c>
      <c r="H460" s="137" t="s">
        <v>7061</v>
      </c>
      <c r="I460" s="137" t="s">
        <v>7062</v>
      </c>
      <c r="J460" s="137" t="s">
        <v>7063</v>
      </c>
      <c r="K460" s="24" t="s">
        <v>277</v>
      </c>
    </row>
    <row r="461" spans="1:11">
      <c r="A461" s="24">
        <v>4436</v>
      </c>
      <c r="B461" s="24" t="str">
        <f>TRIM(Table4[[#This Row],[LOCATION_CODE]])</f>
        <v>4436</v>
      </c>
      <c r="C461" s="137" t="s">
        <v>7064</v>
      </c>
      <c r="D461" s="137" t="s">
        <v>7065</v>
      </c>
      <c r="E461" s="24">
        <v>26969864</v>
      </c>
      <c r="F461" s="24">
        <v>26969041</v>
      </c>
      <c r="G461" s="137" t="s">
        <v>7066</v>
      </c>
      <c r="H461" s="137" t="s">
        <v>7067</v>
      </c>
      <c r="I461" s="137" t="s">
        <v>7068</v>
      </c>
      <c r="J461" s="137" t="s">
        <v>7069</v>
      </c>
      <c r="K461" s="24" t="s">
        <v>277</v>
      </c>
    </row>
    <row r="462" spans="1:11">
      <c r="A462" s="24">
        <v>4438</v>
      </c>
      <c r="B462" s="24" t="str">
        <f>TRIM(Table4[[#This Row],[LOCATION_CODE]])</f>
        <v>4438</v>
      </c>
      <c r="C462" s="137" t="s">
        <v>7070</v>
      </c>
      <c r="D462" s="137" t="s">
        <v>7071</v>
      </c>
      <c r="E462" s="24">
        <v>29530225</v>
      </c>
      <c r="F462" s="24">
        <v>29530477</v>
      </c>
      <c r="G462" s="137" t="s">
        <v>7072</v>
      </c>
      <c r="H462" s="137" t="s">
        <v>7073</v>
      </c>
      <c r="I462" s="137" t="s">
        <v>7074</v>
      </c>
      <c r="J462" s="137" t="s">
        <v>7075</v>
      </c>
      <c r="K462" s="24" t="s">
        <v>277</v>
      </c>
    </row>
    <row r="463" spans="1:11">
      <c r="A463" s="24">
        <v>4442</v>
      </c>
      <c r="B463" s="24" t="str">
        <f>TRIM(Table4[[#This Row],[LOCATION_CODE]])</f>
        <v>4442</v>
      </c>
      <c r="C463" s="137" t="s">
        <v>7076</v>
      </c>
      <c r="D463" s="137" t="s">
        <v>7077</v>
      </c>
      <c r="E463" s="24">
        <v>26091598</v>
      </c>
      <c r="F463" s="24">
        <v>26091708</v>
      </c>
      <c r="G463" s="137" t="s">
        <v>7078</v>
      </c>
      <c r="H463" s="137" t="s">
        <v>7079</v>
      </c>
      <c r="I463" s="137" t="s">
        <v>7080</v>
      </c>
      <c r="J463" s="137" t="s">
        <v>7081</v>
      </c>
      <c r="K463" s="24" t="s">
        <v>277</v>
      </c>
    </row>
    <row r="464" spans="1:11">
      <c r="A464" s="24">
        <v>4443</v>
      </c>
      <c r="B464" s="24" t="str">
        <f>TRIM(Table4[[#This Row],[LOCATION_CODE]])</f>
        <v>4443</v>
      </c>
      <c r="C464" s="137" t="s">
        <v>7082</v>
      </c>
      <c r="D464" s="137" t="s">
        <v>7083</v>
      </c>
      <c r="E464" s="24">
        <v>25591019</v>
      </c>
      <c r="F464" s="24"/>
      <c r="G464" s="137" t="s">
        <v>7084</v>
      </c>
      <c r="H464" s="137" t="s">
        <v>7085</v>
      </c>
      <c r="I464" s="137" t="s">
        <v>7086</v>
      </c>
      <c r="J464" s="137" t="s">
        <v>7087</v>
      </c>
      <c r="K464" s="24" t="s">
        <v>277</v>
      </c>
    </row>
    <row r="465" spans="1:11">
      <c r="A465" s="24">
        <v>4444</v>
      </c>
      <c r="B465" s="24" t="str">
        <f>TRIM(Table4[[#This Row],[LOCATION_CODE]])</f>
        <v>4444</v>
      </c>
      <c r="C465" s="137" t="s">
        <v>7088</v>
      </c>
      <c r="D465" s="137" t="s">
        <v>7089</v>
      </c>
      <c r="E465" s="24">
        <v>29946255</v>
      </c>
      <c r="F465" s="24">
        <v>29946256</v>
      </c>
      <c r="G465" s="137" t="s">
        <v>7090</v>
      </c>
      <c r="H465" s="137" t="s">
        <v>7091</v>
      </c>
      <c r="I465" s="137" t="s">
        <v>7092</v>
      </c>
      <c r="J465" s="137" t="s">
        <v>7093</v>
      </c>
      <c r="K465" s="24" t="s">
        <v>277</v>
      </c>
    </row>
    <row r="466" spans="1:11">
      <c r="A466" s="24">
        <v>4445</v>
      </c>
      <c r="B466" s="24" t="str">
        <f>TRIM(Table4[[#This Row],[LOCATION_CODE]])</f>
        <v>4445</v>
      </c>
      <c r="C466" s="137" t="s">
        <v>7094</v>
      </c>
      <c r="D466" s="137" t="s">
        <v>7095</v>
      </c>
      <c r="E466" s="24">
        <v>28073880</v>
      </c>
      <c r="F466" s="24">
        <v>28073005</v>
      </c>
      <c r="G466" s="137" t="s">
        <v>7096</v>
      </c>
      <c r="H466" s="137" t="s">
        <v>7097</v>
      </c>
      <c r="I466" s="137" t="s">
        <v>7098</v>
      </c>
      <c r="J466" s="137" t="s">
        <v>7099</v>
      </c>
      <c r="K466" s="24" t="s">
        <v>277</v>
      </c>
    </row>
    <row r="467" spans="1:11">
      <c r="A467" s="24">
        <v>4446</v>
      </c>
      <c r="B467" s="24" t="str">
        <f>TRIM(Table4[[#This Row],[LOCATION_CODE]])</f>
        <v>4446</v>
      </c>
      <c r="C467" s="137" t="s">
        <v>7100</v>
      </c>
      <c r="D467" s="137" t="s">
        <v>7101</v>
      </c>
      <c r="E467" s="24">
        <v>27251533</v>
      </c>
      <c r="F467" s="24">
        <v>27251479</v>
      </c>
      <c r="G467" s="137" t="s">
        <v>7102</v>
      </c>
      <c r="H467" s="137" t="s">
        <v>7103</v>
      </c>
      <c r="I467" s="137" t="s">
        <v>7104</v>
      </c>
      <c r="J467" s="137" t="s">
        <v>7105</v>
      </c>
      <c r="K467" s="24" t="s">
        <v>277</v>
      </c>
    </row>
    <row r="468" spans="1:11">
      <c r="A468" s="24">
        <v>4447</v>
      </c>
      <c r="B468" s="24" t="str">
        <f>TRIM(Table4[[#This Row],[LOCATION_CODE]])</f>
        <v>4447</v>
      </c>
      <c r="C468" s="137" t="s">
        <v>7106</v>
      </c>
      <c r="D468" s="137" t="s">
        <v>7107</v>
      </c>
      <c r="E468" s="24">
        <v>28853031</v>
      </c>
      <c r="F468" s="24">
        <v>28853101</v>
      </c>
      <c r="G468" s="137" t="s">
        <v>7108</v>
      </c>
      <c r="H468" s="137" t="s">
        <v>7109</v>
      </c>
      <c r="I468" s="137" t="s">
        <v>7110</v>
      </c>
      <c r="J468" s="137" t="s">
        <v>7111</v>
      </c>
      <c r="K468" s="24" t="s">
        <v>277</v>
      </c>
    </row>
    <row r="469" spans="1:11">
      <c r="A469" s="24">
        <v>4448</v>
      </c>
      <c r="B469" s="24" t="str">
        <f>TRIM(Table4[[#This Row],[LOCATION_CODE]])</f>
        <v>4448</v>
      </c>
      <c r="C469" s="137" t="s">
        <v>7112</v>
      </c>
      <c r="D469" s="137" t="s">
        <v>7113</v>
      </c>
      <c r="E469" s="24">
        <v>28950288</v>
      </c>
      <c r="F469" s="24">
        <v>28950292</v>
      </c>
      <c r="G469" s="137" t="s">
        <v>7114</v>
      </c>
      <c r="H469" s="137" t="s">
        <v>7115</v>
      </c>
      <c r="I469" s="137" t="s">
        <v>7116</v>
      </c>
      <c r="J469" s="137" t="s">
        <v>7117</v>
      </c>
      <c r="K469" s="24" t="s">
        <v>277</v>
      </c>
    </row>
    <row r="470" spans="1:11">
      <c r="A470" s="24">
        <v>4453</v>
      </c>
      <c r="B470" s="24" t="str">
        <f>TRIM(Table4[[#This Row],[LOCATION_CODE]])</f>
        <v>4453</v>
      </c>
      <c r="C470" s="137" t="s">
        <v>7118</v>
      </c>
      <c r="D470" s="137" t="s">
        <v>7119</v>
      </c>
      <c r="E470" s="24">
        <v>21099611</v>
      </c>
      <c r="F470" s="24">
        <v>21099631</v>
      </c>
      <c r="G470" s="137" t="s">
        <v>7120</v>
      </c>
      <c r="H470" s="137" t="s">
        <v>7121</v>
      </c>
      <c r="I470" s="137" t="s">
        <v>7122</v>
      </c>
      <c r="J470" s="137" t="s">
        <v>7123</v>
      </c>
      <c r="K470" s="24" t="s">
        <v>277</v>
      </c>
    </row>
    <row r="471" spans="1:11">
      <c r="A471" s="24">
        <v>4454</v>
      </c>
      <c r="B471" s="24" t="str">
        <f>TRIM(Table4[[#This Row],[LOCATION_CODE]])</f>
        <v>4454</v>
      </c>
      <c r="C471" s="137" t="s">
        <v>7124</v>
      </c>
      <c r="D471" s="137" t="s">
        <v>7125</v>
      </c>
      <c r="E471" s="24">
        <v>25513618</v>
      </c>
      <c r="F471" s="24">
        <v>25513681</v>
      </c>
      <c r="G471" s="137" t="s">
        <v>7126</v>
      </c>
      <c r="H471" s="137" t="s">
        <v>7127</v>
      </c>
      <c r="I471" s="137" t="s">
        <v>7128</v>
      </c>
      <c r="J471" s="137" t="s">
        <v>7129</v>
      </c>
      <c r="K471" s="24" t="s">
        <v>277</v>
      </c>
    </row>
    <row r="472" spans="1:11">
      <c r="A472" s="24">
        <v>4455</v>
      </c>
      <c r="B472" s="24" t="str">
        <f>TRIM(Table4[[#This Row],[LOCATION_CODE]])</f>
        <v>4455</v>
      </c>
      <c r="C472" s="137" t="s">
        <v>7130</v>
      </c>
      <c r="D472" s="137" t="s">
        <v>7131</v>
      </c>
      <c r="E472" s="24">
        <v>26132921</v>
      </c>
      <c r="F472" s="24">
        <v>26132926</v>
      </c>
      <c r="G472" s="137" t="s">
        <v>7132</v>
      </c>
      <c r="H472" s="137" t="s">
        <v>7133</v>
      </c>
      <c r="I472" s="137" t="s">
        <v>7134</v>
      </c>
      <c r="J472" s="137" t="s">
        <v>7135</v>
      </c>
      <c r="K472" s="24" t="s">
        <v>277</v>
      </c>
    </row>
    <row r="473" spans="1:11">
      <c r="A473" s="24">
        <v>4456</v>
      </c>
      <c r="B473" s="24" t="str">
        <f>TRIM(Table4[[#This Row],[LOCATION_CODE]])</f>
        <v>4456</v>
      </c>
      <c r="C473" s="137" t="s">
        <v>7136</v>
      </c>
      <c r="D473" s="137" t="s">
        <v>7137</v>
      </c>
      <c r="E473" s="24">
        <v>25531271</v>
      </c>
      <c r="F473" s="24"/>
      <c r="G473" s="137" t="s">
        <v>7138</v>
      </c>
      <c r="H473" s="137" t="s">
        <v>7139</v>
      </c>
      <c r="I473" s="137" t="s">
        <v>7140</v>
      </c>
      <c r="J473" s="137" t="s">
        <v>7141</v>
      </c>
      <c r="K473" s="24" t="s">
        <v>277</v>
      </c>
    </row>
    <row r="474" spans="1:11">
      <c r="A474" s="24">
        <v>4457</v>
      </c>
      <c r="B474" s="24" t="str">
        <f>TRIM(Table4[[#This Row],[LOCATION_CODE]])</f>
        <v>4457</v>
      </c>
      <c r="C474" s="137" t="s">
        <v>7142</v>
      </c>
      <c r="D474" s="137" t="s">
        <v>7143</v>
      </c>
      <c r="E474" s="24">
        <v>28129923</v>
      </c>
      <c r="F474" s="24">
        <v>28129332</v>
      </c>
      <c r="G474" s="137" t="s">
        <v>7144</v>
      </c>
      <c r="H474" s="137" t="s">
        <v>7145</v>
      </c>
      <c r="I474" s="137" t="s">
        <v>7146</v>
      </c>
      <c r="J474" s="137" t="s">
        <v>7147</v>
      </c>
      <c r="K474" s="24" t="s">
        <v>277</v>
      </c>
    </row>
    <row r="475" spans="1:11">
      <c r="A475" s="24">
        <v>4458</v>
      </c>
      <c r="B475" s="24" t="str">
        <f>TRIM(Table4[[#This Row],[LOCATION_CODE]])</f>
        <v>4458</v>
      </c>
      <c r="C475" s="137" t="s">
        <v>7148</v>
      </c>
      <c r="D475" s="137" t="s">
        <v>7149</v>
      </c>
      <c r="E475" s="24">
        <v>26036602</v>
      </c>
      <c r="F475" s="24">
        <v>26036816</v>
      </c>
      <c r="G475" s="137" t="s">
        <v>7150</v>
      </c>
      <c r="H475" s="137" t="s">
        <v>7151</v>
      </c>
      <c r="I475" s="137" t="s">
        <v>7152</v>
      </c>
      <c r="J475" s="137" t="s">
        <v>7153</v>
      </c>
      <c r="K475" s="24" t="s">
        <v>277</v>
      </c>
    </row>
    <row r="476" spans="1:11">
      <c r="A476" s="24">
        <v>4459</v>
      </c>
      <c r="B476" s="24" t="str">
        <f>TRIM(Table4[[#This Row],[LOCATION_CODE]])</f>
        <v>4459</v>
      </c>
      <c r="C476" s="137" t="s">
        <v>7154</v>
      </c>
      <c r="D476" s="137" t="s">
        <v>7155</v>
      </c>
      <c r="E476" s="24">
        <v>28982392</v>
      </c>
      <c r="F476" s="24">
        <v>28983691</v>
      </c>
      <c r="G476" s="137" t="s">
        <v>7156</v>
      </c>
      <c r="H476" s="137" t="s">
        <v>7157</v>
      </c>
      <c r="I476" s="137" t="s">
        <v>7158</v>
      </c>
      <c r="J476" s="137" t="s">
        <v>7159</v>
      </c>
      <c r="K476" s="24" t="s">
        <v>277</v>
      </c>
    </row>
    <row r="477" spans="1:11">
      <c r="A477" s="24">
        <v>4460</v>
      </c>
      <c r="B477" s="24" t="str">
        <f>TRIM(Table4[[#This Row],[LOCATION_CODE]])</f>
        <v>4460</v>
      </c>
      <c r="C477" s="137" t="s">
        <v>7160</v>
      </c>
      <c r="D477" s="137" t="s">
        <v>7161</v>
      </c>
      <c r="E477" s="24">
        <v>26501136</v>
      </c>
      <c r="F477" s="24">
        <v>26501621</v>
      </c>
      <c r="G477" s="137" t="s">
        <v>7162</v>
      </c>
      <c r="H477" s="137" t="s">
        <v>7163</v>
      </c>
      <c r="I477" s="137" t="s">
        <v>7164</v>
      </c>
      <c r="J477" s="137" t="s">
        <v>7165</v>
      </c>
      <c r="K477" s="24" t="s">
        <v>277</v>
      </c>
    </row>
    <row r="478" spans="1:11">
      <c r="A478" s="24">
        <v>4462</v>
      </c>
      <c r="B478" s="24" t="str">
        <f>TRIM(Table4[[#This Row],[LOCATION_CODE]])</f>
        <v>4462</v>
      </c>
      <c r="C478" s="137" t="s">
        <v>7166</v>
      </c>
      <c r="D478" s="137" t="s">
        <v>7167</v>
      </c>
      <c r="E478" s="24">
        <v>26629023</v>
      </c>
      <c r="F478" s="24">
        <v>26629162</v>
      </c>
      <c r="G478" s="137" t="s">
        <v>7168</v>
      </c>
      <c r="H478" s="137" t="s">
        <v>7169</v>
      </c>
      <c r="I478" s="137" t="s">
        <v>7170</v>
      </c>
      <c r="J478" s="137" t="s">
        <v>7171</v>
      </c>
      <c r="K478" s="24" t="s">
        <v>277</v>
      </c>
    </row>
    <row r="479" spans="1:11">
      <c r="A479" s="24">
        <v>4465</v>
      </c>
      <c r="B479" s="24" t="str">
        <f>TRIM(Table4[[#This Row],[LOCATION_CODE]])</f>
        <v>4465</v>
      </c>
      <c r="C479" s="137" t="s">
        <v>7172</v>
      </c>
      <c r="D479" s="137" t="s">
        <v>7173</v>
      </c>
      <c r="E479" s="24">
        <v>26090991</v>
      </c>
      <c r="F479" s="24">
        <v>26093308</v>
      </c>
      <c r="G479" s="137" t="s">
        <v>7174</v>
      </c>
      <c r="H479" s="137" t="s">
        <v>7175</v>
      </c>
      <c r="I479" s="137" t="s">
        <v>7176</v>
      </c>
      <c r="J479" s="137" t="s">
        <v>7177</v>
      </c>
      <c r="K479" s="24" t="s">
        <v>277</v>
      </c>
    </row>
    <row r="480" spans="1:11">
      <c r="A480" s="24">
        <v>4467</v>
      </c>
      <c r="B480" s="24" t="str">
        <f>TRIM(Table4[[#This Row],[LOCATION_CODE]])</f>
        <v>4467</v>
      </c>
      <c r="C480" s="137" t="s">
        <v>7178</v>
      </c>
      <c r="D480" s="137" t="s">
        <v>7179</v>
      </c>
      <c r="E480" s="24">
        <v>25638056</v>
      </c>
      <c r="F480" s="24">
        <v>25638518</v>
      </c>
      <c r="G480" s="137" t="s">
        <v>7180</v>
      </c>
      <c r="H480" s="137" t="s">
        <v>7181</v>
      </c>
      <c r="I480" s="137" t="s">
        <v>7182</v>
      </c>
      <c r="J480" s="137" t="s">
        <v>7183</v>
      </c>
      <c r="K480" s="24" t="s">
        <v>277</v>
      </c>
    </row>
    <row r="481" spans="1:11">
      <c r="A481" s="24">
        <v>4468</v>
      </c>
      <c r="B481" s="24" t="str">
        <f>TRIM(Table4[[#This Row],[LOCATION_CODE]])</f>
        <v>4468</v>
      </c>
      <c r="C481" s="137" t="s">
        <v>7184</v>
      </c>
      <c r="D481" s="137" t="s">
        <v>7185</v>
      </c>
      <c r="E481" s="24">
        <v>25619592</v>
      </c>
      <c r="F481" s="24">
        <v>25619798</v>
      </c>
      <c r="G481" s="137" t="s">
        <v>7186</v>
      </c>
      <c r="H481" s="137" t="s">
        <v>7187</v>
      </c>
      <c r="I481" s="137" t="s">
        <v>7188</v>
      </c>
      <c r="J481" s="137" t="s">
        <v>7189</v>
      </c>
      <c r="K481" s="24" t="s">
        <v>277</v>
      </c>
    </row>
    <row r="482" spans="1:11">
      <c r="A482" s="24">
        <v>4470</v>
      </c>
      <c r="B482" s="24" t="str">
        <f>TRIM(Table4[[#This Row],[LOCATION_CODE]])</f>
        <v>4470</v>
      </c>
      <c r="C482" s="137" t="s">
        <v>7190</v>
      </c>
      <c r="D482" s="137" t="s">
        <v>7191</v>
      </c>
      <c r="E482" s="24">
        <v>26708091</v>
      </c>
      <c r="F482" s="24">
        <v>26708109</v>
      </c>
      <c r="G482" s="137" t="s">
        <v>7192</v>
      </c>
      <c r="H482" s="137" t="s">
        <v>7193</v>
      </c>
      <c r="I482" s="137" t="s">
        <v>7194</v>
      </c>
      <c r="J482" s="137" t="s">
        <v>7195</v>
      </c>
      <c r="K482" s="24" t="s">
        <v>277</v>
      </c>
    </row>
    <row r="483" spans="1:11">
      <c r="A483" s="24">
        <v>4471</v>
      </c>
      <c r="B483" s="24" t="str">
        <f>TRIM(Table4[[#This Row],[LOCATION_CODE]])</f>
        <v>4471</v>
      </c>
      <c r="C483" s="137" t="s">
        <v>7196</v>
      </c>
      <c r="D483" s="137" t="s">
        <v>7197</v>
      </c>
      <c r="E483" s="24">
        <v>26559909</v>
      </c>
      <c r="F483" s="24">
        <v>26559913</v>
      </c>
      <c r="G483" s="137" t="s">
        <v>7198</v>
      </c>
      <c r="H483" s="137" t="s">
        <v>7199</v>
      </c>
      <c r="I483" s="137" t="s">
        <v>7200</v>
      </c>
      <c r="J483" s="137" t="s">
        <v>7201</v>
      </c>
      <c r="K483" s="24" t="s">
        <v>277</v>
      </c>
    </row>
    <row r="484" spans="1:11">
      <c r="A484" s="24">
        <v>4474</v>
      </c>
      <c r="B484" s="24" t="str">
        <f>TRIM(Table4[[#This Row],[LOCATION_CODE]])</f>
        <v>4474</v>
      </c>
      <c r="C484" s="137" t="s">
        <v>7202</v>
      </c>
      <c r="D484" s="137" t="s">
        <v>7203</v>
      </c>
      <c r="E484" s="24">
        <v>25151896</v>
      </c>
      <c r="F484" s="24">
        <v>26199218</v>
      </c>
      <c r="G484" s="137" t="s">
        <v>7204</v>
      </c>
      <c r="H484" s="137" t="s">
        <v>7205</v>
      </c>
      <c r="I484" s="137" t="s">
        <v>7206</v>
      </c>
      <c r="J484" s="137" t="s">
        <v>7207</v>
      </c>
      <c r="K484" s="24" t="s">
        <v>277</v>
      </c>
    </row>
    <row r="485" spans="1:11">
      <c r="A485" s="24">
        <v>4475</v>
      </c>
      <c r="B485" s="24" t="str">
        <f>TRIM(Table4[[#This Row],[LOCATION_CODE]])</f>
        <v>4475</v>
      </c>
      <c r="C485" s="137" t="s">
        <v>7208</v>
      </c>
      <c r="D485" s="137" t="s">
        <v>7209</v>
      </c>
      <c r="E485" s="24">
        <v>25682109</v>
      </c>
      <c r="F485" s="24">
        <v>25638501</v>
      </c>
      <c r="G485" s="137" t="s">
        <v>7210</v>
      </c>
      <c r="H485" s="137" t="s">
        <v>5106</v>
      </c>
      <c r="I485" s="137" t="s">
        <v>5854</v>
      </c>
      <c r="J485" s="137" t="s">
        <v>7211</v>
      </c>
      <c r="K485" s="24" t="s">
        <v>277</v>
      </c>
    </row>
    <row r="486" spans="1:11">
      <c r="A486" s="24">
        <v>4476</v>
      </c>
      <c r="B486" s="24" t="str">
        <f>TRIM(Table4[[#This Row],[LOCATION_CODE]])</f>
        <v>4476</v>
      </c>
      <c r="C486" s="137" t="s">
        <v>7212</v>
      </c>
      <c r="D486" s="137" t="s">
        <v>7213</v>
      </c>
      <c r="E486" s="24">
        <v>25135705</v>
      </c>
      <c r="F486" s="24">
        <v>25135706</v>
      </c>
      <c r="G486" s="137" t="s">
        <v>7214</v>
      </c>
      <c r="H486" s="137" t="s">
        <v>5126</v>
      </c>
      <c r="I486" s="137" t="s">
        <v>7215</v>
      </c>
      <c r="J486" s="137" t="s">
        <v>7216</v>
      </c>
      <c r="K486" s="24" t="s">
        <v>277</v>
      </c>
    </row>
    <row r="487" spans="1:11">
      <c r="A487" s="24">
        <v>4477</v>
      </c>
      <c r="B487" s="24" t="str">
        <f>TRIM(Table4[[#This Row],[LOCATION_CODE]])</f>
        <v>4477</v>
      </c>
      <c r="C487" s="137" t="s">
        <v>7217</v>
      </c>
      <c r="D487" s="137" t="s">
        <v>7218</v>
      </c>
      <c r="E487" s="24">
        <v>28903266</v>
      </c>
      <c r="F487" s="24">
        <v>25285598</v>
      </c>
      <c r="G487" s="137" t="s">
        <v>7219</v>
      </c>
      <c r="H487" s="137" t="s">
        <v>7220</v>
      </c>
      <c r="I487" s="137" t="s">
        <v>6528</v>
      </c>
      <c r="J487" s="137" t="s">
        <v>7221</v>
      </c>
      <c r="K487" s="24" t="s">
        <v>277</v>
      </c>
    </row>
    <row r="488" spans="1:11">
      <c r="A488" s="24">
        <v>4479</v>
      </c>
      <c r="B488" s="24" t="str">
        <f>TRIM(Table4[[#This Row],[LOCATION_CODE]])</f>
        <v>4479</v>
      </c>
      <c r="C488" s="137" t="s">
        <v>7222</v>
      </c>
      <c r="D488" s="137" t="s">
        <v>7223</v>
      </c>
      <c r="E488" s="24">
        <v>27180721</v>
      </c>
      <c r="F488" s="24">
        <v>27180737</v>
      </c>
      <c r="G488" s="137" t="s">
        <v>7224</v>
      </c>
      <c r="H488" s="137" t="s">
        <v>7225</v>
      </c>
      <c r="I488" s="137" t="s">
        <v>7226</v>
      </c>
      <c r="J488" s="137" t="s">
        <v>7227</v>
      </c>
      <c r="K488" s="24" t="s">
        <v>277</v>
      </c>
    </row>
    <row r="489" spans="1:11">
      <c r="A489" s="24">
        <v>4480</v>
      </c>
      <c r="B489" s="24" t="str">
        <f>TRIM(Table4[[#This Row],[LOCATION_CODE]])</f>
        <v>4480</v>
      </c>
      <c r="C489" s="137" t="s">
        <v>7228</v>
      </c>
      <c r="D489" s="137" t="s">
        <v>7229</v>
      </c>
      <c r="E489" s="24">
        <v>29504413</v>
      </c>
      <c r="F489" s="24">
        <v>29504418</v>
      </c>
      <c r="G489" s="137" t="s">
        <v>7230</v>
      </c>
      <c r="H489" s="137" t="s">
        <v>7231</v>
      </c>
      <c r="I489" s="137" t="s">
        <v>7232</v>
      </c>
      <c r="J489" s="137" t="s">
        <v>7233</v>
      </c>
      <c r="K489" s="24" t="s">
        <v>277</v>
      </c>
    </row>
    <row r="490" spans="1:11">
      <c r="A490" s="24">
        <v>4481</v>
      </c>
      <c r="B490" s="24" t="str">
        <f>TRIM(Table4[[#This Row],[LOCATION_CODE]])</f>
        <v>4481</v>
      </c>
      <c r="C490" s="137" t="s">
        <v>7234</v>
      </c>
      <c r="D490" s="137" t="s">
        <v>7235</v>
      </c>
      <c r="E490" s="24">
        <v>29828610</v>
      </c>
      <c r="F490" s="24">
        <v>29828613</v>
      </c>
      <c r="G490" s="137" t="s">
        <v>7236</v>
      </c>
      <c r="H490" s="137" t="s">
        <v>7237</v>
      </c>
      <c r="I490" s="137" t="s">
        <v>7238</v>
      </c>
      <c r="J490" s="137" t="s">
        <v>7239</v>
      </c>
      <c r="K490" s="24" t="s">
        <v>277</v>
      </c>
    </row>
    <row r="491" spans="1:11">
      <c r="A491" s="24">
        <v>4482</v>
      </c>
      <c r="B491" s="24" t="str">
        <f>TRIM(Table4[[#This Row],[LOCATION_CODE]])</f>
        <v>4482</v>
      </c>
      <c r="C491" s="137" t="s">
        <v>7240</v>
      </c>
      <c r="D491" s="137" t="s">
        <v>7241</v>
      </c>
      <c r="E491" s="24">
        <v>23201995</v>
      </c>
      <c r="F491" s="24"/>
      <c r="G491" s="137" t="s">
        <v>7242</v>
      </c>
      <c r="H491" s="137" t="s">
        <v>7243</v>
      </c>
      <c r="I491" s="137" t="s">
        <v>7244</v>
      </c>
      <c r="J491" s="137" t="s">
        <v>7245</v>
      </c>
      <c r="K491" s="24" t="s">
        <v>277</v>
      </c>
    </row>
    <row r="492" spans="1:11">
      <c r="A492" s="24">
        <v>4484</v>
      </c>
      <c r="B492" s="24" t="str">
        <f>TRIM(Table4[[#This Row],[LOCATION_CODE]])</f>
        <v>4484</v>
      </c>
      <c r="C492" s="137" t="s">
        <v>7246</v>
      </c>
      <c r="D492" s="137" t="s">
        <v>7247</v>
      </c>
      <c r="E492" s="24">
        <v>26516833</v>
      </c>
      <c r="F492" s="24">
        <v>25606330</v>
      </c>
      <c r="G492" s="137" t="s">
        <v>7248</v>
      </c>
      <c r="H492" s="137" t="s">
        <v>7249</v>
      </c>
      <c r="I492" s="137" t="s">
        <v>7250</v>
      </c>
      <c r="J492" s="137" t="s">
        <v>7251</v>
      </c>
      <c r="K492" s="24" t="s">
        <v>277</v>
      </c>
    </row>
    <row r="493" spans="1:11">
      <c r="A493" s="24">
        <v>4485</v>
      </c>
      <c r="B493" s="24" t="str">
        <f>TRIM(Table4[[#This Row],[LOCATION_CODE]])</f>
        <v>4485</v>
      </c>
      <c r="C493" s="137" t="s">
        <v>7252</v>
      </c>
      <c r="D493" s="137" t="s">
        <v>7253</v>
      </c>
      <c r="E493" s="24">
        <v>25296069</v>
      </c>
      <c r="F493" s="24">
        <v>25296636</v>
      </c>
      <c r="G493" s="137" t="s">
        <v>7254</v>
      </c>
      <c r="H493" s="137" t="s">
        <v>7255</v>
      </c>
      <c r="I493" s="137" t="s">
        <v>7256</v>
      </c>
      <c r="J493" s="137" t="s">
        <v>7257</v>
      </c>
      <c r="K493" s="24" t="s">
        <v>277</v>
      </c>
    </row>
    <row r="494" spans="1:11">
      <c r="A494" s="24">
        <v>4486</v>
      </c>
      <c r="B494" s="24" t="str">
        <f>TRIM(Table4[[#This Row],[LOCATION_CODE]])</f>
        <v>4486</v>
      </c>
      <c r="C494" s="137" t="s">
        <v>7258</v>
      </c>
      <c r="D494" s="137" t="s">
        <v>7259</v>
      </c>
      <c r="E494" s="24">
        <v>25271115</v>
      </c>
      <c r="F494" s="24">
        <v>25271568</v>
      </c>
      <c r="G494" s="137" t="s">
        <v>7260</v>
      </c>
      <c r="H494" s="137" t="s">
        <v>7261</v>
      </c>
      <c r="I494" s="137" t="s">
        <v>7262</v>
      </c>
      <c r="J494" s="137" t="s">
        <v>7263</v>
      </c>
      <c r="K494" s="24" t="s">
        <v>277</v>
      </c>
    </row>
    <row r="495" spans="1:11">
      <c r="A495" s="24">
        <v>4488</v>
      </c>
      <c r="B495" s="24" t="str">
        <f>TRIM(Table4[[#This Row],[LOCATION_CODE]])</f>
        <v>4488</v>
      </c>
      <c r="C495" s="137" t="s">
        <v>7264</v>
      </c>
      <c r="D495" s="137" t="s">
        <v>7265</v>
      </c>
      <c r="E495" s="24">
        <v>26821303</v>
      </c>
      <c r="F495" s="24"/>
      <c r="G495" s="137" t="s">
        <v>7266</v>
      </c>
      <c r="H495" s="137" t="s">
        <v>7267</v>
      </c>
      <c r="I495" s="137" t="s">
        <v>7268</v>
      </c>
      <c r="J495" s="137" t="s">
        <v>7269</v>
      </c>
      <c r="K495" s="24" t="s">
        <v>277</v>
      </c>
    </row>
    <row r="496" spans="1:11">
      <c r="A496" s="24">
        <v>4489</v>
      </c>
      <c r="B496" s="24" t="str">
        <f>TRIM(Table4[[#This Row],[LOCATION_CODE]])</f>
        <v>4489</v>
      </c>
      <c r="C496" s="137" t="s">
        <v>7270</v>
      </c>
      <c r="D496" s="137" t="s">
        <v>7271</v>
      </c>
      <c r="E496" s="24">
        <v>26701207</v>
      </c>
      <c r="F496" s="24"/>
      <c r="G496" s="137" t="s">
        <v>7272</v>
      </c>
      <c r="H496" s="137" t="s">
        <v>7273</v>
      </c>
      <c r="I496" s="137" t="s">
        <v>3188</v>
      </c>
      <c r="J496" s="137"/>
      <c r="K496" s="24" t="s">
        <v>277</v>
      </c>
    </row>
    <row r="497" spans="1:11">
      <c r="A497" s="24">
        <v>4490</v>
      </c>
      <c r="B497" s="24" t="str">
        <f>TRIM(Table4[[#This Row],[LOCATION_CODE]])</f>
        <v>4490</v>
      </c>
      <c r="C497" s="137" t="s">
        <v>7274</v>
      </c>
      <c r="D497" s="137" t="s">
        <v>7275</v>
      </c>
      <c r="E497" s="24">
        <v>25122398</v>
      </c>
      <c r="F497" s="24"/>
      <c r="G497" s="137" t="s">
        <v>7276</v>
      </c>
      <c r="H497" s="137" t="s">
        <v>7277</v>
      </c>
      <c r="I497" s="137" t="s">
        <v>7278</v>
      </c>
      <c r="J497" s="137" t="s">
        <v>7279</v>
      </c>
      <c r="K497" s="24" t="s">
        <v>277</v>
      </c>
    </row>
    <row r="498" spans="1:11">
      <c r="A498" s="24">
        <v>4492</v>
      </c>
      <c r="B498" s="24" t="str">
        <f>TRIM(Table4[[#This Row],[LOCATION_CODE]])</f>
        <v>4492</v>
      </c>
      <c r="C498" s="137" t="s">
        <v>7280</v>
      </c>
      <c r="D498" s="137" t="s">
        <v>7281</v>
      </c>
      <c r="E498" s="24">
        <v>25010313</v>
      </c>
      <c r="F498" s="24">
        <v>25010126</v>
      </c>
      <c r="G498" s="137" t="s">
        <v>7282</v>
      </c>
      <c r="H498" s="137" t="s">
        <v>7283</v>
      </c>
      <c r="I498" s="137" t="s">
        <v>7284</v>
      </c>
      <c r="J498" s="137" t="s">
        <v>7285</v>
      </c>
      <c r="K498" s="24" t="s">
        <v>277</v>
      </c>
    </row>
    <row r="499" spans="1:11">
      <c r="A499" s="24">
        <v>4495</v>
      </c>
      <c r="B499" s="24" t="str">
        <f>TRIM(Table4[[#This Row],[LOCATION_CODE]])</f>
        <v>4495</v>
      </c>
      <c r="C499" s="137" t="s">
        <v>7286</v>
      </c>
      <c r="D499" s="137" t="s">
        <v>7287</v>
      </c>
      <c r="E499" s="24">
        <v>29671711</v>
      </c>
      <c r="F499" s="24">
        <v>29671731</v>
      </c>
      <c r="G499" s="137" t="s">
        <v>7288</v>
      </c>
      <c r="H499" s="137" t="s">
        <v>7289</v>
      </c>
      <c r="I499" s="137" t="s">
        <v>7290</v>
      </c>
      <c r="J499" s="137" t="s">
        <v>7291</v>
      </c>
      <c r="K499" s="24" t="s">
        <v>277</v>
      </c>
    </row>
    <row r="500" spans="1:11">
      <c r="A500" s="24">
        <v>4496</v>
      </c>
      <c r="B500" s="24" t="str">
        <f>TRIM(Table4[[#This Row],[LOCATION_CODE]])</f>
        <v>4496</v>
      </c>
      <c r="C500" s="137" t="s">
        <v>7292</v>
      </c>
      <c r="D500" s="137" t="s">
        <v>7293</v>
      </c>
      <c r="E500" s="24" t="s">
        <v>3051</v>
      </c>
      <c r="F500" s="24" t="s">
        <v>371</v>
      </c>
      <c r="G500" s="137" t="s">
        <v>7294</v>
      </c>
      <c r="H500" s="137" t="s">
        <v>7295</v>
      </c>
      <c r="I500" s="137" t="s">
        <v>7296</v>
      </c>
      <c r="J500" s="137" t="s">
        <v>7297</v>
      </c>
      <c r="K500" s="24" t="s">
        <v>277</v>
      </c>
    </row>
    <row r="501" spans="1:11">
      <c r="A501" s="24">
        <v>4497</v>
      </c>
      <c r="B501" s="24" t="str">
        <f>TRIM(Table4[[#This Row],[LOCATION_CODE]])</f>
        <v>4497</v>
      </c>
      <c r="C501" s="137" t="s">
        <v>7298</v>
      </c>
      <c r="D501" s="137" t="s">
        <v>7299</v>
      </c>
      <c r="E501" s="24">
        <v>27769768</v>
      </c>
      <c r="F501" s="24">
        <v>27769786</v>
      </c>
      <c r="G501" s="137" t="s">
        <v>7300</v>
      </c>
      <c r="H501" s="137" t="s">
        <v>7301</v>
      </c>
      <c r="I501" s="137" t="s">
        <v>5266</v>
      </c>
      <c r="J501" s="137" t="s">
        <v>7302</v>
      </c>
      <c r="K501" s="24" t="s">
        <v>277</v>
      </c>
    </row>
    <row r="502" spans="1:11">
      <c r="A502" s="24">
        <v>4498</v>
      </c>
      <c r="B502" s="24" t="str">
        <f>TRIM(Table4[[#This Row],[LOCATION_CODE]])</f>
        <v>4498</v>
      </c>
      <c r="C502" s="137" t="s">
        <v>7303</v>
      </c>
      <c r="D502" s="137" t="s">
        <v>7304</v>
      </c>
      <c r="E502" s="24">
        <v>27876298</v>
      </c>
      <c r="F502" s="24">
        <v>27876779</v>
      </c>
      <c r="G502" s="137" t="s">
        <v>7305</v>
      </c>
      <c r="H502" s="137"/>
      <c r="I502" s="137" t="s">
        <v>4168</v>
      </c>
      <c r="J502" s="137"/>
      <c r="K502" s="24" t="s">
        <v>277</v>
      </c>
    </row>
    <row r="503" spans="1:11">
      <c r="A503" s="24">
        <v>4499</v>
      </c>
      <c r="B503" s="24" t="str">
        <f>TRIM(Table4[[#This Row],[LOCATION_CODE]])</f>
        <v>4499</v>
      </c>
      <c r="C503" s="137" t="s">
        <v>7306</v>
      </c>
      <c r="D503" s="137" t="s">
        <v>7307</v>
      </c>
      <c r="E503" s="24">
        <v>27597268</v>
      </c>
      <c r="F503" s="24">
        <v>27597628</v>
      </c>
      <c r="G503" s="137" t="s">
        <v>7308</v>
      </c>
      <c r="H503" s="137" t="s">
        <v>7309</v>
      </c>
      <c r="I503" s="137" t="s">
        <v>7310</v>
      </c>
      <c r="J503" s="137" t="s">
        <v>7311</v>
      </c>
      <c r="K503" s="24" t="s">
        <v>277</v>
      </c>
    </row>
    <row r="504" spans="1:11" ht="29.1">
      <c r="A504" s="24">
        <v>4581</v>
      </c>
      <c r="B504" s="24" t="str">
        <f>TRIM(Table4[[#This Row],[LOCATION_CODE]])</f>
        <v>4581</v>
      </c>
      <c r="C504" s="137" t="s">
        <v>7312</v>
      </c>
      <c r="D504" s="137" t="s">
        <v>7313</v>
      </c>
      <c r="E504" s="24">
        <v>24103600</v>
      </c>
      <c r="F504" s="24">
        <v>24390244</v>
      </c>
      <c r="G504" s="137" t="s">
        <v>7314</v>
      </c>
      <c r="H504" s="137" t="s">
        <v>7315</v>
      </c>
      <c r="I504" s="137" t="s">
        <v>7316</v>
      </c>
      <c r="J504" s="137" t="s">
        <v>7317</v>
      </c>
      <c r="K504" s="24" t="s">
        <v>277</v>
      </c>
    </row>
    <row r="505" spans="1:11" ht="29.1">
      <c r="A505" s="24">
        <v>4582</v>
      </c>
      <c r="B505" s="24" t="str">
        <f>TRIM(Table4[[#This Row],[LOCATION_CODE]])</f>
        <v>4582</v>
      </c>
      <c r="C505" s="137" t="s">
        <v>7318</v>
      </c>
      <c r="D505" s="137" t="s">
        <v>7319</v>
      </c>
      <c r="E505" s="24">
        <v>24103600</v>
      </c>
      <c r="F505" s="24">
        <v>24390244</v>
      </c>
      <c r="G505" s="137" t="s">
        <v>7314</v>
      </c>
      <c r="H505" s="137" t="s">
        <v>7315</v>
      </c>
      <c r="I505" s="137" t="s">
        <v>7316</v>
      </c>
      <c r="J505" s="137" t="s">
        <v>7317</v>
      </c>
      <c r="K505" s="24" t="s">
        <v>277</v>
      </c>
    </row>
    <row r="506" spans="1:11" ht="29.1">
      <c r="A506" s="24">
        <v>4583</v>
      </c>
      <c r="B506" s="24" t="str">
        <f>TRIM(Table4[[#This Row],[LOCATION_CODE]])</f>
        <v>4583</v>
      </c>
      <c r="C506" s="137" t="s">
        <v>7320</v>
      </c>
      <c r="D506" s="137" t="s">
        <v>7321</v>
      </c>
      <c r="E506" s="24">
        <v>24103600</v>
      </c>
      <c r="F506" s="24">
        <v>24390244</v>
      </c>
      <c r="G506" s="137" t="s">
        <v>7314</v>
      </c>
      <c r="H506" s="137" t="s">
        <v>7315</v>
      </c>
      <c r="I506" s="137" t="s">
        <v>7316</v>
      </c>
      <c r="J506" s="137" t="s">
        <v>7317</v>
      </c>
      <c r="K506" s="24" t="s">
        <v>277</v>
      </c>
    </row>
    <row r="507" spans="1:11">
      <c r="A507" s="24">
        <v>4584</v>
      </c>
      <c r="B507" s="24" t="str">
        <f>TRIM(Table4[[#This Row],[LOCATION_CODE]])</f>
        <v>4584</v>
      </c>
      <c r="C507" s="137" t="s">
        <v>7322</v>
      </c>
      <c r="D507" s="137" t="s">
        <v>7323</v>
      </c>
      <c r="E507" s="24">
        <v>39662222</v>
      </c>
      <c r="F507" s="24">
        <v>39662201</v>
      </c>
      <c r="G507" s="137" t="s">
        <v>7324</v>
      </c>
      <c r="H507" s="137" t="s">
        <v>7325</v>
      </c>
      <c r="I507" s="137" t="s">
        <v>7326</v>
      </c>
      <c r="J507" s="137" t="s">
        <v>7327</v>
      </c>
      <c r="K507" s="24" t="s">
        <v>277</v>
      </c>
    </row>
    <row r="508" spans="1:11" ht="29.1">
      <c r="A508" s="24">
        <v>4585</v>
      </c>
      <c r="B508" s="24" t="str">
        <f>TRIM(Table4[[#This Row],[LOCATION_CODE]])</f>
        <v>4585</v>
      </c>
      <c r="C508" s="137" t="s">
        <v>7328</v>
      </c>
      <c r="D508" s="137" t="s">
        <v>7329</v>
      </c>
      <c r="E508" s="24">
        <v>39662222</v>
      </c>
      <c r="F508" s="24">
        <v>39662201</v>
      </c>
      <c r="G508" s="137" t="s">
        <v>7324</v>
      </c>
      <c r="H508" s="137" t="s">
        <v>7325</v>
      </c>
      <c r="I508" s="137" t="s">
        <v>7326</v>
      </c>
      <c r="J508" s="137" t="s">
        <v>7327</v>
      </c>
      <c r="K508" s="24" t="s">
        <v>277</v>
      </c>
    </row>
    <row r="509" spans="1:11">
      <c r="A509" s="24">
        <v>4601</v>
      </c>
      <c r="B509" s="24" t="str">
        <f>TRIM(Table4[[#This Row],[LOCATION_CODE]])</f>
        <v>4601</v>
      </c>
      <c r="C509" s="137" t="s">
        <v>7330</v>
      </c>
      <c r="D509" s="137" t="s">
        <v>7331</v>
      </c>
      <c r="E509" s="24">
        <v>21473739</v>
      </c>
      <c r="F509" s="24">
        <v>21473739</v>
      </c>
      <c r="G509" s="137" t="s">
        <v>1764</v>
      </c>
      <c r="H509" s="137"/>
      <c r="I509" s="137" t="s">
        <v>1764</v>
      </c>
      <c r="J509" s="137"/>
      <c r="K509" s="24" t="s">
        <v>277</v>
      </c>
    </row>
    <row r="510" spans="1:11">
      <c r="A510" s="24">
        <v>4605</v>
      </c>
      <c r="B510" s="24" t="str">
        <f>TRIM(Table4[[#This Row],[LOCATION_CODE]])</f>
        <v>4605</v>
      </c>
      <c r="C510" s="137" t="s">
        <v>7332</v>
      </c>
      <c r="D510" s="137" t="s">
        <v>7333</v>
      </c>
      <c r="E510" s="24">
        <v>28457367</v>
      </c>
      <c r="F510" s="24">
        <v>28457367</v>
      </c>
      <c r="G510" s="137" t="s">
        <v>758</v>
      </c>
      <c r="H510" s="137"/>
      <c r="I510" s="137" t="s">
        <v>758</v>
      </c>
      <c r="J510" s="137"/>
      <c r="K510" s="24" t="s">
        <v>277</v>
      </c>
    </row>
    <row r="511" spans="1:11">
      <c r="A511" s="24">
        <v>4610</v>
      </c>
      <c r="B511" s="24" t="str">
        <f>TRIM(Table4[[#This Row],[LOCATION_CODE]])</f>
        <v>4610</v>
      </c>
      <c r="C511" s="137" t="s">
        <v>7334</v>
      </c>
      <c r="D511" s="137" t="s">
        <v>7335</v>
      </c>
      <c r="E511" s="24">
        <v>27541323</v>
      </c>
      <c r="F511" s="24">
        <v>27541323</v>
      </c>
      <c r="G511" s="137" t="s">
        <v>7336</v>
      </c>
      <c r="H511" s="137" t="s">
        <v>7337</v>
      </c>
      <c r="I511" s="137" t="s">
        <v>7336</v>
      </c>
      <c r="J511" s="137" t="s">
        <v>7337</v>
      </c>
      <c r="K511" s="24" t="s">
        <v>277</v>
      </c>
    </row>
    <row r="512" spans="1:11">
      <c r="A512" s="24">
        <v>4616</v>
      </c>
      <c r="B512" s="24" t="str">
        <f>TRIM(Table4[[#This Row],[LOCATION_CODE]])</f>
        <v>4616</v>
      </c>
      <c r="C512" s="137" t="s">
        <v>7338</v>
      </c>
      <c r="D512" s="137" t="s">
        <v>7339</v>
      </c>
      <c r="E512" s="24">
        <v>25091007</v>
      </c>
      <c r="F512" s="24">
        <v>25091007</v>
      </c>
      <c r="G512" s="137" t="s">
        <v>7340</v>
      </c>
      <c r="H512" s="137" t="s">
        <v>7341</v>
      </c>
      <c r="I512" s="137" t="s">
        <v>7342</v>
      </c>
      <c r="J512" s="137" t="s">
        <v>7343</v>
      </c>
      <c r="K512" s="24" t="s">
        <v>277</v>
      </c>
    </row>
    <row r="513" spans="1:11">
      <c r="A513" s="24">
        <v>4621</v>
      </c>
      <c r="B513" s="24" t="str">
        <f>TRIM(Table4[[#This Row],[LOCATION_CODE]])</f>
        <v>4621</v>
      </c>
      <c r="C513" s="137" t="s">
        <v>7344</v>
      </c>
      <c r="D513" s="137" t="s">
        <v>7345</v>
      </c>
      <c r="E513" s="24">
        <v>25375216</v>
      </c>
      <c r="F513" s="24">
        <v>25375216</v>
      </c>
      <c r="G513" s="137" t="s">
        <v>7346</v>
      </c>
      <c r="H513" s="137"/>
      <c r="I513" s="137" t="s">
        <v>7346</v>
      </c>
      <c r="J513" s="137"/>
      <c r="K513" s="24" t="s">
        <v>277</v>
      </c>
    </row>
    <row r="514" spans="1:11">
      <c r="A514" s="24">
        <v>4626</v>
      </c>
      <c r="B514" s="24" t="str">
        <f>TRIM(Table4[[#This Row],[LOCATION_CODE]])</f>
        <v>4626</v>
      </c>
      <c r="C514" s="137" t="s">
        <v>7347</v>
      </c>
      <c r="D514" s="137" t="s">
        <v>7348</v>
      </c>
      <c r="E514" s="24">
        <v>28400565</v>
      </c>
      <c r="F514" s="24">
        <v>28400565</v>
      </c>
      <c r="G514" s="137" t="s">
        <v>7349</v>
      </c>
      <c r="H514" s="137" t="s">
        <v>7350</v>
      </c>
      <c r="I514" s="137" t="s">
        <v>7349</v>
      </c>
      <c r="J514" s="137" t="s">
        <v>7350</v>
      </c>
      <c r="K514" s="24" t="s">
        <v>277</v>
      </c>
    </row>
    <row r="515" spans="1:11">
      <c r="A515" s="24">
        <v>4635</v>
      </c>
      <c r="B515" s="24" t="str">
        <f>TRIM(Table4[[#This Row],[LOCATION_CODE]])</f>
        <v>4635</v>
      </c>
      <c r="C515" s="137" t="s">
        <v>7351</v>
      </c>
      <c r="D515" s="137" t="s">
        <v>7352</v>
      </c>
      <c r="E515" s="24">
        <v>25496508</v>
      </c>
      <c r="F515" s="24">
        <v>25496508</v>
      </c>
      <c r="G515" s="137" t="s">
        <v>5360</v>
      </c>
      <c r="H515" s="137" t="s">
        <v>7353</v>
      </c>
      <c r="I515" s="137" t="s">
        <v>5360</v>
      </c>
      <c r="J515" s="137" t="s">
        <v>7353</v>
      </c>
      <c r="K515" s="24" t="s">
        <v>277</v>
      </c>
    </row>
    <row r="516" spans="1:11">
      <c r="A516" s="24">
        <v>4638</v>
      </c>
      <c r="B516" s="24" t="str">
        <f>TRIM(Table4[[#This Row],[LOCATION_CODE]])</f>
        <v>4638</v>
      </c>
      <c r="C516" s="137" t="s">
        <v>7354</v>
      </c>
      <c r="D516" s="137" t="s">
        <v>7355</v>
      </c>
      <c r="E516" s="24">
        <v>29554570</v>
      </c>
      <c r="F516" s="24">
        <v>29554570</v>
      </c>
      <c r="G516" s="137" t="s">
        <v>2546</v>
      </c>
      <c r="H516" s="137"/>
      <c r="I516" s="137" t="s">
        <v>2546</v>
      </c>
      <c r="J516" s="137"/>
      <c r="K516" s="24" t="s">
        <v>277</v>
      </c>
    </row>
    <row r="517" spans="1:11">
      <c r="A517" s="24">
        <v>4639</v>
      </c>
      <c r="B517" s="24" t="str">
        <f>TRIM(Table4[[#This Row],[LOCATION_CODE]])</f>
        <v>4639</v>
      </c>
      <c r="C517" s="137" t="s">
        <v>7356</v>
      </c>
      <c r="D517" s="137" t="s">
        <v>7357</v>
      </c>
      <c r="E517" s="24">
        <v>29896115</v>
      </c>
      <c r="F517" s="24">
        <v>29896115</v>
      </c>
      <c r="G517" s="137" t="s">
        <v>7358</v>
      </c>
      <c r="H517" s="137" t="s">
        <v>7359</v>
      </c>
      <c r="I517" s="137" t="s">
        <v>7358</v>
      </c>
      <c r="J517" s="137" t="s">
        <v>7359</v>
      </c>
      <c r="K517" s="24" t="s">
        <v>277</v>
      </c>
    </row>
    <row r="518" spans="1:11">
      <c r="A518" s="24">
        <v>4644</v>
      </c>
      <c r="B518" s="24" t="str">
        <f>TRIM(Table4[[#This Row],[LOCATION_CODE]])</f>
        <v>4644</v>
      </c>
      <c r="C518" s="137" t="s">
        <v>7360</v>
      </c>
      <c r="D518" s="137" t="s">
        <v>7361</v>
      </c>
      <c r="E518" s="24">
        <v>35273900</v>
      </c>
      <c r="F518" s="24">
        <v>35273900</v>
      </c>
      <c r="G518" s="137" t="s">
        <v>7362</v>
      </c>
      <c r="H518" s="137" t="s">
        <v>7363</v>
      </c>
      <c r="I518" s="137" t="s">
        <v>7364</v>
      </c>
      <c r="J518" s="137" t="s">
        <v>7365</v>
      </c>
      <c r="K518" s="24" t="s">
        <v>277</v>
      </c>
    </row>
    <row r="519" spans="1:11">
      <c r="A519" s="24">
        <v>4645</v>
      </c>
      <c r="B519" s="24" t="str">
        <f>TRIM(Table4[[#This Row],[LOCATION_CODE]])</f>
        <v>4645</v>
      </c>
      <c r="C519" s="137" t="s">
        <v>7366</v>
      </c>
      <c r="D519" s="137" t="s">
        <v>7367</v>
      </c>
      <c r="E519" s="24">
        <v>35280208</v>
      </c>
      <c r="F519" s="24">
        <v>35280208</v>
      </c>
      <c r="G519" s="137" t="s">
        <v>7368</v>
      </c>
      <c r="H519" s="137" t="s">
        <v>7369</v>
      </c>
      <c r="I519" s="137" t="s">
        <v>7368</v>
      </c>
      <c r="J519" s="137" t="s">
        <v>7369</v>
      </c>
      <c r="K519" s="24" t="s">
        <v>277</v>
      </c>
    </row>
    <row r="520" spans="1:11">
      <c r="A520" s="24">
        <v>4646</v>
      </c>
      <c r="B520" s="24" t="str">
        <f>TRIM(Table4[[#This Row],[LOCATION_CODE]])</f>
        <v>4646</v>
      </c>
      <c r="C520" s="137" t="s">
        <v>7370</v>
      </c>
      <c r="D520" s="137" t="s">
        <v>7371</v>
      </c>
      <c r="E520" s="24">
        <v>23843851</v>
      </c>
      <c r="F520" s="24">
        <v>23843851</v>
      </c>
      <c r="G520" s="137" t="s">
        <v>7372</v>
      </c>
      <c r="H520" s="137" t="s">
        <v>7373</v>
      </c>
      <c r="I520" s="137" t="s">
        <v>7372</v>
      </c>
      <c r="J520" s="137" t="s">
        <v>7373</v>
      </c>
      <c r="K520" s="24" t="s">
        <v>277</v>
      </c>
    </row>
    <row r="521" spans="1:11">
      <c r="A521" s="24">
        <v>4647</v>
      </c>
      <c r="B521" s="24" t="str">
        <f>TRIM(Table4[[#This Row],[LOCATION_CODE]])</f>
        <v>4647</v>
      </c>
      <c r="C521" s="137" t="s">
        <v>7374</v>
      </c>
      <c r="D521" s="137" t="s">
        <v>7375</v>
      </c>
      <c r="E521" s="24">
        <v>31677908</v>
      </c>
      <c r="F521" s="24">
        <v>31677908</v>
      </c>
      <c r="G521" s="137" t="s">
        <v>7376</v>
      </c>
      <c r="H521" s="137" t="s">
        <v>7377</v>
      </c>
      <c r="I521" s="137" t="s">
        <v>7378</v>
      </c>
      <c r="J521" s="137" t="s">
        <v>7379</v>
      </c>
      <c r="K521" s="24" t="s">
        <v>277</v>
      </c>
    </row>
    <row r="522" spans="1:11">
      <c r="A522" s="24">
        <v>4648</v>
      </c>
      <c r="B522" s="24" t="str">
        <f>TRIM(Table4[[#This Row],[LOCATION_CODE]])</f>
        <v>4648</v>
      </c>
      <c r="C522" s="137" t="s">
        <v>7380</v>
      </c>
      <c r="D522" s="137" t="s">
        <v>7381</v>
      </c>
      <c r="E522" s="24">
        <v>31658182</v>
      </c>
      <c r="F522" s="24">
        <v>31658182</v>
      </c>
      <c r="G522" s="137" t="s">
        <v>7382</v>
      </c>
      <c r="H522" s="137" t="s">
        <v>7383</v>
      </c>
      <c r="I522" s="137" t="s">
        <v>7382</v>
      </c>
      <c r="J522" s="137" t="s">
        <v>7383</v>
      </c>
      <c r="K522" s="24" t="s">
        <v>277</v>
      </c>
    </row>
    <row r="523" spans="1:11">
      <c r="A523" s="24">
        <v>4650</v>
      </c>
      <c r="B523" s="24" t="str">
        <f>TRIM(Table4[[#This Row],[LOCATION_CODE]])</f>
        <v>4650</v>
      </c>
      <c r="C523" s="137" t="s">
        <v>7384</v>
      </c>
      <c r="D523" s="137" t="s">
        <v>7385</v>
      </c>
      <c r="E523" s="24">
        <v>35425191</v>
      </c>
      <c r="F523" s="24">
        <v>35425191</v>
      </c>
      <c r="G523" s="137" t="s">
        <v>7386</v>
      </c>
      <c r="H523" s="137" t="s">
        <v>7387</v>
      </c>
      <c r="I523" s="137" t="s">
        <v>7386</v>
      </c>
      <c r="J523" s="137" t="s">
        <v>7387</v>
      </c>
      <c r="K523" s="24" t="s">
        <v>277</v>
      </c>
    </row>
    <row r="524" spans="1:11">
      <c r="A524" s="24">
        <v>4658</v>
      </c>
      <c r="B524" s="24" t="str">
        <f>TRIM(Table4[[#This Row],[LOCATION_CODE]])</f>
        <v>4658</v>
      </c>
      <c r="C524" s="137" t="s">
        <v>7388</v>
      </c>
      <c r="D524" s="137" t="s">
        <v>7389</v>
      </c>
      <c r="E524" s="24">
        <v>25063015</v>
      </c>
      <c r="F524" s="24">
        <v>25063015</v>
      </c>
      <c r="G524" s="137" t="s">
        <v>7390</v>
      </c>
      <c r="H524" s="137" t="s">
        <v>7391</v>
      </c>
      <c r="I524" s="137" t="s">
        <v>7390</v>
      </c>
      <c r="J524" s="137" t="s">
        <v>7391</v>
      </c>
      <c r="K524" s="24" t="s">
        <v>277</v>
      </c>
    </row>
    <row r="525" spans="1:11">
      <c r="A525" s="24">
        <v>4661</v>
      </c>
      <c r="B525" s="24" t="str">
        <f>TRIM(Table4[[#This Row],[LOCATION_CODE]])</f>
        <v>4661</v>
      </c>
      <c r="C525" s="137" t="s">
        <v>7392</v>
      </c>
      <c r="D525" s="137" t="s">
        <v>7393</v>
      </c>
      <c r="E525" s="24">
        <v>28158562</v>
      </c>
      <c r="F525" s="24">
        <v>28158562</v>
      </c>
      <c r="G525" s="137" t="s">
        <v>7394</v>
      </c>
      <c r="H525" s="137" t="s">
        <v>7395</v>
      </c>
      <c r="I525" s="137" t="s">
        <v>7394</v>
      </c>
      <c r="J525" s="137" t="s">
        <v>7395</v>
      </c>
      <c r="K525" s="24" t="s">
        <v>277</v>
      </c>
    </row>
    <row r="526" spans="1:11">
      <c r="A526" s="24">
        <v>4663</v>
      </c>
      <c r="B526" s="24" t="str">
        <f>TRIM(Table4[[#This Row],[LOCATION_CODE]])</f>
        <v>4663</v>
      </c>
      <c r="C526" s="137" t="s">
        <v>7396</v>
      </c>
      <c r="D526" s="137" t="s">
        <v>7397</v>
      </c>
      <c r="E526" s="24">
        <v>23171250</v>
      </c>
      <c r="F526" s="24">
        <v>23171250</v>
      </c>
      <c r="G526" s="137" t="s">
        <v>7398</v>
      </c>
      <c r="H526" s="137" t="s">
        <v>7399</v>
      </c>
      <c r="I526" s="137" t="s">
        <v>7398</v>
      </c>
      <c r="J526" s="137" t="s">
        <v>7399</v>
      </c>
      <c r="K526" s="24" t="s">
        <v>277</v>
      </c>
    </row>
    <row r="527" spans="1:11">
      <c r="A527" s="24">
        <v>4667</v>
      </c>
      <c r="B527" s="24" t="str">
        <f>TRIM(Table4[[#This Row],[LOCATION_CODE]])</f>
        <v>4667</v>
      </c>
      <c r="C527" s="137" t="s">
        <v>7400</v>
      </c>
      <c r="D527" s="137" t="s">
        <v>7401</v>
      </c>
      <c r="E527" s="24">
        <v>36934928</v>
      </c>
      <c r="F527" s="24">
        <v>36934928</v>
      </c>
      <c r="G527" s="137" t="s">
        <v>7402</v>
      </c>
      <c r="H527" s="137" t="s">
        <v>7403</v>
      </c>
      <c r="I527" s="137" t="s">
        <v>7402</v>
      </c>
      <c r="J527" s="137" t="s">
        <v>7403</v>
      </c>
      <c r="K527" s="24" t="s">
        <v>277</v>
      </c>
    </row>
    <row r="528" spans="1:11">
      <c r="A528" s="24">
        <v>4668</v>
      </c>
      <c r="B528" s="24" t="str">
        <f>TRIM(Table4[[#This Row],[LOCATION_CODE]])</f>
        <v>4668</v>
      </c>
      <c r="C528" s="137" t="s">
        <v>7404</v>
      </c>
      <c r="D528" s="137" t="s">
        <v>7405</v>
      </c>
      <c r="E528" s="24">
        <v>25201826</v>
      </c>
      <c r="F528" s="24">
        <v>25201826</v>
      </c>
      <c r="G528" s="137" t="s">
        <v>7406</v>
      </c>
      <c r="H528" s="137" t="s">
        <v>7407</v>
      </c>
      <c r="I528" s="137" t="s">
        <v>7406</v>
      </c>
      <c r="J528" s="137" t="s">
        <v>7407</v>
      </c>
      <c r="K528" s="24" t="s">
        <v>277</v>
      </c>
    </row>
    <row r="529" spans="1:11">
      <c r="A529" s="24">
        <v>4669</v>
      </c>
      <c r="B529" s="24" t="str">
        <f>TRIM(Table4[[#This Row],[LOCATION_CODE]])</f>
        <v>4669</v>
      </c>
      <c r="C529" s="137" t="s">
        <v>7408</v>
      </c>
      <c r="D529" s="137" t="s">
        <v>7409</v>
      </c>
      <c r="E529" s="24">
        <v>29675810</v>
      </c>
      <c r="F529" s="24">
        <v>29675810</v>
      </c>
      <c r="G529" s="137" t="s">
        <v>7410</v>
      </c>
      <c r="H529" s="137" t="s">
        <v>7411</v>
      </c>
      <c r="I529" s="137" t="s">
        <v>7410</v>
      </c>
      <c r="J529" s="137" t="s">
        <v>7411</v>
      </c>
      <c r="K529" s="24" t="s">
        <v>277</v>
      </c>
    </row>
    <row r="530" spans="1:11">
      <c r="A530" s="24">
        <v>4670</v>
      </c>
      <c r="B530" s="24" t="str">
        <f>TRIM(Table4[[#This Row],[LOCATION_CODE]])</f>
        <v>4670</v>
      </c>
      <c r="C530" s="137" t="s">
        <v>7412</v>
      </c>
      <c r="D530" s="137" t="s">
        <v>7413</v>
      </c>
      <c r="E530" s="24">
        <v>22593935</v>
      </c>
      <c r="F530" s="24">
        <v>22593935</v>
      </c>
      <c r="G530" s="137" t="s">
        <v>3541</v>
      </c>
      <c r="H530" s="137"/>
      <c r="I530" s="137" t="s">
        <v>3541</v>
      </c>
      <c r="J530" s="137"/>
      <c r="K530" s="24" t="s">
        <v>277</v>
      </c>
    </row>
    <row r="531" spans="1:11">
      <c r="A531" s="24">
        <v>4674</v>
      </c>
      <c r="B531" s="24" t="str">
        <f>TRIM(Table4[[#This Row],[LOCATION_CODE]])</f>
        <v>4674</v>
      </c>
      <c r="C531" s="137" t="s">
        <v>7414</v>
      </c>
      <c r="D531" s="137" t="s">
        <v>7415</v>
      </c>
      <c r="E531" s="24">
        <v>22658589</v>
      </c>
      <c r="F531" s="24">
        <v>22658589</v>
      </c>
      <c r="G531" s="137" t="s">
        <v>5035</v>
      </c>
      <c r="H531" s="137" t="s">
        <v>7416</v>
      </c>
      <c r="I531" s="137" t="s">
        <v>5035</v>
      </c>
      <c r="J531" s="137" t="s">
        <v>7416</v>
      </c>
      <c r="K531" s="24" t="s">
        <v>277</v>
      </c>
    </row>
    <row r="532" spans="1:11">
      <c r="A532" s="24">
        <v>4676</v>
      </c>
      <c r="B532" s="24" t="str">
        <f>TRIM(Table4[[#This Row],[LOCATION_CODE]])</f>
        <v>4676</v>
      </c>
      <c r="C532" s="137" t="s">
        <v>7417</v>
      </c>
      <c r="D532" s="137" t="s">
        <v>7418</v>
      </c>
      <c r="E532" s="24">
        <v>25616515</v>
      </c>
      <c r="F532" s="24">
        <v>25616515</v>
      </c>
      <c r="G532" s="137" t="s">
        <v>7419</v>
      </c>
      <c r="H532" s="137" t="s">
        <v>7420</v>
      </c>
      <c r="I532" s="137" t="s">
        <v>7419</v>
      </c>
      <c r="J532" s="137" t="s">
        <v>7420</v>
      </c>
      <c r="K532" s="24" t="s">
        <v>277</v>
      </c>
    </row>
    <row r="533" spans="1:11">
      <c r="A533" s="24">
        <v>4677</v>
      </c>
      <c r="B533" s="24" t="str">
        <f>TRIM(Table4[[#This Row],[LOCATION_CODE]])</f>
        <v>4677</v>
      </c>
      <c r="C533" s="137" t="s">
        <v>7421</v>
      </c>
      <c r="D533" s="137" t="s">
        <v>7422</v>
      </c>
      <c r="E533" s="24">
        <v>21274500</v>
      </c>
      <c r="F533" s="24">
        <v>21274500</v>
      </c>
      <c r="G533" s="137" t="s">
        <v>7423</v>
      </c>
      <c r="H533" s="137" t="s">
        <v>7424</v>
      </c>
      <c r="I533" s="137" t="s">
        <v>7423</v>
      </c>
      <c r="J533" s="137" t="s">
        <v>7424</v>
      </c>
      <c r="K533" s="24" t="s">
        <v>277</v>
      </c>
    </row>
    <row r="534" spans="1:11">
      <c r="A534" s="24">
        <v>4678</v>
      </c>
      <c r="B534" s="24" t="str">
        <f>TRIM(Table4[[#This Row],[LOCATION_CODE]])</f>
        <v>4678</v>
      </c>
      <c r="C534" s="137" t="s">
        <v>7425</v>
      </c>
      <c r="D534" s="137" t="s">
        <v>7426</v>
      </c>
      <c r="E534" s="24">
        <v>27450019</v>
      </c>
      <c r="F534" s="24">
        <v>27450019</v>
      </c>
      <c r="G534" s="137" t="s">
        <v>7427</v>
      </c>
      <c r="H534" s="137" t="s">
        <v>7428</v>
      </c>
      <c r="I534" s="137" t="s">
        <v>7427</v>
      </c>
      <c r="J534" s="137" t="s">
        <v>7428</v>
      </c>
      <c r="K534" s="24" t="s">
        <v>277</v>
      </c>
    </row>
    <row r="535" spans="1:11">
      <c r="A535" s="24">
        <v>4682</v>
      </c>
      <c r="B535" s="24" t="str">
        <f>TRIM(Table4[[#This Row],[LOCATION_CODE]])</f>
        <v>4682</v>
      </c>
      <c r="C535" s="137" t="s">
        <v>7429</v>
      </c>
      <c r="D535" s="137" t="s">
        <v>7430</v>
      </c>
      <c r="E535" s="24" t="s">
        <v>3051</v>
      </c>
      <c r="F535" s="24"/>
      <c r="G535" s="137" t="s">
        <v>7431</v>
      </c>
      <c r="H535" s="137" t="s">
        <v>7243</v>
      </c>
      <c r="I535" s="137" t="s">
        <v>7244</v>
      </c>
      <c r="J535" s="137" t="s">
        <v>7432</v>
      </c>
      <c r="K535" s="24" t="s">
        <v>277</v>
      </c>
    </row>
    <row r="536" spans="1:11">
      <c r="A536" s="24">
        <v>4683</v>
      </c>
      <c r="B536" s="24" t="str">
        <f>TRIM(Table4[[#This Row],[LOCATION_CODE]])</f>
        <v>4683</v>
      </c>
      <c r="C536" s="137" t="s">
        <v>7433</v>
      </c>
      <c r="D536" s="137" t="s">
        <v>7434</v>
      </c>
      <c r="E536" s="24" t="s">
        <v>3051</v>
      </c>
      <c r="F536" s="24"/>
      <c r="G536" s="137" t="s">
        <v>7435</v>
      </c>
      <c r="H536" s="137" t="s">
        <v>5146</v>
      </c>
      <c r="I536" s="137" t="s">
        <v>5147</v>
      </c>
      <c r="J536" s="137" t="s">
        <v>7436</v>
      </c>
      <c r="K536" s="24" t="s">
        <v>277</v>
      </c>
    </row>
    <row r="537" spans="1:11">
      <c r="A537" s="24">
        <v>4684</v>
      </c>
      <c r="B537" s="24" t="str">
        <f>TRIM(Table4[[#This Row],[LOCATION_CODE]])</f>
        <v>4684</v>
      </c>
      <c r="C537" s="137" t="s">
        <v>7437</v>
      </c>
      <c r="D537" s="137" t="s">
        <v>7437</v>
      </c>
      <c r="E537" s="24" t="s">
        <v>3051</v>
      </c>
      <c r="F537" s="24"/>
      <c r="G537" s="137" t="s">
        <v>7435</v>
      </c>
      <c r="H537" s="137" t="s">
        <v>5146</v>
      </c>
      <c r="I537" s="137" t="s">
        <v>5147</v>
      </c>
      <c r="J537" s="137" t="s">
        <v>7436</v>
      </c>
      <c r="K537" s="24" t="s">
        <v>277</v>
      </c>
    </row>
    <row r="538" spans="1:11" ht="29.1">
      <c r="A538" s="24">
        <v>4685</v>
      </c>
      <c r="B538" s="24" t="str">
        <f>TRIM(Table4[[#This Row],[LOCATION_CODE]])</f>
        <v>4685</v>
      </c>
      <c r="C538" s="137" t="s">
        <v>7438</v>
      </c>
      <c r="D538" s="137" t="s">
        <v>7439</v>
      </c>
      <c r="E538" s="24" t="s">
        <v>3051</v>
      </c>
      <c r="F538" s="24"/>
      <c r="G538" s="137" t="s">
        <v>7435</v>
      </c>
      <c r="H538" s="137" t="s">
        <v>5146</v>
      </c>
      <c r="I538" s="137" t="s">
        <v>5147</v>
      </c>
      <c r="J538" s="137" t="s">
        <v>7436</v>
      </c>
      <c r="K538" s="24" t="s">
        <v>277</v>
      </c>
    </row>
    <row r="539" spans="1:11">
      <c r="A539" s="24">
        <v>4687</v>
      </c>
      <c r="B539" s="24" t="str">
        <f>TRIM(Table4[[#This Row],[LOCATION_CODE]])</f>
        <v>4687</v>
      </c>
      <c r="C539" s="137" t="s">
        <v>7440</v>
      </c>
      <c r="D539" s="137" t="s">
        <v>7441</v>
      </c>
      <c r="E539" s="24">
        <v>64133740</v>
      </c>
      <c r="F539" s="24">
        <v>26455858</v>
      </c>
      <c r="G539" s="137" t="s">
        <v>7442</v>
      </c>
      <c r="H539" s="137" t="s">
        <v>7443</v>
      </c>
      <c r="I539" s="137" t="s">
        <v>7444</v>
      </c>
      <c r="J539" s="137" t="s">
        <v>7445</v>
      </c>
      <c r="K539" s="24" t="s">
        <v>277</v>
      </c>
    </row>
    <row r="540" spans="1:11">
      <c r="A540" s="24">
        <v>4688</v>
      </c>
      <c r="B540" s="24" t="str">
        <f>TRIM(Table4[[#This Row],[LOCATION_CODE]])</f>
        <v>4688</v>
      </c>
      <c r="C540" s="137" t="s">
        <v>7446</v>
      </c>
      <c r="D540" s="137" t="s">
        <v>7446</v>
      </c>
      <c r="E540" s="24">
        <v>21011412</v>
      </c>
      <c r="F540" s="24">
        <v>21011412</v>
      </c>
      <c r="G540" s="137" t="s">
        <v>7435</v>
      </c>
      <c r="H540" s="137" t="s">
        <v>5146</v>
      </c>
      <c r="I540" s="137" t="s">
        <v>5147</v>
      </c>
      <c r="J540" s="137" t="s">
        <v>7436</v>
      </c>
      <c r="K540" s="24" t="s">
        <v>277</v>
      </c>
    </row>
    <row r="541" spans="1:11">
      <c r="A541" s="24">
        <v>4690</v>
      </c>
      <c r="B541" s="24" t="str">
        <f>TRIM(Table4[[#This Row],[LOCATION_CODE]])</f>
        <v>4690</v>
      </c>
      <c r="C541" s="137" t="s">
        <v>7447</v>
      </c>
      <c r="D541" s="137" t="s">
        <v>7447</v>
      </c>
      <c r="E541" s="24">
        <v>21011412</v>
      </c>
      <c r="F541" s="24">
        <v>21011412</v>
      </c>
      <c r="G541" s="137" t="s">
        <v>7435</v>
      </c>
      <c r="H541" s="137" t="s">
        <v>5146</v>
      </c>
      <c r="I541" s="137" t="s">
        <v>5147</v>
      </c>
      <c r="J541" s="137" t="s">
        <v>7436</v>
      </c>
      <c r="K541" s="24" t="s">
        <v>277</v>
      </c>
    </row>
    <row r="542" spans="1:11">
      <c r="A542" s="24">
        <v>4691</v>
      </c>
      <c r="B542" s="24" t="str">
        <f>TRIM(Table4[[#This Row],[LOCATION_CODE]])</f>
        <v>4691</v>
      </c>
      <c r="C542" s="137" t="s">
        <v>7448</v>
      </c>
      <c r="D542" s="137" t="s">
        <v>7448</v>
      </c>
      <c r="E542" s="24" t="s">
        <v>3051</v>
      </c>
      <c r="F542" s="24"/>
      <c r="G542" s="137" t="s">
        <v>7435</v>
      </c>
      <c r="H542" s="137" t="s">
        <v>5146</v>
      </c>
      <c r="I542" s="137" t="s">
        <v>5147</v>
      </c>
      <c r="J542" s="137" t="s">
        <v>7436</v>
      </c>
      <c r="K542" s="24" t="s">
        <v>277</v>
      </c>
    </row>
    <row r="543" spans="1:11">
      <c r="A543" s="24">
        <v>4692</v>
      </c>
      <c r="B543" s="24" t="str">
        <f>TRIM(Table4[[#This Row],[LOCATION_CODE]])</f>
        <v>4692</v>
      </c>
      <c r="C543" s="137" t="s">
        <v>7449</v>
      </c>
      <c r="D543" s="137" t="s">
        <v>7449</v>
      </c>
      <c r="E543" s="24">
        <v>21011398</v>
      </c>
      <c r="F543" s="24"/>
      <c r="G543" s="137" t="s">
        <v>7435</v>
      </c>
      <c r="H543" s="137" t="s">
        <v>5146</v>
      </c>
      <c r="I543" s="137" t="s">
        <v>5147</v>
      </c>
      <c r="J543" s="137" t="s">
        <v>7436</v>
      </c>
      <c r="K543" s="24" t="s">
        <v>277</v>
      </c>
    </row>
    <row r="544" spans="1:11">
      <c r="A544" s="24">
        <v>4693</v>
      </c>
      <c r="B544" s="24" t="str">
        <f>TRIM(Table4[[#This Row],[LOCATION_CODE]])</f>
        <v>4693</v>
      </c>
      <c r="C544" s="137" t="s">
        <v>7450</v>
      </c>
      <c r="D544" s="137" t="s">
        <v>7451</v>
      </c>
      <c r="E544" s="24">
        <v>21011436</v>
      </c>
      <c r="F544" s="24">
        <v>22167865</v>
      </c>
      <c r="G544" s="137" t="s">
        <v>7452</v>
      </c>
      <c r="H544" s="137" t="s">
        <v>7453</v>
      </c>
      <c r="I544" s="137" t="s">
        <v>5147</v>
      </c>
      <c r="J544" s="137" t="s">
        <v>7454</v>
      </c>
      <c r="K544" s="24" t="s">
        <v>277</v>
      </c>
    </row>
    <row r="545" spans="1:11">
      <c r="A545" s="24">
        <v>4694</v>
      </c>
      <c r="B545" s="24" t="str">
        <f>TRIM(Table4[[#This Row],[LOCATION_CODE]])</f>
        <v>4694</v>
      </c>
      <c r="C545" s="137" t="s">
        <v>7455</v>
      </c>
      <c r="D545" s="137" t="s">
        <v>7455</v>
      </c>
      <c r="E545" s="24" t="s">
        <v>3051</v>
      </c>
      <c r="F545" s="24"/>
      <c r="G545" s="137" t="s">
        <v>7435</v>
      </c>
      <c r="H545" s="137" t="s">
        <v>5146</v>
      </c>
      <c r="I545" s="137" t="s">
        <v>5147</v>
      </c>
      <c r="J545" s="137" t="s">
        <v>7436</v>
      </c>
      <c r="K545" s="24" t="s">
        <v>277</v>
      </c>
    </row>
    <row r="546" spans="1:11">
      <c r="A546" s="24">
        <v>4696</v>
      </c>
      <c r="B546" s="24" t="str">
        <f>TRIM(Table4[[#This Row],[LOCATION_CODE]])</f>
        <v>4696</v>
      </c>
      <c r="C546" s="137" t="s">
        <v>7456</v>
      </c>
      <c r="D546" s="137" t="s">
        <v>7457</v>
      </c>
      <c r="E546" s="24">
        <v>64133740</v>
      </c>
      <c r="F546" s="24">
        <v>26455858</v>
      </c>
      <c r="G546" s="137" t="s">
        <v>7458</v>
      </c>
      <c r="H546" s="137" t="s">
        <v>7459</v>
      </c>
      <c r="I546" s="137" t="s">
        <v>7460</v>
      </c>
      <c r="J546" s="137" t="s">
        <v>7461</v>
      </c>
      <c r="K546" s="24" t="s">
        <v>277</v>
      </c>
    </row>
    <row r="547" spans="1:11">
      <c r="A547" s="24">
        <v>4697</v>
      </c>
      <c r="B547" s="24" t="str">
        <f>TRIM(Table4[[#This Row],[LOCATION_CODE]])</f>
        <v>4697</v>
      </c>
      <c r="C547" s="137" t="s">
        <v>7462</v>
      </c>
      <c r="D547" s="137" t="s">
        <v>7463</v>
      </c>
      <c r="E547" s="24">
        <v>64133740</v>
      </c>
      <c r="F547" s="24">
        <v>26455858</v>
      </c>
      <c r="G547" s="137" t="s">
        <v>7442</v>
      </c>
      <c r="H547" s="137" t="s">
        <v>7443</v>
      </c>
      <c r="I547" s="137" t="s">
        <v>7444</v>
      </c>
      <c r="J547" s="137" t="s">
        <v>7445</v>
      </c>
      <c r="K547" s="24" t="s">
        <v>277</v>
      </c>
    </row>
    <row r="548" spans="1:11">
      <c r="A548" s="24">
        <v>4698</v>
      </c>
      <c r="B548" s="24" t="str">
        <f>TRIM(Table4[[#This Row],[LOCATION_CODE]])</f>
        <v>4698</v>
      </c>
      <c r="C548" s="137" t="s">
        <v>7464</v>
      </c>
      <c r="D548" s="137" t="s">
        <v>4992</v>
      </c>
      <c r="E548" s="24">
        <v>21011393</v>
      </c>
      <c r="F548" s="24">
        <v>21011393</v>
      </c>
      <c r="G548" s="137" t="s">
        <v>7435</v>
      </c>
      <c r="H548" s="137" t="s">
        <v>5146</v>
      </c>
      <c r="I548" s="137" t="s">
        <v>5147</v>
      </c>
      <c r="J548" s="137" t="s">
        <v>7436</v>
      </c>
      <c r="K548" s="24" t="s">
        <v>277</v>
      </c>
    </row>
    <row r="549" spans="1:11">
      <c r="A549" s="24">
        <v>4699</v>
      </c>
      <c r="B549" s="24" t="str">
        <f>TRIM(Table4[[#This Row],[LOCATION_CODE]])</f>
        <v>4699</v>
      </c>
      <c r="C549" s="137" t="s">
        <v>7465</v>
      </c>
      <c r="D549" s="137" t="s">
        <v>7466</v>
      </c>
      <c r="E549" s="24">
        <v>21011393</v>
      </c>
      <c r="F549" s="24">
        <v>21011393</v>
      </c>
      <c r="G549" s="137" t="s">
        <v>7435</v>
      </c>
      <c r="H549" s="137" t="s">
        <v>5146</v>
      </c>
      <c r="I549" s="137" t="s">
        <v>5147</v>
      </c>
      <c r="J549" s="137" t="s">
        <v>7436</v>
      </c>
      <c r="K549" s="24" t="s">
        <v>277</v>
      </c>
    </row>
    <row r="550" spans="1:11">
      <c r="A550" s="24">
        <v>4704</v>
      </c>
      <c r="B550" s="24" t="str">
        <f>TRIM(Table4[[#This Row],[LOCATION_CODE]])</f>
        <v>4704</v>
      </c>
      <c r="C550" s="137" t="s">
        <v>7467</v>
      </c>
      <c r="D550" s="137" t="s">
        <v>7468</v>
      </c>
      <c r="E550" s="24" t="s">
        <v>3051</v>
      </c>
      <c r="F550" s="24"/>
      <c r="G550" s="137" t="s">
        <v>7469</v>
      </c>
      <c r="H550" s="137" t="s">
        <v>7470</v>
      </c>
      <c r="I550" s="137" t="s">
        <v>7469</v>
      </c>
      <c r="J550" s="137" t="s">
        <v>7470</v>
      </c>
      <c r="K550" s="24" t="s">
        <v>277</v>
      </c>
    </row>
    <row r="551" spans="1:11">
      <c r="A551" s="24">
        <v>4770</v>
      </c>
      <c r="B551" s="24" t="str">
        <f>TRIM(Table4[[#This Row],[LOCATION_CODE]])</f>
        <v>4770</v>
      </c>
      <c r="C551" s="137" t="s">
        <v>7471</v>
      </c>
      <c r="D551" s="137" t="s">
        <v>7471</v>
      </c>
      <c r="E551" s="24" t="s">
        <v>3051</v>
      </c>
      <c r="F551" s="24"/>
      <c r="G551" s="137" t="s">
        <v>5582</v>
      </c>
      <c r="H551" s="137" t="s">
        <v>5583</v>
      </c>
      <c r="I551" s="137" t="s">
        <v>5584</v>
      </c>
      <c r="J551" s="137" t="s">
        <v>5585</v>
      </c>
      <c r="K551" s="24" t="s">
        <v>277</v>
      </c>
    </row>
    <row r="552" spans="1:11">
      <c r="A552" s="24">
        <v>4852</v>
      </c>
      <c r="B552" s="24" t="str">
        <f>TRIM(Table4[[#This Row],[LOCATION_CODE]])</f>
        <v>4852</v>
      </c>
      <c r="C552" s="137" t="s">
        <v>7472</v>
      </c>
      <c r="D552" s="137" t="s">
        <v>7473</v>
      </c>
      <c r="E552" s="24" t="s">
        <v>3051</v>
      </c>
      <c r="F552" s="24"/>
      <c r="G552" s="137" t="s">
        <v>7474</v>
      </c>
      <c r="H552" s="137"/>
      <c r="I552" s="137" t="s">
        <v>5366</v>
      </c>
      <c r="J552" s="137"/>
      <c r="K552" s="24" t="s">
        <v>277</v>
      </c>
    </row>
    <row r="553" spans="1:11">
      <c r="A553" s="24">
        <v>4856</v>
      </c>
      <c r="B553" s="24" t="str">
        <f>TRIM(Table4[[#This Row],[LOCATION_CODE]])</f>
        <v>4856</v>
      </c>
      <c r="C553" s="137" t="s">
        <v>7475</v>
      </c>
      <c r="D553" s="137" t="s">
        <v>7476</v>
      </c>
      <c r="E553" s="24" t="s">
        <v>3051</v>
      </c>
      <c r="F553" s="24" t="s">
        <v>74</v>
      </c>
      <c r="G553" s="137" t="s">
        <v>7477</v>
      </c>
      <c r="H553" s="137" t="s">
        <v>74</v>
      </c>
      <c r="I553" s="137" t="s">
        <v>7477</v>
      </c>
      <c r="J553" s="137" t="s">
        <v>74</v>
      </c>
      <c r="K553" s="24" t="s">
        <v>277</v>
      </c>
    </row>
    <row r="554" spans="1:11">
      <c r="A554" s="24">
        <v>4858</v>
      </c>
      <c r="B554" s="24" t="str">
        <f>TRIM(Table4[[#This Row],[LOCATION_CODE]])</f>
        <v>4858</v>
      </c>
      <c r="C554" s="137" t="s">
        <v>7478</v>
      </c>
      <c r="D554" s="137" t="s">
        <v>7478</v>
      </c>
      <c r="E554" s="24" t="s">
        <v>3051</v>
      </c>
      <c r="F554" s="24"/>
      <c r="G554" s="137" t="s">
        <v>7479</v>
      </c>
      <c r="H554" s="137"/>
      <c r="I554" s="137" t="s">
        <v>7479</v>
      </c>
      <c r="J554" s="137"/>
      <c r="K554" s="24" t="s">
        <v>277</v>
      </c>
    </row>
    <row r="555" spans="1:11">
      <c r="A555" s="24">
        <v>4861</v>
      </c>
      <c r="B555" s="24" t="str">
        <f>TRIM(Table4[[#This Row],[LOCATION_CODE]])</f>
        <v>4861</v>
      </c>
      <c r="C555" s="137" t="s">
        <v>7480</v>
      </c>
      <c r="D555" s="137" t="s">
        <v>7481</v>
      </c>
      <c r="E555" s="24" t="s">
        <v>3051</v>
      </c>
      <c r="F555" s="24"/>
      <c r="G555" s="137" t="s">
        <v>7482</v>
      </c>
      <c r="H555" s="137"/>
      <c r="I555" s="137" t="s">
        <v>7482</v>
      </c>
      <c r="J555" s="137"/>
      <c r="K555" s="24" t="s">
        <v>277</v>
      </c>
    </row>
    <row r="556" spans="1:11">
      <c r="A556" s="24">
        <v>4864</v>
      </c>
      <c r="B556" s="24" t="str">
        <f>TRIM(Table4[[#This Row],[LOCATION_CODE]])</f>
        <v>4864</v>
      </c>
      <c r="C556" s="137" t="s">
        <v>7483</v>
      </c>
      <c r="D556" s="137" t="s">
        <v>525</v>
      </c>
      <c r="E556" s="24" t="s">
        <v>3051</v>
      </c>
      <c r="F556" s="24" t="s">
        <v>74</v>
      </c>
      <c r="G556" s="137" t="s">
        <v>7483</v>
      </c>
      <c r="H556" s="137"/>
      <c r="I556" s="137" t="s">
        <v>7483</v>
      </c>
      <c r="J556" s="137"/>
      <c r="K556" s="24" t="s">
        <v>277</v>
      </c>
    </row>
    <row r="557" spans="1:11">
      <c r="A557" s="24">
        <v>4870</v>
      </c>
      <c r="B557" s="24" t="str">
        <f>TRIM(Table4[[#This Row],[LOCATION_CODE]])</f>
        <v>4870</v>
      </c>
      <c r="C557" s="137" t="s">
        <v>7484</v>
      </c>
      <c r="D557" s="137" t="s">
        <v>7485</v>
      </c>
      <c r="E557" s="24" t="s">
        <v>3051</v>
      </c>
      <c r="F557" s="24"/>
      <c r="G557" s="137" t="s">
        <v>7486</v>
      </c>
      <c r="H557" s="137" t="s">
        <v>7487</v>
      </c>
      <c r="I557" s="137" t="s">
        <v>5757</v>
      </c>
      <c r="J557" s="137" t="s">
        <v>7488</v>
      </c>
      <c r="K557" s="24" t="s">
        <v>277</v>
      </c>
    </row>
    <row r="558" spans="1:11">
      <c r="A558" s="24">
        <v>4871</v>
      </c>
      <c r="B558" s="24" t="str">
        <f>TRIM(Table4[[#This Row],[LOCATION_CODE]])</f>
        <v>4871</v>
      </c>
      <c r="C558" s="137" t="s">
        <v>7489</v>
      </c>
      <c r="D558" s="137" t="s">
        <v>7490</v>
      </c>
      <c r="E558" s="24" t="s">
        <v>3051</v>
      </c>
      <c r="F558" s="24"/>
      <c r="G558" s="137" t="s">
        <v>7491</v>
      </c>
      <c r="H558" s="137" t="s">
        <v>7492</v>
      </c>
      <c r="I558" s="137" t="s">
        <v>7493</v>
      </c>
      <c r="J558" s="137" t="s">
        <v>7494</v>
      </c>
      <c r="K558" s="24" t="s">
        <v>277</v>
      </c>
    </row>
    <row r="559" spans="1:11">
      <c r="A559" s="24">
        <v>4879</v>
      </c>
      <c r="B559" s="24" t="str">
        <f>TRIM(Table4[[#This Row],[LOCATION_CODE]])</f>
        <v>4879</v>
      </c>
      <c r="C559" s="137" t="s">
        <v>7495</v>
      </c>
      <c r="D559" s="137" t="s">
        <v>7496</v>
      </c>
      <c r="E559" s="24" t="s">
        <v>3051</v>
      </c>
      <c r="F559" s="24"/>
      <c r="G559" s="137" t="s">
        <v>7497</v>
      </c>
      <c r="H559" s="137" t="s">
        <v>7498</v>
      </c>
      <c r="I559" s="137" t="s">
        <v>5757</v>
      </c>
      <c r="J559" s="137" t="s">
        <v>7488</v>
      </c>
      <c r="K559" s="24" t="s">
        <v>277</v>
      </c>
    </row>
    <row r="560" spans="1:11">
      <c r="A560" s="24">
        <v>4901</v>
      </c>
      <c r="B560" s="24" t="str">
        <f>TRIM(Table4[[#This Row],[LOCATION_CODE]])</f>
        <v>4901</v>
      </c>
      <c r="C560" s="137" t="s">
        <v>7499</v>
      </c>
      <c r="D560" s="137" t="s">
        <v>7499</v>
      </c>
      <c r="E560" s="24" t="s">
        <v>3051</v>
      </c>
      <c r="F560" s="24"/>
      <c r="G560" s="137" t="s">
        <v>7500</v>
      </c>
      <c r="H560" s="137" t="s">
        <v>7501</v>
      </c>
      <c r="I560" s="137" t="s">
        <v>7500</v>
      </c>
      <c r="J560" s="137" t="s">
        <v>7501</v>
      </c>
      <c r="K560" s="24" t="s">
        <v>277</v>
      </c>
    </row>
    <row r="561" spans="1:11">
      <c r="A561" s="24">
        <v>4902</v>
      </c>
      <c r="B561" s="24" t="str">
        <f>TRIM(Table4[[#This Row],[LOCATION_CODE]])</f>
        <v>4902</v>
      </c>
      <c r="C561" s="137" t="s">
        <v>7502</v>
      </c>
      <c r="D561" s="137" t="s">
        <v>7502</v>
      </c>
      <c r="E561" s="24" t="s">
        <v>3051</v>
      </c>
      <c r="F561" s="24"/>
      <c r="G561" s="137" t="s">
        <v>7503</v>
      </c>
      <c r="H561" s="137"/>
      <c r="I561" s="137" t="s">
        <v>7504</v>
      </c>
      <c r="J561" s="137"/>
      <c r="K561" s="24" t="s">
        <v>277</v>
      </c>
    </row>
    <row r="562" spans="1:11">
      <c r="A562" s="24">
        <v>4903</v>
      </c>
      <c r="B562" s="24" t="str">
        <f>TRIM(Table4[[#This Row],[LOCATION_CODE]])</f>
        <v>4903</v>
      </c>
      <c r="C562" s="137" t="s">
        <v>7505</v>
      </c>
      <c r="D562" s="137" t="s">
        <v>7506</v>
      </c>
      <c r="E562" s="24" t="s">
        <v>3051</v>
      </c>
      <c r="F562" s="24"/>
      <c r="G562" s="137"/>
      <c r="H562" s="137"/>
      <c r="I562" s="137"/>
      <c r="J562" s="137"/>
      <c r="K562" s="24" t="s">
        <v>277</v>
      </c>
    </row>
    <row r="563" spans="1:11">
      <c r="A563" s="24">
        <v>4904</v>
      </c>
      <c r="B563" s="24" t="str">
        <f>TRIM(Table4[[#This Row],[LOCATION_CODE]])</f>
        <v>4904</v>
      </c>
      <c r="C563" s="137" t="s">
        <v>7507</v>
      </c>
      <c r="D563" s="137" t="s">
        <v>7507</v>
      </c>
      <c r="E563" s="24" t="s">
        <v>3051</v>
      </c>
      <c r="F563" s="24"/>
      <c r="G563" s="137" t="s">
        <v>7508</v>
      </c>
      <c r="H563" s="137" t="s">
        <v>7509</v>
      </c>
      <c r="I563" s="137" t="s">
        <v>7508</v>
      </c>
      <c r="J563" s="137" t="s">
        <v>7509</v>
      </c>
      <c r="K563" s="24" t="s">
        <v>277</v>
      </c>
    </row>
    <row r="564" spans="1:11">
      <c r="A564" s="24">
        <v>4905</v>
      </c>
      <c r="B564" s="24" t="str">
        <f>TRIM(Table4[[#This Row],[LOCATION_CODE]])</f>
        <v>4905</v>
      </c>
      <c r="C564" s="137" t="s">
        <v>7510</v>
      </c>
      <c r="D564" s="137" t="s">
        <v>7511</v>
      </c>
      <c r="E564" s="24" t="s">
        <v>3051</v>
      </c>
      <c r="F564" s="24" t="s">
        <v>74</v>
      </c>
      <c r="G564" s="137" t="s">
        <v>7511</v>
      </c>
      <c r="H564" s="137" t="s">
        <v>74</v>
      </c>
      <c r="I564" s="137" t="s">
        <v>7510</v>
      </c>
      <c r="J564" s="137" t="s">
        <v>74</v>
      </c>
      <c r="K564" s="24" t="s">
        <v>277</v>
      </c>
    </row>
    <row r="565" spans="1:11">
      <c r="A565" s="24">
        <v>4906</v>
      </c>
      <c r="B565" s="24" t="str">
        <f>TRIM(Table4[[#This Row],[LOCATION_CODE]])</f>
        <v>4906</v>
      </c>
      <c r="C565" s="137" t="s">
        <v>7512</v>
      </c>
      <c r="D565" s="137" t="s">
        <v>7512</v>
      </c>
      <c r="E565" s="24" t="s">
        <v>3051</v>
      </c>
      <c r="F565" s="24"/>
      <c r="G565" s="137" t="s">
        <v>7513</v>
      </c>
      <c r="H565" s="137" t="s">
        <v>7514</v>
      </c>
      <c r="I565" s="137" t="s">
        <v>7513</v>
      </c>
      <c r="J565" s="137" t="s">
        <v>7514</v>
      </c>
      <c r="K565" s="24" t="s">
        <v>277</v>
      </c>
    </row>
    <row r="566" spans="1:11">
      <c r="A566" s="24">
        <v>4907</v>
      </c>
      <c r="B566" s="24" t="str">
        <f>TRIM(Table4[[#This Row],[LOCATION_CODE]])</f>
        <v>4907</v>
      </c>
      <c r="C566" s="137" t="s">
        <v>7515</v>
      </c>
      <c r="D566" s="137" t="s">
        <v>7516</v>
      </c>
      <c r="E566" s="24" t="s">
        <v>3051</v>
      </c>
      <c r="F566" s="24"/>
      <c r="G566" s="137"/>
      <c r="H566" s="137"/>
      <c r="I566" s="137"/>
      <c r="J566" s="137"/>
      <c r="K566" s="24" t="s">
        <v>277</v>
      </c>
    </row>
    <row r="567" spans="1:11">
      <c r="A567" s="24">
        <v>4908</v>
      </c>
      <c r="B567" s="24" t="str">
        <f>TRIM(Table4[[#This Row],[LOCATION_CODE]])</f>
        <v>4908</v>
      </c>
      <c r="C567" s="137" t="s">
        <v>7517</v>
      </c>
      <c r="D567" s="137" t="s">
        <v>7517</v>
      </c>
      <c r="E567" s="24" t="s">
        <v>3051</v>
      </c>
      <c r="F567" s="24"/>
      <c r="G567" s="137" t="s">
        <v>7518</v>
      </c>
      <c r="H567" s="137" t="s">
        <v>7519</v>
      </c>
      <c r="I567" s="137" t="s">
        <v>7518</v>
      </c>
      <c r="J567" s="137" t="s">
        <v>7519</v>
      </c>
      <c r="K567" s="24" t="s">
        <v>277</v>
      </c>
    </row>
    <row r="568" spans="1:11">
      <c r="A568" s="24">
        <v>4909</v>
      </c>
      <c r="B568" s="24" t="str">
        <f>TRIM(Table4[[#This Row],[LOCATION_CODE]])</f>
        <v>4909</v>
      </c>
      <c r="C568" s="137" t="s">
        <v>7520</v>
      </c>
      <c r="D568" s="137" t="s">
        <v>7521</v>
      </c>
      <c r="E568" s="24" t="s">
        <v>3051</v>
      </c>
      <c r="F568" s="24"/>
      <c r="G568" s="137" t="s">
        <v>7522</v>
      </c>
      <c r="H568" s="137" t="s">
        <v>7523</v>
      </c>
      <c r="I568" s="137" t="s">
        <v>7522</v>
      </c>
      <c r="J568" s="137" t="s">
        <v>7523</v>
      </c>
      <c r="K568" s="24" t="s">
        <v>277</v>
      </c>
    </row>
    <row r="569" spans="1:11">
      <c r="A569" s="24">
        <v>4910</v>
      </c>
      <c r="B569" s="24" t="str">
        <f>TRIM(Table4[[#This Row],[LOCATION_CODE]])</f>
        <v>4910</v>
      </c>
      <c r="C569" s="137" t="s">
        <v>7524</v>
      </c>
      <c r="D569" s="137" t="s">
        <v>7524</v>
      </c>
      <c r="E569" s="24" t="s">
        <v>3051</v>
      </c>
      <c r="F569" s="24"/>
      <c r="G569" s="137" t="s">
        <v>7525</v>
      </c>
      <c r="H569" s="137" t="s">
        <v>7526</v>
      </c>
      <c r="I569" s="137" t="s">
        <v>7525</v>
      </c>
      <c r="J569" s="137" t="s">
        <v>7526</v>
      </c>
      <c r="K569" s="24" t="s">
        <v>277</v>
      </c>
    </row>
    <row r="570" spans="1:11">
      <c r="A570" s="24">
        <v>4911</v>
      </c>
      <c r="B570" s="24" t="str">
        <f>TRIM(Table4[[#This Row],[LOCATION_CODE]])</f>
        <v>4911</v>
      </c>
      <c r="C570" s="137" t="s">
        <v>7527</v>
      </c>
      <c r="D570" s="137" t="s">
        <v>7527</v>
      </c>
      <c r="E570" s="24" t="s">
        <v>3051</v>
      </c>
      <c r="F570" s="24"/>
      <c r="G570" s="137" t="s">
        <v>7528</v>
      </c>
      <c r="H570" s="137"/>
      <c r="I570" s="137" t="s">
        <v>7528</v>
      </c>
      <c r="J570" s="137"/>
      <c r="K570" s="24" t="s">
        <v>277</v>
      </c>
    </row>
    <row r="571" spans="1:11">
      <c r="A571" s="24">
        <v>4912</v>
      </c>
      <c r="B571" s="24" t="str">
        <f>TRIM(Table4[[#This Row],[LOCATION_CODE]])</f>
        <v>4912</v>
      </c>
      <c r="C571" s="137" t="s">
        <v>7529</v>
      </c>
      <c r="D571" s="137" t="s">
        <v>7530</v>
      </c>
      <c r="E571" s="24" t="s">
        <v>3051</v>
      </c>
      <c r="F571" s="24" t="s">
        <v>74</v>
      </c>
      <c r="G571" s="137" t="s">
        <v>7529</v>
      </c>
      <c r="H571" s="137" t="s">
        <v>74</v>
      </c>
      <c r="I571" s="137" t="s">
        <v>7529</v>
      </c>
      <c r="J571" s="137" t="s">
        <v>74</v>
      </c>
      <c r="K571" s="24" t="s">
        <v>277</v>
      </c>
    </row>
    <row r="572" spans="1:11">
      <c r="A572" s="24">
        <v>4915</v>
      </c>
      <c r="B572" s="24" t="str">
        <f>TRIM(Table4[[#This Row],[LOCATION_CODE]])</f>
        <v>4915</v>
      </c>
      <c r="C572" s="137" t="s">
        <v>7531</v>
      </c>
      <c r="D572" s="137" t="s">
        <v>7532</v>
      </c>
      <c r="E572" s="24" t="s">
        <v>3051</v>
      </c>
      <c r="F572" s="24"/>
      <c r="G572" s="137" t="s">
        <v>7533</v>
      </c>
      <c r="H572" s="137"/>
      <c r="I572" s="137" t="s">
        <v>7534</v>
      </c>
      <c r="J572" s="137"/>
      <c r="K572" s="24" t="s">
        <v>277</v>
      </c>
    </row>
    <row r="573" spans="1:11">
      <c r="A573" s="24">
        <v>4916</v>
      </c>
      <c r="B573" s="24" t="str">
        <f>TRIM(Table4[[#This Row],[LOCATION_CODE]])</f>
        <v>4916</v>
      </c>
      <c r="C573" s="137" t="s">
        <v>7535</v>
      </c>
      <c r="D573" s="137" t="s">
        <v>7535</v>
      </c>
      <c r="E573" s="24" t="s">
        <v>3051</v>
      </c>
      <c r="F573" s="24"/>
      <c r="G573" s="137" t="s">
        <v>7536</v>
      </c>
      <c r="H573" s="137"/>
      <c r="I573" s="137" t="s">
        <v>7536</v>
      </c>
      <c r="J573" s="137"/>
      <c r="K573" s="24" t="s">
        <v>277</v>
      </c>
    </row>
    <row r="574" spans="1:11">
      <c r="A574" s="24">
        <v>4920</v>
      </c>
      <c r="B574" s="24" t="str">
        <f>TRIM(Table4[[#This Row],[LOCATION_CODE]])</f>
        <v>4920</v>
      </c>
      <c r="C574" s="137" t="s">
        <v>7537</v>
      </c>
      <c r="D574" s="137" t="s">
        <v>7538</v>
      </c>
      <c r="E574" s="24" t="s">
        <v>3051</v>
      </c>
      <c r="F574" s="24" t="s">
        <v>74</v>
      </c>
      <c r="G574" s="137" t="s">
        <v>74</v>
      </c>
      <c r="H574" s="137"/>
      <c r="I574" s="137"/>
      <c r="J574" s="137"/>
      <c r="K574" s="24" t="s">
        <v>277</v>
      </c>
    </row>
    <row r="575" spans="1:11">
      <c r="A575" s="24">
        <v>4922</v>
      </c>
      <c r="B575" s="24" t="str">
        <f>TRIM(Table4[[#This Row],[LOCATION_CODE]])</f>
        <v>4922</v>
      </c>
      <c r="C575" s="137" t="s">
        <v>7539</v>
      </c>
      <c r="D575" s="137" t="s">
        <v>7540</v>
      </c>
      <c r="E575" s="24" t="s">
        <v>3051</v>
      </c>
      <c r="F575" s="24" t="s">
        <v>74</v>
      </c>
      <c r="G575" s="137" t="s">
        <v>7540</v>
      </c>
      <c r="H575" s="137" t="s">
        <v>74</v>
      </c>
      <c r="I575" s="137" t="s">
        <v>7539</v>
      </c>
      <c r="J575" s="137" t="s">
        <v>74</v>
      </c>
      <c r="K575" s="24" t="s">
        <v>277</v>
      </c>
    </row>
    <row r="576" spans="1:11">
      <c r="A576" s="24">
        <v>4926</v>
      </c>
      <c r="B576" s="24" t="str">
        <f>TRIM(Table4[[#This Row],[LOCATION_CODE]])</f>
        <v>4926</v>
      </c>
      <c r="C576" s="137" t="s">
        <v>7541</v>
      </c>
      <c r="D576" s="137" t="s">
        <v>7542</v>
      </c>
      <c r="E576" s="24" t="s">
        <v>3051</v>
      </c>
      <c r="F576" s="24" t="s">
        <v>74</v>
      </c>
      <c r="G576" s="137" t="s">
        <v>7543</v>
      </c>
      <c r="H576" s="137"/>
      <c r="I576" s="137" t="s">
        <v>7543</v>
      </c>
      <c r="J576" s="137"/>
      <c r="K576" s="24" t="s">
        <v>277</v>
      </c>
    </row>
    <row r="577" spans="1:11">
      <c r="A577" s="24">
        <v>4927</v>
      </c>
      <c r="B577" s="24" t="str">
        <f>TRIM(Table4[[#This Row],[LOCATION_CODE]])</f>
        <v>4927</v>
      </c>
      <c r="C577" s="137" t="s">
        <v>7544</v>
      </c>
      <c r="D577" s="137" t="s">
        <v>7544</v>
      </c>
      <c r="E577" s="24" t="s">
        <v>3051</v>
      </c>
      <c r="F577" s="24"/>
      <c r="G577" s="137" t="s">
        <v>7545</v>
      </c>
      <c r="H577" s="137" t="s">
        <v>7546</v>
      </c>
      <c r="I577" s="137" t="s">
        <v>7545</v>
      </c>
      <c r="J577" s="137" t="s">
        <v>7546</v>
      </c>
      <c r="K577" s="24" t="s">
        <v>277</v>
      </c>
    </row>
    <row r="578" spans="1:11">
      <c r="A578" s="24">
        <v>4928</v>
      </c>
      <c r="B578" s="24" t="str">
        <f>TRIM(Table4[[#This Row],[LOCATION_CODE]])</f>
        <v>4928</v>
      </c>
      <c r="C578" s="137" t="s">
        <v>7547</v>
      </c>
      <c r="D578" s="137" t="s">
        <v>7548</v>
      </c>
      <c r="E578" s="24" t="s">
        <v>3051</v>
      </c>
      <c r="F578" s="24" t="s">
        <v>74</v>
      </c>
      <c r="G578" s="137" t="s">
        <v>7547</v>
      </c>
      <c r="H578" s="137" t="s">
        <v>74</v>
      </c>
      <c r="I578" s="137" t="s">
        <v>7547</v>
      </c>
      <c r="J578" s="137" t="s">
        <v>74</v>
      </c>
      <c r="K578" s="24" t="s">
        <v>277</v>
      </c>
    </row>
    <row r="579" spans="1:11">
      <c r="A579" s="24">
        <v>4929</v>
      </c>
      <c r="B579" s="24" t="str">
        <f>TRIM(Table4[[#This Row],[LOCATION_CODE]])</f>
        <v>4929</v>
      </c>
      <c r="C579" s="137" t="s">
        <v>7549</v>
      </c>
      <c r="D579" s="137" t="s">
        <v>7550</v>
      </c>
      <c r="E579" s="24" t="s">
        <v>3051</v>
      </c>
      <c r="F579" s="24" t="s">
        <v>74</v>
      </c>
      <c r="G579" s="137" t="s">
        <v>7551</v>
      </c>
      <c r="H579" s="137"/>
      <c r="I579" s="137" t="s">
        <v>7551</v>
      </c>
      <c r="J579" s="137"/>
      <c r="K579" s="24" t="s">
        <v>277</v>
      </c>
    </row>
    <row r="580" spans="1:11">
      <c r="A580" s="24">
        <v>4932</v>
      </c>
      <c r="B580" s="24" t="str">
        <f>TRIM(Table4[[#This Row],[LOCATION_CODE]])</f>
        <v>4932</v>
      </c>
      <c r="C580" s="137" t="s">
        <v>7552</v>
      </c>
      <c r="D580" s="137" t="s">
        <v>7552</v>
      </c>
      <c r="E580" s="24" t="s">
        <v>3051</v>
      </c>
      <c r="F580" s="24" t="s">
        <v>74</v>
      </c>
      <c r="G580" s="137" t="s">
        <v>74</v>
      </c>
      <c r="H580" s="137" t="s">
        <v>74</v>
      </c>
      <c r="I580" s="137" t="s">
        <v>74</v>
      </c>
      <c r="J580" s="137" t="s">
        <v>74</v>
      </c>
      <c r="K580" s="24" t="s">
        <v>277</v>
      </c>
    </row>
    <row r="581" spans="1:11">
      <c r="A581" s="24">
        <v>4940</v>
      </c>
      <c r="B581" s="24" t="str">
        <f>TRIM(Table4[[#This Row],[LOCATION_CODE]])</f>
        <v>4940</v>
      </c>
      <c r="C581" s="137" t="s">
        <v>7553</v>
      </c>
      <c r="D581" s="137" t="s">
        <v>7554</v>
      </c>
      <c r="E581" s="24" t="s">
        <v>3051</v>
      </c>
      <c r="F581" s="24" t="s">
        <v>74</v>
      </c>
      <c r="G581" s="137" t="s">
        <v>7553</v>
      </c>
      <c r="H581" s="137"/>
      <c r="I581" s="137" t="s">
        <v>7553</v>
      </c>
      <c r="J581" s="137"/>
      <c r="K581" s="24" t="s">
        <v>277</v>
      </c>
    </row>
    <row r="582" spans="1:11">
      <c r="A582" s="24">
        <v>4945</v>
      </c>
      <c r="B582" s="24" t="str">
        <f>TRIM(Table4[[#This Row],[LOCATION_CODE]])</f>
        <v>4945</v>
      </c>
      <c r="C582" s="137" t="s">
        <v>7555</v>
      </c>
      <c r="D582" s="137" t="s">
        <v>7555</v>
      </c>
      <c r="E582" s="24" t="s">
        <v>3051</v>
      </c>
      <c r="F582" s="24"/>
      <c r="G582" s="137" t="s">
        <v>5096</v>
      </c>
      <c r="H582" s="137" t="s">
        <v>5064</v>
      </c>
      <c r="I582" s="137" t="s">
        <v>5096</v>
      </c>
      <c r="J582" s="137" t="s">
        <v>5064</v>
      </c>
      <c r="K582" s="24" t="s">
        <v>277</v>
      </c>
    </row>
    <row r="583" spans="1:11">
      <c r="A583" s="24">
        <v>4953</v>
      </c>
      <c r="B583" s="24" t="str">
        <f>TRIM(Table4[[#This Row],[LOCATION_CODE]])</f>
        <v>4953</v>
      </c>
      <c r="C583" s="137" t="s">
        <v>7556</v>
      </c>
      <c r="D583" s="137" t="s">
        <v>7557</v>
      </c>
      <c r="E583" s="24" t="s">
        <v>3051</v>
      </c>
      <c r="F583" s="24"/>
      <c r="G583" s="137"/>
      <c r="H583" s="137"/>
      <c r="I583" s="137"/>
      <c r="J583" s="137"/>
      <c r="K583" s="24" t="s">
        <v>277</v>
      </c>
    </row>
    <row r="584" spans="1:11">
      <c r="A584" s="24">
        <v>4954</v>
      </c>
      <c r="B584" s="24" t="str">
        <f>TRIM(Table4[[#This Row],[LOCATION_CODE]])</f>
        <v>4954</v>
      </c>
      <c r="C584" s="137" t="s">
        <v>7558</v>
      </c>
      <c r="D584" s="137" t="s">
        <v>7559</v>
      </c>
      <c r="E584" s="24" t="s">
        <v>3051</v>
      </c>
      <c r="F584" s="24" t="s">
        <v>74</v>
      </c>
      <c r="G584" s="137" t="s">
        <v>74</v>
      </c>
      <c r="H584" s="137" t="s">
        <v>74</v>
      </c>
      <c r="I584" s="137" t="s">
        <v>74</v>
      </c>
      <c r="J584" s="137" t="s">
        <v>74</v>
      </c>
      <c r="K584" s="24" t="s">
        <v>277</v>
      </c>
    </row>
    <row r="585" spans="1:11">
      <c r="A585" s="24">
        <v>4962</v>
      </c>
      <c r="B585" s="24" t="str">
        <f>TRIM(Table4[[#This Row],[LOCATION_CODE]])</f>
        <v>4962</v>
      </c>
      <c r="C585" s="137" t="s">
        <v>7560</v>
      </c>
      <c r="D585" s="137" t="s">
        <v>7561</v>
      </c>
      <c r="E585" s="24" t="s">
        <v>3051</v>
      </c>
      <c r="F585" s="24" t="s">
        <v>74</v>
      </c>
      <c r="G585" s="137" t="s">
        <v>7560</v>
      </c>
      <c r="H585" s="137" t="s">
        <v>74</v>
      </c>
      <c r="I585" s="137" t="s">
        <v>7560</v>
      </c>
      <c r="J585" s="137" t="s">
        <v>74</v>
      </c>
      <c r="K585" s="24" t="s">
        <v>277</v>
      </c>
    </row>
    <row r="586" spans="1:11">
      <c r="A586" s="24">
        <v>4966</v>
      </c>
      <c r="B586" s="24" t="str">
        <f>TRIM(Table4[[#This Row],[LOCATION_CODE]])</f>
        <v>4966</v>
      </c>
      <c r="C586" s="137" t="s">
        <v>7562</v>
      </c>
      <c r="D586" s="137" t="s">
        <v>7563</v>
      </c>
      <c r="E586" s="24" t="s">
        <v>3051</v>
      </c>
      <c r="F586" s="24"/>
      <c r="G586" s="137" t="s">
        <v>7564</v>
      </c>
      <c r="H586" s="137" t="s">
        <v>7565</v>
      </c>
      <c r="I586" s="137" t="s">
        <v>7566</v>
      </c>
      <c r="J586" s="137" t="s">
        <v>7567</v>
      </c>
      <c r="K586" s="24" t="s">
        <v>277</v>
      </c>
    </row>
    <row r="587" spans="1:11">
      <c r="A587" s="24">
        <v>4969</v>
      </c>
      <c r="B587" s="24" t="str">
        <f>TRIM(Table4[[#This Row],[LOCATION_CODE]])</f>
        <v>4969</v>
      </c>
      <c r="C587" s="137" t="s">
        <v>7568</v>
      </c>
      <c r="D587" s="137" t="s">
        <v>7569</v>
      </c>
      <c r="E587" s="24" t="s">
        <v>3051</v>
      </c>
      <c r="F587" s="24"/>
      <c r="G587" s="137" t="s">
        <v>7568</v>
      </c>
      <c r="H587" s="137"/>
      <c r="I587" s="137" t="s">
        <v>7568</v>
      </c>
      <c r="J587" s="137"/>
      <c r="K587" s="24" t="s">
        <v>277</v>
      </c>
    </row>
    <row r="588" spans="1:11">
      <c r="A588" s="24">
        <v>4971</v>
      </c>
      <c r="B588" s="24" t="str">
        <f>TRIM(Table4[[#This Row],[LOCATION_CODE]])</f>
        <v>4971</v>
      </c>
      <c r="C588" s="137" t="s">
        <v>7570</v>
      </c>
      <c r="D588" s="137" t="s">
        <v>7571</v>
      </c>
      <c r="E588" s="24" t="s">
        <v>3051</v>
      </c>
      <c r="F588" s="24"/>
      <c r="G588" s="137" t="s">
        <v>7572</v>
      </c>
      <c r="H588" s="137"/>
      <c r="I588" s="137" t="s">
        <v>7572</v>
      </c>
      <c r="J588" s="137"/>
      <c r="K588" s="24" t="s">
        <v>277</v>
      </c>
    </row>
    <row r="589" spans="1:11">
      <c r="A589" s="24">
        <v>4973</v>
      </c>
      <c r="B589" s="24" t="str">
        <f>TRIM(Table4[[#This Row],[LOCATION_CODE]])</f>
        <v>4973</v>
      </c>
      <c r="C589" s="137" t="s">
        <v>7573</v>
      </c>
      <c r="D589" s="137" t="s">
        <v>7574</v>
      </c>
      <c r="E589" s="24" t="s">
        <v>3051</v>
      </c>
      <c r="F589" s="24" t="s">
        <v>74</v>
      </c>
      <c r="G589" s="137" t="s">
        <v>74</v>
      </c>
      <c r="H589" s="137" t="s">
        <v>74</v>
      </c>
      <c r="I589" s="137" t="s">
        <v>74</v>
      </c>
      <c r="J589" s="137" t="s">
        <v>74</v>
      </c>
      <c r="K589" s="24" t="s">
        <v>277</v>
      </c>
    </row>
    <row r="590" spans="1:11">
      <c r="A590" s="24">
        <v>4998</v>
      </c>
      <c r="B590" s="24" t="str">
        <f>TRIM(Table4[[#This Row],[LOCATION_CODE]])</f>
        <v>4998</v>
      </c>
      <c r="C590" s="137" t="s">
        <v>7575</v>
      </c>
      <c r="D590" s="137" t="s">
        <v>7576</v>
      </c>
      <c r="E590" s="24" t="s">
        <v>3051</v>
      </c>
      <c r="F590" s="24" t="s">
        <v>74</v>
      </c>
      <c r="G590" s="137" t="s">
        <v>7575</v>
      </c>
      <c r="H590" s="137" t="s">
        <v>74</v>
      </c>
      <c r="I590" s="137" t="s">
        <v>7575</v>
      </c>
      <c r="J590" s="137" t="s">
        <v>74</v>
      </c>
      <c r="K590" s="24" t="s">
        <v>277</v>
      </c>
    </row>
    <row r="591" spans="1:11">
      <c r="A591" s="24">
        <v>5002</v>
      </c>
      <c r="B591" s="24" t="str">
        <f>TRIM(Table4[[#This Row],[LOCATION_CODE]])</f>
        <v>5002</v>
      </c>
      <c r="C591" s="137" t="s">
        <v>7577</v>
      </c>
      <c r="D591" s="137" t="s">
        <v>7578</v>
      </c>
      <c r="E591" s="24" t="s">
        <v>3673</v>
      </c>
      <c r="F591" s="24" t="s">
        <v>7579</v>
      </c>
      <c r="G591" s="137" t="s">
        <v>7580</v>
      </c>
      <c r="H591" s="137" t="s">
        <v>7581</v>
      </c>
      <c r="I591" s="137" t="s">
        <v>7582</v>
      </c>
      <c r="J591" s="137" t="s">
        <v>7583</v>
      </c>
      <c r="K591" s="24" t="s">
        <v>277</v>
      </c>
    </row>
    <row r="592" spans="1:11">
      <c r="A592" s="24">
        <v>5005</v>
      </c>
      <c r="B592" s="24" t="str">
        <f>TRIM(Table4[[#This Row],[LOCATION_CODE]])</f>
        <v>5005</v>
      </c>
      <c r="C592" s="137" t="s">
        <v>7584</v>
      </c>
      <c r="D592" s="137" t="s">
        <v>7585</v>
      </c>
      <c r="E592" s="24">
        <v>27052678</v>
      </c>
      <c r="F592" s="24">
        <v>27052938</v>
      </c>
      <c r="G592" s="137" t="s">
        <v>7586</v>
      </c>
      <c r="H592" s="137" t="s">
        <v>7587</v>
      </c>
      <c r="I592" s="137" t="s">
        <v>7588</v>
      </c>
      <c r="J592" s="137" t="s">
        <v>7589</v>
      </c>
      <c r="K592" s="24" t="s">
        <v>277</v>
      </c>
    </row>
    <row r="593" spans="1:11">
      <c r="A593" s="24">
        <v>5007</v>
      </c>
      <c r="B593" s="24" t="str">
        <f>TRIM(Table4[[#This Row],[LOCATION_CODE]])</f>
        <v>5007</v>
      </c>
      <c r="C593" s="137" t="s">
        <v>7590</v>
      </c>
      <c r="D593" s="137" t="s">
        <v>7591</v>
      </c>
      <c r="E593" s="24">
        <v>27657388</v>
      </c>
      <c r="F593" s="24">
        <v>27657588</v>
      </c>
      <c r="G593" s="137" t="s">
        <v>7592</v>
      </c>
      <c r="H593" s="137" t="s">
        <v>7593</v>
      </c>
      <c r="I593" s="137" t="s">
        <v>7594</v>
      </c>
      <c r="J593" s="137" t="s">
        <v>7595</v>
      </c>
      <c r="K593" s="24" t="s">
        <v>277</v>
      </c>
    </row>
    <row r="594" spans="1:11">
      <c r="A594" s="24">
        <v>5009</v>
      </c>
      <c r="B594" s="24" t="str">
        <f>TRIM(Table4[[#This Row],[LOCATION_CODE]])</f>
        <v>5009</v>
      </c>
      <c r="C594" s="137" t="s">
        <v>7596</v>
      </c>
      <c r="D594" s="137" t="s">
        <v>7597</v>
      </c>
      <c r="E594" s="24">
        <v>26537026</v>
      </c>
      <c r="F594" s="24">
        <v>26536599</v>
      </c>
      <c r="G594" s="137" t="s">
        <v>7598</v>
      </c>
      <c r="H594" s="137" t="s">
        <v>7599</v>
      </c>
      <c r="I594" s="137" t="s">
        <v>3584</v>
      </c>
      <c r="J594" s="137"/>
      <c r="K594" s="24" t="s">
        <v>277</v>
      </c>
    </row>
    <row r="595" spans="1:11">
      <c r="A595" s="24">
        <v>5014</v>
      </c>
      <c r="B595" s="24" t="str">
        <f>TRIM(Table4[[#This Row],[LOCATION_CODE]])</f>
        <v>5014</v>
      </c>
      <c r="C595" s="137" t="s">
        <v>7600</v>
      </c>
      <c r="D595" s="137" t="s">
        <v>7601</v>
      </c>
      <c r="E595" s="24">
        <v>23599188</v>
      </c>
      <c r="F595" s="24">
        <v>23599198</v>
      </c>
      <c r="G595" s="137" t="s">
        <v>7602</v>
      </c>
      <c r="H595" s="137" t="s">
        <v>7603</v>
      </c>
      <c r="I595" s="137" t="s">
        <v>7604</v>
      </c>
      <c r="J595" s="137" t="s">
        <v>7605</v>
      </c>
      <c r="K595" s="24" t="s">
        <v>277</v>
      </c>
    </row>
    <row r="596" spans="1:11">
      <c r="A596" s="24">
        <v>5015</v>
      </c>
      <c r="B596" s="24" t="str">
        <f>TRIM(Table4[[#This Row],[LOCATION_CODE]])</f>
        <v>5015</v>
      </c>
      <c r="C596" s="137" t="s">
        <v>7606</v>
      </c>
      <c r="D596" s="137" t="s">
        <v>7607</v>
      </c>
      <c r="E596" s="24">
        <v>25559807</v>
      </c>
      <c r="F596" s="24"/>
      <c r="G596" s="137" t="s">
        <v>7608</v>
      </c>
      <c r="H596" s="137" t="s">
        <v>7609</v>
      </c>
      <c r="I596" s="137" t="s">
        <v>7610</v>
      </c>
      <c r="J596" s="137" t="s">
        <v>7611</v>
      </c>
      <c r="K596" s="24" t="s">
        <v>277</v>
      </c>
    </row>
    <row r="597" spans="1:11">
      <c r="A597" s="24">
        <v>5017</v>
      </c>
      <c r="B597" s="24" t="str">
        <f>TRIM(Table4[[#This Row],[LOCATION_CODE]])</f>
        <v>5017</v>
      </c>
      <c r="C597" s="137" t="s">
        <v>7612</v>
      </c>
      <c r="D597" s="137" t="s">
        <v>7613</v>
      </c>
      <c r="E597" s="24">
        <v>25235800</v>
      </c>
      <c r="F597" s="24">
        <v>25235800</v>
      </c>
      <c r="G597" s="137" t="s">
        <v>7614</v>
      </c>
      <c r="H597" s="137" t="s">
        <v>7615</v>
      </c>
      <c r="I597" s="137" t="s">
        <v>7616</v>
      </c>
      <c r="J597" s="137" t="s">
        <v>7617</v>
      </c>
      <c r="K597" s="24" t="s">
        <v>277</v>
      </c>
    </row>
    <row r="598" spans="1:11">
      <c r="A598" s="24">
        <v>5021</v>
      </c>
      <c r="B598" s="24" t="str">
        <f>TRIM(Table4[[#This Row],[LOCATION_CODE]])</f>
        <v>5021</v>
      </c>
      <c r="C598" s="137" t="s">
        <v>7618</v>
      </c>
      <c r="D598" s="137" t="s">
        <v>7619</v>
      </c>
      <c r="E598" s="24">
        <v>26981178</v>
      </c>
      <c r="F598" s="24">
        <v>26981309</v>
      </c>
      <c r="G598" s="137" t="s">
        <v>7620</v>
      </c>
      <c r="H598" s="137" t="s">
        <v>7621</v>
      </c>
      <c r="I598" s="137" t="s">
        <v>7622</v>
      </c>
      <c r="J598" s="137" t="s">
        <v>7623</v>
      </c>
      <c r="K598" s="24" t="s">
        <v>277</v>
      </c>
    </row>
    <row r="599" spans="1:11">
      <c r="A599" s="24">
        <v>5022</v>
      </c>
      <c r="B599" s="24" t="str">
        <f>TRIM(Table4[[#This Row],[LOCATION_CODE]])</f>
        <v>5022</v>
      </c>
      <c r="C599" s="137" t="s">
        <v>7624</v>
      </c>
      <c r="D599" s="137" t="s">
        <v>7625</v>
      </c>
      <c r="E599" s="24">
        <v>27921888</v>
      </c>
      <c r="F599" s="24">
        <v>27921896</v>
      </c>
      <c r="G599" s="137" t="s">
        <v>7626</v>
      </c>
      <c r="H599" s="137" t="s">
        <v>7627</v>
      </c>
      <c r="I599" s="137" t="s">
        <v>7628</v>
      </c>
      <c r="J599" s="137" t="s">
        <v>7629</v>
      </c>
      <c r="K599" s="24" t="s">
        <v>277</v>
      </c>
    </row>
    <row r="600" spans="1:11">
      <c r="A600" s="24">
        <v>5024</v>
      </c>
      <c r="B600" s="24" t="str">
        <f>TRIM(Table4[[#This Row],[LOCATION_CODE]])</f>
        <v>5024</v>
      </c>
      <c r="C600" s="137" t="s">
        <v>7630</v>
      </c>
      <c r="D600" s="137" t="s">
        <v>7631</v>
      </c>
      <c r="E600" s="24">
        <v>26757883</v>
      </c>
      <c r="F600" s="24">
        <v>26757890</v>
      </c>
      <c r="G600" s="137" t="s">
        <v>7632</v>
      </c>
      <c r="H600" s="137" t="s">
        <v>7633</v>
      </c>
      <c r="I600" s="137" t="s">
        <v>3600</v>
      </c>
      <c r="J600" s="137"/>
      <c r="K600" s="24" t="s">
        <v>277</v>
      </c>
    </row>
    <row r="601" spans="1:11">
      <c r="A601" s="24">
        <v>5025</v>
      </c>
      <c r="B601" s="24" t="str">
        <f>TRIM(Table4[[#This Row],[LOCATION_CODE]])</f>
        <v>5025</v>
      </c>
      <c r="C601" s="137" t="s">
        <v>7634</v>
      </c>
      <c r="D601" s="137" t="s">
        <v>7635</v>
      </c>
      <c r="E601" s="24">
        <v>27081318</v>
      </c>
      <c r="F601" s="24">
        <v>27081378</v>
      </c>
      <c r="G601" s="137" t="s">
        <v>7636</v>
      </c>
      <c r="H601" s="137" t="s">
        <v>7103</v>
      </c>
      <c r="I601" s="137" t="s">
        <v>7637</v>
      </c>
      <c r="J601" s="137" t="s">
        <v>7638</v>
      </c>
      <c r="K601" s="24" t="s">
        <v>277</v>
      </c>
    </row>
    <row r="602" spans="1:11">
      <c r="A602" s="24">
        <v>5026</v>
      </c>
      <c r="B602" s="24" t="str">
        <f>TRIM(Table4[[#This Row],[LOCATION_CODE]])</f>
        <v>5026</v>
      </c>
      <c r="C602" s="137" t="s">
        <v>7639</v>
      </c>
      <c r="D602" s="137" t="s">
        <v>7640</v>
      </c>
      <c r="E602" s="24">
        <v>27357680</v>
      </c>
      <c r="F602" s="24"/>
      <c r="G602" s="137" t="s">
        <v>7641</v>
      </c>
      <c r="H602" s="137" t="s">
        <v>7642</v>
      </c>
      <c r="I602" s="137" t="s">
        <v>7643</v>
      </c>
      <c r="J602" s="137" t="s">
        <v>7644</v>
      </c>
      <c r="K602" s="24" t="s">
        <v>277</v>
      </c>
    </row>
    <row r="603" spans="1:11">
      <c r="A603" s="24">
        <v>5027</v>
      </c>
      <c r="B603" s="24" t="str">
        <f>TRIM(Table4[[#This Row],[LOCATION_CODE]])</f>
        <v>5027</v>
      </c>
      <c r="C603" s="137" t="s">
        <v>7645</v>
      </c>
      <c r="D603" s="137" t="s">
        <v>7646</v>
      </c>
      <c r="E603" s="24">
        <v>26031878</v>
      </c>
      <c r="F603" s="24"/>
      <c r="G603" s="137" t="s">
        <v>7647</v>
      </c>
      <c r="H603" s="137" t="s">
        <v>7648</v>
      </c>
      <c r="I603" s="137" t="s">
        <v>3458</v>
      </c>
      <c r="J603" s="137"/>
      <c r="K603" s="24" t="s">
        <v>277</v>
      </c>
    </row>
    <row r="604" spans="1:11">
      <c r="A604" s="24">
        <v>5028</v>
      </c>
      <c r="B604" s="24" t="str">
        <f>TRIM(Table4[[#This Row],[LOCATION_CODE]])</f>
        <v>5028</v>
      </c>
      <c r="C604" s="137" t="s">
        <v>7649</v>
      </c>
      <c r="D604" s="137" t="s">
        <v>7650</v>
      </c>
      <c r="E604" s="24" t="s">
        <v>3051</v>
      </c>
      <c r="F604" s="24"/>
      <c r="G604" s="137" t="s">
        <v>7651</v>
      </c>
      <c r="H604" s="137" t="s">
        <v>7652</v>
      </c>
      <c r="I604" s="137" t="s">
        <v>7653</v>
      </c>
      <c r="J604" s="137" t="s">
        <v>7654</v>
      </c>
      <c r="K604" s="24" t="s">
        <v>277</v>
      </c>
    </row>
    <row r="605" spans="1:11" ht="29.1">
      <c r="A605" s="24">
        <v>5029</v>
      </c>
      <c r="B605" s="24" t="str">
        <f>TRIM(Table4[[#This Row],[LOCATION_CODE]])</f>
        <v>5029</v>
      </c>
      <c r="C605" s="137" t="s">
        <v>7655</v>
      </c>
      <c r="D605" s="137" t="s">
        <v>7656</v>
      </c>
      <c r="E605" s="24" t="s">
        <v>3051</v>
      </c>
      <c r="F605" s="24"/>
      <c r="G605" s="137" t="s">
        <v>7657</v>
      </c>
      <c r="H605" s="137" t="s">
        <v>7658</v>
      </c>
      <c r="I605" s="137" t="s">
        <v>7659</v>
      </c>
      <c r="J605" s="137" t="s">
        <v>7660</v>
      </c>
      <c r="K605" s="24" t="s">
        <v>277</v>
      </c>
    </row>
    <row r="606" spans="1:11">
      <c r="A606" s="24">
        <v>5030</v>
      </c>
      <c r="B606" s="24" t="str">
        <f>TRIM(Table4[[#This Row],[LOCATION_CODE]])</f>
        <v>5030</v>
      </c>
      <c r="C606" s="137" t="s">
        <v>7661</v>
      </c>
      <c r="D606" s="137" t="s">
        <v>7662</v>
      </c>
      <c r="E606" s="24" t="s">
        <v>3051</v>
      </c>
      <c r="F606" s="24"/>
      <c r="G606" s="137" t="s">
        <v>7663</v>
      </c>
      <c r="H606" s="137" t="s">
        <v>7664</v>
      </c>
      <c r="I606" s="137" t="s">
        <v>1596</v>
      </c>
      <c r="J606" s="137"/>
      <c r="K606" s="24" t="s">
        <v>277</v>
      </c>
    </row>
    <row r="607" spans="1:11">
      <c r="A607" s="24">
        <v>5031</v>
      </c>
      <c r="B607" s="24" t="str">
        <f>TRIM(Table4[[#This Row],[LOCATION_CODE]])</f>
        <v>5031</v>
      </c>
      <c r="C607" s="137" t="s">
        <v>7665</v>
      </c>
      <c r="D607" s="137" t="s">
        <v>7666</v>
      </c>
      <c r="E607" s="24" t="s">
        <v>3051</v>
      </c>
      <c r="F607" s="24"/>
      <c r="G607" s="137" t="s">
        <v>7667</v>
      </c>
      <c r="H607" s="137" t="s">
        <v>7668</v>
      </c>
      <c r="I607" s="137" t="s">
        <v>7669</v>
      </c>
      <c r="J607" s="137" t="s">
        <v>7670</v>
      </c>
      <c r="K607" s="24" t="s">
        <v>277</v>
      </c>
    </row>
    <row r="608" spans="1:11">
      <c r="A608" s="24">
        <v>5032</v>
      </c>
      <c r="B608" s="24" t="str">
        <f>TRIM(Table4[[#This Row],[LOCATION_CODE]])</f>
        <v>5032</v>
      </c>
      <c r="C608" s="137" t="s">
        <v>7671</v>
      </c>
      <c r="D608" s="137" t="s">
        <v>7672</v>
      </c>
      <c r="E608" s="24">
        <v>28933828</v>
      </c>
      <c r="F608" s="24"/>
      <c r="G608" s="137" t="s">
        <v>7673</v>
      </c>
      <c r="H608" s="137" t="s">
        <v>7674</v>
      </c>
      <c r="I608" s="137" t="s">
        <v>7675</v>
      </c>
      <c r="J608" s="137" t="s">
        <v>7676</v>
      </c>
      <c r="K608" s="24" t="s">
        <v>277</v>
      </c>
    </row>
    <row r="609" spans="1:11">
      <c r="A609" s="24">
        <v>5033</v>
      </c>
      <c r="B609" s="24" t="str">
        <f>TRIM(Table4[[#This Row],[LOCATION_CODE]])</f>
        <v>5033</v>
      </c>
      <c r="C609" s="137" t="s">
        <v>7677</v>
      </c>
      <c r="D609" s="137" t="s">
        <v>7678</v>
      </c>
      <c r="E609" s="24" t="s">
        <v>3051</v>
      </c>
      <c r="F609" s="24"/>
      <c r="G609" s="137" t="s">
        <v>7679</v>
      </c>
      <c r="H609" s="137" t="s">
        <v>7680</v>
      </c>
      <c r="I609" s="137" t="s">
        <v>7681</v>
      </c>
      <c r="J609" s="137" t="s">
        <v>7682</v>
      </c>
      <c r="K609" s="24" t="s">
        <v>277</v>
      </c>
    </row>
    <row r="610" spans="1:11">
      <c r="A610" s="24">
        <v>5034</v>
      </c>
      <c r="B610" s="24" t="str">
        <f>TRIM(Table4[[#This Row],[LOCATION_CODE]])</f>
        <v>5034</v>
      </c>
      <c r="C610" s="137" t="s">
        <v>7683</v>
      </c>
      <c r="D610" s="137" t="s">
        <v>7684</v>
      </c>
      <c r="E610" s="24" t="s">
        <v>3051</v>
      </c>
      <c r="F610" s="24"/>
      <c r="G610" s="137" t="s">
        <v>7685</v>
      </c>
      <c r="H610" s="137" t="s">
        <v>7686</v>
      </c>
      <c r="I610" s="137" t="s">
        <v>7687</v>
      </c>
      <c r="J610" s="137" t="s">
        <v>7688</v>
      </c>
      <c r="K610" s="24" t="s">
        <v>277</v>
      </c>
    </row>
    <row r="611" spans="1:11">
      <c r="A611" s="24">
        <v>5035</v>
      </c>
      <c r="B611" s="24" t="str">
        <f>TRIM(Table4[[#This Row],[LOCATION_CODE]])</f>
        <v>5035</v>
      </c>
      <c r="C611" s="137" t="s">
        <v>7689</v>
      </c>
      <c r="D611" s="137" t="s">
        <v>7690</v>
      </c>
      <c r="E611" s="24" t="s">
        <v>3051</v>
      </c>
      <c r="F611" s="24"/>
      <c r="G611" s="137" t="s">
        <v>7691</v>
      </c>
      <c r="H611" s="137" t="s">
        <v>7692</v>
      </c>
      <c r="I611" s="137" t="s">
        <v>7693</v>
      </c>
      <c r="J611" s="137" t="s">
        <v>7694</v>
      </c>
      <c r="K611" s="24" t="s">
        <v>277</v>
      </c>
    </row>
    <row r="612" spans="1:11" ht="29.1">
      <c r="A612" s="24">
        <v>5036</v>
      </c>
      <c r="B612" s="24" t="str">
        <f>TRIM(Table4[[#This Row],[LOCATION_CODE]])</f>
        <v>5036</v>
      </c>
      <c r="C612" s="137" t="s">
        <v>7695</v>
      </c>
      <c r="D612" s="137" t="s">
        <v>7696</v>
      </c>
      <c r="E612" s="24" t="s">
        <v>3051</v>
      </c>
      <c r="F612" s="24"/>
      <c r="G612" s="137" t="s">
        <v>7697</v>
      </c>
      <c r="H612" s="137" t="s">
        <v>7698</v>
      </c>
      <c r="I612" s="137" t="s">
        <v>7699</v>
      </c>
      <c r="J612" s="137" t="s">
        <v>7700</v>
      </c>
      <c r="K612" s="24" t="s">
        <v>277</v>
      </c>
    </row>
    <row r="613" spans="1:11">
      <c r="A613" s="24">
        <v>5037</v>
      </c>
      <c r="B613" s="24" t="str">
        <f>TRIM(Table4[[#This Row],[LOCATION_CODE]])</f>
        <v>5037</v>
      </c>
      <c r="C613" s="137" t="s">
        <v>7701</v>
      </c>
      <c r="D613" s="137" t="s">
        <v>7702</v>
      </c>
      <c r="E613" s="24" t="s">
        <v>3051</v>
      </c>
      <c r="F613" s="24"/>
      <c r="G613" s="137" t="s">
        <v>7703</v>
      </c>
      <c r="H613" s="137" t="s">
        <v>7704</v>
      </c>
      <c r="I613" s="137" t="s">
        <v>7705</v>
      </c>
      <c r="J613" s="137" t="s">
        <v>7706</v>
      </c>
      <c r="K613" s="24" t="s">
        <v>277</v>
      </c>
    </row>
    <row r="614" spans="1:11" ht="29.1">
      <c r="A614" s="24">
        <v>5038</v>
      </c>
      <c r="B614" s="24" t="str">
        <f>TRIM(Table4[[#This Row],[LOCATION_CODE]])</f>
        <v>5038</v>
      </c>
      <c r="C614" s="137" t="s">
        <v>7707</v>
      </c>
      <c r="D614" s="137" t="s">
        <v>7708</v>
      </c>
      <c r="E614" s="24" t="s">
        <v>3051</v>
      </c>
      <c r="F614" s="24"/>
      <c r="G614" s="137" t="s">
        <v>7709</v>
      </c>
      <c r="H614" s="137" t="s">
        <v>7710</v>
      </c>
      <c r="I614" s="137" t="s">
        <v>7711</v>
      </c>
      <c r="J614" s="137" t="s">
        <v>7712</v>
      </c>
      <c r="K614" s="24" t="s">
        <v>277</v>
      </c>
    </row>
    <row r="615" spans="1:11">
      <c r="A615" s="24">
        <v>5040</v>
      </c>
      <c r="B615" s="24" t="str">
        <f>TRIM(Table4[[#This Row],[LOCATION_CODE]])</f>
        <v>5040</v>
      </c>
      <c r="C615" s="137" t="s">
        <v>7713</v>
      </c>
      <c r="D615" s="137" t="s">
        <v>7714</v>
      </c>
      <c r="E615" s="24" t="s">
        <v>3051</v>
      </c>
      <c r="F615" s="24"/>
      <c r="G615" s="137" t="s">
        <v>7715</v>
      </c>
      <c r="H615" s="137" t="s">
        <v>7716</v>
      </c>
      <c r="I615" s="137" t="s">
        <v>7717</v>
      </c>
      <c r="J615" s="137" t="s">
        <v>7718</v>
      </c>
      <c r="K615" s="24" t="s">
        <v>277</v>
      </c>
    </row>
    <row r="616" spans="1:11">
      <c r="A616" s="24">
        <v>5041</v>
      </c>
      <c r="B616" s="24" t="str">
        <f>TRIM(Table4[[#This Row],[LOCATION_CODE]])</f>
        <v>5041</v>
      </c>
      <c r="C616" s="137" t="s">
        <v>7719</v>
      </c>
      <c r="D616" s="137" t="s">
        <v>7720</v>
      </c>
      <c r="E616" s="24" t="s">
        <v>3051</v>
      </c>
      <c r="F616" s="24"/>
      <c r="G616" s="137" t="s">
        <v>7721</v>
      </c>
      <c r="H616" s="137" t="s">
        <v>7722</v>
      </c>
      <c r="I616" s="137" t="s">
        <v>7723</v>
      </c>
      <c r="J616" s="137" t="s">
        <v>7724</v>
      </c>
      <c r="K616" s="24" t="s">
        <v>277</v>
      </c>
    </row>
    <row r="617" spans="1:11">
      <c r="A617" s="24">
        <v>5042</v>
      </c>
      <c r="B617" s="24" t="str">
        <f>TRIM(Table4[[#This Row],[LOCATION_CODE]])</f>
        <v>5042</v>
      </c>
      <c r="C617" s="137" t="s">
        <v>7725</v>
      </c>
      <c r="D617" s="137" t="s">
        <v>7726</v>
      </c>
      <c r="E617" s="24" t="s">
        <v>3051</v>
      </c>
      <c r="F617" s="24"/>
      <c r="G617" s="137" t="s">
        <v>7727</v>
      </c>
      <c r="H617" s="137" t="s">
        <v>7728</v>
      </c>
      <c r="I617" s="137" t="s">
        <v>7729</v>
      </c>
      <c r="J617" s="137" t="s">
        <v>7730</v>
      </c>
      <c r="K617" s="24" t="s">
        <v>277</v>
      </c>
    </row>
    <row r="618" spans="1:11">
      <c r="A618" s="24">
        <v>5044</v>
      </c>
      <c r="B618" s="24" t="str">
        <f>TRIM(Table4[[#This Row],[LOCATION_CODE]])</f>
        <v>5044</v>
      </c>
      <c r="C618" s="137" t="s">
        <v>7731</v>
      </c>
      <c r="D618" s="137" t="s">
        <v>7732</v>
      </c>
      <c r="E618" s="24" t="s">
        <v>3051</v>
      </c>
      <c r="F618" s="24"/>
      <c r="G618" s="137" t="s">
        <v>7733</v>
      </c>
      <c r="H618" s="137" t="s">
        <v>7734</v>
      </c>
      <c r="I618" s="137" t="s">
        <v>7735</v>
      </c>
      <c r="J618" s="137" t="s">
        <v>7736</v>
      </c>
      <c r="K618" s="24" t="s">
        <v>277</v>
      </c>
    </row>
    <row r="619" spans="1:11" ht="29.1">
      <c r="A619" s="24">
        <v>5045</v>
      </c>
      <c r="B619" s="24" t="str">
        <f>TRIM(Table4[[#This Row],[LOCATION_CODE]])</f>
        <v>5045</v>
      </c>
      <c r="C619" s="137" t="s">
        <v>7737</v>
      </c>
      <c r="D619" s="137" t="s">
        <v>7738</v>
      </c>
      <c r="E619" s="24" t="s">
        <v>3051</v>
      </c>
      <c r="F619" s="24"/>
      <c r="G619" s="137" t="s">
        <v>7739</v>
      </c>
      <c r="H619" s="137" t="s">
        <v>7740</v>
      </c>
      <c r="I619" s="137" t="s">
        <v>7741</v>
      </c>
      <c r="J619" s="137" t="s">
        <v>7742</v>
      </c>
      <c r="K619" s="24" t="s">
        <v>277</v>
      </c>
    </row>
    <row r="620" spans="1:11">
      <c r="A620" s="24">
        <v>5046</v>
      </c>
      <c r="B620" s="24" t="str">
        <f>TRIM(Table4[[#This Row],[LOCATION_CODE]])</f>
        <v>5046</v>
      </c>
      <c r="C620" s="137" t="s">
        <v>7743</v>
      </c>
      <c r="D620" s="137" t="s">
        <v>7744</v>
      </c>
      <c r="E620" s="24" t="s">
        <v>3051</v>
      </c>
      <c r="F620" s="24"/>
      <c r="G620" s="137" t="s">
        <v>7745</v>
      </c>
      <c r="H620" s="137" t="s">
        <v>7746</v>
      </c>
      <c r="I620" s="137" t="s">
        <v>7747</v>
      </c>
      <c r="J620" s="137" t="s">
        <v>7748</v>
      </c>
      <c r="K620" s="24" t="s">
        <v>277</v>
      </c>
    </row>
    <row r="621" spans="1:11">
      <c r="A621" s="24">
        <v>5047</v>
      </c>
      <c r="B621" s="24" t="str">
        <f>TRIM(Table4[[#This Row],[LOCATION_CODE]])</f>
        <v>5047</v>
      </c>
      <c r="C621" s="137" t="s">
        <v>7749</v>
      </c>
      <c r="D621" s="137" t="s">
        <v>7750</v>
      </c>
      <c r="E621" s="24" t="s">
        <v>3051</v>
      </c>
      <c r="F621" s="24"/>
      <c r="G621" s="137" t="s">
        <v>7751</v>
      </c>
      <c r="H621" s="137" t="s">
        <v>7752</v>
      </c>
      <c r="I621" s="137" t="s">
        <v>7753</v>
      </c>
      <c r="J621" s="137" t="s">
        <v>7754</v>
      </c>
      <c r="K621" s="24" t="s">
        <v>277</v>
      </c>
    </row>
    <row r="622" spans="1:11">
      <c r="A622" s="24">
        <v>5048</v>
      </c>
      <c r="B622" s="24" t="str">
        <f>TRIM(Table4[[#This Row],[LOCATION_CODE]])</f>
        <v>5048</v>
      </c>
      <c r="C622" s="137" t="s">
        <v>7755</v>
      </c>
      <c r="D622" s="137" t="s">
        <v>7756</v>
      </c>
      <c r="E622" s="24" t="s">
        <v>3051</v>
      </c>
      <c r="F622" s="24"/>
      <c r="G622" s="137" t="s">
        <v>7757</v>
      </c>
      <c r="H622" s="137" t="s">
        <v>7758</v>
      </c>
      <c r="I622" s="137" t="s">
        <v>7759</v>
      </c>
      <c r="J622" s="137" t="s">
        <v>7760</v>
      </c>
      <c r="K622" s="24" t="s">
        <v>277</v>
      </c>
    </row>
    <row r="623" spans="1:11">
      <c r="A623" s="24">
        <v>5055</v>
      </c>
      <c r="B623" s="24" t="str">
        <f>TRIM(Table4[[#This Row],[LOCATION_CODE]])</f>
        <v>5055</v>
      </c>
      <c r="C623" s="137" t="s">
        <v>7761</v>
      </c>
      <c r="D623" s="137" t="s">
        <v>7761</v>
      </c>
      <c r="E623" s="24">
        <v>25236362</v>
      </c>
      <c r="F623" s="24">
        <v>25236315</v>
      </c>
      <c r="G623" s="137" t="s">
        <v>7762</v>
      </c>
      <c r="H623" s="137" t="s">
        <v>7763</v>
      </c>
      <c r="I623" s="137" t="s">
        <v>5757</v>
      </c>
      <c r="J623" s="137" t="s">
        <v>7764</v>
      </c>
      <c r="K623" s="24" t="s">
        <v>277</v>
      </c>
    </row>
    <row r="624" spans="1:11">
      <c r="A624" s="24">
        <v>5061</v>
      </c>
      <c r="B624" s="24" t="str">
        <f>TRIM(Table4[[#This Row],[LOCATION_CODE]])</f>
        <v>5061</v>
      </c>
      <c r="C624" s="137" t="s">
        <v>7765</v>
      </c>
      <c r="D624" s="137" t="s">
        <v>7765</v>
      </c>
      <c r="E624" s="24" t="s">
        <v>3051</v>
      </c>
      <c r="F624" s="24"/>
      <c r="G624" s="137" t="s">
        <v>7766</v>
      </c>
      <c r="H624" s="137" t="s">
        <v>5146</v>
      </c>
      <c r="I624" s="137" t="s">
        <v>5147</v>
      </c>
      <c r="J624" s="137" t="s">
        <v>7767</v>
      </c>
      <c r="K624" s="24" t="s">
        <v>277</v>
      </c>
    </row>
    <row r="625" spans="1:11">
      <c r="A625" s="24">
        <v>5062</v>
      </c>
      <c r="B625" s="24" t="str">
        <f>TRIM(Table4[[#This Row],[LOCATION_CODE]])</f>
        <v>5062</v>
      </c>
      <c r="C625" s="137" t="s">
        <v>7768</v>
      </c>
      <c r="D625" s="137" t="s">
        <v>7768</v>
      </c>
      <c r="E625" s="24" t="s">
        <v>3051</v>
      </c>
      <c r="F625" s="24"/>
      <c r="G625" s="137" t="s">
        <v>7766</v>
      </c>
      <c r="H625" s="137" t="s">
        <v>5146</v>
      </c>
      <c r="I625" s="137" t="s">
        <v>5147</v>
      </c>
      <c r="J625" s="137" t="s">
        <v>7767</v>
      </c>
      <c r="K625" s="24" t="s">
        <v>277</v>
      </c>
    </row>
    <row r="626" spans="1:11">
      <c r="A626" s="24">
        <v>5063</v>
      </c>
      <c r="B626" s="24" t="str">
        <f>TRIM(Table4[[#This Row],[LOCATION_CODE]])</f>
        <v>5063</v>
      </c>
      <c r="C626" s="137" t="s">
        <v>7769</v>
      </c>
      <c r="D626" s="137" t="s">
        <v>7770</v>
      </c>
      <c r="E626" s="24">
        <v>26637560</v>
      </c>
      <c r="F626" s="24">
        <v>26637562</v>
      </c>
      <c r="G626" s="137" t="s">
        <v>7771</v>
      </c>
      <c r="H626" s="137" t="s">
        <v>5670</v>
      </c>
      <c r="I626" s="137" t="s">
        <v>7772</v>
      </c>
      <c r="J626" s="137" t="s">
        <v>7773</v>
      </c>
      <c r="K626" s="24" t="s">
        <v>277</v>
      </c>
    </row>
    <row r="627" spans="1:11">
      <c r="A627" s="24">
        <v>5070</v>
      </c>
      <c r="B627" s="24" t="str">
        <f>TRIM(Table4[[#This Row],[LOCATION_CODE]])</f>
        <v>5070</v>
      </c>
      <c r="C627" s="137" t="s">
        <v>7774</v>
      </c>
      <c r="D627" s="137" t="s">
        <v>7775</v>
      </c>
      <c r="E627" s="24" t="s">
        <v>3051</v>
      </c>
      <c r="F627" s="24"/>
      <c r="G627" s="137" t="s">
        <v>7776</v>
      </c>
      <c r="H627" s="137" t="s">
        <v>7777</v>
      </c>
      <c r="I627" s="137" t="s">
        <v>7778</v>
      </c>
      <c r="J627" s="137" t="s">
        <v>7779</v>
      </c>
      <c r="K627" s="24" t="s">
        <v>277</v>
      </c>
    </row>
    <row r="628" spans="1:11">
      <c r="A628" s="24">
        <v>5071</v>
      </c>
      <c r="B628" s="24" t="str">
        <f>TRIM(Table4[[#This Row],[LOCATION_CODE]])</f>
        <v>5071</v>
      </c>
      <c r="C628" s="137" t="s">
        <v>7780</v>
      </c>
      <c r="D628" s="137" t="s">
        <v>7781</v>
      </c>
      <c r="E628" s="24">
        <v>28138568</v>
      </c>
      <c r="F628" s="24">
        <v>28138536</v>
      </c>
      <c r="G628" s="137" t="s">
        <v>7782</v>
      </c>
      <c r="H628" s="137" t="s">
        <v>7783</v>
      </c>
      <c r="I628" s="137" t="s">
        <v>7784</v>
      </c>
      <c r="J628" s="137" t="s">
        <v>7785</v>
      </c>
      <c r="K628" s="24" t="s">
        <v>277</v>
      </c>
    </row>
    <row r="629" spans="1:11">
      <c r="A629" s="24">
        <v>5072</v>
      </c>
      <c r="B629" s="24" t="str">
        <f>TRIM(Table4[[#This Row],[LOCATION_CODE]])</f>
        <v>5072</v>
      </c>
      <c r="C629" s="137" t="s">
        <v>7786</v>
      </c>
      <c r="D629" s="137" t="s">
        <v>7787</v>
      </c>
      <c r="E629" s="24">
        <v>27360019</v>
      </c>
      <c r="F629" s="24"/>
      <c r="G629" s="137" t="s">
        <v>7788</v>
      </c>
      <c r="H629" s="137" t="s">
        <v>7789</v>
      </c>
      <c r="I629" s="137" t="s">
        <v>7790</v>
      </c>
      <c r="J629" s="137" t="s">
        <v>7791</v>
      </c>
      <c r="K629" s="24" t="s">
        <v>277</v>
      </c>
    </row>
    <row r="630" spans="1:11">
      <c r="A630" s="24">
        <v>5074</v>
      </c>
      <c r="B630" s="24" t="str">
        <f>TRIM(Table4[[#This Row],[LOCATION_CODE]])</f>
        <v>5074</v>
      </c>
      <c r="C630" s="137" t="s">
        <v>7792</v>
      </c>
      <c r="D630" s="137" t="s">
        <v>7793</v>
      </c>
      <c r="E630" s="24">
        <v>28712275</v>
      </c>
      <c r="F630" s="24">
        <v>28712207</v>
      </c>
      <c r="G630" s="137" t="s">
        <v>7794</v>
      </c>
      <c r="H630" s="137" t="s">
        <v>7795</v>
      </c>
      <c r="I630" s="137" t="s">
        <v>7796</v>
      </c>
      <c r="J630" s="137" t="s">
        <v>7797</v>
      </c>
      <c r="K630" s="24" t="s">
        <v>277</v>
      </c>
    </row>
    <row r="631" spans="1:11">
      <c r="A631" s="24">
        <v>5075</v>
      </c>
      <c r="B631" s="24" t="str">
        <f>TRIM(Table4[[#This Row],[LOCATION_CODE]])</f>
        <v>5075</v>
      </c>
      <c r="C631" s="137" t="s">
        <v>7798</v>
      </c>
      <c r="D631" s="137" t="s">
        <v>7799</v>
      </c>
      <c r="E631" s="24">
        <v>27430278</v>
      </c>
      <c r="F631" s="24">
        <v>27430351</v>
      </c>
      <c r="G631" s="137" t="s">
        <v>7800</v>
      </c>
      <c r="H631" s="137" t="s">
        <v>7801</v>
      </c>
      <c r="I631" s="137" t="s">
        <v>7802</v>
      </c>
      <c r="J631" s="137" t="s">
        <v>7803</v>
      </c>
      <c r="K631" s="24" t="s">
        <v>277</v>
      </c>
    </row>
    <row r="632" spans="1:11">
      <c r="A632" s="24">
        <v>5076</v>
      </c>
      <c r="B632" s="24" t="str">
        <f>TRIM(Table4[[#This Row],[LOCATION_CODE]])</f>
        <v>5076</v>
      </c>
      <c r="C632" s="137" t="s">
        <v>7804</v>
      </c>
      <c r="D632" s="137" t="s">
        <v>7805</v>
      </c>
      <c r="E632" s="24">
        <v>26080283</v>
      </c>
      <c r="F632" s="24">
        <v>26080233</v>
      </c>
      <c r="G632" s="137" t="s">
        <v>7806</v>
      </c>
      <c r="H632" s="137" t="s">
        <v>7807</v>
      </c>
      <c r="I632" s="137" t="s">
        <v>7808</v>
      </c>
      <c r="J632" s="137" t="s">
        <v>7809</v>
      </c>
      <c r="K632" s="24" t="s">
        <v>277</v>
      </c>
    </row>
    <row r="633" spans="1:11">
      <c r="A633" s="24">
        <v>5077</v>
      </c>
      <c r="B633" s="24" t="str">
        <f>TRIM(Table4[[#This Row],[LOCATION_CODE]])</f>
        <v>5077</v>
      </c>
      <c r="C633" s="137" t="s">
        <v>7810</v>
      </c>
      <c r="D633" s="137" t="s">
        <v>7811</v>
      </c>
      <c r="E633" s="24">
        <v>27705633</v>
      </c>
      <c r="F633" s="24">
        <v>27705733</v>
      </c>
      <c r="G633" s="137" t="s">
        <v>7812</v>
      </c>
      <c r="H633" s="137" t="s">
        <v>7813</v>
      </c>
      <c r="I633" s="137" t="s">
        <v>6827</v>
      </c>
      <c r="J633" s="137" t="s">
        <v>7814</v>
      </c>
      <c r="K633" s="24" t="s">
        <v>277</v>
      </c>
    </row>
    <row r="634" spans="1:11">
      <c r="A634" s="24">
        <v>5078</v>
      </c>
      <c r="B634" s="24" t="str">
        <f>TRIM(Table4[[#This Row],[LOCATION_CODE]])</f>
        <v>5078</v>
      </c>
      <c r="C634" s="137" t="s">
        <v>7815</v>
      </c>
      <c r="D634" s="137" t="s">
        <v>7816</v>
      </c>
      <c r="E634" s="24">
        <v>35280082</v>
      </c>
      <c r="F634" s="24">
        <v>35280083</v>
      </c>
      <c r="G634" s="137" t="s">
        <v>7817</v>
      </c>
      <c r="H634" s="137" t="s">
        <v>7818</v>
      </c>
      <c r="I634" s="137" t="s">
        <v>7819</v>
      </c>
      <c r="J634" s="137" t="s">
        <v>7820</v>
      </c>
      <c r="K634" s="24" t="s">
        <v>277</v>
      </c>
    </row>
    <row r="635" spans="1:11">
      <c r="A635" s="24">
        <v>5079</v>
      </c>
      <c r="B635" s="24" t="str">
        <f>TRIM(Table4[[#This Row],[LOCATION_CODE]])</f>
        <v>5079</v>
      </c>
      <c r="C635" s="137" t="s">
        <v>7821</v>
      </c>
      <c r="D635" s="137" t="s">
        <v>7822</v>
      </c>
      <c r="E635" s="24">
        <v>31481168</v>
      </c>
      <c r="F635" s="24">
        <v>31481220</v>
      </c>
      <c r="G635" s="137" t="s">
        <v>7823</v>
      </c>
      <c r="H635" s="137" t="s">
        <v>7824</v>
      </c>
      <c r="I635" s="137" t="s">
        <v>7825</v>
      </c>
      <c r="J635" s="137" t="s">
        <v>7826</v>
      </c>
      <c r="K635" s="24" t="s">
        <v>277</v>
      </c>
    </row>
    <row r="636" spans="1:11">
      <c r="A636" s="24">
        <v>5081</v>
      </c>
      <c r="B636" s="24" t="str">
        <f>TRIM(Table4[[#This Row],[LOCATION_CODE]])</f>
        <v>5081</v>
      </c>
      <c r="C636" s="137" t="s">
        <v>7827</v>
      </c>
      <c r="D636" s="137" t="s">
        <v>7828</v>
      </c>
      <c r="E636" s="24">
        <v>29157060</v>
      </c>
      <c r="F636" s="24">
        <v>25768478</v>
      </c>
      <c r="G636" s="137" t="s">
        <v>7829</v>
      </c>
      <c r="H636" s="137" t="s">
        <v>7830</v>
      </c>
      <c r="I636" s="137" t="s">
        <v>7831</v>
      </c>
      <c r="J636" s="137" t="s">
        <v>7832</v>
      </c>
      <c r="K636" s="24" t="s">
        <v>277</v>
      </c>
    </row>
    <row r="637" spans="1:11">
      <c r="A637" s="24">
        <v>5082</v>
      </c>
      <c r="B637" s="24" t="str">
        <f>TRIM(Table4[[#This Row],[LOCATION_CODE]])</f>
        <v>5082</v>
      </c>
      <c r="C637" s="137" t="s">
        <v>7833</v>
      </c>
      <c r="D637" s="137" t="s">
        <v>7834</v>
      </c>
      <c r="E637" s="24">
        <v>26152017</v>
      </c>
      <c r="F637" s="24">
        <v>26152254</v>
      </c>
      <c r="G637" s="137" t="s">
        <v>7835</v>
      </c>
      <c r="H637" s="137" t="s">
        <v>7836</v>
      </c>
      <c r="I637" s="137" t="s">
        <v>7837</v>
      </c>
      <c r="J637" s="137" t="s">
        <v>7838</v>
      </c>
      <c r="K637" s="24" t="s">
        <v>277</v>
      </c>
    </row>
    <row r="638" spans="1:11">
      <c r="A638" s="24">
        <v>5083</v>
      </c>
      <c r="B638" s="24" t="str">
        <f>TRIM(Table4[[#This Row],[LOCATION_CODE]])</f>
        <v>5083</v>
      </c>
      <c r="C638" s="137" t="s">
        <v>7761</v>
      </c>
      <c r="D638" s="137" t="s">
        <v>7761</v>
      </c>
      <c r="E638" s="24" t="s">
        <v>3051</v>
      </c>
      <c r="F638" s="24"/>
      <c r="G638" s="137" t="s">
        <v>7839</v>
      </c>
      <c r="H638" s="137" t="s">
        <v>7840</v>
      </c>
      <c r="I638" s="137" t="s">
        <v>5757</v>
      </c>
      <c r="J638" s="137" t="s">
        <v>7841</v>
      </c>
      <c r="K638" s="24" t="s">
        <v>277</v>
      </c>
    </row>
    <row r="639" spans="1:11">
      <c r="A639" s="24">
        <v>5085</v>
      </c>
      <c r="B639" s="24" t="str">
        <f>TRIM(Table4[[#This Row],[LOCATION_CODE]])</f>
        <v>5085</v>
      </c>
      <c r="C639" s="137" t="s">
        <v>7842</v>
      </c>
      <c r="D639" s="137" t="s">
        <v>7843</v>
      </c>
      <c r="E639" s="24">
        <v>23997178</v>
      </c>
      <c r="F639" s="24">
        <v>23997915</v>
      </c>
      <c r="G639" s="137" t="s">
        <v>7844</v>
      </c>
      <c r="H639" s="137" t="s">
        <v>7845</v>
      </c>
      <c r="I639" s="137" t="s">
        <v>7846</v>
      </c>
      <c r="J639" s="137" t="s">
        <v>7847</v>
      </c>
      <c r="K639" s="24" t="s">
        <v>277</v>
      </c>
    </row>
    <row r="640" spans="1:11">
      <c r="A640" s="24">
        <v>5087</v>
      </c>
      <c r="B640" s="24" t="str">
        <f>TRIM(Table4[[#This Row],[LOCATION_CODE]])</f>
        <v>5087</v>
      </c>
      <c r="C640" s="137" t="s">
        <v>7848</v>
      </c>
      <c r="D640" s="137" t="s">
        <v>7848</v>
      </c>
      <c r="E640" s="24" t="s">
        <v>3051</v>
      </c>
      <c r="F640" s="24"/>
      <c r="G640" s="137" t="s">
        <v>7849</v>
      </c>
      <c r="H640" s="137" t="s">
        <v>7850</v>
      </c>
      <c r="I640" s="137" t="s">
        <v>5757</v>
      </c>
      <c r="J640" s="137" t="s">
        <v>7851</v>
      </c>
      <c r="K640" s="24" t="s">
        <v>277</v>
      </c>
    </row>
    <row r="641" spans="1:11">
      <c r="A641" s="24">
        <v>5089</v>
      </c>
      <c r="B641" s="24" t="str">
        <f>TRIM(Table4[[#This Row],[LOCATION_CODE]])</f>
        <v>5089</v>
      </c>
      <c r="C641" s="137" t="s">
        <v>7852</v>
      </c>
      <c r="D641" s="137" t="s">
        <v>7853</v>
      </c>
      <c r="E641" s="24" t="s">
        <v>3051</v>
      </c>
      <c r="F641" s="24"/>
      <c r="G641" s="137" t="s">
        <v>7854</v>
      </c>
      <c r="H641" s="137" t="s">
        <v>5670</v>
      </c>
      <c r="I641" s="137" t="s">
        <v>7855</v>
      </c>
      <c r="J641" s="137" t="s">
        <v>7856</v>
      </c>
      <c r="K641" s="24" t="s">
        <v>277</v>
      </c>
    </row>
    <row r="642" spans="1:11" ht="29.1">
      <c r="A642" s="24">
        <v>5091</v>
      </c>
      <c r="B642" s="24" t="str">
        <f>TRIM(Table4[[#This Row],[LOCATION_CODE]])</f>
        <v>5091</v>
      </c>
      <c r="C642" s="137" t="s">
        <v>7857</v>
      </c>
      <c r="D642" s="137" t="s">
        <v>7858</v>
      </c>
      <c r="E642" s="24" t="s">
        <v>3051</v>
      </c>
      <c r="F642" s="24"/>
      <c r="G642" s="137" t="s">
        <v>7859</v>
      </c>
      <c r="H642" s="137" t="s">
        <v>5670</v>
      </c>
      <c r="I642" s="137" t="s">
        <v>7855</v>
      </c>
      <c r="J642" s="137" t="s">
        <v>7856</v>
      </c>
      <c r="K642" s="24" t="s">
        <v>277</v>
      </c>
    </row>
    <row r="643" spans="1:11">
      <c r="A643" s="24">
        <v>5092</v>
      </c>
      <c r="B643" s="24" t="str">
        <f>TRIM(Table4[[#This Row],[LOCATION_CODE]])</f>
        <v>5092</v>
      </c>
      <c r="C643" s="137" t="s">
        <v>7860</v>
      </c>
      <c r="D643" s="137" t="s">
        <v>7861</v>
      </c>
      <c r="E643" s="24" t="s">
        <v>3051</v>
      </c>
      <c r="F643" s="24"/>
      <c r="G643" s="137" t="s">
        <v>7862</v>
      </c>
      <c r="H643" s="137" t="s">
        <v>7863</v>
      </c>
      <c r="I643" s="137" t="s">
        <v>7864</v>
      </c>
      <c r="J643" s="137" t="s">
        <v>7865</v>
      </c>
      <c r="K643" s="24" t="s">
        <v>277</v>
      </c>
    </row>
    <row r="644" spans="1:11">
      <c r="A644" s="24">
        <v>5098</v>
      </c>
      <c r="B644" s="24" t="str">
        <f>TRIM(Table4[[#This Row],[LOCATION_CODE]])</f>
        <v>5098</v>
      </c>
      <c r="C644" s="137" t="s">
        <v>7866</v>
      </c>
      <c r="D644" s="137" t="s">
        <v>7867</v>
      </c>
      <c r="E644" s="24" t="s">
        <v>3051</v>
      </c>
      <c r="F644" s="24"/>
      <c r="G644" s="137" t="s">
        <v>7854</v>
      </c>
      <c r="H644" s="137" t="s">
        <v>5670</v>
      </c>
      <c r="I644" s="137" t="s">
        <v>7855</v>
      </c>
      <c r="J644" s="137" t="s">
        <v>7856</v>
      </c>
      <c r="K644" s="24" t="s">
        <v>277</v>
      </c>
    </row>
    <row r="645" spans="1:11">
      <c r="A645" s="24">
        <v>5101</v>
      </c>
      <c r="B645" s="24" t="str">
        <f>TRIM(Table4[[#This Row],[LOCATION_CODE]])</f>
        <v>5101</v>
      </c>
      <c r="C645" s="137" t="s">
        <v>7868</v>
      </c>
      <c r="D645" s="137" t="s">
        <v>7869</v>
      </c>
      <c r="E645" s="24">
        <v>28652933</v>
      </c>
      <c r="F645" s="24">
        <v>28652933</v>
      </c>
      <c r="G645" s="137" t="s">
        <v>7870</v>
      </c>
      <c r="H645" s="137" t="s">
        <v>7871</v>
      </c>
      <c r="I645" s="137" t="s">
        <v>7870</v>
      </c>
      <c r="J645" s="137" t="s">
        <v>7871</v>
      </c>
      <c r="K645" s="24" t="s">
        <v>277</v>
      </c>
    </row>
    <row r="646" spans="1:11">
      <c r="A646" s="24">
        <v>5106</v>
      </c>
      <c r="B646" s="24" t="str">
        <f>TRIM(Table4[[#This Row],[LOCATION_CODE]])</f>
        <v>5106</v>
      </c>
      <c r="C646" s="137" t="s">
        <v>7872</v>
      </c>
      <c r="D646" s="137" t="s">
        <v>7873</v>
      </c>
      <c r="E646" s="24">
        <v>23302884</v>
      </c>
      <c r="F646" s="24">
        <v>23302884</v>
      </c>
      <c r="G646" s="137" t="s">
        <v>7874</v>
      </c>
      <c r="H646" s="137" t="s">
        <v>7875</v>
      </c>
      <c r="I646" s="137" t="s">
        <v>7874</v>
      </c>
      <c r="J646" s="137" t="s">
        <v>7875</v>
      </c>
      <c r="K646" s="24" t="s">
        <v>277</v>
      </c>
    </row>
    <row r="647" spans="1:11">
      <c r="A647" s="24">
        <v>5117</v>
      </c>
      <c r="B647" s="24" t="str">
        <f>TRIM(Table4[[#This Row],[LOCATION_CODE]])</f>
        <v>5117</v>
      </c>
      <c r="C647" s="137" t="s">
        <v>7876</v>
      </c>
      <c r="D647" s="137" t="s">
        <v>7877</v>
      </c>
      <c r="E647" s="24">
        <v>22347633</v>
      </c>
      <c r="F647" s="24">
        <v>22347633</v>
      </c>
      <c r="G647" s="137" t="s">
        <v>7878</v>
      </c>
      <c r="H647" s="137" t="s">
        <v>7879</v>
      </c>
      <c r="I647" s="137" t="s">
        <v>7878</v>
      </c>
      <c r="J647" s="137" t="s">
        <v>7879</v>
      </c>
      <c r="K647" s="24" t="s">
        <v>277</v>
      </c>
    </row>
    <row r="648" spans="1:11">
      <c r="A648" s="24">
        <v>5118</v>
      </c>
      <c r="B648" s="24" t="str">
        <f>TRIM(Table4[[#This Row],[LOCATION_CODE]])</f>
        <v>5118</v>
      </c>
      <c r="C648" s="137" t="s">
        <v>7880</v>
      </c>
      <c r="D648" s="137" t="s">
        <v>7881</v>
      </c>
      <c r="E648" s="24">
        <v>23369322</v>
      </c>
      <c r="F648" s="24">
        <v>23369322</v>
      </c>
      <c r="G648" s="137" t="s">
        <v>7882</v>
      </c>
      <c r="H648" s="137" t="s">
        <v>7883</v>
      </c>
      <c r="I648" s="137" t="s">
        <v>7884</v>
      </c>
      <c r="J648" s="137" t="s">
        <v>7885</v>
      </c>
      <c r="K648" s="24" t="s">
        <v>277</v>
      </c>
    </row>
    <row r="649" spans="1:11">
      <c r="A649" s="24">
        <v>5119</v>
      </c>
      <c r="B649" s="24" t="str">
        <f>TRIM(Table4[[#This Row],[LOCATION_CODE]])</f>
        <v>5119</v>
      </c>
      <c r="C649" s="137" t="s">
        <v>7886</v>
      </c>
      <c r="D649" s="137" t="s">
        <v>7887</v>
      </c>
      <c r="E649" s="24">
        <v>26675616</v>
      </c>
      <c r="F649" s="24">
        <v>26675616</v>
      </c>
      <c r="G649" s="137" t="s">
        <v>7888</v>
      </c>
      <c r="H649" s="137" t="s">
        <v>7889</v>
      </c>
      <c r="I649" s="137" t="s">
        <v>7888</v>
      </c>
      <c r="J649" s="137" t="s">
        <v>7889</v>
      </c>
      <c r="K649" s="24" t="s">
        <v>277</v>
      </c>
    </row>
    <row r="650" spans="1:11">
      <c r="A650" s="24">
        <v>5123</v>
      </c>
      <c r="B650" s="24" t="str">
        <f>TRIM(Table4[[#This Row],[LOCATION_CODE]])</f>
        <v>5123</v>
      </c>
      <c r="C650" s="137" t="s">
        <v>7890</v>
      </c>
      <c r="D650" s="137" t="s">
        <v>7891</v>
      </c>
      <c r="E650" s="24">
        <v>28977916</v>
      </c>
      <c r="F650" s="24">
        <v>28977916</v>
      </c>
      <c r="G650" s="137" t="s">
        <v>7892</v>
      </c>
      <c r="H650" s="137" t="s">
        <v>7893</v>
      </c>
      <c r="I650" s="137" t="s">
        <v>951</v>
      </c>
      <c r="J650" s="137"/>
      <c r="K650" s="24" t="s">
        <v>277</v>
      </c>
    </row>
    <row r="651" spans="1:11">
      <c r="A651" s="24">
        <v>5124</v>
      </c>
      <c r="B651" s="24" t="str">
        <f>TRIM(Table4[[#This Row],[LOCATION_CODE]])</f>
        <v>5124</v>
      </c>
      <c r="C651" s="137" t="s">
        <v>7894</v>
      </c>
      <c r="D651" s="137" t="s">
        <v>7895</v>
      </c>
      <c r="E651" s="24">
        <v>25408929</v>
      </c>
      <c r="F651" s="24">
        <v>25408929</v>
      </c>
      <c r="G651" s="137" t="s">
        <v>7896</v>
      </c>
      <c r="H651" s="137" t="s">
        <v>7897</v>
      </c>
      <c r="I651" s="137" t="s">
        <v>7898</v>
      </c>
      <c r="J651" s="137" t="s">
        <v>7899</v>
      </c>
      <c r="K651" s="24" t="s">
        <v>277</v>
      </c>
    </row>
    <row r="652" spans="1:11">
      <c r="A652" s="24">
        <v>5126</v>
      </c>
      <c r="B652" s="24" t="str">
        <f>TRIM(Table4[[#This Row],[LOCATION_CODE]])</f>
        <v>5126</v>
      </c>
      <c r="C652" s="137" t="s">
        <v>7900</v>
      </c>
      <c r="D652" s="137" t="s">
        <v>7901</v>
      </c>
      <c r="E652" s="24">
        <v>25807156</v>
      </c>
      <c r="F652" s="24"/>
      <c r="G652" s="137" t="s">
        <v>7902</v>
      </c>
      <c r="H652" s="137" t="s">
        <v>7903</v>
      </c>
      <c r="I652" s="137" t="s">
        <v>7902</v>
      </c>
      <c r="J652" s="137" t="s">
        <v>7903</v>
      </c>
      <c r="K652" s="24" t="s">
        <v>277</v>
      </c>
    </row>
    <row r="653" spans="1:11" ht="29.1">
      <c r="A653" s="24">
        <v>5127</v>
      </c>
      <c r="B653" s="24" t="str">
        <f>TRIM(Table4[[#This Row],[LOCATION_CODE]])</f>
        <v>5127</v>
      </c>
      <c r="C653" s="137" t="s">
        <v>7904</v>
      </c>
      <c r="D653" s="137" t="s">
        <v>7905</v>
      </c>
      <c r="E653" s="24">
        <v>23210235</v>
      </c>
      <c r="F653" s="24">
        <v>23210235</v>
      </c>
      <c r="G653" s="137" t="s">
        <v>2554</v>
      </c>
      <c r="H653" s="137"/>
      <c r="I653" s="137" t="s">
        <v>2554</v>
      </c>
      <c r="J653" s="137"/>
      <c r="K653" s="24" t="s">
        <v>277</v>
      </c>
    </row>
    <row r="654" spans="1:11">
      <c r="A654" s="24">
        <v>5128</v>
      </c>
      <c r="B654" s="24" t="str">
        <f>TRIM(Table4[[#This Row],[LOCATION_CODE]])</f>
        <v>5128</v>
      </c>
      <c r="C654" s="137" t="s">
        <v>7906</v>
      </c>
      <c r="D654" s="137" t="s">
        <v>7907</v>
      </c>
      <c r="E654" s="24">
        <v>25602204</v>
      </c>
      <c r="F654" s="24">
        <v>25602204</v>
      </c>
      <c r="G654" s="137" t="s">
        <v>7908</v>
      </c>
      <c r="H654" s="137" t="s">
        <v>7909</v>
      </c>
      <c r="I654" s="137" t="s">
        <v>7908</v>
      </c>
      <c r="J654" s="137" t="s">
        <v>7909</v>
      </c>
      <c r="K654" s="24" t="s">
        <v>277</v>
      </c>
    </row>
    <row r="655" spans="1:11">
      <c r="A655" s="24">
        <v>5134</v>
      </c>
      <c r="B655" s="24" t="str">
        <f>TRIM(Table4[[#This Row],[LOCATION_CODE]])</f>
        <v>5134</v>
      </c>
      <c r="C655" s="137" t="s">
        <v>7910</v>
      </c>
      <c r="D655" s="137" t="s">
        <v>7911</v>
      </c>
      <c r="E655" s="24">
        <v>25166731</v>
      </c>
      <c r="F655" s="24">
        <v>25612754</v>
      </c>
      <c r="G655" s="137" t="s">
        <v>7912</v>
      </c>
      <c r="H655" s="137" t="s">
        <v>7913</v>
      </c>
      <c r="I655" s="137" t="s">
        <v>7912</v>
      </c>
      <c r="J655" s="137" t="s">
        <v>7913</v>
      </c>
      <c r="K655" s="24" t="s">
        <v>277</v>
      </c>
    </row>
    <row r="656" spans="1:11">
      <c r="A656" s="24">
        <v>5137</v>
      </c>
      <c r="B656" s="24" t="str">
        <f>TRIM(Table4[[#This Row],[LOCATION_CODE]])</f>
        <v>5137</v>
      </c>
      <c r="C656" s="137" t="s">
        <v>7914</v>
      </c>
      <c r="D656" s="137" t="s">
        <v>7915</v>
      </c>
      <c r="E656" s="24">
        <v>25532771</v>
      </c>
      <c r="F656" s="24">
        <v>25184337</v>
      </c>
      <c r="G656" s="137" t="s">
        <v>7916</v>
      </c>
      <c r="H656" s="137" t="s">
        <v>7917</v>
      </c>
      <c r="I656" s="137" t="s">
        <v>7916</v>
      </c>
      <c r="J656" s="137" t="s">
        <v>7917</v>
      </c>
      <c r="K656" s="24" t="s">
        <v>277</v>
      </c>
    </row>
    <row r="657" spans="1:11">
      <c r="A657" s="24">
        <v>5138</v>
      </c>
      <c r="B657" s="24" t="str">
        <f>TRIM(Table4[[#This Row],[LOCATION_CODE]])</f>
        <v>5138</v>
      </c>
      <c r="C657" s="137" t="s">
        <v>7918</v>
      </c>
      <c r="D657" s="137" t="s">
        <v>7919</v>
      </c>
      <c r="E657" s="24">
        <v>26764316</v>
      </c>
      <c r="F657" s="24">
        <v>26764316</v>
      </c>
      <c r="G657" s="137" t="s">
        <v>7920</v>
      </c>
      <c r="H657" s="137" t="s">
        <v>7921</v>
      </c>
      <c r="I657" s="137" t="s">
        <v>7922</v>
      </c>
      <c r="J657" s="137" t="s">
        <v>7923</v>
      </c>
      <c r="K657" s="24" t="s">
        <v>277</v>
      </c>
    </row>
    <row r="658" spans="1:11">
      <c r="A658" s="24">
        <v>5140</v>
      </c>
      <c r="B658" s="24" t="str">
        <f>TRIM(Table4[[#This Row],[LOCATION_CODE]])</f>
        <v>5140</v>
      </c>
      <c r="C658" s="137" t="s">
        <v>7924</v>
      </c>
      <c r="D658" s="137" t="s">
        <v>7925</v>
      </c>
      <c r="E658" s="24">
        <v>25069366</v>
      </c>
      <c r="F658" s="24">
        <v>25069366</v>
      </c>
      <c r="G658" s="137" t="s">
        <v>7926</v>
      </c>
      <c r="H658" s="137" t="s">
        <v>7927</v>
      </c>
      <c r="I658" s="137" t="s">
        <v>7928</v>
      </c>
      <c r="J658" s="137" t="s">
        <v>7929</v>
      </c>
      <c r="K658" s="24" t="s">
        <v>277</v>
      </c>
    </row>
    <row r="659" spans="1:11">
      <c r="A659" s="24">
        <v>5141</v>
      </c>
      <c r="B659" s="24" t="str">
        <f>TRIM(Table4[[#This Row],[LOCATION_CODE]])</f>
        <v>5141</v>
      </c>
      <c r="C659" s="137" t="s">
        <v>7930</v>
      </c>
      <c r="D659" s="137" t="s">
        <v>7931</v>
      </c>
      <c r="E659" s="24">
        <v>26373676</v>
      </c>
      <c r="F659" s="24">
        <v>26373676</v>
      </c>
      <c r="G659" s="137" t="s">
        <v>7932</v>
      </c>
      <c r="H659" s="137" t="s">
        <v>7933</v>
      </c>
      <c r="I659" s="137" t="s">
        <v>7934</v>
      </c>
      <c r="J659" s="137" t="s">
        <v>7935</v>
      </c>
      <c r="K659" s="24" t="s">
        <v>277</v>
      </c>
    </row>
    <row r="660" spans="1:11">
      <c r="A660" s="24">
        <v>5142</v>
      </c>
      <c r="B660" s="24" t="str">
        <f>TRIM(Table4[[#This Row],[LOCATION_CODE]])</f>
        <v>5142</v>
      </c>
      <c r="C660" s="137" t="s">
        <v>7936</v>
      </c>
      <c r="D660" s="137" t="s">
        <v>7937</v>
      </c>
      <c r="E660" s="24">
        <v>26531157</v>
      </c>
      <c r="F660" s="24">
        <v>26531157</v>
      </c>
      <c r="G660" s="137" t="s">
        <v>7938</v>
      </c>
      <c r="H660" s="137" t="s">
        <v>7939</v>
      </c>
      <c r="I660" s="137" t="s">
        <v>7940</v>
      </c>
      <c r="J660" s="137" t="s">
        <v>7941</v>
      </c>
      <c r="K660" s="24" t="s">
        <v>277</v>
      </c>
    </row>
    <row r="661" spans="1:11">
      <c r="A661" s="24">
        <v>5144</v>
      </c>
      <c r="B661" s="24" t="str">
        <f>TRIM(Table4[[#This Row],[LOCATION_CODE]])</f>
        <v>5144</v>
      </c>
      <c r="C661" s="137" t="s">
        <v>7942</v>
      </c>
      <c r="D661" s="137" t="s">
        <v>7943</v>
      </c>
      <c r="E661" s="24">
        <v>26315953</v>
      </c>
      <c r="F661" s="24">
        <v>26315953</v>
      </c>
      <c r="G661" s="137" t="s">
        <v>7944</v>
      </c>
      <c r="H661" s="137" t="s">
        <v>7945</v>
      </c>
      <c r="I661" s="137" t="s">
        <v>7946</v>
      </c>
      <c r="J661" s="137" t="s">
        <v>7947</v>
      </c>
      <c r="K661" s="24" t="s">
        <v>277</v>
      </c>
    </row>
    <row r="662" spans="1:11">
      <c r="A662" s="24">
        <v>5152</v>
      </c>
      <c r="B662" s="24" t="str">
        <f>TRIM(Table4[[#This Row],[LOCATION_CODE]])</f>
        <v>5152</v>
      </c>
      <c r="C662" s="137" t="s">
        <v>7948</v>
      </c>
      <c r="D662" s="137" t="s">
        <v>7949</v>
      </c>
      <c r="E662" s="24">
        <v>24766233</v>
      </c>
      <c r="F662" s="24">
        <v>24772232</v>
      </c>
      <c r="G662" s="137" t="s">
        <v>7950</v>
      </c>
      <c r="H662" s="137" t="s">
        <v>6097</v>
      </c>
      <c r="I662" s="137" t="s">
        <v>7951</v>
      </c>
      <c r="J662" s="137" t="s">
        <v>7952</v>
      </c>
      <c r="K662" s="24" t="s">
        <v>277</v>
      </c>
    </row>
    <row r="663" spans="1:11">
      <c r="A663" s="24">
        <v>5154</v>
      </c>
      <c r="B663" s="24" t="str">
        <f>TRIM(Table4[[#This Row],[LOCATION_CODE]])</f>
        <v>5154</v>
      </c>
      <c r="C663" s="137" t="s">
        <v>7953</v>
      </c>
      <c r="D663" s="137" t="s">
        <v>7954</v>
      </c>
      <c r="E663" s="24">
        <v>28563677</v>
      </c>
      <c r="F663" s="24">
        <v>28563699</v>
      </c>
      <c r="G663" s="137" t="s">
        <v>7955</v>
      </c>
      <c r="H663" s="137" t="s">
        <v>7956</v>
      </c>
      <c r="I663" s="137" t="s">
        <v>2887</v>
      </c>
      <c r="J663" s="137"/>
      <c r="K663" s="24" t="s">
        <v>277</v>
      </c>
    </row>
    <row r="664" spans="1:11">
      <c r="A664" s="24">
        <v>5155</v>
      </c>
      <c r="B664" s="24" t="str">
        <f>TRIM(Table4[[#This Row],[LOCATION_CODE]])</f>
        <v>5155</v>
      </c>
      <c r="C664" s="137" t="s">
        <v>7957</v>
      </c>
      <c r="D664" s="137" t="s">
        <v>7958</v>
      </c>
      <c r="E664" s="24">
        <v>22485122</v>
      </c>
      <c r="F664" s="24">
        <v>22485181</v>
      </c>
      <c r="G664" s="137" t="s">
        <v>7959</v>
      </c>
      <c r="H664" s="137" t="s">
        <v>7960</v>
      </c>
      <c r="I664" s="137" t="s">
        <v>7961</v>
      </c>
      <c r="J664" s="137" t="s">
        <v>7962</v>
      </c>
      <c r="K664" s="24" t="s">
        <v>277</v>
      </c>
    </row>
    <row r="665" spans="1:11">
      <c r="A665" s="24">
        <v>5156</v>
      </c>
      <c r="B665" s="24" t="str">
        <f>TRIM(Table4[[#This Row],[LOCATION_CODE]])</f>
        <v>5156</v>
      </c>
      <c r="C665" s="137" t="s">
        <v>7963</v>
      </c>
      <c r="D665" s="137" t="s">
        <v>7964</v>
      </c>
      <c r="E665" s="24">
        <v>28132891</v>
      </c>
      <c r="F665" s="24">
        <v>28132100</v>
      </c>
      <c r="G665" s="137" t="s">
        <v>7965</v>
      </c>
      <c r="H665" s="137" t="s">
        <v>7966</v>
      </c>
      <c r="I665" s="137" t="s">
        <v>7967</v>
      </c>
      <c r="J665" s="137" t="s">
        <v>7968</v>
      </c>
      <c r="K665" s="24" t="s">
        <v>277</v>
      </c>
    </row>
    <row r="666" spans="1:11">
      <c r="A666" s="24">
        <v>5157</v>
      </c>
      <c r="B666" s="24" t="str">
        <f>TRIM(Table4[[#This Row],[LOCATION_CODE]])</f>
        <v>5157</v>
      </c>
      <c r="C666" s="137" t="s">
        <v>7969</v>
      </c>
      <c r="D666" s="137" t="s">
        <v>7970</v>
      </c>
      <c r="E666" s="24" t="s">
        <v>3051</v>
      </c>
      <c r="F666" s="24"/>
      <c r="G666" s="137" t="s">
        <v>7971</v>
      </c>
      <c r="H666" s="137" t="s">
        <v>7972</v>
      </c>
      <c r="I666" s="137" t="s">
        <v>7973</v>
      </c>
      <c r="J666" s="137" t="s">
        <v>7974</v>
      </c>
      <c r="K666" s="24" t="s">
        <v>277</v>
      </c>
    </row>
    <row r="667" spans="1:11">
      <c r="A667" s="24">
        <v>5159</v>
      </c>
      <c r="B667" s="24" t="str">
        <f>TRIM(Table4[[#This Row],[LOCATION_CODE]])</f>
        <v>5159</v>
      </c>
      <c r="C667" s="137" t="s">
        <v>7975</v>
      </c>
      <c r="D667" s="137" t="s">
        <v>7976</v>
      </c>
      <c r="E667" s="24">
        <v>21777698</v>
      </c>
      <c r="F667" s="24">
        <v>21777748</v>
      </c>
      <c r="G667" s="137" t="s">
        <v>7977</v>
      </c>
      <c r="H667" s="137" t="s">
        <v>7978</v>
      </c>
      <c r="I667" s="137" t="s">
        <v>7979</v>
      </c>
      <c r="J667" s="137" t="s">
        <v>7980</v>
      </c>
      <c r="K667" s="24" t="s">
        <v>277</v>
      </c>
    </row>
    <row r="668" spans="1:11">
      <c r="A668" s="24">
        <v>5160</v>
      </c>
      <c r="B668" s="24" t="str">
        <f>TRIM(Table4[[#This Row],[LOCATION_CODE]])</f>
        <v>5160</v>
      </c>
      <c r="C668" s="137" t="s">
        <v>7981</v>
      </c>
      <c r="D668" s="137" t="s">
        <v>7982</v>
      </c>
      <c r="E668" s="24">
        <v>25683851</v>
      </c>
      <c r="F668" s="24">
        <v>25683856</v>
      </c>
      <c r="G668" s="137" t="s">
        <v>7983</v>
      </c>
      <c r="H668" s="137" t="s">
        <v>7984</v>
      </c>
      <c r="I668" s="137" t="s">
        <v>7985</v>
      </c>
      <c r="J668" s="137" t="s">
        <v>7986</v>
      </c>
      <c r="K668" s="24" t="s">
        <v>277</v>
      </c>
    </row>
    <row r="669" spans="1:11">
      <c r="A669" s="24">
        <v>5161</v>
      </c>
      <c r="B669" s="24" t="str">
        <f>TRIM(Table4[[#This Row],[LOCATION_CODE]])</f>
        <v>5161</v>
      </c>
      <c r="C669" s="137" t="s">
        <v>7987</v>
      </c>
      <c r="D669" s="137" t="s">
        <v>7988</v>
      </c>
      <c r="E669" s="24">
        <v>29071911</v>
      </c>
      <c r="F669" s="24">
        <v>29071913</v>
      </c>
      <c r="G669" s="137" t="s">
        <v>7989</v>
      </c>
      <c r="H669" s="137" t="s">
        <v>7990</v>
      </c>
      <c r="I669" s="137" t="s">
        <v>7991</v>
      </c>
      <c r="J669" s="137" t="s">
        <v>7992</v>
      </c>
      <c r="K669" s="24" t="s">
        <v>277</v>
      </c>
    </row>
    <row r="670" spans="1:11">
      <c r="A670" s="24">
        <v>5162</v>
      </c>
      <c r="B670" s="24" t="str">
        <f>TRIM(Table4[[#This Row],[LOCATION_CODE]])</f>
        <v>5162</v>
      </c>
      <c r="C670" s="137" t="s">
        <v>7993</v>
      </c>
      <c r="D670" s="137" t="s">
        <v>7994</v>
      </c>
      <c r="E670" s="24">
        <v>23634168</v>
      </c>
      <c r="F670" s="24">
        <v>23634166</v>
      </c>
      <c r="G670" s="137" t="s">
        <v>7995</v>
      </c>
      <c r="H670" s="137" t="s">
        <v>7996</v>
      </c>
      <c r="I670" s="137" t="s">
        <v>6198</v>
      </c>
      <c r="J670" s="137" t="s">
        <v>7997</v>
      </c>
      <c r="K670" s="24" t="s">
        <v>277</v>
      </c>
    </row>
    <row r="671" spans="1:11">
      <c r="A671" s="24">
        <v>5163</v>
      </c>
      <c r="B671" s="24" t="str">
        <f>TRIM(Table4[[#This Row],[LOCATION_CODE]])</f>
        <v>5163</v>
      </c>
      <c r="C671" s="137" t="s">
        <v>7998</v>
      </c>
      <c r="D671" s="137" t="s">
        <v>7999</v>
      </c>
      <c r="E671" s="24">
        <v>27404729</v>
      </c>
      <c r="F671" s="24">
        <v>27404719</v>
      </c>
      <c r="G671" s="137" t="s">
        <v>8000</v>
      </c>
      <c r="H671" s="137" t="s">
        <v>8001</v>
      </c>
      <c r="I671" s="137" t="s">
        <v>8002</v>
      </c>
      <c r="J671" s="137" t="s">
        <v>8003</v>
      </c>
      <c r="K671" s="24" t="s">
        <v>277</v>
      </c>
    </row>
    <row r="672" spans="1:11">
      <c r="A672" s="24">
        <v>5164</v>
      </c>
      <c r="B672" s="24" t="str">
        <f>TRIM(Table4[[#This Row],[LOCATION_CODE]])</f>
        <v>5164</v>
      </c>
      <c r="C672" s="137" t="s">
        <v>8004</v>
      </c>
      <c r="D672" s="137" t="s">
        <v>8005</v>
      </c>
      <c r="E672" s="24">
        <v>24993172</v>
      </c>
      <c r="F672" s="24">
        <v>24993281</v>
      </c>
      <c r="G672" s="137" t="s">
        <v>8006</v>
      </c>
      <c r="H672" s="137" t="s">
        <v>8007</v>
      </c>
      <c r="I672" s="137" t="s">
        <v>8008</v>
      </c>
      <c r="J672" s="137" t="s">
        <v>8009</v>
      </c>
      <c r="K672" s="24" t="s">
        <v>277</v>
      </c>
    </row>
    <row r="673" spans="1:11">
      <c r="A673" s="24">
        <v>5165</v>
      </c>
      <c r="B673" s="24" t="str">
        <f>TRIM(Table4[[#This Row],[LOCATION_CODE]])</f>
        <v>5165</v>
      </c>
      <c r="C673" s="137" t="s">
        <v>8010</v>
      </c>
      <c r="D673" s="137" t="s">
        <v>8011</v>
      </c>
      <c r="E673" s="24">
        <v>25376238</v>
      </c>
      <c r="F673" s="24">
        <v>25374736</v>
      </c>
      <c r="G673" s="137" t="s">
        <v>8012</v>
      </c>
      <c r="H673" s="137" t="s">
        <v>8013</v>
      </c>
      <c r="I673" s="137" t="s">
        <v>8014</v>
      </c>
      <c r="J673" s="137" t="s">
        <v>8015</v>
      </c>
      <c r="K673" s="24" t="s">
        <v>277</v>
      </c>
    </row>
    <row r="674" spans="1:11">
      <c r="A674" s="24">
        <v>5166</v>
      </c>
      <c r="B674" s="24" t="str">
        <f>TRIM(Table4[[#This Row],[LOCATION_CODE]])</f>
        <v>5166</v>
      </c>
      <c r="C674" s="137" t="s">
        <v>8016</v>
      </c>
      <c r="D674" s="137" t="s">
        <v>8017</v>
      </c>
      <c r="E674" s="24">
        <v>35431128</v>
      </c>
      <c r="F674" s="24">
        <v>35431123</v>
      </c>
      <c r="G674" s="137" t="s">
        <v>8018</v>
      </c>
      <c r="H674" s="137" t="s">
        <v>8019</v>
      </c>
      <c r="I674" s="137" t="s">
        <v>8020</v>
      </c>
      <c r="J674" s="137" t="s">
        <v>8021</v>
      </c>
      <c r="K674" s="24" t="s">
        <v>277</v>
      </c>
    </row>
    <row r="675" spans="1:11">
      <c r="A675" s="24">
        <v>5167</v>
      </c>
      <c r="B675" s="24" t="str">
        <f>TRIM(Table4[[#This Row],[LOCATION_CODE]])</f>
        <v>5167</v>
      </c>
      <c r="C675" s="137" t="s">
        <v>8022</v>
      </c>
      <c r="D675" s="137" t="s">
        <v>8023</v>
      </c>
      <c r="E675" s="24">
        <v>26028963</v>
      </c>
      <c r="F675" s="24">
        <v>26027004</v>
      </c>
      <c r="G675" s="137" t="s">
        <v>8024</v>
      </c>
      <c r="H675" s="137" t="s">
        <v>8025</v>
      </c>
      <c r="I675" s="137" t="s">
        <v>8026</v>
      </c>
      <c r="J675" s="137" t="s">
        <v>8027</v>
      </c>
      <c r="K675" s="24" t="s">
        <v>277</v>
      </c>
    </row>
    <row r="676" spans="1:11">
      <c r="A676" s="24">
        <v>5168</v>
      </c>
      <c r="B676" s="24" t="str">
        <f>TRIM(Table4[[#This Row],[LOCATION_CODE]])</f>
        <v>5168</v>
      </c>
      <c r="C676" s="137" t="s">
        <v>8028</v>
      </c>
      <c r="D676" s="137" t="s">
        <v>8029</v>
      </c>
      <c r="E676" s="24" t="s">
        <v>2951</v>
      </c>
      <c r="F676" s="24" t="s">
        <v>8030</v>
      </c>
      <c r="G676" s="137" t="s">
        <v>8031</v>
      </c>
      <c r="H676" s="137" t="s">
        <v>8032</v>
      </c>
      <c r="I676" s="137" t="s">
        <v>7170</v>
      </c>
      <c r="J676" s="137" t="s">
        <v>8033</v>
      </c>
      <c r="K676" s="24" t="s">
        <v>277</v>
      </c>
    </row>
    <row r="677" spans="1:11">
      <c r="A677" s="24">
        <v>5169</v>
      </c>
      <c r="B677" s="24" t="str">
        <f>TRIM(Table4[[#This Row],[LOCATION_CODE]])</f>
        <v>5169</v>
      </c>
      <c r="C677" s="137" t="s">
        <v>8034</v>
      </c>
      <c r="D677" s="137" t="s">
        <v>8035</v>
      </c>
      <c r="E677" s="24">
        <v>27226689</v>
      </c>
      <c r="F677" s="24">
        <v>27225979</v>
      </c>
      <c r="G677" s="137" t="s">
        <v>8036</v>
      </c>
      <c r="H677" s="137" t="s">
        <v>8037</v>
      </c>
      <c r="I677" s="137" t="s">
        <v>8038</v>
      </c>
      <c r="J677" s="137" t="s">
        <v>8039</v>
      </c>
      <c r="K677" s="24" t="s">
        <v>277</v>
      </c>
    </row>
    <row r="678" spans="1:11">
      <c r="A678" s="24">
        <v>5172</v>
      </c>
      <c r="B678" s="24" t="str">
        <f>TRIM(Table4[[#This Row],[LOCATION_CODE]])</f>
        <v>5172</v>
      </c>
      <c r="C678" s="137" t="s">
        <v>8040</v>
      </c>
      <c r="D678" s="137" t="s">
        <v>8041</v>
      </c>
      <c r="E678" s="24">
        <v>27851110</v>
      </c>
      <c r="F678" s="24">
        <v>27851368</v>
      </c>
      <c r="G678" s="137" t="s">
        <v>8042</v>
      </c>
      <c r="H678" s="137" t="s">
        <v>8043</v>
      </c>
      <c r="I678" s="137" t="s">
        <v>8044</v>
      </c>
      <c r="J678" s="137" t="s">
        <v>8045</v>
      </c>
      <c r="K678" s="24" t="s">
        <v>277</v>
      </c>
    </row>
    <row r="679" spans="1:11">
      <c r="A679" s="24">
        <v>5174</v>
      </c>
      <c r="B679" s="24" t="str">
        <f>TRIM(Table4[[#This Row],[LOCATION_CODE]])</f>
        <v>5174</v>
      </c>
      <c r="C679" s="137" t="s">
        <v>8046</v>
      </c>
      <c r="D679" s="137" t="s">
        <v>8047</v>
      </c>
      <c r="E679" s="24">
        <v>27481138</v>
      </c>
      <c r="F679" s="24">
        <v>27481711</v>
      </c>
      <c r="G679" s="137" t="s">
        <v>8048</v>
      </c>
      <c r="H679" s="137" t="s">
        <v>8049</v>
      </c>
      <c r="I679" s="137" t="s">
        <v>8050</v>
      </c>
      <c r="J679" s="137" t="s">
        <v>8051</v>
      </c>
      <c r="K679" s="24" t="s">
        <v>277</v>
      </c>
    </row>
    <row r="680" spans="1:11" ht="29.1">
      <c r="A680" s="24">
        <v>5175</v>
      </c>
      <c r="B680" s="24" t="str">
        <f>TRIM(Table4[[#This Row],[LOCATION_CODE]])</f>
        <v>5175</v>
      </c>
      <c r="C680" s="137" t="s">
        <v>8052</v>
      </c>
      <c r="D680" s="137" t="s">
        <v>8053</v>
      </c>
      <c r="E680" s="24" t="s">
        <v>3727</v>
      </c>
      <c r="F680" s="24" t="s">
        <v>8054</v>
      </c>
      <c r="G680" s="137" t="s">
        <v>8055</v>
      </c>
      <c r="H680" s="137" t="s">
        <v>8056</v>
      </c>
      <c r="I680" s="137" t="s">
        <v>8057</v>
      </c>
      <c r="J680" s="137" t="s">
        <v>8058</v>
      </c>
      <c r="K680" s="24" t="s">
        <v>277</v>
      </c>
    </row>
    <row r="681" spans="1:11">
      <c r="A681" s="24">
        <v>5176</v>
      </c>
      <c r="B681" s="24" t="str">
        <f>TRIM(Table4[[#This Row],[LOCATION_CODE]])</f>
        <v>5176</v>
      </c>
      <c r="C681" s="137" t="s">
        <v>8059</v>
      </c>
      <c r="D681" s="137" t="s">
        <v>8060</v>
      </c>
      <c r="E681" s="24">
        <v>35648653</v>
      </c>
      <c r="F681" s="24">
        <v>35648652</v>
      </c>
      <c r="G681" s="137" t="s">
        <v>8061</v>
      </c>
      <c r="H681" s="137" t="s">
        <v>1537</v>
      </c>
      <c r="I681" s="137" t="s">
        <v>2143</v>
      </c>
      <c r="J681" s="137"/>
      <c r="K681" s="24" t="s">
        <v>277</v>
      </c>
    </row>
    <row r="682" spans="1:11">
      <c r="A682" s="24">
        <v>5177</v>
      </c>
      <c r="B682" s="24" t="str">
        <f>TRIM(Table4[[#This Row],[LOCATION_CODE]])</f>
        <v>5177</v>
      </c>
      <c r="C682" s="137" t="s">
        <v>8062</v>
      </c>
      <c r="D682" s="137" t="s">
        <v>8063</v>
      </c>
      <c r="E682" s="24">
        <v>23518628</v>
      </c>
      <c r="F682" s="24">
        <v>23516122</v>
      </c>
      <c r="G682" s="137" t="s">
        <v>8064</v>
      </c>
      <c r="H682" s="137" t="s">
        <v>8065</v>
      </c>
      <c r="I682" s="137" t="s">
        <v>7378</v>
      </c>
      <c r="J682" s="137" t="s">
        <v>8066</v>
      </c>
      <c r="K682" s="24" t="s">
        <v>277</v>
      </c>
    </row>
    <row r="683" spans="1:11">
      <c r="A683" s="24">
        <v>5180</v>
      </c>
      <c r="B683" s="24" t="str">
        <f>TRIM(Table4[[#This Row],[LOCATION_CODE]])</f>
        <v>5180</v>
      </c>
      <c r="C683" s="137" t="s">
        <v>8067</v>
      </c>
      <c r="D683" s="137" t="s">
        <v>8068</v>
      </c>
      <c r="E683" s="24" t="s">
        <v>3051</v>
      </c>
      <c r="F683" s="24"/>
      <c r="G683" s="137" t="s">
        <v>8069</v>
      </c>
      <c r="H683" s="137" t="s">
        <v>8070</v>
      </c>
      <c r="I683" s="137" t="s">
        <v>8071</v>
      </c>
      <c r="J683" s="137" t="s">
        <v>8072</v>
      </c>
      <c r="K683" s="24" t="s">
        <v>277</v>
      </c>
    </row>
    <row r="684" spans="1:11">
      <c r="A684" s="24">
        <v>5183</v>
      </c>
      <c r="B684" s="24" t="str">
        <f>TRIM(Table4[[#This Row],[LOCATION_CODE]])</f>
        <v>5183</v>
      </c>
      <c r="C684" s="137" t="s">
        <v>8073</v>
      </c>
      <c r="D684" s="137" t="s">
        <v>8073</v>
      </c>
      <c r="E684" s="24" t="s">
        <v>3051</v>
      </c>
      <c r="F684" s="24" t="s">
        <v>74</v>
      </c>
      <c r="G684" s="137" t="s">
        <v>74</v>
      </c>
      <c r="H684" s="137" t="s">
        <v>74</v>
      </c>
      <c r="I684" s="137" t="s">
        <v>74</v>
      </c>
      <c r="J684" s="137" t="s">
        <v>74</v>
      </c>
      <c r="K684" s="24" t="s">
        <v>277</v>
      </c>
    </row>
    <row r="685" spans="1:11">
      <c r="A685" s="24">
        <v>5185</v>
      </c>
      <c r="B685" s="24" t="str">
        <f>TRIM(Table4[[#This Row],[LOCATION_CODE]])</f>
        <v>5185</v>
      </c>
      <c r="C685" s="137" t="s">
        <v>8074</v>
      </c>
      <c r="D685" s="137" t="s">
        <v>8075</v>
      </c>
      <c r="E685" s="24" t="s">
        <v>3051</v>
      </c>
      <c r="F685" s="24"/>
      <c r="G685" s="137" t="s">
        <v>7766</v>
      </c>
      <c r="H685" s="137" t="s">
        <v>5146</v>
      </c>
      <c r="I685" s="137" t="s">
        <v>5147</v>
      </c>
      <c r="J685" s="137" t="s">
        <v>7767</v>
      </c>
      <c r="K685" s="24" t="s">
        <v>277</v>
      </c>
    </row>
    <row r="686" spans="1:11">
      <c r="A686" s="24">
        <v>5187</v>
      </c>
      <c r="B686" s="24" t="str">
        <f>TRIM(Table4[[#This Row],[LOCATION_CODE]])</f>
        <v>5187</v>
      </c>
      <c r="C686" s="137" t="s">
        <v>8076</v>
      </c>
      <c r="D686" s="137" t="s">
        <v>8077</v>
      </c>
      <c r="E686" s="24">
        <v>64133740</v>
      </c>
      <c r="F686" s="24">
        <v>26455858</v>
      </c>
      <c r="G686" s="137" t="s">
        <v>8078</v>
      </c>
      <c r="H686" s="137" t="s">
        <v>8079</v>
      </c>
      <c r="I686" s="137" t="s">
        <v>7444</v>
      </c>
      <c r="J686" s="137" t="s">
        <v>8080</v>
      </c>
      <c r="K686" s="24" t="s">
        <v>277</v>
      </c>
    </row>
    <row r="687" spans="1:11" ht="29.1">
      <c r="A687" s="24">
        <v>5188</v>
      </c>
      <c r="B687" s="24" t="str">
        <f>TRIM(Table4[[#This Row],[LOCATION_CODE]])</f>
        <v>5188</v>
      </c>
      <c r="C687" s="137" t="s">
        <v>8081</v>
      </c>
      <c r="D687" s="137" t="s">
        <v>8082</v>
      </c>
      <c r="E687" s="24" t="s">
        <v>3051</v>
      </c>
      <c r="F687" s="24">
        <v>28652933</v>
      </c>
      <c r="G687" s="137" t="s">
        <v>8069</v>
      </c>
      <c r="H687" s="137" t="s">
        <v>8070</v>
      </c>
      <c r="I687" s="137" t="s">
        <v>8083</v>
      </c>
      <c r="J687" s="137" t="s">
        <v>8072</v>
      </c>
      <c r="K687" s="24" t="s">
        <v>277</v>
      </c>
    </row>
    <row r="688" spans="1:11">
      <c r="A688" s="24">
        <v>5189</v>
      </c>
      <c r="B688" s="24" t="str">
        <f>TRIM(Table4[[#This Row],[LOCATION_CODE]])</f>
        <v>5189</v>
      </c>
      <c r="C688" s="137" t="s">
        <v>8084</v>
      </c>
      <c r="D688" s="137" t="s">
        <v>8085</v>
      </c>
      <c r="E688" s="24">
        <v>24362927</v>
      </c>
      <c r="F688" s="24">
        <v>24362927</v>
      </c>
      <c r="G688" s="137" t="s">
        <v>8086</v>
      </c>
      <c r="H688" s="137" t="s">
        <v>8087</v>
      </c>
      <c r="I688" s="137" t="s">
        <v>8086</v>
      </c>
      <c r="J688" s="137" t="s">
        <v>8087</v>
      </c>
      <c r="K688" s="24" t="s">
        <v>277</v>
      </c>
    </row>
    <row r="689" spans="1:11">
      <c r="A689" s="24">
        <v>5191</v>
      </c>
      <c r="B689" s="24" t="str">
        <f>TRIM(Table4[[#This Row],[LOCATION_CODE]])</f>
        <v>5191</v>
      </c>
      <c r="C689" s="137" t="s">
        <v>8088</v>
      </c>
      <c r="D689" s="137" t="s">
        <v>8088</v>
      </c>
      <c r="E689" s="24" t="s">
        <v>3051</v>
      </c>
      <c r="F689" s="24"/>
      <c r="G689" s="137" t="s">
        <v>7766</v>
      </c>
      <c r="H689" s="137" t="s">
        <v>5146</v>
      </c>
      <c r="I689" s="137" t="s">
        <v>5147</v>
      </c>
      <c r="J689" s="137" t="s">
        <v>7767</v>
      </c>
      <c r="K689" s="24" t="s">
        <v>277</v>
      </c>
    </row>
    <row r="690" spans="1:11">
      <c r="A690" s="24">
        <v>5192</v>
      </c>
      <c r="B690" s="24" t="str">
        <f>TRIM(Table4[[#This Row],[LOCATION_CODE]])</f>
        <v>5192</v>
      </c>
      <c r="C690" s="137" t="s">
        <v>8089</v>
      </c>
      <c r="D690" s="137" t="s">
        <v>8089</v>
      </c>
      <c r="E690" s="24">
        <v>21011166</v>
      </c>
      <c r="F690" s="24">
        <v>21011166</v>
      </c>
      <c r="G690" s="137" t="s">
        <v>7766</v>
      </c>
      <c r="H690" s="137" t="s">
        <v>5146</v>
      </c>
      <c r="I690" s="137" t="s">
        <v>5147</v>
      </c>
      <c r="J690" s="137" t="s">
        <v>7767</v>
      </c>
      <c r="K690" s="24" t="s">
        <v>277</v>
      </c>
    </row>
    <row r="691" spans="1:11">
      <c r="A691" s="24">
        <v>5193</v>
      </c>
      <c r="B691" s="24" t="str">
        <f>TRIM(Table4[[#This Row],[LOCATION_CODE]])</f>
        <v>5193</v>
      </c>
      <c r="C691" s="137" t="s">
        <v>8090</v>
      </c>
      <c r="D691" s="137" t="s">
        <v>8090</v>
      </c>
      <c r="E691" s="24">
        <v>21011166</v>
      </c>
      <c r="F691" s="24">
        <v>21011166</v>
      </c>
      <c r="G691" s="137" t="s">
        <v>7766</v>
      </c>
      <c r="H691" s="137" t="s">
        <v>5146</v>
      </c>
      <c r="I691" s="137" t="s">
        <v>5147</v>
      </c>
      <c r="J691" s="137" t="s">
        <v>7767</v>
      </c>
      <c r="K691" s="24" t="s">
        <v>277</v>
      </c>
    </row>
    <row r="692" spans="1:11">
      <c r="A692" s="24">
        <v>5194</v>
      </c>
      <c r="B692" s="24" t="str">
        <f>TRIM(Table4[[#This Row],[LOCATION_CODE]])</f>
        <v>5194</v>
      </c>
      <c r="C692" s="137" t="s">
        <v>8091</v>
      </c>
      <c r="D692" s="137" t="s">
        <v>8091</v>
      </c>
      <c r="E692" s="24" t="s">
        <v>3051</v>
      </c>
      <c r="F692" s="24"/>
      <c r="G692" s="137" t="s">
        <v>7766</v>
      </c>
      <c r="H692" s="137" t="s">
        <v>5146</v>
      </c>
      <c r="I692" s="137" t="s">
        <v>5147</v>
      </c>
      <c r="J692" s="137" t="s">
        <v>7767</v>
      </c>
      <c r="K692" s="24" t="s">
        <v>277</v>
      </c>
    </row>
    <row r="693" spans="1:11">
      <c r="A693" s="24">
        <v>5195</v>
      </c>
      <c r="B693" s="24" t="str">
        <f>TRIM(Table4[[#This Row],[LOCATION_CODE]])</f>
        <v>5195</v>
      </c>
      <c r="C693" s="137" t="s">
        <v>8092</v>
      </c>
      <c r="D693" s="137" t="s">
        <v>8093</v>
      </c>
      <c r="E693" s="24">
        <v>24283326</v>
      </c>
      <c r="F693" s="24">
        <v>24283326</v>
      </c>
      <c r="G693" s="137" t="s">
        <v>8094</v>
      </c>
      <c r="H693" s="137" t="s">
        <v>7864</v>
      </c>
      <c r="I693" s="137" t="s">
        <v>8094</v>
      </c>
      <c r="J693" s="137" t="s">
        <v>7864</v>
      </c>
      <c r="K693" s="24" t="s">
        <v>277</v>
      </c>
    </row>
    <row r="694" spans="1:11">
      <c r="A694" s="24">
        <v>5197</v>
      </c>
      <c r="B694" s="24" t="str">
        <f>TRIM(Table4[[#This Row],[LOCATION_CODE]])</f>
        <v>5197</v>
      </c>
      <c r="C694" s="137" t="s">
        <v>8095</v>
      </c>
      <c r="D694" s="137" t="s">
        <v>8095</v>
      </c>
      <c r="E694" s="24">
        <v>21011166</v>
      </c>
      <c r="F694" s="24">
        <v>21011166</v>
      </c>
      <c r="G694" s="137" t="s">
        <v>7766</v>
      </c>
      <c r="H694" s="137" t="s">
        <v>5146</v>
      </c>
      <c r="I694" s="137" t="s">
        <v>5147</v>
      </c>
      <c r="J694" s="137" t="s">
        <v>7767</v>
      </c>
      <c r="K694" s="24" t="s">
        <v>277</v>
      </c>
    </row>
    <row r="695" spans="1:11">
      <c r="A695" s="24">
        <v>5198</v>
      </c>
      <c r="B695" s="24" t="str">
        <f>TRIM(Table4[[#This Row],[LOCATION_CODE]])</f>
        <v>5198</v>
      </c>
      <c r="C695" s="137" t="s">
        <v>8096</v>
      </c>
      <c r="D695" s="137" t="s">
        <v>8096</v>
      </c>
      <c r="E695" s="24" t="s">
        <v>3051</v>
      </c>
      <c r="F695" s="24"/>
      <c r="G695" s="137" t="s">
        <v>7766</v>
      </c>
      <c r="H695" s="137" t="s">
        <v>5146</v>
      </c>
      <c r="I695" s="137" t="s">
        <v>5147</v>
      </c>
      <c r="J695" s="137" t="s">
        <v>7767</v>
      </c>
      <c r="K695" s="24" t="s">
        <v>277</v>
      </c>
    </row>
    <row r="696" spans="1:11">
      <c r="A696" s="24">
        <v>5203</v>
      </c>
      <c r="B696" s="24" t="str">
        <f>TRIM(Table4[[#This Row],[LOCATION_CODE]])</f>
        <v>5203</v>
      </c>
      <c r="C696" s="137" t="s">
        <v>8097</v>
      </c>
      <c r="D696" s="137" t="s">
        <v>8098</v>
      </c>
      <c r="E696" s="24">
        <v>27157308</v>
      </c>
      <c r="F696" s="24">
        <v>27157352</v>
      </c>
      <c r="G696" s="137" t="s">
        <v>8099</v>
      </c>
      <c r="H696" s="137" t="s">
        <v>8100</v>
      </c>
      <c r="I696" s="137" t="s">
        <v>8101</v>
      </c>
      <c r="J696" s="137" t="s">
        <v>8102</v>
      </c>
      <c r="K696" s="24" t="s">
        <v>277</v>
      </c>
    </row>
    <row r="697" spans="1:11">
      <c r="A697" s="24">
        <v>5214</v>
      </c>
      <c r="B697" s="24" t="str">
        <f>TRIM(Table4[[#This Row],[LOCATION_CODE]])</f>
        <v>5214</v>
      </c>
      <c r="C697" s="137" t="s">
        <v>8103</v>
      </c>
      <c r="D697" s="137" t="s">
        <v>8104</v>
      </c>
      <c r="E697" s="24">
        <v>23516283</v>
      </c>
      <c r="F697" s="24">
        <v>23516855</v>
      </c>
      <c r="G697" s="137" t="s">
        <v>8105</v>
      </c>
      <c r="H697" s="137" t="s">
        <v>7824</v>
      </c>
      <c r="I697" s="137" t="s">
        <v>7825</v>
      </c>
      <c r="J697" s="137" t="s">
        <v>8106</v>
      </c>
      <c r="K697" s="24" t="s">
        <v>277</v>
      </c>
    </row>
    <row r="698" spans="1:11">
      <c r="A698" s="24">
        <v>5219</v>
      </c>
      <c r="B698" s="24" t="str">
        <f>TRIM(Table4[[#This Row],[LOCATION_CODE]])</f>
        <v>5219</v>
      </c>
      <c r="C698" s="137" t="s">
        <v>8107</v>
      </c>
      <c r="D698" s="137" t="s">
        <v>8108</v>
      </c>
      <c r="E698" s="24">
        <v>39041613</v>
      </c>
      <c r="F698" s="24">
        <v>39041614</v>
      </c>
      <c r="G698" s="137" t="s">
        <v>8109</v>
      </c>
      <c r="H698" s="137" t="s">
        <v>7609</v>
      </c>
      <c r="I698" s="137" t="s">
        <v>7610</v>
      </c>
      <c r="J698" s="137" t="s">
        <v>8110</v>
      </c>
      <c r="K698" s="24" t="s">
        <v>277</v>
      </c>
    </row>
    <row r="699" spans="1:11">
      <c r="A699" s="24">
        <v>5224</v>
      </c>
      <c r="B699" s="24" t="str">
        <f>TRIM(Table4[[#This Row],[LOCATION_CODE]])</f>
        <v>5224</v>
      </c>
      <c r="C699" s="137" t="s">
        <v>8111</v>
      </c>
      <c r="D699" s="137" t="s">
        <v>8112</v>
      </c>
      <c r="E699" s="24">
        <v>26173882</v>
      </c>
      <c r="F699" s="24">
        <v>26173828</v>
      </c>
      <c r="G699" s="137" t="s">
        <v>7806</v>
      </c>
      <c r="H699" s="137" t="s">
        <v>7807</v>
      </c>
      <c r="I699" s="137" t="s">
        <v>7808</v>
      </c>
      <c r="J699" s="137" t="s">
        <v>7809</v>
      </c>
      <c r="K699" s="24" t="s">
        <v>277</v>
      </c>
    </row>
    <row r="700" spans="1:11">
      <c r="A700" s="24">
        <v>5225</v>
      </c>
      <c r="B700" s="24" t="str">
        <f>TRIM(Table4[[#This Row],[LOCATION_CODE]])</f>
        <v>5225</v>
      </c>
      <c r="C700" s="137" t="s">
        <v>8113</v>
      </c>
      <c r="D700" s="137" t="s">
        <v>8114</v>
      </c>
      <c r="E700" s="24">
        <v>22670838</v>
      </c>
      <c r="F700" s="24">
        <v>22670638</v>
      </c>
      <c r="G700" s="137" t="s">
        <v>7944</v>
      </c>
      <c r="H700" s="137" t="s">
        <v>7945</v>
      </c>
      <c r="I700" s="137" t="s">
        <v>7946</v>
      </c>
      <c r="J700" s="137" t="s">
        <v>7947</v>
      </c>
      <c r="K700" s="24" t="s">
        <v>277</v>
      </c>
    </row>
    <row r="701" spans="1:11">
      <c r="A701" s="24">
        <v>5226</v>
      </c>
      <c r="B701" s="24" t="str">
        <f>TRIM(Table4[[#This Row],[LOCATION_CODE]])</f>
        <v>5226</v>
      </c>
      <c r="C701" s="137" t="s">
        <v>8115</v>
      </c>
      <c r="D701" s="137" t="s">
        <v>8116</v>
      </c>
      <c r="E701" s="24">
        <v>27170988</v>
      </c>
      <c r="F701" s="24"/>
      <c r="G701" s="137" t="s">
        <v>8117</v>
      </c>
      <c r="H701" s="137" t="s">
        <v>8118</v>
      </c>
      <c r="I701" s="137" t="s">
        <v>8119</v>
      </c>
      <c r="J701" s="137" t="s">
        <v>8120</v>
      </c>
      <c r="K701" s="24" t="s">
        <v>277</v>
      </c>
    </row>
    <row r="702" spans="1:11">
      <c r="A702" s="24">
        <v>5227</v>
      </c>
      <c r="B702" s="24" t="str">
        <f>TRIM(Table4[[#This Row],[LOCATION_CODE]])</f>
        <v>5227</v>
      </c>
      <c r="C702" s="137" t="s">
        <v>8121</v>
      </c>
      <c r="D702" s="137" t="s">
        <v>8122</v>
      </c>
      <c r="E702" s="24">
        <v>28152223</v>
      </c>
      <c r="F702" s="24"/>
      <c r="G702" s="137" t="s">
        <v>8123</v>
      </c>
      <c r="H702" s="137" t="s">
        <v>5253</v>
      </c>
      <c r="I702" s="137" t="s">
        <v>8124</v>
      </c>
      <c r="J702" s="137" t="s">
        <v>5255</v>
      </c>
      <c r="K702" s="24" t="s">
        <v>277</v>
      </c>
    </row>
    <row r="703" spans="1:11">
      <c r="A703" s="24">
        <v>5228</v>
      </c>
      <c r="B703" s="24" t="str">
        <f>TRIM(Table4[[#This Row],[LOCATION_CODE]])</f>
        <v>5228</v>
      </c>
      <c r="C703" s="137" t="s">
        <v>8125</v>
      </c>
      <c r="D703" s="137" t="s">
        <v>8126</v>
      </c>
      <c r="E703" s="24">
        <v>26691788</v>
      </c>
      <c r="F703" s="24"/>
      <c r="G703" s="137" t="s">
        <v>8127</v>
      </c>
      <c r="H703" s="137" t="s">
        <v>8128</v>
      </c>
      <c r="I703" s="137" t="s">
        <v>8129</v>
      </c>
      <c r="J703" s="137" t="s">
        <v>8130</v>
      </c>
      <c r="K703" s="24" t="s">
        <v>277</v>
      </c>
    </row>
    <row r="704" spans="1:11">
      <c r="A704" s="24">
        <v>5231</v>
      </c>
      <c r="B704" s="24" t="str">
        <f>TRIM(Table4[[#This Row],[LOCATION_CODE]])</f>
        <v>5231</v>
      </c>
      <c r="C704" s="137" t="s">
        <v>8131</v>
      </c>
      <c r="D704" s="137" t="s">
        <v>8132</v>
      </c>
      <c r="E704" s="24">
        <v>21529431</v>
      </c>
      <c r="F704" s="24"/>
      <c r="G704" s="137" t="s">
        <v>8133</v>
      </c>
      <c r="H704" s="137" t="s">
        <v>8134</v>
      </c>
      <c r="I704" s="137" t="s">
        <v>8135</v>
      </c>
      <c r="J704" s="137" t="s">
        <v>8136</v>
      </c>
      <c r="K704" s="24" t="s">
        <v>277</v>
      </c>
    </row>
    <row r="705" spans="1:11">
      <c r="A705" s="24">
        <v>5245</v>
      </c>
      <c r="B705" s="24" t="str">
        <f>TRIM(Table4[[#This Row],[LOCATION_CODE]])</f>
        <v>5245</v>
      </c>
      <c r="C705" s="137" t="s">
        <v>8137</v>
      </c>
      <c r="D705" s="137" t="s">
        <v>8138</v>
      </c>
      <c r="E705" s="24">
        <v>21968310</v>
      </c>
      <c r="F705" s="24">
        <v>21968312</v>
      </c>
      <c r="G705" s="137" t="s">
        <v>8139</v>
      </c>
      <c r="H705" s="137" t="s">
        <v>8140</v>
      </c>
      <c r="I705" s="137" t="s">
        <v>8141</v>
      </c>
      <c r="J705" s="137" t="s">
        <v>8142</v>
      </c>
      <c r="K705" s="24" t="s">
        <v>277</v>
      </c>
    </row>
    <row r="706" spans="1:11">
      <c r="A706" s="24">
        <v>5246</v>
      </c>
      <c r="B706" s="24" t="str">
        <f>TRIM(Table4[[#This Row],[LOCATION_CODE]])</f>
        <v>5246</v>
      </c>
      <c r="C706" s="137" t="s">
        <v>8143</v>
      </c>
      <c r="D706" s="137" t="s">
        <v>8144</v>
      </c>
      <c r="E706" s="24" t="s">
        <v>1172</v>
      </c>
      <c r="F706" s="24" t="s">
        <v>8145</v>
      </c>
      <c r="G706" s="137" t="s">
        <v>8146</v>
      </c>
      <c r="H706" s="137" t="s">
        <v>5659</v>
      </c>
      <c r="I706" s="137" t="s">
        <v>8147</v>
      </c>
      <c r="J706" s="137" t="s">
        <v>8148</v>
      </c>
      <c r="K706" s="24" t="s">
        <v>277</v>
      </c>
    </row>
    <row r="707" spans="1:11">
      <c r="A707" s="24">
        <v>5247</v>
      </c>
      <c r="B707" s="24" t="str">
        <f>TRIM(Table4[[#This Row],[LOCATION_CODE]])</f>
        <v>5247</v>
      </c>
      <c r="C707" s="137" t="s">
        <v>8149</v>
      </c>
      <c r="D707" s="137" t="s">
        <v>8150</v>
      </c>
      <c r="E707" s="24">
        <v>22178880</v>
      </c>
      <c r="F707" s="24">
        <v>22178983</v>
      </c>
      <c r="G707" s="137" t="s">
        <v>8151</v>
      </c>
      <c r="H707" s="137" t="s">
        <v>8152</v>
      </c>
      <c r="I707" s="137" t="s">
        <v>8153</v>
      </c>
      <c r="J707" s="137" t="s">
        <v>8154</v>
      </c>
      <c r="K707" s="24" t="s">
        <v>277</v>
      </c>
    </row>
    <row r="708" spans="1:11">
      <c r="A708" s="24">
        <v>5249</v>
      </c>
      <c r="B708" s="24" t="str">
        <f>TRIM(Table4[[#This Row],[LOCATION_CODE]])</f>
        <v>5249</v>
      </c>
      <c r="C708" s="137" t="s">
        <v>8155</v>
      </c>
      <c r="D708" s="137" t="s">
        <v>8156</v>
      </c>
      <c r="E708" s="24">
        <v>28037808</v>
      </c>
      <c r="F708" s="24"/>
      <c r="G708" s="137" t="s">
        <v>8157</v>
      </c>
      <c r="H708" s="137" t="s">
        <v>5106</v>
      </c>
      <c r="I708" s="137" t="s">
        <v>5107</v>
      </c>
      <c r="J708" s="137" t="s">
        <v>8158</v>
      </c>
      <c r="K708" s="24" t="s">
        <v>277</v>
      </c>
    </row>
    <row r="709" spans="1:11">
      <c r="A709" s="24">
        <v>5290</v>
      </c>
      <c r="B709" s="24" t="str">
        <f>TRIM(Table4[[#This Row],[LOCATION_CODE]])</f>
        <v>5290</v>
      </c>
      <c r="C709" s="137" t="s">
        <v>8159</v>
      </c>
      <c r="D709" s="137" t="s">
        <v>8159</v>
      </c>
      <c r="E709" s="24" t="s">
        <v>3051</v>
      </c>
      <c r="F709" s="24"/>
      <c r="G709" s="137" t="s">
        <v>7766</v>
      </c>
      <c r="H709" s="137" t="s">
        <v>5146</v>
      </c>
      <c r="I709" s="137" t="s">
        <v>5147</v>
      </c>
      <c r="J709" s="137" t="s">
        <v>7767</v>
      </c>
      <c r="K709" s="24" t="s">
        <v>277</v>
      </c>
    </row>
    <row r="710" spans="1:11">
      <c r="A710" s="24">
        <v>5291</v>
      </c>
      <c r="B710" s="24" t="str">
        <f>TRIM(Table4[[#This Row],[LOCATION_CODE]])</f>
        <v>5291</v>
      </c>
      <c r="C710" s="137" t="s">
        <v>8160</v>
      </c>
      <c r="D710" s="137" t="s">
        <v>8160</v>
      </c>
      <c r="E710" s="24" t="s">
        <v>3051</v>
      </c>
      <c r="F710" s="24"/>
      <c r="G710" s="137" t="s">
        <v>7766</v>
      </c>
      <c r="H710" s="137" t="s">
        <v>5146</v>
      </c>
      <c r="I710" s="137" t="s">
        <v>5147</v>
      </c>
      <c r="J710" s="137" t="s">
        <v>7767</v>
      </c>
      <c r="K710" s="24" t="s">
        <v>277</v>
      </c>
    </row>
    <row r="711" spans="1:11">
      <c r="A711" s="24">
        <v>5292</v>
      </c>
      <c r="B711" s="24" t="str">
        <f>TRIM(Table4[[#This Row],[LOCATION_CODE]])</f>
        <v>5292</v>
      </c>
      <c r="C711" s="137" t="s">
        <v>8161</v>
      </c>
      <c r="D711" s="137" t="s">
        <v>8161</v>
      </c>
      <c r="E711" s="24" t="s">
        <v>3051</v>
      </c>
      <c r="F711" s="24"/>
      <c r="G711" s="137" t="s">
        <v>8162</v>
      </c>
      <c r="H711" s="137" t="s">
        <v>8163</v>
      </c>
      <c r="I711" s="137" t="s">
        <v>5757</v>
      </c>
      <c r="J711" s="137" t="s">
        <v>8164</v>
      </c>
      <c r="K711" s="24" t="s">
        <v>277</v>
      </c>
    </row>
    <row r="712" spans="1:11">
      <c r="A712" s="24">
        <v>5293</v>
      </c>
      <c r="B712" s="24" t="str">
        <f>TRIM(Table4[[#This Row],[LOCATION_CODE]])</f>
        <v>5293</v>
      </c>
      <c r="C712" s="137" t="s">
        <v>8165</v>
      </c>
      <c r="D712" s="137" t="s">
        <v>8165</v>
      </c>
      <c r="E712" s="24" t="s">
        <v>3051</v>
      </c>
      <c r="F712" s="24"/>
      <c r="G712" s="137" t="s">
        <v>8162</v>
      </c>
      <c r="H712" s="137" t="s">
        <v>8163</v>
      </c>
      <c r="I712" s="137" t="s">
        <v>5757</v>
      </c>
      <c r="J712" s="137" t="s">
        <v>8164</v>
      </c>
      <c r="K712" s="24" t="s">
        <v>277</v>
      </c>
    </row>
    <row r="713" spans="1:11">
      <c r="A713" s="24">
        <v>5508</v>
      </c>
      <c r="B713" s="24" t="str">
        <f>TRIM(Table4[[#This Row],[LOCATION_CODE]])</f>
        <v>5508</v>
      </c>
      <c r="C713" s="137" t="s">
        <v>8166</v>
      </c>
      <c r="D713" s="137" t="s">
        <v>8167</v>
      </c>
      <c r="E713" s="24">
        <v>22197113</v>
      </c>
      <c r="F713" s="24">
        <v>22197113</v>
      </c>
      <c r="G713" s="137" t="s">
        <v>8168</v>
      </c>
      <c r="H713" s="137" t="s">
        <v>8169</v>
      </c>
      <c r="I713" s="137" t="s">
        <v>8170</v>
      </c>
      <c r="J713" s="137" t="s">
        <v>8171</v>
      </c>
      <c r="K713" s="24" t="s">
        <v>277</v>
      </c>
    </row>
    <row r="714" spans="1:11">
      <c r="A714" s="24">
        <v>5509</v>
      </c>
      <c r="B714" s="24" t="str">
        <f>TRIM(Table4[[#This Row],[LOCATION_CODE]])</f>
        <v>5509</v>
      </c>
      <c r="C714" s="137" t="s">
        <v>8172</v>
      </c>
      <c r="D714" s="137" t="s">
        <v>8173</v>
      </c>
      <c r="E714" s="24">
        <v>27907606</v>
      </c>
      <c r="F714" s="24">
        <v>27907600</v>
      </c>
      <c r="G714" s="137" t="s">
        <v>8174</v>
      </c>
      <c r="H714" s="137" t="s">
        <v>8175</v>
      </c>
      <c r="I714" s="137" t="s">
        <v>8176</v>
      </c>
      <c r="J714" s="137" t="s">
        <v>8177</v>
      </c>
      <c r="K714" s="24" t="s">
        <v>277</v>
      </c>
    </row>
    <row r="715" spans="1:11">
      <c r="A715" s="24">
        <v>5513</v>
      </c>
      <c r="B715" s="24" t="str">
        <f>TRIM(Table4[[#This Row],[LOCATION_CODE]])</f>
        <v>5513</v>
      </c>
      <c r="C715" s="137" t="s">
        <v>8178</v>
      </c>
      <c r="D715" s="137" t="s">
        <v>8179</v>
      </c>
      <c r="E715" s="24">
        <v>26832928</v>
      </c>
      <c r="F715" s="24">
        <v>26760969</v>
      </c>
      <c r="G715" s="137" t="s">
        <v>8180</v>
      </c>
      <c r="H715" s="137"/>
      <c r="I715" s="137" t="s">
        <v>3161</v>
      </c>
      <c r="J715" s="137"/>
      <c r="K715" s="24" t="s">
        <v>277</v>
      </c>
    </row>
    <row r="716" spans="1:11">
      <c r="A716" s="24">
        <v>5514</v>
      </c>
      <c r="B716" s="24" t="str">
        <f>TRIM(Table4[[#This Row],[LOCATION_CODE]])</f>
        <v>5514</v>
      </c>
      <c r="C716" s="137" t="s">
        <v>8181</v>
      </c>
      <c r="D716" s="137" t="s">
        <v>8182</v>
      </c>
      <c r="E716" s="24">
        <v>26876528</v>
      </c>
      <c r="F716" s="24">
        <v>26876528</v>
      </c>
      <c r="G716" s="137" t="s">
        <v>8183</v>
      </c>
      <c r="H716" s="137"/>
      <c r="I716" s="137" t="s">
        <v>3441</v>
      </c>
      <c r="J716" s="137"/>
      <c r="K716" s="24" t="s">
        <v>277</v>
      </c>
    </row>
    <row r="717" spans="1:11" ht="29.1">
      <c r="A717" s="24">
        <v>5515</v>
      </c>
      <c r="B717" s="24" t="str">
        <f>TRIM(Table4[[#This Row],[LOCATION_CODE]])</f>
        <v>5515</v>
      </c>
      <c r="C717" s="137" t="s">
        <v>8184</v>
      </c>
      <c r="D717" s="137" t="s">
        <v>8185</v>
      </c>
      <c r="E717" s="24">
        <v>28180853</v>
      </c>
      <c r="F717" s="24">
        <v>28180853</v>
      </c>
      <c r="G717" s="137" t="s">
        <v>8186</v>
      </c>
      <c r="H717" s="137" t="s">
        <v>8187</v>
      </c>
      <c r="I717" s="137" t="s">
        <v>8188</v>
      </c>
      <c r="J717" s="137" t="s">
        <v>8189</v>
      </c>
      <c r="K717" s="24" t="s">
        <v>277</v>
      </c>
    </row>
    <row r="718" spans="1:11">
      <c r="A718" s="24">
        <v>5522</v>
      </c>
      <c r="B718" s="24" t="str">
        <f>TRIM(Table4[[#This Row],[LOCATION_CODE]])</f>
        <v>5522</v>
      </c>
      <c r="C718" s="137" t="s">
        <v>8190</v>
      </c>
      <c r="D718" s="137" t="s">
        <v>8191</v>
      </c>
      <c r="E718" s="24">
        <v>26651955</v>
      </c>
      <c r="F718" s="24">
        <v>26651955</v>
      </c>
      <c r="G718" s="137" t="s">
        <v>8192</v>
      </c>
      <c r="H718" s="137" t="s">
        <v>8193</v>
      </c>
      <c r="I718" s="137" t="s">
        <v>5978</v>
      </c>
      <c r="J718" s="137" t="s">
        <v>8194</v>
      </c>
      <c r="K718" s="24" t="s">
        <v>277</v>
      </c>
    </row>
    <row r="719" spans="1:11">
      <c r="A719" s="24">
        <v>5526</v>
      </c>
      <c r="B719" s="24" t="str">
        <f>TRIM(Table4[[#This Row],[LOCATION_CODE]])</f>
        <v>5526</v>
      </c>
      <c r="C719" s="137" t="s">
        <v>8195</v>
      </c>
      <c r="D719" s="137" t="s">
        <v>8196</v>
      </c>
      <c r="E719" s="24">
        <v>26318177</v>
      </c>
      <c r="F719" s="24">
        <v>26318177</v>
      </c>
      <c r="G719" s="137" t="s">
        <v>8197</v>
      </c>
      <c r="H719" s="137" t="s">
        <v>5987</v>
      </c>
      <c r="I719" s="137" t="s">
        <v>5450</v>
      </c>
      <c r="J719" s="137" t="s">
        <v>8198</v>
      </c>
      <c r="K719" s="24" t="s">
        <v>277</v>
      </c>
    </row>
    <row r="720" spans="1:11">
      <c r="A720" s="24">
        <v>5527</v>
      </c>
      <c r="B720" s="24" t="str">
        <f>TRIM(Table4[[#This Row],[LOCATION_CODE]])</f>
        <v>5527</v>
      </c>
      <c r="C720" s="137" t="s">
        <v>8199</v>
      </c>
      <c r="D720" s="137" t="s">
        <v>8200</v>
      </c>
      <c r="E720" s="24">
        <v>21868678</v>
      </c>
      <c r="F720" s="24">
        <v>21868678</v>
      </c>
      <c r="G720" s="137" t="s">
        <v>8201</v>
      </c>
      <c r="H720" s="137" t="s">
        <v>8202</v>
      </c>
      <c r="I720" s="137" t="s">
        <v>3505</v>
      </c>
      <c r="J720" s="137"/>
      <c r="K720" s="24" t="s">
        <v>277</v>
      </c>
    </row>
    <row r="721" spans="1:11">
      <c r="A721" s="24">
        <v>5530</v>
      </c>
      <c r="B721" s="24" t="str">
        <f>TRIM(Table4[[#This Row],[LOCATION_CODE]])</f>
        <v>5530</v>
      </c>
      <c r="C721" s="137" t="s">
        <v>8203</v>
      </c>
      <c r="D721" s="137" t="s">
        <v>8204</v>
      </c>
      <c r="E721" s="24">
        <v>21210828</v>
      </c>
      <c r="F721" s="24">
        <v>21210828</v>
      </c>
      <c r="G721" s="137" t="s">
        <v>8205</v>
      </c>
      <c r="H721" s="137" t="s">
        <v>8206</v>
      </c>
      <c r="I721" s="137" t="s">
        <v>8207</v>
      </c>
      <c r="J721" s="137" t="s">
        <v>8208</v>
      </c>
      <c r="K721" s="24" t="s">
        <v>277</v>
      </c>
    </row>
    <row r="722" spans="1:11">
      <c r="A722" s="24">
        <v>5531</v>
      </c>
      <c r="B722" s="24" t="str">
        <f>TRIM(Table4[[#This Row],[LOCATION_CODE]])</f>
        <v>5531</v>
      </c>
      <c r="C722" s="137" t="s">
        <v>8209</v>
      </c>
      <c r="D722" s="137" t="s">
        <v>8210</v>
      </c>
      <c r="E722" s="24" t="s">
        <v>3468</v>
      </c>
      <c r="F722" s="24" t="s">
        <v>8211</v>
      </c>
      <c r="G722" s="137" t="s">
        <v>8212</v>
      </c>
      <c r="H722" s="137"/>
      <c r="I722" s="137" t="s">
        <v>3467</v>
      </c>
      <c r="J722" s="137"/>
      <c r="K722" s="24" t="s">
        <v>277</v>
      </c>
    </row>
    <row r="723" spans="1:11">
      <c r="A723" s="24">
        <v>5533</v>
      </c>
      <c r="B723" s="24" t="str">
        <f>TRIM(Table4[[#This Row],[LOCATION_CODE]])</f>
        <v>5533</v>
      </c>
      <c r="C723" s="137" t="s">
        <v>8213</v>
      </c>
      <c r="D723" s="137" t="s">
        <v>8214</v>
      </c>
      <c r="E723" s="24">
        <v>28893893</v>
      </c>
      <c r="F723" s="24">
        <v>25569790</v>
      </c>
      <c r="G723" s="137" t="s">
        <v>8215</v>
      </c>
      <c r="H723" s="137"/>
      <c r="I723" s="137" t="s">
        <v>904</v>
      </c>
      <c r="J723" s="137"/>
      <c r="K723" s="24" t="s">
        <v>277</v>
      </c>
    </row>
    <row r="724" spans="1:11">
      <c r="A724" s="24">
        <v>5534</v>
      </c>
      <c r="B724" s="24" t="str">
        <f>TRIM(Table4[[#This Row],[LOCATION_CODE]])</f>
        <v>5534</v>
      </c>
      <c r="C724" s="137" t="s">
        <v>8216</v>
      </c>
      <c r="D724" s="137" t="s">
        <v>8217</v>
      </c>
      <c r="E724" s="24" t="s">
        <v>1391</v>
      </c>
      <c r="F724" s="24" t="s">
        <v>8218</v>
      </c>
      <c r="G724" s="137" t="s">
        <v>8219</v>
      </c>
      <c r="H724" s="137" t="s">
        <v>8220</v>
      </c>
      <c r="I724" s="137" t="s">
        <v>8221</v>
      </c>
      <c r="J724" s="137" t="s">
        <v>8222</v>
      </c>
      <c r="K724" s="24" t="s">
        <v>277</v>
      </c>
    </row>
    <row r="725" spans="1:11">
      <c r="A725" s="24">
        <v>5538</v>
      </c>
      <c r="B725" s="24" t="str">
        <f>TRIM(Table4[[#This Row],[LOCATION_CODE]])</f>
        <v>5538</v>
      </c>
      <c r="C725" s="137" t="s">
        <v>8223</v>
      </c>
      <c r="D725" s="137" t="s">
        <v>8224</v>
      </c>
      <c r="E725" s="24">
        <v>26927873</v>
      </c>
      <c r="F725" s="24">
        <v>26927873</v>
      </c>
      <c r="G725" s="137" t="s">
        <v>8225</v>
      </c>
      <c r="H725" s="137" t="s">
        <v>8226</v>
      </c>
      <c r="I725" s="137" t="s">
        <v>8227</v>
      </c>
      <c r="J725" s="137" t="s">
        <v>8228</v>
      </c>
      <c r="K725" s="24" t="s">
        <v>277</v>
      </c>
    </row>
    <row r="726" spans="1:11">
      <c r="A726" s="24">
        <v>5539</v>
      </c>
      <c r="B726" s="24" t="str">
        <f>TRIM(Table4[[#This Row],[LOCATION_CODE]])</f>
        <v>5539</v>
      </c>
      <c r="C726" s="137" t="s">
        <v>8229</v>
      </c>
      <c r="D726" s="137" t="s">
        <v>8230</v>
      </c>
      <c r="E726" s="24">
        <v>27207699</v>
      </c>
      <c r="F726" s="24">
        <v>27207699</v>
      </c>
      <c r="G726" s="137" t="s">
        <v>8231</v>
      </c>
      <c r="H726" s="137" t="s">
        <v>8232</v>
      </c>
      <c r="I726" s="137" t="s">
        <v>2175</v>
      </c>
      <c r="J726" s="137"/>
      <c r="K726" s="24" t="s">
        <v>277</v>
      </c>
    </row>
    <row r="727" spans="1:11">
      <c r="A727" s="24">
        <v>5542</v>
      </c>
      <c r="B727" s="24" t="str">
        <f>TRIM(Table4[[#This Row],[LOCATION_CODE]])</f>
        <v>5542</v>
      </c>
      <c r="C727" s="137" t="s">
        <v>8233</v>
      </c>
      <c r="D727" s="137" t="s">
        <v>8234</v>
      </c>
      <c r="E727" s="24">
        <v>29550323</v>
      </c>
      <c r="F727" s="24">
        <v>23897912</v>
      </c>
      <c r="G727" s="137" t="s">
        <v>8235</v>
      </c>
      <c r="H727" s="137" t="s">
        <v>8236</v>
      </c>
      <c r="I727" s="137" t="s">
        <v>2741</v>
      </c>
      <c r="J727" s="137"/>
      <c r="K727" s="24" t="s">
        <v>277</v>
      </c>
    </row>
    <row r="728" spans="1:11">
      <c r="A728" s="24">
        <v>5544</v>
      </c>
      <c r="B728" s="24" t="str">
        <f>TRIM(Table4[[#This Row],[LOCATION_CODE]])</f>
        <v>5544</v>
      </c>
      <c r="C728" s="137" t="s">
        <v>8237</v>
      </c>
      <c r="D728" s="137" t="s">
        <v>8238</v>
      </c>
      <c r="E728" s="24">
        <v>31522136</v>
      </c>
      <c r="F728" s="24">
        <v>31522136</v>
      </c>
      <c r="G728" s="137" t="s">
        <v>8239</v>
      </c>
      <c r="H728" s="137" t="s">
        <v>8240</v>
      </c>
      <c r="I728" s="137" t="s">
        <v>8241</v>
      </c>
      <c r="J728" s="137" t="s">
        <v>8242</v>
      </c>
      <c r="K728" s="24" t="s">
        <v>277</v>
      </c>
    </row>
    <row r="729" spans="1:11">
      <c r="A729" s="24">
        <v>5548</v>
      </c>
      <c r="B729" s="24" t="str">
        <f>TRIM(Table4[[#This Row],[LOCATION_CODE]])</f>
        <v>5548</v>
      </c>
      <c r="C729" s="137" t="s">
        <v>8243</v>
      </c>
      <c r="D729" s="137" t="s">
        <v>8244</v>
      </c>
      <c r="E729" s="24" t="s">
        <v>2406</v>
      </c>
      <c r="F729" s="24">
        <v>22672888</v>
      </c>
      <c r="G729" s="137" t="s">
        <v>8245</v>
      </c>
      <c r="H729" s="137" t="s">
        <v>8246</v>
      </c>
      <c r="I729" s="137" t="s">
        <v>8247</v>
      </c>
      <c r="J729" s="137" t="s">
        <v>8248</v>
      </c>
      <c r="K729" s="24" t="s">
        <v>277</v>
      </c>
    </row>
    <row r="730" spans="1:11">
      <c r="A730" s="24">
        <v>5549</v>
      </c>
      <c r="B730" s="24" t="str">
        <f>TRIM(Table4[[#This Row],[LOCATION_CODE]])</f>
        <v>5549</v>
      </c>
      <c r="C730" s="137" t="s">
        <v>8249</v>
      </c>
      <c r="D730" s="137" t="s">
        <v>8250</v>
      </c>
      <c r="E730" s="24">
        <v>22672888</v>
      </c>
      <c r="F730" s="24">
        <v>22672562</v>
      </c>
      <c r="G730" s="137" t="s">
        <v>8251</v>
      </c>
      <c r="H730" s="137" t="s">
        <v>8252</v>
      </c>
      <c r="I730" s="137" t="s">
        <v>6741</v>
      </c>
      <c r="J730" s="137" t="s">
        <v>8253</v>
      </c>
      <c r="K730" s="24" t="s">
        <v>277</v>
      </c>
    </row>
    <row r="731" spans="1:11">
      <c r="A731" s="24">
        <v>5550</v>
      </c>
      <c r="B731" s="24" t="str">
        <f>TRIM(Table4[[#This Row],[LOCATION_CODE]])</f>
        <v>5550</v>
      </c>
      <c r="C731" s="137" t="s">
        <v>8254</v>
      </c>
      <c r="D731" s="137" t="s">
        <v>8255</v>
      </c>
      <c r="E731" s="24">
        <v>28055296</v>
      </c>
      <c r="F731" s="24">
        <v>25683892</v>
      </c>
      <c r="G731" s="137" t="s">
        <v>8256</v>
      </c>
      <c r="H731" s="137" t="s">
        <v>8257</v>
      </c>
      <c r="I731" s="137" t="s">
        <v>8258</v>
      </c>
      <c r="J731" s="137" t="s">
        <v>8259</v>
      </c>
      <c r="K731" s="24" t="s">
        <v>277</v>
      </c>
    </row>
    <row r="732" spans="1:11">
      <c r="A732" s="24">
        <v>5555</v>
      </c>
      <c r="B732" s="24" t="str">
        <f>TRIM(Table4[[#This Row],[LOCATION_CODE]])</f>
        <v>5555</v>
      </c>
      <c r="C732" s="137" t="s">
        <v>8260</v>
      </c>
      <c r="D732" s="137" t="s">
        <v>8261</v>
      </c>
      <c r="E732" s="24">
        <v>29863198</v>
      </c>
      <c r="F732" s="24">
        <v>29863198</v>
      </c>
      <c r="G732" s="137" t="s">
        <v>8262</v>
      </c>
      <c r="H732" s="137" t="s">
        <v>8263</v>
      </c>
      <c r="I732" s="137" t="s">
        <v>8264</v>
      </c>
      <c r="J732" s="137" t="s">
        <v>8265</v>
      </c>
      <c r="K732" s="24" t="s">
        <v>277</v>
      </c>
    </row>
    <row r="733" spans="1:11">
      <c r="A733" s="24">
        <v>5559</v>
      </c>
      <c r="B733" s="24" t="str">
        <f>TRIM(Table4[[#This Row],[LOCATION_CODE]])</f>
        <v>5559</v>
      </c>
      <c r="C733" s="137" t="s">
        <v>8266</v>
      </c>
      <c r="D733" s="137" t="s">
        <v>8267</v>
      </c>
      <c r="E733" s="24">
        <v>23684298</v>
      </c>
      <c r="F733" s="24">
        <v>23381473</v>
      </c>
      <c r="G733" s="137" t="s">
        <v>8268</v>
      </c>
      <c r="H733" s="137" t="s">
        <v>8269</v>
      </c>
      <c r="I733" s="137" t="s">
        <v>2435</v>
      </c>
      <c r="J733" s="137"/>
      <c r="K733" s="24" t="s">
        <v>277</v>
      </c>
    </row>
    <row r="734" spans="1:11">
      <c r="A734" s="24">
        <v>5563</v>
      </c>
      <c r="B734" s="24" t="str">
        <f>TRIM(Table4[[#This Row],[LOCATION_CODE]])</f>
        <v>5563</v>
      </c>
      <c r="C734" s="137" t="s">
        <v>8270</v>
      </c>
      <c r="D734" s="137" t="s">
        <v>8271</v>
      </c>
      <c r="E734" s="24">
        <v>29578177</v>
      </c>
      <c r="F734" s="24">
        <v>29578177</v>
      </c>
      <c r="G734" s="137" t="s">
        <v>8272</v>
      </c>
      <c r="H734" s="137" t="s">
        <v>8273</v>
      </c>
      <c r="I734" s="137" t="s">
        <v>8274</v>
      </c>
      <c r="J734" s="137"/>
      <c r="K734" s="24" t="s">
        <v>277</v>
      </c>
    </row>
    <row r="735" spans="1:11">
      <c r="A735" s="24">
        <v>5564</v>
      </c>
      <c r="B735" s="24" t="str">
        <f>TRIM(Table4[[#This Row],[LOCATION_CODE]])</f>
        <v>5564</v>
      </c>
      <c r="C735" s="137" t="s">
        <v>8275</v>
      </c>
      <c r="D735" s="137" t="s">
        <v>8276</v>
      </c>
      <c r="E735" s="24" t="s">
        <v>1800</v>
      </c>
      <c r="F735" s="24" t="s">
        <v>1800</v>
      </c>
      <c r="G735" s="137" t="s">
        <v>8277</v>
      </c>
      <c r="H735" s="137"/>
      <c r="I735" s="137" t="s">
        <v>1799</v>
      </c>
      <c r="J735" s="137"/>
      <c r="K735" s="24" t="s">
        <v>277</v>
      </c>
    </row>
    <row r="736" spans="1:11">
      <c r="A736" s="24">
        <v>5566</v>
      </c>
      <c r="B736" s="24" t="str">
        <f>TRIM(Table4[[#This Row],[LOCATION_CODE]])</f>
        <v>5566</v>
      </c>
      <c r="C736" s="137" t="s">
        <v>8278</v>
      </c>
      <c r="D736" s="137" t="s">
        <v>8279</v>
      </c>
      <c r="E736" s="24">
        <v>31265979</v>
      </c>
      <c r="F736" s="24">
        <v>31265979</v>
      </c>
      <c r="G736" s="137" t="s">
        <v>8280</v>
      </c>
      <c r="H736" s="137" t="s">
        <v>8281</v>
      </c>
      <c r="I736" s="137" t="s">
        <v>8282</v>
      </c>
      <c r="J736" s="137" t="s">
        <v>8283</v>
      </c>
      <c r="K736" s="24" t="s">
        <v>277</v>
      </c>
    </row>
    <row r="737" spans="1:11">
      <c r="A737" s="24">
        <v>5569</v>
      </c>
      <c r="B737" s="24" t="str">
        <f>TRIM(Table4[[#This Row],[LOCATION_CODE]])</f>
        <v>5569</v>
      </c>
      <c r="C737" s="137" t="s">
        <v>8284</v>
      </c>
      <c r="D737" s="137" t="s">
        <v>8285</v>
      </c>
      <c r="E737" s="24" t="s">
        <v>3740</v>
      </c>
      <c r="F737" s="24" t="s">
        <v>3740</v>
      </c>
      <c r="G737" s="137" t="s">
        <v>8286</v>
      </c>
      <c r="H737" s="137"/>
      <c r="I737" s="137" t="s">
        <v>3739</v>
      </c>
      <c r="J737" s="137"/>
      <c r="K737" s="24" t="s">
        <v>277</v>
      </c>
    </row>
    <row r="738" spans="1:11">
      <c r="A738" s="24">
        <v>5570</v>
      </c>
      <c r="B738" s="24" t="str">
        <f>TRIM(Table4[[#This Row],[LOCATION_CODE]])</f>
        <v>5570</v>
      </c>
      <c r="C738" s="137" t="s">
        <v>8287</v>
      </c>
      <c r="D738" s="137" t="s">
        <v>8288</v>
      </c>
      <c r="E738" s="24" t="s">
        <v>2501</v>
      </c>
      <c r="F738" s="24" t="s">
        <v>2501</v>
      </c>
      <c r="G738" s="137" t="s">
        <v>8289</v>
      </c>
      <c r="H738" s="137" t="s">
        <v>8290</v>
      </c>
      <c r="I738" s="137" t="s">
        <v>2500</v>
      </c>
      <c r="J738" s="137"/>
      <c r="K738" s="24" t="s">
        <v>277</v>
      </c>
    </row>
    <row r="739" spans="1:11">
      <c r="A739" s="24">
        <v>5573</v>
      </c>
      <c r="B739" s="24" t="str">
        <f>TRIM(Table4[[#This Row],[LOCATION_CODE]])</f>
        <v>5573</v>
      </c>
      <c r="C739" s="137" t="s">
        <v>8291</v>
      </c>
      <c r="D739" s="137" t="s">
        <v>8292</v>
      </c>
      <c r="E739" s="24">
        <v>22714969</v>
      </c>
      <c r="F739" s="24">
        <v>22714993</v>
      </c>
      <c r="G739" s="137" t="s">
        <v>8293</v>
      </c>
      <c r="H739" s="137" t="s">
        <v>8001</v>
      </c>
      <c r="I739" s="137" t="s">
        <v>8294</v>
      </c>
      <c r="J739" s="137" t="s">
        <v>8295</v>
      </c>
      <c r="K739" s="24" t="s">
        <v>277</v>
      </c>
    </row>
    <row r="740" spans="1:11">
      <c r="A740" s="24">
        <v>5574</v>
      </c>
      <c r="B740" s="24" t="str">
        <f>TRIM(Table4[[#This Row],[LOCATION_CODE]])</f>
        <v>5574</v>
      </c>
      <c r="C740" s="137" t="s">
        <v>8296</v>
      </c>
      <c r="D740" s="137" t="s">
        <v>8297</v>
      </c>
      <c r="E740" s="24">
        <v>27689386</v>
      </c>
      <c r="F740" s="24">
        <v>27689946</v>
      </c>
      <c r="G740" s="137" t="s">
        <v>8298</v>
      </c>
      <c r="H740" s="137" t="s">
        <v>8299</v>
      </c>
      <c r="I740" s="137" t="s">
        <v>8300</v>
      </c>
      <c r="J740" s="137" t="s">
        <v>8301</v>
      </c>
      <c r="K740" s="24" t="s">
        <v>277</v>
      </c>
    </row>
    <row r="741" spans="1:11">
      <c r="A741" s="24">
        <v>5575</v>
      </c>
      <c r="B741" s="24" t="str">
        <f>TRIM(Table4[[#This Row],[LOCATION_CODE]])</f>
        <v>5575</v>
      </c>
      <c r="C741" s="137" t="s">
        <v>8302</v>
      </c>
      <c r="D741" s="137" t="s">
        <v>8303</v>
      </c>
      <c r="E741" s="24">
        <v>29554483</v>
      </c>
      <c r="F741" s="24">
        <v>23290907</v>
      </c>
      <c r="G741" s="137" t="s">
        <v>8304</v>
      </c>
      <c r="H741" s="137" t="s">
        <v>8305</v>
      </c>
      <c r="I741" s="137" t="s">
        <v>2562</v>
      </c>
      <c r="J741" s="137"/>
      <c r="K741" s="24" t="s">
        <v>277</v>
      </c>
    </row>
    <row r="742" spans="1:11">
      <c r="A742" s="24">
        <v>5579</v>
      </c>
      <c r="B742" s="24" t="str">
        <f>TRIM(Table4[[#This Row],[LOCATION_CODE]])</f>
        <v>5579</v>
      </c>
      <c r="C742" s="137" t="s">
        <v>8306</v>
      </c>
      <c r="D742" s="137" t="s">
        <v>8307</v>
      </c>
      <c r="E742" s="24">
        <v>25423883</v>
      </c>
      <c r="F742" s="24">
        <v>25423884</v>
      </c>
      <c r="G742" s="137" t="s">
        <v>8308</v>
      </c>
      <c r="H742" s="137" t="s">
        <v>8309</v>
      </c>
      <c r="I742" s="137" t="s">
        <v>8310</v>
      </c>
      <c r="J742" s="137" t="s">
        <v>8311</v>
      </c>
      <c r="K742" s="24" t="s">
        <v>277</v>
      </c>
    </row>
    <row r="743" spans="1:11">
      <c r="A743" s="24">
        <v>5580</v>
      </c>
      <c r="B743" s="24" t="str">
        <f>TRIM(Table4[[#This Row],[LOCATION_CODE]])</f>
        <v>5580</v>
      </c>
      <c r="C743" s="137" t="s">
        <v>8312</v>
      </c>
      <c r="D743" s="137" t="s">
        <v>8313</v>
      </c>
      <c r="E743" s="24">
        <v>28032398</v>
      </c>
      <c r="F743" s="24">
        <v>27490027</v>
      </c>
      <c r="G743" s="137" t="s">
        <v>8314</v>
      </c>
      <c r="H743" s="137" t="s">
        <v>8315</v>
      </c>
      <c r="I743" s="137" t="s">
        <v>2241</v>
      </c>
      <c r="J743" s="137"/>
      <c r="K743" s="24" t="s">
        <v>277</v>
      </c>
    </row>
    <row r="744" spans="1:11">
      <c r="A744" s="24">
        <v>5581</v>
      </c>
      <c r="B744" s="24" t="str">
        <f>TRIM(Table4[[#This Row],[LOCATION_CODE]])</f>
        <v>5581</v>
      </c>
      <c r="C744" s="137" t="s">
        <v>8316</v>
      </c>
      <c r="D744" s="137" t="s">
        <v>8317</v>
      </c>
      <c r="E744" s="24">
        <v>25295938</v>
      </c>
      <c r="F744" s="24">
        <v>25297918</v>
      </c>
      <c r="G744" s="137" t="s">
        <v>8318</v>
      </c>
      <c r="H744" s="137" t="s">
        <v>8319</v>
      </c>
      <c r="I744" s="137" t="s">
        <v>8320</v>
      </c>
      <c r="J744" s="137" t="s">
        <v>8321</v>
      </c>
      <c r="K744" s="24" t="s">
        <v>277</v>
      </c>
    </row>
    <row r="745" spans="1:11">
      <c r="A745" s="24">
        <v>5583</v>
      </c>
      <c r="B745" s="24" t="str">
        <f>TRIM(Table4[[#This Row],[LOCATION_CODE]])</f>
        <v>5583</v>
      </c>
      <c r="C745" s="137" t="s">
        <v>8322</v>
      </c>
      <c r="D745" s="137" t="s">
        <v>8323</v>
      </c>
      <c r="E745" s="24">
        <v>26536272</v>
      </c>
      <c r="F745" s="24">
        <v>26536281</v>
      </c>
      <c r="G745" s="137" t="s">
        <v>8324</v>
      </c>
      <c r="H745" s="137" t="s">
        <v>8325</v>
      </c>
      <c r="I745" s="137" t="s">
        <v>3588</v>
      </c>
      <c r="J745" s="137"/>
      <c r="K745" s="24" t="s">
        <v>277</v>
      </c>
    </row>
    <row r="746" spans="1:11">
      <c r="A746" s="24">
        <v>5584</v>
      </c>
      <c r="B746" s="24" t="str">
        <f>TRIM(Table4[[#This Row],[LOCATION_CODE]])</f>
        <v>5584</v>
      </c>
      <c r="C746" s="137" t="s">
        <v>8326</v>
      </c>
      <c r="D746" s="137" t="s">
        <v>8327</v>
      </c>
      <c r="E746" s="24">
        <v>25618991</v>
      </c>
      <c r="F746" s="24">
        <v>25618897</v>
      </c>
      <c r="G746" s="137" t="s">
        <v>8328</v>
      </c>
      <c r="H746" s="137" t="s">
        <v>8329</v>
      </c>
      <c r="I746" s="137" t="s">
        <v>909</v>
      </c>
      <c r="J746" s="137"/>
      <c r="K746" s="24" t="s">
        <v>277</v>
      </c>
    </row>
    <row r="747" spans="1:11">
      <c r="A747" s="24">
        <v>5586</v>
      </c>
      <c r="B747" s="24" t="str">
        <f>TRIM(Table4[[#This Row],[LOCATION_CODE]])</f>
        <v>5586</v>
      </c>
      <c r="C747" s="137" t="s">
        <v>8330</v>
      </c>
      <c r="D747" s="137" t="s">
        <v>8331</v>
      </c>
      <c r="E747" s="24">
        <v>26706339</v>
      </c>
      <c r="F747" s="24">
        <v>26706382</v>
      </c>
      <c r="G747" s="137" t="s">
        <v>8332</v>
      </c>
      <c r="H747" s="137" t="s">
        <v>8333</v>
      </c>
      <c r="I747" s="137" t="s">
        <v>3485</v>
      </c>
      <c r="J747" s="137"/>
      <c r="K747" s="24" t="s">
        <v>277</v>
      </c>
    </row>
    <row r="748" spans="1:11">
      <c r="A748" s="24">
        <v>5589</v>
      </c>
      <c r="B748" s="24" t="str">
        <f>TRIM(Table4[[#This Row],[LOCATION_CODE]])</f>
        <v>5589</v>
      </c>
      <c r="C748" s="137" t="s">
        <v>8334</v>
      </c>
      <c r="D748" s="137" t="s">
        <v>8334</v>
      </c>
      <c r="E748" s="24" t="s">
        <v>3051</v>
      </c>
      <c r="F748" s="24"/>
      <c r="G748" s="137"/>
      <c r="H748" s="137"/>
      <c r="I748" s="137"/>
      <c r="J748" s="137"/>
      <c r="K748" s="24" t="s">
        <v>277</v>
      </c>
    </row>
    <row r="749" spans="1:11">
      <c r="A749" s="24">
        <v>5590</v>
      </c>
      <c r="B749" s="24" t="str">
        <f>TRIM(Table4[[#This Row],[LOCATION_CODE]])</f>
        <v>5590</v>
      </c>
      <c r="C749" s="137" t="s">
        <v>8335</v>
      </c>
      <c r="D749" s="137" t="s">
        <v>8335</v>
      </c>
      <c r="E749" s="24" t="s">
        <v>3051</v>
      </c>
      <c r="F749" s="24" t="s">
        <v>74</v>
      </c>
      <c r="G749" s="137" t="s">
        <v>74</v>
      </c>
      <c r="H749" s="137" t="s">
        <v>74</v>
      </c>
      <c r="I749" s="137" t="s">
        <v>74</v>
      </c>
      <c r="J749" s="137" t="s">
        <v>74</v>
      </c>
      <c r="K749" s="24" t="s">
        <v>277</v>
      </c>
    </row>
    <row r="750" spans="1:11">
      <c r="A750" s="24">
        <v>5591</v>
      </c>
      <c r="B750" s="24" t="str">
        <f>TRIM(Table4[[#This Row],[LOCATION_CODE]])</f>
        <v>5591</v>
      </c>
      <c r="C750" s="137" t="s">
        <v>8336</v>
      </c>
      <c r="D750" s="137" t="s">
        <v>8336</v>
      </c>
      <c r="E750" s="24">
        <v>21808681</v>
      </c>
      <c r="F750" s="24">
        <v>21808681</v>
      </c>
      <c r="G750" s="137" t="s">
        <v>6596</v>
      </c>
      <c r="H750" s="137" t="s">
        <v>5146</v>
      </c>
      <c r="I750" s="137" t="s">
        <v>5147</v>
      </c>
      <c r="J750" s="137" t="s">
        <v>6597</v>
      </c>
      <c r="K750" s="24" t="s">
        <v>277</v>
      </c>
    </row>
    <row r="751" spans="1:11">
      <c r="A751" s="24">
        <v>5599</v>
      </c>
      <c r="B751" s="24" t="str">
        <f>TRIM(Table4[[#This Row],[LOCATION_CODE]])</f>
        <v>5599</v>
      </c>
      <c r="C751" s="137" t="s">
        <v>8337</v>
      </c>
      <c r="D751" s="137" t="s">
        <v>8337</v>
      </c>
      <c r="E751" s="24" t="s">
        <v>3051</v>
      </c>
      <c r="F751" s="24"/>
      <c r="G751" s="137" t="s">
        <v>6596</v>
      </c>
      <c r="H751" s="137" t="s">
        <v>5146</v>
      </c>
      <c r="I751" s="137" t="s">
        <v>5147</v>
      </c>
      <c r="J751" s="137" t="s">
        <v>6597</v>
      </c>
      <c r="K751" s="24" t="s">
        <v>277</v>
      </c>
    </row>
    <row r="752" spans="1:11">
      <c r="A752" s="24">
        <v>5600</v>
      </c>
      <c r="B752" s="24" t="str">
        <f>TRIM(Table4[[#This Row],[LOCATION_CODE]])</f>
        <v>5600</v>
      </c>
      <c r="C752" s="137" t="s">
        <v>8338</v>
      </c>
      <c r="D752" s="137" t="s">
        <v>8339</v>
      </c>
      <c r="E752" s="24" t="s">
        <v>3051</v>
      </c>
      <c r="F752" s="24"/>
      <c r="G752" s="137" t="s">
        <v>6596</v>
      </c>
      <c r="H752" s="137" t="s">
        <v>5146</v>
      </c>
      <c r="I752" s="137" t="s">
        <v>5147</v>
      </c>
      <c r="J752" s="137" t="s">
        <v>6597</v>
      </c>
      <c r="K752" s="24" t="s">
        <v>277</v>
      </c>
    </row>
    <row r="753" spans="1:11">
      <c r="A753" s="24">
        <v>5602</v>
      </c>
      <c r="B753" s="24" t="str">
        <f>TRIM(Table4[[#This Row],[LOCATION_CODE]])</f>
        <v>5602</v>
      </c>
      <c r="C753" s="137" t="s">
        <v>8340</v>
      </c>
      <c r="D753" s="137" t="s">
        <v>8340</v>
      </c>
      <c r="E753" s="24" t="s">
        <v>3051</v>
      </c>
      <c r="F753" s="24"/>
      <c r="G753" s="137" t="s">
        <v>7518</v>
      </c>
      <c r="H753" s="137" t="s">
        <v>7519</v>
      </c>
      <c r="I753" s="137" t="s">
        <v>7518</v>
      </c>
      <c r="J753" s="137" t="s">
        <v>7519</v>
      </c>
      <c r="K753" s="24" t="s">
        <v>277</v>
      </c>
    </row>
    <row r="754" spans="1:11">
      <c r="A754" s="24">
        <v>5603</v>
      </c>
      <c r="B754" s="24" t="str">
        <f>TRIM(Table4[[#This Row],[LOCATION_CODE]])</f>
        <v>5603</v>
      </c>
      <c r="C754" s="137" t="s">
        <v>8341</v>
      </c>
      <c r="D754" s="137" t="s">
        <v>8342</v>
      </c>
      <c r="E754" s="24" t="s">
        <v>3051</v>
      </c>
      <c r="F754" s="24"/>
      <c r="G754" s="137" t="s">
        <v>8342</v>
      </c>
      <c r="H754" s="137"/>
      <c r="I754" s="137" t="s">
        <v>8341</v>
      </c>
      <c r="J754" s="137"/>
      <c r="K754" s="24" t="s">
        <v>277</v>
      </c>
    </row>
    <row r="755" spans="1:11">
      <c r="A755" s="24">
        <v>5604</v>
      </c>
      <c r="B755" s="24" t="str">
        <f>TRIM(Table4[[#This Row],[LOCATION_CODE]])</f>
        <v>5604</v>
      </c>
      <c r="C755" s="137" t="s">
        <v>528</v>
      </c>
      <c r="D755" s="137" t="s">
        <v>8343</v>
      </c>
      <c r="E755" s="24" t="s">
        <v>3051</v>
      </c>
      <c r="F755" s="24" t="s">
        <v>74</v>
      </c>
      <c r="G755" s="137" t="s">
        <v>8343</v>
      </c>
      <c r="H755" s="137"/>
      <c r="I755" s="137" t="s">
        <v>528</v>
      </c>
      <c r="J755" s="137"/>
      <c r="K755" s="24" t="s">
        <v>277</v>
      </c>
    </row>
    <row r="756" spans="1:11">
      <c r="A756" s="24">
        <v>5605</v>
      </c>
      <c r="B756" s="24" t="str">
        <f>TRIM(Table4[[#This Row],[LOCATION_CODE]])</f>
        <v>5605</v>
      </c>
      <c r="C756" s="137" t="s">
        <v>400</v>
      </c>
      <c r="D756" s="137" t="s">
        <v>8344</v>
      </c>
      <c r="E756" s="24" t="s">
        <v>3051</v>
      </c>
      <c r="F756" s="24" t="s">
        <v>74</v>
      </c>
      <c r="G756" s="137" t="s">
        <v>8344</v>
      </c>
      <c r="H756" s="137"/>
      <c r="I756" s="137" t="s">
        <v>400</v>
      </c>
      <c r="J756" s="137"/>
      <c r="K756" s="24" t="s">
        <v>277</v>
      </c>
    </row>
    <row r="757" spans="1:11">
      <c r="A757" s="24">
        <v>5606</v>
      </c>
      <c r="B757" s="24" t="str">
        <f>TRIM(Table4[[#This Row],[LOCATION_CODE]])</f>
        <v>5606</v>
      </c>
      <c r="C757" s="137" t="s">
        <v>73</v>
      </c>
      <c r="D757" s="137" t="s">
        <v>73</v>
      </c>
      <c r="E757" s="24" t="s">
        <v>3051</v>
      </c>
      <c r="F757" s="24" t="s">
        <v>74</v>
      </c>
      <c r="G757" s="137" t="s">
        <v>73</v>
      </c>
      <c r="H757" s="137"/>
      <c r="I757" s="137" t="s">
        <v>73</v>
      </c>
      <c r="J757" s="137"/>
      <c r="K757" s="24" t="s">
        <v>277</v>
      </c>
    </row>
    <row r="758" spans="1:11">
      <c r="A758" s="24">
        <v>5624</v>
      </c>
      <c r="B758" s="24" t="str">
        <f>TRIM(Table4[[#This Row],[LOCATION_CODE]])</f>
        <v>5624</v>
      </c>
      <c r="C758" s="137" t="s">
        <v>8345</v>
      </c>
      <c r="D758" s="137" t="s">
        <v>8346</v>
      </c>
      <c r="E758" s="24" t="s">
        <v>3051</v>
      </c>
      <c r="F758" s="24"/>
      <c r="G758" s="137"/>
      <c r="H758" s="137"/>
      <c r="I758" s="137"/>
      <c r="J758" s="137"/>
      <c r="K758" s="24" t="s">
        <v>277</v>
      </c>
    </row>
    <row r="759" spans="1:11">
      <c r="A759" s="24">
        <v>5625</v>
      </c>
      <c r="B759" s="24" t="str">
        <f>TRIM(Table4[[#This Row],[LOCATION_CODE]])</f>
        <v>5625</v>
      </c>
      <c r="C759" s="137" t="s">
        <v>8347</v>
      </c>
      <c r="D759" s="137" t="s">
        <v>8348</v>
      </c>
      <c r="E759" s="24" t="s">
        <v>3051</v>
      </c>
      <c r="F759" s="24"/>
      <c r="G759" s="137" t="s">
        <v>8349</v>
      </c>
      <c r="H759" s="137" t="s">
        <v>5631</v>
      </c>
      <c r="I759" s="137" t="s">
        <v>5543</v>
      </c>
      <c r="J759" s="137" t="s">
        <v>8350</v>
      </c>
      <c r="K759" s="24" t="s">
        <v>277</v>
      </c>
    </row>
    <row r="760" spans="1:11">
      <c r="A760" s="24">
        <v>5626</v>
      </c>
      <c r="B760" s="24" t="str">
        <f>TRIM(Table4[[#This Row],[LOCATION_CODE]])</f>
        <v>5626</v>
      </c>
      <c r="C760" s="137" t="s">
        <v>8351</v>
      </c>
      <c r="D760" s="137" t="s">
        <v>8352</v>
      </c>
      <c r="E760" s="24" t="s">
        <v>3051</v>
      </c>
      <c r="F760" s="24"/>
      <c r="G760" s="137" t="s">
        <v>8353</v>
      </c>
      <c r="H760" s="137" t="s">
        <v>8354</v>
      </c>
      <c r="I760" s="137" t="s">
        <v>8355</v>
      </c>
      <c r="J760" s="137" t="s">
        <v>8356</v>
      </c>
      <c r="K760" s="24" t="s">
        <v>277</v>
      </c>
    </row>
    <row r="761" spans="1:11">
      <c r="A761" s="24">
        <v>5627</v>
      </c>
      <c r="B761" s="24" t="str">
        <f>TRIM(Table4[[#This Row],[LOCATION_CODE]])</f>
        <v>5627</v>
      </c>
      <c r="C761" s="137" t="s">
        <v>8357</v>
      </c>
      <c r="D761" s="137" t="s">
        <v>8358</v>
      </c>
      <c r="E761" s="24" t="s">
        <v>3051</v>
      </c>
      <c r="F761" s="24"/>
      <c r="G761" s="137" t="s">
        <v>5696</v>
      </c>
      <c r="H761" s="137" t="s">
        <v>5697</v>
      </c>
      <c r="I761" s="137" t="s">
        <v>5698</v>
      </c>
      <c r="J761" s="137" t="s">
        <v>5699</v>
      </c>
      <c r="K761" s="24" t="s">
        <v>277</v>
      </c>
    </row>
    <row r="762" spans="1:11">
      <c r="A762" s="24">
        <v>5628</v>
      </c>
      <c r="B762" s="24" t="str">
        <f>TRIM(Table4[[#This Row],[LOCATION_CODE]])</f>
        <v>5628</v>
      </c>
      <c r="C762" s="137" t="s">
        <v>8359</v>
      </c>
      <c r="D762" s="137" t="s">
        <v>8360</v>
      </c>
      <c r="E762" s="24" t="s">
        <v>3051</v>
      </c>
      <c r="F762" s="24"/>
      <c r="G762" s="137" t="s">
        <v>8361</v>
      </c>
      <c r="H762" s="137" t="s">
        <v>8362</v>
      </c>
      <c r="I762" s="137" t="s">
        <v>8363</v>
      </c>
      <c r="J762" s="137" t="s">
        <v>8364</v>
      </c>
      <c r="K762" s="24" t="s">
        <v>277</v>
      </c>
    </row>
    <row r="763" spans="1:11" ht="29.1">
      <c r="A763" s="24">
        <v>5629</v>
      </c>
      <c r="B763" s="24" t="str">
        <f>TRIM(Table4[[#This Row],[LOCATION_CODE]])</f>
        <v>5629</v>
      </c>
      <c r="C763" s="137" t="s">
        <v>8365</v>
      </c>
      <c r="D763" s="137" t="s">
        <v>8366</v>
      </c>
      <c r="E763" s="24" t="s">
        <v>3051</v>
      </c>
      <c r="F763" s="24"/>
      <c r="G763" s="137" t="s">
        <v>8367</v>
      </c>
      <c r="H763" s="137" t="s">
        <v>8368</v>
      </c>
      <c r="I763" s="137" t="s">
        <v>8369</v>
      </c>
      <c r="J763" s="137" t="s">
        <v>8370</v>
      </c>
      <c r="K763" s="24" t="s">
        <v>277</v>
      </c>
    </row>
    <row r="764" spans="1:11">
      <c r="A764" s="24">
        <v>5630</v>
      </c>
      <c r="B764" s="24" t="str">
        <f>TRIM(Table4[[#This Row],[LOCATION_CODE]])</f>
        <v>5630</v>
      </c>
      <c r="C764" s="137" t="s">
        <v>8371</v>
      </c>
      <c r="D764" s="137" t="s">
        <v>8372</v>
      </c>
      <c r="E764" s="24" t="s">
        <v>3345</v>
      </c>
      <c r="F764" s="24" t="s">
        <v>8373</v>
      </c>
      <c r="G764" s="137" t="s">
        <v>8374</v>
      </c>
      <c r="H764" s="137" t="s">
        <v>8375</v>
      </c>
      <c r="I764" s="137" t="s">
        <v>8376</v>
      </c>
      <c r="J764" s="137" t="s">
        <v>8377</v>
      </c>
      <c r="K764" s="24" t="s">
        <v>277</v>
      </c>
    </row>
    <row r="765" spans="1:11">
      <c r="A765" s="24">
        <v>5631</v>
      </c>
      <c r="B765" s="24" t="str">
        <f>TRIM(Table4[[#This Row],[LOCATION_CODE]])</f>
        <v>5631</v>
      </c>
      <c r="C765" s="137" t="s">
        <v>8378</v>
      </c>
      <c r="D765" s="137" t="s">
        <v>8379</v>
      </c>
      <c r="E765" s="24">
        <v>27175766</v>
      </c>
      <c r="F765" s="24">
        <v>27176532</v>
      </c>
      <c r="G765" s="137" t="s">
        <v>8380</v>
      </c>
      <c r="H765" s="137" t="s">
        <v>6155</v>
      </c>
      <c r="I765" s="137" t="s">
        <v>6156</v>
      </c>
      <c r="J765" s="137" t="s">
        <v>8381</v>
      </c>
      <c r="K765" s="24" t="s">
        <v>277</v>
      </c>
    </row>
    <row r="766" spans="1:11">
      <c r="A766" s="24">
        <v>5632</v>
      </c>
      <c r="B766" s="24" t="str">
        <f>TRIM(Table4[[#This Row],[LOCATION_CODE]])</f>
        <v>5632</v>
      </c>
      <c r="C766" s="137" t="s">
        <v>8382</v>
      </c>
      <c r="D766" s="137" t="s">
        <v>8383</v>
      </c>
      <c r="E766" s="24">
        <v>29740788</v>
      </c>
      <c r="F766" s="24">
        <v>29741478</v>
      </c>
      <c r="G766" s="137" t="s">
        <v>8384</v>
      </c>
      <c r="H766" s="137" t="s">
        <v>8385</v>
      </c>
      <c r="I766" s="137" t="s">
        <v>8386</v>
      </c>
      <c r="J766" s="137" t="s">
        <v>8387</v>
      </c>
      <c r="K766" s="24" t="s">
        <v>277</v>
      </c>
    </row>
    <row r="767" spans="1:11">
      <c r="A767" s="24">
        <v>5633</v>
      </c>
      <c r="B767" s="24" t="str">
        <f>TRIM(Table4[[#This Row],[LOCATION_CODE]])</f>
        <v>5633</v>
      </c>
      <c r="C767" s="137" t="s">
        <v>8388</v>
      </c>
      <c r="D767" s="137" t="s">
        <v>8389</v>
      </c>
      <c r="E767" s="24">
        <v>34604742</v>
      </c>
      <c r="F767" s="24">
        <v>34622174</v>
      </c>
      <c r="G767" s="137" t="s">
        <v>8390</v>
      </c>
      <c r="H767" s="137" t="s">
        <v>8391</v>
      </c>
      <c r="I767" s="137" t="s">
        <v>8392</v>
      </c>
      <c r="J767" s="137" t="s">
        <v>8393</v>
      </c>
      <c r="K767" s="24" t="s">
        <v>277</v>
      </c>
    </row>
    <row r="768" spans="1:11">
      <c r="A768" s="24">
        <v>5635</v>
      </c>
      <c r="B768" s="24" t="str">
        <f>TRIM(Table4[[#This Row],[LOCATION_CODE]])</f>
        <v>5635</v>
      </c>
      <c r="C768" s="137" t="s">
        <v>8394</v>
      </c>
      <c r="D768" s="137" t="s">
        <v>8395</v>
      </c>
      <c r="E768" s="24">
        <v>25056762</v>
      </c>
      <c r="F768" s="24">
        <v>25056280</v>
      </c>
      <c r="G768" s="137" t="s">
        <v>8396</v>
      </c>
      <c r="H768" s="137" t="s">
        <v>8397</v>
      </c>
      <c r="I768" s="137" t="s">
        <v>3545</v>
      </c>
      <c r="J768" s="137"/>
      <c r="K768" s="24" t="s">
        <v>277</v>
      </c>
    </row>
    <row r="769" spans="1:11">
      <c r="A769" s="24">
        <v>5636</v>
      </c>
      <c r="B769" s="24" t="str">
        <f>TRIM(Table4[[#This Row],[LOCATION_CODE]])</f>
        <v>5636</v>
      </c>
      <c r="C769" s="137" t="s">
        <v>8398</v>
      </c>
      <c r="D769" s="137" t="s">
        <v>8399</v>
      </c>
      <c r="E769" s="24">
        <v>21753755</v>
      </c>
      <c r="F769" s="24">
        <v>21753766</v>
      </c>
      <c r="G769" s="137" t="s">
        <v>8400</v>
      </c>
      <c r="H769" s="137" t="s">
        <v>8401</v>
      </c>
      <c r="I769" s="137" t="s">
        <v>8402</v>
      </c>
      <c r="J769" s="137" t="s">
        <v>8403</v>
      </c>
      <c r="K769" s="24" t="s">
        <v>277</v>
      </c>
    </row>
    <row r="770" spans="1:11">
      <c r="A770" s="24">
        <v>5637</v>
      </c>
      <c r="B770" s="24" t="str">
        <f>TRIM(Table4[[#This Row],[LOCATION_CODE]])</f>
        <v>5637</v>
      </c>
      <c r="C770" s="137" t="s">
        <v>8404</v>
      </c>
      <c r="D770" s="137" t="s">
        <v>8405</v>
      </c>
      <c r="E770" s="24">
        <v>29563099</v>
      </c>
      <c r="F770" s="24">
        <v>29563499</v>
      </c>
      <c r="G770" s="137" t="s">
        <v>8406</v>
      </c>
      <c r="H770" s="137" t="s">
        <v>8407</v>
      </c>
      <c r="I770" s="137" t="s">
        <v>8408</v>
      </c>
      <c r="J770" s="137" t="s">
        <v>8409</v>
      </c>
      <c r="K770" s="24" t="s">
        <v>277</v>
      </c>
    </row>
    <row r="771" spans="1:11" ht="29.1">
      <c r="A771" s="24">
        <v>5639</v>
      </c>
      <c r="B771" s="24" t="str">
        <f>TRIM(Table4[[#This Row],[LOCATION_CODE]])</f>
        <v>5639</v>
      </c>
      <c r="C771" s="137" t="s">
        <v>8410</v>
      </c>
      <c r="D771" s="137" t="s">
        <v>8411</v>
      </c>
      <c r="E771" s="24">
        <v>26500382</v>
      </c>
      <c r="F771" s="24">
        <v>26500312</v>
      </c>
      <c r="G771" s="137" t="s">
        <v>8412</v>
      </c>
      <c r="H771" s="137" t="s">
        <v>8413</v>
      </c>
      <c r="I771" s="137" t="s">
        <v>8414</v>
      </c>
      <c r="J771" s="137" t="s">
        <v>8415</v>
      </c>
      <c r="K771" s="24" t="s">
        <v>277</v>
      </c>
    </row>
    <row r="772" spans="1:11" ht="29.1">
      <c r="A772" s="24">
        <v>5640</v>
      </c>
      <c r="B772" s="24" t="str">
        <f>TRIM(Table4[[#This Row],[LOCATION_CODE]])</f>
        <v>5640</v>
      </c>
      <c r="C772" s="137" t="s">
        <v>8416</v>
      </c>
      <c r="D772" s="137" t="s">
        <v>8417</v>
      </c>
      <c r="E772" s="24">
        <v>27257911</v>
      </c>
      <c r="F772" s="24">
        <v>27257922</v>
      </c>
      <c r="G772" s="137" t="s">
        <v>8418</v>
      </c>
      <c r="H772" s="137" t="s">
        <v>8419</v>
      </c>
      <c r="I772" s="137" t="s">
        <v>8420</v>
      </c>
      <c r="J772" s="137" t="s">
        <v>8421</v>
      </c>
      <c r="K772" s="24" t="s">
        <v>277</v>
      </c>
    </row>
    <row r="773" spans="1:11">
      <c r="A773" s="24">
        <v>5641</v>
      </c>
      <c r="B773" s="24" t="str">
        <f>TRIM(Table4[[#This Row],[LOCATION_CODE]])</f>
        <v>5641</v>
      </c>
      <c r="C773" s="137" t="s">
        <v>8422</v>
      </c>
      <c r="D773" s="137" t="s">
        <v>8423</v>
      </c>
      <c r="E773" s="24">
        <v>29072252</v>
      </c>
      <c r="F773" s="24">
        <v>29072251</v>
      </c>
      <c r="G773" s="137" t="s">
        <v>8424</v>
      </c>
      <c r="H773" s="137" t="s">
        <v>8425</v>
      </c>
      <c r="I773" s="137" t="s">
        <v>1640</v>
      </c>
      <c r="J773" s="137"/>
      <c r="K773" s="24" t="s">
        <v>277</v>
      </c>
    </row>
    <row r="774" spans="1:11" ht="29.1">
      <c r="A774" s="24">
        <v>5642</v>
      </c>
      <c r="B774" s="24" t="str">
        <f>TRIM(Table4[[#This Row],[LOCATION_CODE]])</f>
        <v>5642</v>
      </c>
      <c r="C774" s="137" t="s">
        <v>8426</v>
      </c>
      <c r="D774" s="137" t="s">
        <v>8427</v>
      </c>
      <c r="E774" s="24">
        <v>23956823</v>
      </c>
      <c r="F774" s="24">
        <v>23956155</v>
      </c>
      <c r="G774" s="137" t="s">
        <v>8428</v>
      </c>
      <c r="H774" s="137" t="s">
        <v>8429</v>
      </c>
      <c r="I774" s="137" t="s">
        <v>8430</v>
      </c>
      <c r="J774" s="137" t="s">
        <v>8431</v>
      </c>
      <c r="K774" s="24" t="s">
        <v>277</v>
      </c>
    </row>
    <row r="775" spans="1:11" ht="29.1">
      <c r="A775" s="24">
        <v>5645</v>
      </c>
      <c r="B775" s="24" t="str">
        <f>TRIM(Table4[[#This Row],[LOCATION_CODE]])</f>
        <v>5645</v>
      </c>
      <c r="C775" s="137" t="s">
        <v>8432</v>
      </c>
      <c r="D775" s="137" t="s">
        <v>8433</v>
      </c>
      <c r="E775" s="24">
        <v>35684475</v>
      </c>
      <c r="F775" s="24">
        <v>35684473</v>
      </c>
      <c r="G775" s="137" t="s">
        <v>8434</v>
      </c>
      <c r="H775" s="137" t="s">
        <v>8435</v>
      </c>
      <c r="I775" s="137" t="s">
        <v>6186</v>
      </c>
      <c r="J775" s="137" t="s">
        <v>8436</v>
      </c>
      <c r="K775" s="24" t="s">
        <v>277</v>
      </c>
    </row>
    <row r="776" spans="1:11">
      <c r="A776" s="24">
        <v>5646</v>
      </c>
      <c r="B776" s="24" t="str">
        <f>TRIM(Table4[[#This Row],[LOCATION_CODE]])</f>
        <v>5646</v>
      </c>
      <c r="C776" s="137" t="s">
        <v>8437</v>
      </c>
      <c r="D776" s="137" t="s">
        <v>8438</v>
      </c>
      <c r="E776" s="24">
        <v>23205238</v>
      </c>
      <c r="F776" s="24">
        <v>23205066</v>
      </c>
      <c r="G776" s="137" t="s">
        <v>8439</v>
      </c>
      <c r="H776" s="137" t="s">
        <v>8440</v>
      </c>
      <c r="I776" s="137" t="s">
        <v>2895</v>
      </c>
      <c r="J776" s="137"/>
      <c r="K776" s="24" t="s">
        <v>277</v>
      </c>
    </row>
    <row r="777" spans="1:11" ht="29.1">
      <c r="A777" s="24">
        <v>5648</v>
      </c>
      <c r="B777" s="24" t="str">
        <f>TRIM(Table4[[#This Row],[LOCATION_CODE]])</f>
        <v>5648</v>
      </c>
      <c r="C777" s="137" t="s">
        <v>8441</v>
      </c>
      <c r="D777" s="137" t="s">
        <v>8442</v>
      </c>
      <c r="E777" s="24">
        <v>23102060</v>
      </c>
      <c r="F777" s="24">
        <v>23102065</v>
      </c>
      <c r="G777" s="137" t="s">
        <v>8443</v>
      </c>
      <c r="H777" s="137" t="s">
        <v>8444</v>
      </c>
      <c r="I777" s="137" t="s">
        <v>8445</v>
      </c>
      <c r="J777" s="137" t="s">
        <v>8446</v>
      </c>
      <c r="K777" s="24" t="s">
        <v>277</v>
      </c>
    </row>
    <row r="778" spans="1:11">
      <c r="A778" s="24">
        <v>5649</v>
      </c>
      <c r="B778" s="24" t="str">
        <f>TRIM(Table4[[#This Row],[LOCATION_CODE]])</f>
        <v>5649</v>
      </c>
      <c r="C778" s="137" t="s">
        <v>8447</v>
      </c>
      <c r="D778" s="137" t="s">
        <v>8448</v>
      </c>
      <c r="E778" s="24">
        <v>21911830</v>
      </c>
      <c r="F778" s="24">
        <v>21912205</v>
      </c>
      <c r="G778" s="137" t="s">
        <v>6412</v>
      </c>
      <c r="H778" s="137" t="s">
        <v>6413</v>
      </c>
      <c r="I778" s="137" t="s">
        <v>5757</v>
      </c>
      <c r="J778" s="137" t="s">
        <v>5758</v>
      </c>
      <c r="K778" s="24" t="s">
        <v>277</v>
      </c>
    </row>
    <row r="779" spans="1:11" ht="29.1">
      <c r="A779" s="24">
        <v>5650</v>
      </c>
      <c r="B779" s="24" t="str">
        <f>TRIM(Table4[[#This Row],[LOCATION_CODE]])</f>
        <v>5650</v>
      </c>
      <c r="C779" s="137" t="s">
        <v>8449</v>
      </c>
      <c r="D779" s="137" t="s">
        <v>8450</v>
      </c>
      <c r="E779" s="24">
        <v>27804299</v>
      </c>
      <c r="F779" s="24">
        <v>27804776</v>
      </c>
      <c r="G779" s="137" t="s">
        <v>8451</v>
      </c>
      <c r="H779" s="137" t="s">
        <v>8452</v>
      </c>
      <c r="I779" s="137" t="s">
        <v>154</v>
      </c>
      <c r="J779" s="137"/>
      <c r="K779" s="24" t="s">
        <v>277</v>
      </c>
    </row>
    <row r="780" spans="1:11">
      <c r="A780" s="24">
        <v>5651</v>
      </c>
      <c r="B780" s="24" t="str">
        <f>TRIM(Table4[[#This Row],[LOCATION_CODE]])</f>
        <v>5651</v>
      </c>
      <c r="C780" s="137" t="s">
        <v>8453</v>
      </c>
      <c r="D780" s="137" t="s">
        <v>8454</v>
      </c>
      <c r="E780" s="24">
        <v>27596673</v>
      </c>
      <c r="F780" s="24">
        <v>27597966</v>
      </c>
      <c r="G780" s="137" t="s">
        <v>8455</v>
      </c>
      <c r="H780" s="137" t="s">
        <v>388</v>
      </c>
      <c r="I780" s="137" t="s">
        <v>2152</v>
      </c>
      <c r="J780" s="137"/>
      <c r="K780" s="24" t="s">
        <v>277</v>
      </c>
    </row>
    <row r="781" spans="1:11">
      <c r="A781" s="24">
        <v>5652</v>
      </c>
      <c r="B781" s="24" t="str">
        <f>TRIM(Table4[[#This Row],[LOCATION_CODE]])</f>
        <v>5652</v>
      </c>
      <c r="C781" s="137" t="s">
        <v>8456</v>
      </c>
      <c r="D781" s="137" t="s">
        <v>8457</v>
      </c>
      <c r="E781" s="24">
        <v>25299760</v>
      </c>
      <c r="F781" s="24">
        <v>25299482</v>
      </c>
      <c r="G781" s="137" t="s">
        <v>8458</v>
      </c>
      <c r="H781" s="137" t="s">
        <v>8459</v>
      </c>
      <c r="I781" s="137" t="s">
        <v>8460</v>
      </c>
      <c r="J781" s="137" t="s">
        <v>8461</v>
      </c>
      <c r="K781" s="24" t="s">
        <v>277</v>
      </c>
    </row>
    <row r="782" spans="1:11">
      <c r="A782" s="24">
        <v>5653</v>
      </c>
      <c r="B782" s="24" t="str">
        <f>TRIM(Table4[[#This Row],[LOCATION_CODE]])</f>
        <v>5653</v>
      </c>
      <c r="C782" s="137" t="s">
        <v>8462</v>
      </c>
      <c r="D782" s="137" t="s">
        <v>8463</v>
      </c>
      <c r="E782" s="24">
        <v>26015190</v>
      </c>
      <c r="F782" s="24">
        <v>26015900</v>
      </c>
      <c r="G782" s="137" t="s">
        <v>8464</v>
      </c>
      <c r="H782" s="137" t="s">
        <v>8465</v>
      </c>
      <c r="I782" s="137" t="s">
        <v>8466</v>
      </c>
      <c r="J782" s="137" t="s">
        <v>8467</v>
      </c>
      <c r="K782" s="24" t="s">
        <v>277</v>
      </c>
    </row>
    <row r="783" spans="1:11" ht="29.1">
      <c r="A783" s="24">
        <v>5654</v>
      </c>
      <c r="B783" s="24" t="str">
        <f>TRIM(Table4[[#This Row],[LOCATION_CODE]])</f>
        <v>5654</v>
      </c>
      <c r="C783" s="137" t="s">
        <v>8468</v>
      </c>
      <c r="D783" s="137" t="s">
        <v>8469</v>
      </c>
      <c r="E783" s="24">
        <v>26821885</v>
      </c>
      <c r="F783" s="24">
        <v>26821961</v>
      </c>
      <c r="G783" s="137" t="s">
        <v>8470</v>
      </c>
      <c r="H783" s="137" t="s">
        <v>8471</v>
      </c>
      <c r="I783" s="137" t="s">
        <v>8472</v>
      </c>
      <c r="J783" s="137" t="s">
        <v>8473</v>
      </c>
      <c r="K783" s="24" t="s">
        <v>277</v>
      </c>
    </row>
    <row r="784" spans="1:11" ht="29.1">
      <c r="A784" s="24">
        <v>5655</v>
      </c>
      <c r="B784" s="24" t="str">
        <f>TRIM(Table4[[#This Row],[LOCATION_CODE]])</f>
        <v>5655</v>
      </c>
      <c r="C784" s="137" t="s">
        <v>8474</v>
      </c>
      <c r="D784" s="137" t="s">
        <v>8475</v>
      </c>
      <c r="E784" s="24">
        <v>26502528</v>
      </c>
      <c r="F784" s="24">
        <v>26502755</v>
      </c>
      <c r="G784" s="137" t="s">
        <v>8476</v>
      </c>
      <c r="H784" s="137" t="s">
        <v>8477</v>
      </c>
      <c r="I784" s="137" t="s">
        <v>3523</v>
      </c>
      <c r="J784" s="137"/>
      <c r="K784" s="24" t="s">
        <v>277</v>
      </c>
    </row>
    <row r="785" spans="1:11" ht="29.1">
      <c r="A785" s="24">
        <v>5657</v>
      </c>
      <c r="B785" s="24" t="str">
        <f>TRIM(Table4[[#This Row],[LOCATION_CODE]])</f>
        <v>5657</v>
      </c>
      <c r="C785" s="137" t="s">
        <v>8478</v>
      </c>
      <c r="D785" s="137" t="s">
        <v>8479</v>
      </c>
      <c r="E785" s="24">
        <v>29819906</v>
      </c>
      <c r="F785" s="24">
        <v>29819961</v>
      </c>
      <c r="G785" s="137" t="s">
        <v>8480</v>
      </c>
      <c r="H785" s="137" t="s">
        <v>287</v>
      </c>
      <c r="I785" s="137" t="s">
        <v>8481</v>
      </c>
      <c r="J785" s="137" t="s">
        <v>6945</v>
      </c>
      <c r="K785" s="24" t="s">
        <v>277</v>
      </c>
    </row>
    <row r="786" spans="1:11" ht="29.1">
      <c r="A786" s="24">
        <v>5658</v>
      </c>
      <c r="B786" s="24" t="str">
        <f>TRIM(Table4[[#This Row],[LOCATION_CODE]])</f>
        <v>5658</v>
      </c>
      <c r="C786" s="137" t="s">
        <v>8482</v>
      </c>
      <c r="D786" s="137" t="s">
        <v>8483</v>
      </c>
      <c r="E786" s="24">
        <v>25603900</v>
      </c>
      <c r="F786" s="24">
        <v>25603937</v>
      </c>
      <c r="G786" s="137" t="s">
        <v>8484</v>
      </c>
      <c r="H786" s="137" t="s">
        <v>8485</v>
      </c>
      <c r="I786" s="137" t="s">
        <v>3109</v>
      </c>
      <c r="J786" s="137"/>
      <c r="K786" s="24" t="s">
        <v>277</v>
      </c>
    </row>
    <row r="787" spans="1:11" ht="29.1">
      <c r="A787" s="24">
        <v>5659</v>
      </c>
      <c r="B787" s="24" t="str">
        <f>TRIM(Table4[[#This Row],[LOCATION_CODE]])</f>
        <v>5659</v>
      </c>
      <c r="C787" s="137" t="s">
        <v>8486</v>
      </c>
      <c r="D787" s="137" t="s">
        <v>8487</v>
      </c>
      <c r="E787" s="24" t="s">
        <v>1202</v>
      </c>
      <c r="F787" s="24" t="s">
        <v>8488</v>
      </c>
      <c r="G787" s="137" t="s">
        <v>8489</v>
      </c>
      <c r="H787" s="137" t="s">
        <v>8490</v>
      </c>
      <c r="I787" s="137" t="s">
        <v>1201</v>
      </c>
      <c r="J787" s="137"/>
      <c r="K787" s="24" t="s">
        <v>277</v>
      </c>
    </row>
    <row r="788" spans="1:11">
      <c r="A788" s="24">
        <v>5660</v>
      </c>
      <c r="B788" s="24" t="str">
        <f>TRIM(Table4[[#This Row],[LOCATION_CODE]])</f>
        <v>5660</v>
      </c>
      <c r="C788" s="137" t="s">
        <v>8491</v>
      </c>
      <c r="D788" s="137" t="s">
        <v>8492</v>
      </c>
      <c r="E788" s="24">
        <v>25293535</v>
      </c>
      <c r="F788" s="24">
        <v>26152236</v>
      </c>
      <c r="G788" s="137" t="s">
        <v>8493</v>
      </c>
      <c r="H788" s="137" t="s">
        <v>8494</v>
      </c>
      <c r="I788" s="137" t="s">
        <v>8495</v>
      </c>
      <c r="J788" s="137" t="s">
        <v>8496</v>
      </c>
      <c r="K788" s="24" t="s">
        <v>277</v>
      </c>
    </row>
    <row r="789" spans="1:11" ht="29.1">
      <c r="A789" s="24">
        <v>5661</v>
      </c>
      <c r="B789" s="24" t="str">
        <f>TRIM(Table4[[#This Row],[LOCATION_CODE]])</f>
        <v>5661</v>
      </c>
      <c r="C789" s="137" t="s">
        <v>8497</v>
      </c>
      <c r="D789" s="137" t="s">
        <v>8498</v>
      </c>
      <c r="E789" s="24">
        <v>22671981</v>
      </c>
      <c r="F789" s="24">
        <v>22671992</v>
      </c>
      <c r="G789" s="137" t="s">
        <v>8499</v>
      </c>
      <c r="H789" s="137" t="s">
        <v>8500</v>
      </c>
      <c r="I789" s="137" t="s">
        <v>8501</v>
      </c>
      <c r="J789" s="137" t="s">
        <v>8502</v>
      </c>
      <c r="K789" s="24" t="s">
        <v>277</v>
      </c>
    </row>
    <row r="790" spans="1:11">
      <c r="A790" s="24">
        <v>5662</v>
      </c>
      <c r="B790" s="24" t="str">
        <f>TRIM(Table4[[#This Row],[LOCATION_CODE]])</f>
        <v>5662</v>
      </c>
      <c r="C790" s="137" t="s">
        <v>8503</v>
      </c>
      <c r="D790" s="137" t="s">
        <v>8504</v>
      </c>
      <c r="E790" s="24">
        <v>26413322</v>
      </c>
      <c r="F790" s="24">
        <v>26486100</v>
      </c>
      <c r="G790" s="137" t="s">
        <v>8505</v>
      </c>
      <c r="H790" s="137" t="s">
        <v>8506</v>
      </c>
      <c r="I790" s="137" t="s">
        <v>8507</v>
      </c>
      <c r="J790" s="137" t="s">
        <v>8508</v>
      </c>
      <c r="K790" s="24" t="s">
        <v>277</v>
      </c>
    </row>
    <row r="791" spans="1:11">
      <c r="A791" s="24">
        <v>5664</v>
      </c>
      <c r="B791" s="24" t="str">
        <f>TRIM(Table4[[#This Row],[LOCATION_CODE]])</f>
        <v>5664</v>
      </c>
      <c r="C791" s="137" t="s">
        <v>8509</v>
      </c>
      <c r="D791" s="137" t="s">
        <v>8510</v>
      </c>
      <c r="E791" s="24">
        <v>24111797</v>
      </c>
      <c r="F791" s="24">
        <v>24111798</v>
      </c>
      <c r="G791" s="137" t="s">
        <v>8511</v>
      </c>
      <c r="H791" s="137" t="s">
        <v>8512</v>
      </c>
      <c r="I791" s="137" t="s">
        <v>8513</v>
      </c>
      <c r="J791" s="137" t="s">
        <v>8514</v>
      </c>
      <c r="K791" s="24" t="s">
        <v>277</v>
      </c>
    </row>
    <row r="792" spans="1:11" ht="29.1">
      <c r="A792" s="24">
        <v>5665</v>
      </c>
      <c r="B792" s="24" t="str">
        <f>TRIM(Table4[[#This Row],[LOCATION_CODE]])</f>
        <v>5665</v>
      </c>
      <c r="C792" s="137" t="s">
        <v>8515</v>
      </c>
      <c r="D792" s="137" t="s">
        <v>8516</v>
      </c>
      <c r="E792" s="24">
        <v>21015025</v>
      </c>
      <c r="F792" s="24">
        <v>21015055</v>
      </c>
      <c r="G792" s="137" t="s">
        <v>8517</v>
      </c>
      <c r="H792" s="137" t="s">
        <v>8518</v>
      </c>
      <c r="I792" s="137" t="s">
        <v>2922</v>
      </c>
      <c r="J792" s="137"/>
      <c r="K792" s="24" t="s">
        <v>277</v>
      </c>
    </row>
    <row r="793" spans="1:11">
      <c r="A793" s="24">
        <v>5666</v>
      </c>
      <c r="B793" s="24" t="str">
        <f>TRIM(Table4[[#This Row],[LOCATION_CODE]])</f>
        <v>5666</v>
      </c>
      <c r="C793" s="137" t="s">
        <v>8519</v>
      </c>
      <c r="D793" s="137" t="s">
        <v>8520</v>
      </c>
      <c r="E793" s="24">
        <v>26082030</v>
      </c>
      <c r="F793" s="24">
        <v>26082130</v>
      </c>
      <c r="G793" s="137" t="s">
        <v>8521</v>
      </c>
      <c r="H793" s="137" t="s">
        <v>8522</v>
      </c>
      <c r="I793" s="137" t="s">
        <v>8523</v>
      </c>
      <c r="J793" s="137" t="s">
        <v>8524</v>
      </c>
      <c r="K793" s="24" t="s">
        <v>277</v>
      </c>
    </row>
    <row r="794" spans="1:11">
      <c r="A794" s="24">
        <v>5667</v>
      </c>
      <c r="B794" s="24" t="str">
        <f>TRIM(Table4[[#This Row],[LOCATION_CODE]])</f>
        <v>5667</v>
      </c>
      <c r="C794" s="137" t="s">
        <v>8525</v>
      </c>
      <c r="D794" s="137" t="s">
        <v>8526</v>
      </c>
      <c r="E794" s="24">
        <v>29831778</v>
      </c>
      <c r="F794" s="24">
        <v>29831777</v>
      </c>
      <c r="G794" s="137" t="s">
        <v>8527</v>
      </c>
      <c r="H794" s="137" t="s">
        <v>8528</v>
      </c>
      <c r="I794" s="137" t="s">
        <v>8529</v>
      </c>
      <c r="J794" s="137" t="s">
        <v>8530</v>
      </c>
      <c r="K794" s="24" t="s">
        <v>277</v>
      </c>
    </row>
    <row r="795" spans="1:11">
      <c r="A795" s="24">
        <v>5670</v>
      </c>
      <c r="B795" s="24" t="str">
        <f>TRIM(Table4[[#This Row],[LOCATION_CODE]])</f>
        <v>5670</v>
      </c>
      <c r="C795" s="137" t="s">
        <v>8531</v>
      </c>
      <c r="D795" s="137" t="s">
        <v>8532</v>
      </c>
      <c r="E795" s="24">
        <v>24161668</v>
      </c>
      <c r="F795" s="24">
        <v>24197930</v>
      </c>
      <c r="G795" s="137" t="s">
        <v>8533</v>
      </c>
      <c r="H795" s="137" t="s">
        <v>8534</v>
      </c>
      <c r="I795" s="137" t="s">
        <v>8535</v>
      </c>
      <c r="J795" s="137" t="s">
        <v>8536</v>
      </c>
      <c r="K795" s="24" t="s">
        <v>277</v>
      </c>
    </row>
    <row r="796" spans="1:11">
      <c r="A796" s="24">
        <v>5671</v>
      </c>
      <c r="B796" s="24" t="str">
        <f>TRIM(Table4[[#This Row],[LOCATION_CODE]])</f>
        <v>5671</v>
      </c>
      <c r="C796" s="137" t="s">
        <v>8537</v>
      </c>
      <c r="D796" s="137" t="s">
        <v>8538</v>
      </c>
      <c r="E796" s="24">
        <v>28179088</v>
      </c>
      <c r="F796" s="24">
        <v>28179066</v>
      </c>
      <c r="G796" s="137" t="s">
        <v>8539</v>
      </c>
      <c r="H796" s="137" t="s">
        <v>8540</v>
      </c>
      <c r="I796" s="137" t="s">
        <v>8541</v>
      </c>
      <c r="J796" s="137" t="s">
        <v>8542</v>
      </c>
      <c r="K796" s="24" t="s">
        <v>277</v>
      </c>
    </row>
    <row r="797" spans="1:11">
      <c r="A797" s="24">
        <v>5672</v>
      </c>
      <c r="B797" s="24" t="str">
        <f>TRIM(Table4[[#This Row],[LOCATION_CODE]])</f>
        <v>5672</v>
      </c>
      <c r="C797" s="137" t="s">
        <v>8543</v>
      </c>
      <c r="D797" s="137" t="s">
        <v>8544</v>
      </c>
      <c r="E797" s="24" t="s">
        <v>3764</v>
      </c>
      <c r="F797" s="24" t="s">
        <v>8545</v>
      </c>
      <c r="G797" s="137" t="s">
        <v>8546</v>
      </c>
      <c r="H797" s="137" t="s">
        <v>8547</v>
      </c>
      <c r="I797" s="137" t="s">
        <v>3763</v>
      </c>
      <c r="J797" s="137"/>
      <c r="K797" s="24" t="s">
        <v>277</v>
      </c>
    </row>
    <row r="798" spans="1:11">
      <c r="A798" s="24">
        <v>5674</v>
      </c>
      <c r="B798" s="24" t="str">
        <f>TRIM(Table4[[#This Row],[LOCATION_CODE]])</f>
        <v>5674</v>
      </c>
      <c r="C798" s="137" t="s">
        <v>8548</v>
      </c>
      <c r="D798" s="137" t="s">
        <v>8549</v>
      </c>
      <c r="E798" s="24">
        <v>27221868</v>
      </c>
      <c r="F798" s="24">
        <v>27221811</v>
      </c>
      <c r="G798" s="137" t="s">
        <v>8550</v>
      </c>
      <c r="H798" s="137" t="s">
        <v>7642</v>
      </c>
      <c r="I798" s="137" t="s">
        <v>7643</v>
      </c>
      <c r="J798" s="137" t="s">
        <v>8551</v>
      </c>
      <c r="K798" s="24" t="s">
        <v>277</v>
      </c>
    </row>
    <row r="799" spans="1:11">
      <c r="A799" s="24">
        <v>5675</v>
      </c>
      <c r="B799" s="24" t="str">
        <f>TRIM(Table4[[#This Row],[LOCATION_CODE]])</f>
        <v>5675</v>
      </c>
      <c r="C799" s="137" t="s">
        <v>8552</v>
      </c>
      <c r="D799" s="137" t="s">
        <v>8553</v>
      </c>
      <c r="E799" s="24" t="s">
        <v>1323</v>
      </c>
      <c r="F799" s="24" t="s">
        <v>8554</v>
      </c>
      <c r="G799" s="137" t="s">
        <v>8555</v>
      </c>
      <c r="H799" s="137" t="s">
        <v>8556</v>
      </c>
      <c r="I799" s="137" t="s">
        <v>8557</v>
      </c>
      <c r="J799" s="137" t="s">
        <v>8558</v>
      </c>
      <c r="K799" s="24" t="s">
        <v>277</v>
      </c>
    </row>
    <row r="800" spans="1:11">
      <c r="A800" s="24">
        <v>5676</v>
      </c>
      <c r="B800" s="24" t="str">
        <f>TRIM(Table4[[#This Row],[LOCATION_CODE]])</f>
        <v>5676</v>
      </c>
      <c r="C800" s="137" t="s">
        <v>8559</v>
      </c>
      <c r="D800" s="137" t="s">
        <v>8560</v>
      </c>
      <c r="E800" s="24" t="s">
        <v>1092</v>
      </c>
      <c r="F800" s="24" t="s">
        <v>8561</v>
      </c>
      <c r="G800" s="137" t="s">
        <v>7691</v>
      </c>
      <c r="H800" s="137" t="s">
        <v>7692</v>
      </c>
      <c r="I800" s="137" t="s">
        <v>7693</v>
      </c>
      <c r="J800" s="137" t="s">
        <v>7694</v>
      </c>
      <c r="K800" s="24" t="s">
        <v>277</v>
      </c>
    </row>
    <row r="801" spans="1:11">
      <c r="A801" s="24">
        <v>5677</v>
      </c>
      <c r="B801" s="24" t="str">
        <f>TRIM(Table4[[#This Row],[LOCATION_CODE]])</f>
        <v>5677</v>
      </c>
      <c r="C801" s="137" t="s">
        <v>8562</v>
      </c>
      <c r="D801" s="137" t="s">
        <v>8563</v>
      </c>
      <c r="E801" s="24" t="s">
        <v>2960</v>
      </c>
      <c r="F801" s="24" t="s">
        <v>8564</v>
      </c>
      <c r="G801" s="137" t="s">
        <v>8565</v>
      </c>
      <c r="H801" s="137" t="s">
        <v>8566</v>
      </c>
      <c r="I801" s="137" t="s">
        <v>8567</v>
      </c>
      <c r="J801" s="137" t="s">
        <v>8568</v>
      </c>
      <c r="K801" s="24" t="s">
        <v>277</v>
      </c>
    </row>
    <row r="802" spans="1:11">
      <c r="A802" s="24">
        <v>5678</v>
      </c>
      <c r="B802" s="24" t="str">
        <f>TRIM(Table4[[#This Row],[LOCATION_CODE]])</f>
        <v>5678</v>
      </c>
      <c r="C802" s="137" t="s">
        <v>8569</v>
      </c>
      <c r="D802" s="137" t="s">
        <v>8570</v>
      </c>
      <c r="E802" s="24">
        <v>28872166</v>
      </c>
      <c r="F802" s="24">
        <v>28872177</v>
      </c>
      <c r="G802" s="137" t="s">
        <v>8571</v>
      </c>
      <c r="H802" s="137" t="s">
        <v>8572</v>
      </c>
      <c r="I802" s="137" t="s">
        <v>7675</v>
      </c>
      <c r="J802" s="137" t="s">
        <v>8573</v>
      </c>
      <c r="K802" s="24" t="s">
        <v>277</v>
      </c>
    </row>
    <row r="803" spans="1:11">
      <c r="A803" s="24">
        <v>5681</v>
      </c>
      <c r="B803" s="24" t="str">
        <f>TRIM(Table4[[#This Row],[LOCATION_CODE]])</f>
        <v>5681</v>
      </c>
      <c r="C803" s="137" t="s">
        <v>8574</v>
      </c>
      <c r="D803" s="137" t="s">
        <v>8575</v>
      </c>
      <c r="E803" s="24" t="s">
        <v>3051</v>
      </c>
      <c r="F803" s="24" t="s">
        <v>74</v>
      </c>
      <c r="G803" s="137" t="s">
        <v>74</v>
      </c>
      <c r="H803" s="137"/>
      <c r="I803" s="137"/>
      <c r="J803" s="137"/>
      <c r="K803" s="24" t="s">
        <v>277</v>
      </c>
    </row>
    <row r="804" spans="1:11">
      <c r="A804" s="24">
        <v>5682</v>
      </c>
      <c r="B804" s="24" t="str">
        <f>TRIM(Table4[[#This Row],[LOCATION_CODE]])</f>
        <v>5682</v>
      </c>
      <c r="C804" s="137" t="s">
        <v>8576</v>
      </c>
      <c r="D804" s="137" t="s">
        <v>8577</v>
      </c>
      <c r="E804" s="24" t="s">
        <v>3051</v>
      </c>
      <c r="F804" s="24" t="s">
        <v>74</v>
      </c>
      <c r="G804" s="137" t="s">
        <v>74</v>
      </c>
      <c r="H804" s="137"/>
      <c r="I804" s="137"/>
      <c r="J804" s="137"/>
      <c r="K804" s="24" t="s">
        <v>277</v>
      </c>
    </row>
    <row r="805" spans="1:11">
      <c r="A805" s="24">
        <v>5683</v>
      </c>
      <c r="B805" s="24" t="str">
        <f>TRIM(Table4[[#This Row],[LOCATION_CODE]])</f>
        <v>5683</v>
      </c>
      <c r="C805" s="137" t="s">
        <v>8578</v>
      </c>
      <c r="D805" s="137" t="s">
        <v>8578</v>
      </c>
      <c r="E805" s="24" t="s">
        <v>3051</v>
      </c>
      <c r="F805" s="24" t="s">
        <v>74</v>
      </c>
      <c r="G805" s="137" t="s">
        <v>74</v>
      </c>
      <c r="H805" s="137"/>
      <c r="I805" s="137"/>
      <c r="J805" s="137"/>
      <c r="K805" s="24" t="s">
        <v>277</v>
      </c>
    </row>
    <row r="806" spans="1:11">
      <c r="A806" s="24">
        <v>5684</v>
      </c>
      <c r="B806" s="24" t="str">
        <f>TRIM(Table4[[#This Row],[LOCATION_CODE]])</f>
        <v>5684</v>
      </c>
      <c r="C806" s="137" t="s">
        <v>8579</v>
      </c>
      <c r="D806" s="137" t="s">
        <v>8580</v>
      </c>
      <c r="E806" s="24" t="s">
        <v>3051</v>
      </c>
      <c r="F806" s="24"/>
      <c r="G806" s="137" t="s">
        <v>7497</v>
      </c>
      <c r="H806" s="137" t="s">
        <v>8581</v>
      </c>
      <c r="I806" s="137" t="s">
        <v>5757</v>
      </c>
      <c r="J806" s="137" t="s">
        <v>7488</v>
      </c>
      <c r="K806" s="24" t="s">
        <v>277</v>
      </c>
    </row>
    <row r="807" spans="1:11">
      <c r="A807" s="24">
        <v>5685</v>
      </c>
      <c r="B807" s="24" t="str">
        <f>TRIM(Table4[[#This Row],[LOCATION_CODE]])</f>
        <v>5685</v>
      </c>
      <c r="C807" s="137" t="s">
        <v>8582</v>
      </c>
      <c r="D807" s="137" t="s">
        <v>8583</v>
      </c>
      <c r="E807" s="24" t="s">
        <v>3652</v>
      </c>
      <c r="F807" s="24" t="s">
        <v>8584</v>
      </c>
      <c r="G807" s="137" t="s">
        <v>7727</v>
      </c>
      <c r="H807" s="137" t="s">
        <v>7728</v>
      </c>
      <c r="I807" s="137" t="s">
        <v>7729</v>
      </c>
      <c r="J807" s="137" t="s">
        <v>7730</v>
      </c>
      <c r="K807" s="24" t="s">
        <v>277</v>
      </c>
    </row>
    <row r="808" spans="1:11">
      <c r="A808" s="24">
        <v>5686</v>
      </c>
      <c r="B808" s="24" t="str">
        <f>TRIM(Table4[[#This Row],[LOCATION_CODE]])</f>
        <v>5686</v>
      </c>
      <c r="C808" s="137" t="s">
        <v>8585</v>
      </c>
      <c r="D808" s="137" t="s">
        <v>8586</v>
      </c>
      <c r="E808" s="24" t="s">
        <v>3051</v>
      </c>
      <c r="F808" s="24"/>
      <c r="G808" s="137" t="s">
        <v>6596</v>
      </c>
      <c r="H808" s="137" t="s">
        <v>5146</v>
      </c>
      <c r="I808" s="137" t="s">
        <v>5147</v>
      </c>
      <c r="J808" s="137" t="s">
        <v>6597</v>
      </c>
      <c r="K808" s="24" t="s">
        <v>277</v>
      </c>
    </row>
    <row r="809" spans="1:11">
      <c r="A809" s="24">
        <v>5688</v>
      </c>
      <c r="B809" s="24" t="str">
        <f>TRIM(Table4[[#This Row],[LOCATION_CODE]])</f>
        <v>5688</v>
      </c>
      <c r="C809" s="137" t="s">
        <v>8587</v>
      </c>
      <c r="D809" s="137" t="s">
        <v>8588</v>
      </c>
      <c r="E809" s="24" t="s">
        <v>3051</v>
      </c>
      <c r="F809" s="24"/>
      <c r="G809" s="137" t="s">
        <v>6596</v>
      </c>
      <c r="H809" s="137" t="s">
        <v>5146</v>
      </c>
      <c r="I809" s="137" t="s">
        <v>5147</v>
      </c>
      <c r="J809" s="137" t="s">
        <v>6597</v>
      </c>
      <c r="K809" s="24" t="s">
        <v>277</v>
      </c>
    </row>
    <row r="810" spans="1:11">
      <c r="A810" s="24">
        <v>5694</v>
      </c>
      <c r="B810" s="24" t="str">
        <f>TRIM(Table4[[#This Row],[LOCATION_CODE]])</f>
        <v>5694</v>
      </c>
      <c r="C810" s="137" t="s">
        <v>8589</v>
      </c>
      <c r="D810" s="137" t="s">
        <v>8590</v>
      </c>
      <c r="E810" s="24">
        <v>23779228</v>
      </c>
      <c r="F810" s="24">
        <v>23779223</v>
      </c>
      <c r="G810" s="137" t="s">
        <v>8591</v>
      </c>
      <c r="H810" s="137" t="s">
        <v>8592</v>
      </c>
      <c r="I810" s="137" t="s">
        <v>8593</v>
      </c>
      <c r="J810" s="137" t="s">
        <v>8594</v>
      </c>
      <c r="K810" s="24" t="s">
        <v>277</v>
      </c>
    </row>
    <row r="811" spans="1:11">
      <c r="A811" s="24">
        <v>5700</v>
      </c>
      <c r="B811" s="24" t="str">
        <f>TRIM(Table4[[#This Row],[LOCATION_CODE]])</f>
        <v>5700</v>
      </c>
      <c r="C811" s="137" t="s">
        <v>8595</v>
      </c>
      <c r="D811" s="137" t="s">
        <v>8595</v>
      </c>
      <c r="E811" s="24" t="s">
        <v>3051</v>
      </c>
      <c r="F811" s="24" t="s">
        <v>74</v>
      </c>
      <c r="G811" s="137" t="s">
        <v>74</v>
      </c>
      <c r="H811" s="137" t="s">
        <v>74</v>
      </c>
      <c r="I811" s="137" t="s">
        <v>74</v>
      </c>
      <c r="J811" s="137" t="s">
        <v>74</v>
      </c>
      <c r="K811" s="24" t="s">
        <v>277</v>
      </c>
    </row>
    <row r="812" spans="1:11">
      <c r="A812" s="24">
        <v>5702</v>
      </c>
      <c r="B812" s="24" t="str">
        <f>TRIM(Table4[[#This Row],[LOCATION_CODE]])</f>
        <v>5702</v>
      </c>
      <c r="C812" s="137" t="s">
        <v>8596</v>
      </c>
      <c r="D812" s="137" t="s">
        <v>8597</v>
      </c>
      <c r="E812" s="24" t="s">
        <v>1178</v>
      </c>
      <c r="F812" s="24" t="s">
        <v>8598</v>
      </c>
      <c r="G812" s="137" t="s">
        <v>8599</v>
      </c>
      <c r="H812" s="137" t="s">
        <v>8600</v>
      </c>
      <c r="I812" s="137" t="s">
        <v>8601</v>
      </c>
      <c r="J812" s="137" t="s">
        <v>8602</v>
      </c>
      <c r="K812" s="24" t="s">
        <v>277</v>
      </c>
    </row>
    <row r="813" spans="1:11">
      <c r="A813" s="24">
        <v>5704</v>
      </c>
      <c r="B813" s="24" t="str">
        <f>TRIM(Table4[[#This Row],[LOCATION_CODE]])</f>
        <v>5704</v>
      </c>
      <c r="C813" s="137" t="s">
        <v>8603</v>
      </c>
      <c r="D813" s="137" t="s">
        <v>8604</v>
      </c>
      <c r="E813" s="24" t="s">
        <v>171</v>
      </c>
      <c r="F813" s="24" t="s">
        <v>8605</v>
      </c>
      <c r="G813" s="137" t="s">
        <v>8606</v>
      </c>
      <c r="H813" s="137" t="s">
        <v>5277</v>
      </c>
      <c r="I813" s="137" t="s">
        <v>5278</v>
      </c>
      <c r="J813" s="137" t="s">
        <v>8607</v>
      </c>
      <c r="K813" s="24" t="s">
        <v>277</v>
      </c>
    </row>
    <row r="814" spans="1:11" ht="29.1">
      <c r="A814" s="24">
        <v>5705</v>
      </c>
      <c r="B814" s="24" t="str">
        <f>TRIM(Table4[[#This Row],[LOCATION_CODE]])</f>
        <v>5705</v>
      </c>
      <c r="C814" s="137" t="s">
        <v>8608</v>
      </c>
      <c r="D814" s="137" t="s">
        <v>8609</v>
      </c>
      <c r="E814" s="24" t="s">
        <v>3051</v>
      </c>
      <c r="F814" s="24"/>
      <c r="G814" s="137" t="s">
        <v>8610</v>
      </c>
      <c r="H814" s="137" t="s">
        <v>8611</v>
      </c>
      <c r="I814" s="137" t="s">
        <v>2603</v>
      </c>
      <c r="J814" s="137"/>
      <c r="K814" s="24" t="s">
        <v>277</v>
      </c>
    </row>
    <row r="815" spans="1:11">
      <c r="A815" s="24">
        <v>5706</v>
      </c>
      <c r="B815" s="24" t="str">
        <f>TRIM(Table4[[#This Row],[LOCATION_CODE]])</f>
        <v>5706</v>
      </c>
      <c r="C815" s="137" t="s">
        <v>8612</v>
      </c>
      <c r="D815" s="137" t="s">
        <v>8613</v>
      </c>
      <c r="E815" s="24" t="s">
        <v>3888</v>
      </c>
      <c r="F815" s="24" t="s">
        <v>8614</v>
      </c>
      <c r="G815" s="137" t="s">
        <v>8615</v>
      </c>
      <c r="H815" s="137" t="s">
        <v>8616</v>
      </c>
      <c r="I815" s="137" t="s">
        <v>8617</v>
      </c>
      <c r="J815" s="137" t="s">
        <v>8618</v>
      </c>
      <c r="K815" s="24" t="s">
        <v>277</v>
      </c>
    </row>
    <row r="816" spans="1:11">
      <c r="A816" s="24">
        <v>5979</v>
      </c>
      <c r="B816" s="24" t="str">
        <f>TRIM(Table4[[#This Row],[LOCATION_CODE]])</f>
        <v>5979</v>
      </c>
      <c r="C816" s="137" t="s">
        <v>8619</v>
      </c>
      <c r="D816" s="137" t="s">
        <v>8620</v>
      </c>
      <c r="E816" s="24">
        <v>23267791</v>
      </c>
      <c r="F816" s="24">
        <v>23293665</v>
      </c>
      <c r="G816" s="137" t="s">
        <v>8621</v>
      </c>
      <c r="H816" s="137" t="s">
        <v>8100</v>
      </c>
      <c r="I816" s="137" t="s">
        <v>8622</v>
      </c>
      <c r="J816" s="137" t="s">
        <v>8623</v>
      </c>
      <c r="K816" s="24" t="s">
        <v>277</v>
      </c>
    </row>
    <row r="817" spans="1:11">
      <c r="A817" s="24">
        <v>5980</v>
      </c>
      <c r="B817" s="24" t="str">
        <f>TRIM(Table4[[#This Row],[LOCATION_CODE]])</f>
        <v>5980</v>
      </c>
      <c r="C817" s="137" t="s">
        <v>8624</v>
      </c>
      <c r="D817" s="137" t="s">
        <v>8625</v>
      </c>
      <c r="E817" s="24">
        <v>28703208</v>
      </c>
      <c r="F817" s="24">
        <v>28703308</v>
      </c>
      <c r="G817" s="137" t="s">
        <v>8626</v>
      </c>
      <c r="H817" s="137" t="s">
        <v>8627</v>
      </c>
      <c r="I817" s="137" t="s">
        <v>8628</v>
      </c>
      <c r="J817" s="137" t="s">
        <v>8629</v>
      </c>
      <c r="K817" s="24" t="s">
        <v>277</v>
      </c>
    </row>
    <row r="818" spans="1:11">
      <c r="A818" s="24">
        <v>5981</v>
      </c>
      <c r="B818" s="24" t="str">
        <f>TRIM(Table4[[#This Row],[LOCATION_CODE]])</f>
        <v>5981</v>
      </c>
      <c r="C818" s="137" t="s">
        <v>8630</v>
      </c>
      <c r="D818" s="137" t="s">
        <v>8631</v>
      </c>
      <c r="E818" s="24">
        <v>24983389</v>
      </c>
      <c r="F818" s="24">
        <v>24983008</v>
      </c>
      <c r="G818" s="137" t="s">
        <v>8632</v>
      </c>
      <c r="H818" s="137" t="s">
        <v>8633</v>
      </c>
      <c r="I818" s="137" t="s">
        <v>8129</v>
      </c>
      <c r="J818" s="137" t="s">
        <v>8634</v>
      </c>
      <c r="K818" s="24" t="s">
        <v>277</v>
      </c>
    </row>
    <row r="819" spans="1:11">
      <c r="A819" s="24">
        <v>5982</v>
      </c>
      <c r="B819" s="24" t="str">
        <f>TRIM(Table4[[#This Row],[LOCATION_CODE]])</f>
        <v>5982</v>
      </c>
      <c r="C819" s="137" t="s">
        <v>8635</v>
      </c>
      <c r="D819" s="137" t="s">
        <v>8636</v>
      </c>
      <c r="E819" s="24">
        <v>39041611</v>
      </c>
      <c r="F819" s="24">
        <v>39041612</v>
      </c>
      <c r="G819" s="137" t="s">
        <v>8637</v>
      </c>
      <c r="H819" s="137" t="s">
        <v>7609</v>
      </c>
      <c r="I819" s="137" t="s">
        <v>7610</v>
      </c>
      <c r="J819" s="137" t="s">
        <v>8638</v>
      </c>
      <c r="K819" s="24" t="s">
        <v>277</v>
      </c>
    </row>
    <row r="820" spans="1:11">
      <c r="A820" s="24">
        <v>5983</v>
      </c>
      <c r="B820" s="24" t="str">
        <f>TRIM(Table4[[#This Row],[LOCATION_CODE]])</f>
        <v>5983</v>
      </c>
      <c r="C820" s="137" t="s">
        <v>8639</v>
      </c>
      <c r="D820" s="137" t="s">
        <v>8640</v>
      </c>
      <c r="E820" s="24">
        <v>27357370</v>
      </c>
      <c r="F820" s="24">
        <v>27357270</v>
      </c>
      <c r="G820" s="137" t="s">
        <v>8641</v>
      </c>
      <c r="H820" s="137" t="s">
        <v>8642</v>
      </c>
      <c r="I820" s="137" t="s">
        <v>8643</v>
      </c>
      <c r="J820" s="137" t="s">
        <v>8644</v>
      </c>
      <c r="K820" s="24" t="s">
        <v>277</v>
      </c>
    </row>
    <row r="821" spans="1:11">
      <c r="A821" s="24">
        <v>5985</v>
      </c>
      <c r="B821" s="24" t="str">
        <f>TRIM(Table4[[#This Row],[LOCATION_CODE]])</f>
        <v>5985</v>
      </c>
      <c r="C821" s="137" t="s">
        <v>8645</v>
      </c>
      <c r="D821" s="137" t="s">
        <v>8646</v>
      </c>
      <c r="E821" s="24">
        <v>24597388</v>
      </c>
      <c r="F821" s="24">
        <v>24302849</v>
      </c>
      <c r="G821" s="137" t="s">
        <v>8647</v>
      </c>
      <c r="H821" s="137" t="s">
        <v>8648</v>
      </c>
      <c r="I821" s="137" t="s">
        <v>8649</v>
      </c>
      <c r="J821" s="137" t="s">
        <v>8650</v>
      </c>
      <c r="K821" s="24" t="s">
        <v>277</v>
      </c>
    </row>
    <row r="822" spans="1:11">
      <c r="A822" s="24">
        <v>5986</v>
      </c>
      <c r="B822" s="24" t="str">
        <f>TRIM(Table4[[#This Row],[LOCATION_CODE]])</f>
        <v>5986</v>
      </c>
      <c r="C822" s="137" t="s">
        <v>8651</v>
      </c>
      <c r="D822" s="137" t="s">
        <v>8652</v>
      </c>
      <c r="E822" s="24">
        <v>25601268</v>
      </c>
      <c r="F822" s="24"/>
      <c r="G822" s="137" t="s">
        <v>8653</v>
      </c>
      <c r="H822" s="137" t="s">
        <v>8654</v>
      </c>
      <c r="I822" s="137" t="s">
        <v>8655</v>
      </c>
      <c r="J822" s="137" t="s">
        <v>8656</v>
      </c>
      <c r="K822" s="24" t="s">
        <v>277</v>
      </c>
    </row>
    <row r="823" spans="1:11">
      <c r="A823" s="24">
        <v>5987</v>
      </c>
      <c r="B823" s="24" t="str">
        <f>TRIM(Table4[[#This Row],[LOCATION_CODE]])</f>
        <v>5987</v>
      </c>
      <c r="C823" s="137" t="s">
        <v>8657</v>
      </c>
      <c r="D823" s="137" t="s">
        <v>8658</v>
      </c>
      <c r="E823" s="24">
        <v>21968209</v>
      </c>
      <c r="F823" s="24">
        <v>21968211</v>
      </c>
      <c r="G823" s="137" t="s">
        <v>8659</v>
      </c>
      <c r="H823" s="137" t="s">
        <v>8660</v>
      </c>
      <c r="I823" s="137" t="s">
        <v>8661</v>
      </c>
      <c r="J823" s="137" t="s">
        <v>8662</v>
      </c>
      <c r="K823" s="24" t="s">
        <v>277</v>
      </c>
    </row>
    <row r="824" spans="1:11">
      <c r="A824" s="24">
        <v>5988</v>
      </c>
      <c r="B824" s="24" t="str">
        <f>TRIM(Table4[[#This Row],[LOCATION_CODE]])</f>
        <v>5988</v>
      </c>
      <c r="C824" s="137" t="s">
        <v>8663</v>
      </c>
      <c r="D824" s="137" t="s">
        <v>8664</v>
      </c>
      <c r="E824" s="24">
        <v>27827183</v>
      </c>
      <c r="F824" s="24"/>
      <c r="G824" s="137" t="s">
        <v>8665</v>
      </c>
      <c r="H824" s="137" t="s">
        <v>8666</v>
      </c>
      <c r="I824" s="137" t="s">
        <v>8667</v>
      </c>
      <c r="J824" s="137" t="s">
        <v>8668</v>
      </c>
      <c r="K824" s="24" t="s">
        <v>277</v>
      </c>
    </row>
    <row r="825" spans="1:11">
      <c r="A825" s="24">
        <v>5989</v>
      </c>
      <c r="B825" s="24" t="str">
        <f>TRIM(Table4[[#This Row],[LOCATION_CODE]])</f>
        <v>5989</v>
      </c>
      <c r="C825" s="137" t="s">
        <v>8669</v>
      </c>
      <c r="D825" s="137" t="s">
        <v>8670</v>
      </c>
      <c r="E825" s="24">
        <v>26513918</v>
      </c>
      <c r="F825" s="24"/>
      <c r="G825" s="137" t="s">
        <v>8671</v>
      </c>
      <c r="H825" s="137" t="s">
        <v>8672</v>
      </c>
      <c r="I825" s="137" t="s">
        <v>8673</v>
      </c>
      <c r="J825" s="137" t="s">
        <v>8674</v>
      </c>
      <c r="K825" s="24" t="s">
        <v>277</v>
      </c>
    </row>
    <row r="826" spans="1:11">
      <c r="A826" s="24">
        <v>5990</v>
      </c>
      <c r="B826" s="24" t="str">
        <f>TRIM(Table4[[#This Row],[LOCATION_CODE]])</f>
        <v>5990</v>
      </c>
      <c r="C826" s="137" t="s">
        <v>8675</v>
      </c>
      <c r="D826" s="137" t="s">
        <v>8676</v>
      </c>
      <c r="E826" s="24">
        <v>26102909</v>
      </c>
      <c r="F826" s="24"/>
      <c r="G826" s="137" t="s">
        <v>8677</v>
      </c>
      <c r="H826" s="137" t="s">
        <v>8678</v>
      </c>
      <c r="I826" s="137" t="s">
        <v>8679</v>
      </c>
      <c r="J826" s="137" t="s">
        <v>8680</v>
      </c>
      <c r="K826" s="24" t="s">
        <v>277</v>
      </c>
    </row>
    <row r="827" spans="1:11">
      <c r="A827" s="24">
        <v>5992</v>
      </c>
      <c r="B827" s="24" t="str">
        <f>TRIM(Table4[[#This Row],[LOCATION_CODE]])</f>
        <v>5992</v>
      </c>
      <c r="C827" s="137" t="s">
        <v>8681</v>
      </c>
      <c r="D827" s="137" t="s">
        <v>8682</v>
      </c>
      <c r="E827" s="24">
        <v>25950662</v>
      </c>
      <c r="F827" s="24">
        <v>25950663</v>
      </c>
      <c r="G827" s="137" t="s">
        <v>8683</v>
      </c>
      <c r="H827" s="137" t="s">
        <v>8684</v>
      </c>
      <c r="I827" s="137" t="s">
        <v>8685</v>
      </c>
      <c r="J827" s="137" t="s">
        <v>8686</v>
      </c>
      <c r="K827" s="24" t="s">
        <v>277</v>
      </c>
    </row>
    <row r="828" spans="1:11">
      <c r="A828" s="24">
        <v>5993</v>
      </c>
      <c r="B828" s="24" t="str">
        <f>TRIM(Table4[[#This Row],[LOCATION_CODE]])</f>
        <v>5993</v>
      </c>
      <c r="C828" s="137" t="s">
        <v>8687</v>
      </c>
      <c r="D828" s="137" t="s">
        <v>8688</v>
      </c>
      <c r="E828" s="24">
        <v>27848068</v>
      </c>
      <c r="F828" s="24">
        <v>27848066</v>
      </c>
      <c r="G828" s="137" t="s">
        <v>8689</v>
      </c>
      <c r="H828" s="137" t="s">
        <v>8690</v>
      </c>
      <c r="I828" s="137" t="s">
        <v>7170</v>
      </c>
      <c r="J828" s="137" t="s">
        <v>8691</v>
      </c>
      <c r="K828" s="24" t="s">
        <v>277</v>
      </c>
    </row>
    <row r="829" spans="1:11">
      <c r="A829" s="24">
        <v>5994</v>
      </c>
      <c r="B829" s="24" t="str">
        <f>TRIM(Table4[[#This Row],[LOCATION_CODE]])</f>
        <v>5994</v>
      </c>
      <c r="C829" s="137" t="s">
        <v>8692</v>
      </c>
      <c r="D829" s="137" t="s">
        <v>8693</v>
      </c>
      <c r="E829" s="24">
        <v>29076308</v>
      </c>
      <c r="F829" s="24">
        <v>29076311</v>
      </c>
      <c r="G829" s="137" t="s">
        <v>8694</v>
      </c>
      <c r="H829" s="137" t="s">
        <v>7103</v>
      </c>
      <c r="I829" s="137" t="s">
        <v>7637</v>
      </c>
      <c r="J829" s="137" t="s">
        <v>8695</v>
      </c>
      <c r="K829" s="24" t="s">
        <v>277</v>
      </c>
    </row>
    <row r="830" spans="1:11">
      <c r="A830" s="24">
        <v>5995</v>
      </c>
      <c r="B830" s="24" t="str">
        <f>TRIM(Table4[[#This Row],[LOCATION_CODE]])</f>
        <v>5995</v>
      </c>
      <c r="C830" s="137" t="s">
        <v>8696</v>
      </c>
      <c r="D830" s="137" t="s">
        <v>8697</v>
      </c>
      <c r="E830" s="24">
        <v>24103600</v>
      </c>
      <c r="F830" s="24">
        <v>24390244</v>
      </c>
      <c r="G830" s="137" t="s">
        <v>8698</v>
      </c>
      <c r="H830" s="137" t="s">
        <v>7315</v>
      </c>
      <c r="I830" s="137" t="s">
        <v>7316</v>
      </c>
      <c r="J830" s="137" t="s">
        <v>8699</v>
      </c>
      <c r="K830" s="24" t="s">
        <v>277</v>
      </c>
    </row>
    <row r="831" spans="1:11">
      <c r="A831" s="24">
        <v>5998</v>
      </c>
      <c r="B831" s="24" t="str">
        <f>TRIM(Table4[[#This Row],[LOCATION_CODE]])</f>
        <v>5998</v>
      </c>
      <c r="C831" s="137" t="s">
        <v>8700</v>
      </c>
      <c r="D831" s="137" t="s">
        <v>8701</v>
      </c>
      <c r="E831" s="24">
        <v>24103600</v>
      </c>
      <c r="F831" s="24">
        <v>23490244</v>
      </c>
      <c r="G831" s="137" t="s">
        <v>8702</v>
      </c>
      <c r="H831" s="137" t="s">
        <v>7315</v>
      </c>
      <c r="I831" s="137" t="s">
        <v>7316</v>
      </c>
      <c r="J831" s="137" t="s">
        <v>8703</v>
      </c>
      <c r="K831" s="24" t="s">
        <v>277</v>
      </c>
    </row>
    <row r="832" spans="1:11" ht="29.1">
      <c r="A832" s="24">
        <v>5999</v>
      </c>
      <c r="B832" s="24" t="str">
        <f>TRIM(Table4[[#This Row],[LOCATION_CODE]])</f>
        <v>5999</v>
      </c>
      <c r="C832" s="137" t="s">
        <v>8704</v>
      </c>
      <c r="D832" s="137" t="s">
        <v>8705</v>
      </c>
      <c r="E832" s="24">
        <v>24103600</v>
      </c>
      <c r="F832" s="24">
        <v>24390244</v>
      </c>
      <c r="G832" s="137" t="s">
        <v>8702</v>
      </c>
      <c r="H832" s="137" t="s">
        <v>7315</v>
      </c>
      <c r="I832" s="137" t="s">
        <v>7316</v>
      </c>
      <c r="J832" s="137" t="s">
        <v>8706</v>
      </c>
      <c r="K832" s="24" t="s">
        <v>277</v>
      </c>
    </row>
    <row r="833" spans="1:11">
      <c r="A833" s="24">
        <v>6101</v>
      </c>
      <c r="B833" s="24" t="str">
        <f>TRIM(Table4[[#This Row],[LOCATION_CODE]])</f>
        <v>6101</v>
      </c>
      <c r="C833" s="137" t="s">
        <v>7551</v>
      </c>
      <c r="D833" s="137" t="s">
        <v>8707</v>
      </c>
      <c r="E833" s="24">
        <v>27306888</v>
      </c>
      <c r="F833" s="24">
        <v>27366499</v>
      </c>
      <c r="G833" s="137" t="s">
        <v>8708</v>
      </c>
      <c r="H833" s="137"/>
      <c r="I833" s="137" t="s">
        <v>1069</v>
      </c>
      <c r="J833" s="137"/>
      <c r="K833" s="24" t="s">
        <v>277</v>
      </c>
    </row>
    <row r="834" spans="1:11">
      <c r="A834" s="24">
        <v>6111</v>
      </c>
      <c r="B834" s="24" t="str">
        <f>TRIM(Table4[[#This Row],[LOCATION_CODE]])</f>
        <v>6111</v>
      </c>
      <c r="C834" s="137" t="s">
        <v>8709</v>
      </c>
      <c r="D834" s="137" t="s">
        <v>8710</v>
      </c>
      <c r="E834" s="24">
        <v>26936918</v>
      </c>
      <c r="F834" s="24">
        <v>26933946</v>
      </c>
      <c r="G834" s="137" t="s">
        <v>8711</v>
      </c>
      <c r="H834" s="137" t="s">
        <v>5908</v>
      </c>
      <c r="I834" s="137" t="s">
        <v>3636</v>
      </c>
      <c r="J834" s="137"/>
      <c r="K834" s="24" t="s">
        <v>277</v>
      </c>
    </row>
    <row r="835" spans="1:11">
      <c r="A835" s="24">
        <v>6113</v>
      </c>
      <c r="B835" s="24" t="str">
        <f>TRIM(Table4[[#This Row],[LOCATION_CODE]])</f>
        <v>6113</v>
      </c>
      <c r="C835" s="137" t="s">
        <v>8712</v>
      </c>
      <c r="D835" s="137" t="s">
        <v>8713</v>
      </c>
      <c r="E835" s="24">
        <v>25211303</v>
      </c>
      <c r="F835" s="24">
        <v>25234242</v>
      </c>
      <c r="G835" s="137" t="s">
        <v>8714</v>
      </c>
      <c r="H835" s="137" t="s">
        <v>8715</v>
      </c>
      <c r="I835" s="137" t="s">
        <v>246</v>
      </c>
      <c r="J835" s="137"/>
      <c r="K835" s="24" t="s">
        <v>277</v>
      </c>
    </row>
    <row r="836" spans="1:11">
      <c r="A836" s="24">
        <v>6117</v>
      </c>
      <c r="B836" s="24" t="str">
        <f>TRIM(Table4[[#This Row],[LOCATION_CODE]])</f>
        <v>6117</v>
      </c>
      <c r="C836" s="137" t="s">
        <v>8716</v>
      </c>
      <c r="D836" s="137" t="s">
        <v>8717</v>
      </c>
      <c r="E836" s="24">
        <v>25251163</v>
      </c>
      <c r="F836" s="24" t="s">
        <v>8718</v>
      </c>
      <c r="G836" s="137" t="s">
        <v>1772</v>
      </c>
      <c r="H836" s="137"/>
      <c r="I836" s="137" t="s">
        <v>1772</v>
      </c>
      <c r="J836" s="137"/>
      <c r="K836" s="24" t="s">
        <v>277</v>
      </c>
    </row>
    <row r="837" spans="1:11">
      <c r="A837" s="24">
        <v>6123</v>
      </c>
      <c r="B837" s="24" t="str">
        <f>TRIM(Table4[[#This Row],[LOCATION_CODE]])</f>
        <v>6123</v>
      </c>
      <c r="C837" s="137" t="s">
        <v>8719</v>
      </c>
      <c r="D837" s="137" t="s">
        <v>8720</v>
      </c>
      <c r="E837" s="24">
        <v>26027368</v>
      </c>
      <c r="F837" s="24">
        <v>26027168</v>
      </c>
      <c r="G837" s="137" t="s">
        <v>8721</v>
      </c>
      <c r="H837" s="137" t="s">
        <v>5086</v>
      </c>
      <c r="I837" s="137" t="s">
        <v>642</v>
      </c>
      <c r="J837" s="137"/>
      <c r="K837" s="24" t="s">
        <v>277</v>
      </c>
    </row>
    <row r="838" spans="1:11">
      <c r="A838" s="24">
        <v>6139</v>
      </c>
      <c r="B838" s="24" t="str">
        <f>TRIM(Table4[[#This Row],[LOCATION_CODE]])</f>
        <v>6139</v>
      </c>
      <c r="C838" s="137" t="s">
        <v>8722</v>
      </c>
      <c r="D838" s="137" t="s">
        <v>8723</v>
      </c>
      <c r="E838" s="24">
        <v>27508028</v>
      </c>
      <c r="F838" s="24">
        <v>27580436</v>
      </c>
      <c r="G838" s="137" t="s">
        <v>2638</v>
      </c>
      <c r="H838" s="137"/>
      <c r="I838" s="137" t="s">
        <v>2638</v>
      </c>
      <c r="J838" s="137"/>
      <c r="K838" s="24" t="s">
        <v>277</v>
      </c>
    </row>
    <row r="839" spans="1:11">
      <c r="A839" s="24">
        <v>6153</v>
      </c>
      <c r="B839" s="24" t="str">
        <f>TRIM(Table4[[#This Row],[LOCATION_CODE]])</f>
        <v>6153</v>
      </c>
      <c r="C839" s="137" t="s">
        <v>8724</v>
      </c>
      <c r="D839" s="137" t="s">
        <v>8725</v>
      </c>
      <c r="E839" s="24">
        <v>35425768</v>
      </c>
      <c r="F839" s="24">
        <v>35425738</v>
      </c>
      <c r="G839" s="137" t="s">
        <v>7382</v>
      </c>
      <c r="H839" s="137" t="s">
        <v>8726</v>
      </c>
      <c r="I839" s="137" t="s">
        <v>7382</v>
      </c>
      <c r="J839" s="137" t="s">
        <v>8726</v>
      </c>
      <c r="K839" s="24" t="s">
        <v>277</v>
      </c>
    </row>
    <row r="840" spans="1:11">
      <c r="A840" s="24">
        <v>6154</v>
      </c>
      <c r="B840" s="24" t="str">
        <f>TRIM(Table4[[#This Row],[LOCATION_CODE]])</f>
        <v>6154</v>
      </c>
      <c r="C840" s="137" t="s">
        <v>8727</v>
      </c>
      <c r="D840" s="137" t="s">
        <v>8728</v>
      </c>
      <c r="E840" s="24">
        <v>21625010</v>
      </c>
      <c r="F840" s="24">
        <v>21625010</v>
      </c>
      <c r="G840" s="137" t="s">
        <v>8729</v>
      </c>
      <c r="H840" s="137" t="s">
        <v>8730</v>
      </c>
      <c r="I840" s="137" t="s">
        <v>8729</v>
      </c>
      <c r="J840" s="137" t="s">
        <v>8730</v>
      </c>
      <c r="K840" s="24" t="s">
        <v>277</v>
      </c>
    </row>
    <row r="841" spans="1:11">
      <c r="A841" s="24">
        <v>6159</v>
      </c>
      <c r="B841" s="24" t="str">
        <f>TRIM(Table4[[#This Row],[LOCATION_CODE]])</f>
        <v>6159</v>
      </c>
      <c r="C841" s="137" t="s">
        <v>8731</v>
      </c>
      <c r="D841" s="137" t="s">
        <v>8732</v>
      </c>
      <c r="E841" s="24">
        <v>24300688</v>
      </c>
      <c r="F841" s="24">
        <v>24300688</v>
      </c>
      <c r="G841" s="137" t="s">
        <v>8733</v>
      </c>
      <c r="H841" s="137" t="s">
        <v>8734</v>
      </c>
      <c r="I841" s="137" t="s">
        <v>8733</v>
      </c>
      <c r="J841" s="137" t="s">
        <v>8734</v>
      </c>
      <c r="K841" s="24" t="s">
        <v>277</v>
      </c>
    </row>
    <row r="842" spans="1:11">
      <c r="A842" s="24">
        <v>6161</v>
      </c>
      <c r="B842" s="24" t="str">
        <f>TRIM(Table4[[#This Row],[LOCATION_CODE]])</f>
        <v>6161</v>
      </c>
      <c r="C842" s="137" t="s">
        <v>8735</v>
      </c>
      <c r="D842" s="137" t="s">
        <v>8736</v>
      </c>
      <c r="E842" s="24">
        <v>24988983</v>
      </c>
      <c r="F842" s="24">
        <v>24988983</v>
      </c>
      <c r="G842" s="137" t="s">
        <v>3940</v>
      </c>
      <c r="H842" s="137"/>
      <c r="I842" s="137" t="s">
        <v>3940</v>
      </c>
      <c r="J842" s="137"/>
      <c r="K842" s="24" t="s">
        <v>277</v>
      </c>
    </row>
    <row r="843" spans="1:11">
      <c r="A843" s="24">
        <v>6164</v>
      </c>
      <c r="B843" s="24" t="str">
        <f>TRIM(Table4[[#This Row],[LOCATION_CODE]])</f>
        <v>6164</v>
      </c>
      <c r="C843" s="137" t="s">
        <v>5037</v>
      </c>
      <c r="D843" s="137" t="s">
        <v>5037</v>
      </c>
      <c r="E843" s="24" t="s">
        <v>3051</v>
      </c>
      <c r="F843" s="24"/>
      <c r="G843" s="137"/>
      <c r="H843" s="137"/>
      <c r="I843" s="137"/>
      <c r="J843" s="137"/>
      <c r="K843" s="24" t="s">
        <v>277</v>
      </c>
    </row>
    <row r="844" spans="1:11">
      <c r="A844" s="24">
        <v>6166</v>
      </c>
      <c r="B844" s="24" t="str">
        <f>TRIM(Table4[[#This Row],[LOCATION_CODE]])</f>
        <v>6166</v>
      </c>
      <c r="C844" s="137" t="s">
        <v>8737</v>
      </c>
      <c r="D844" s="137" t="s">
        <v>8738</v>
      </c>
      <c r="E844" s="24">
        <v>26289668</v>
      </c>
      <c r="F844" s="24">
        <v>26289668</v>
      </c>
      <c r="G844" s="137" t="s">
        <v>8739</v>
      </c>
      <c r="H844" s="137" t="s">
        <v>8740</v>
      </c>
      <c r="I844" s="137" t="s">
        <v>8741</v>
      </c>
      <c r="J844" s="137" t="s">
        <v>8742</v>
      </c>
      <c r="K844" s="24" t="s">
        <v>277</v>
      </c>
    </row>
    <row r="845" spans="1:11">
      <c r="A845" s="24">
        <v>6168</v>
      </c>
      <c r="B845" s="24" t="str">
        <f>TRIM(Table4[[#This Row],[LOCATION_CODE]])</f>
        <v>6168</v>
      </c>
      <c r="C845" s="137" t="s">
        <v>8743</v>
      </c>
      <c r="D845" s="137" t="s">
        <v>8744</v>
      </c>
      <c r="E845" s="24" t="s">
        <v>1705</v>
      </c>
      <c r="F845" s="24" t="s">
        <v>8745</v>
      </c>
      <c r="G845" s="137" t="s">
        <v>8746</v>
      </c>
      <c r="H845" s="137" t="s">
        <v>8747</v>
      </c>
      <c r="I845" s="137" t="s">
        <v>8748</v>
      </c>
      <c r="J845" s="137" t="s">
        <v>8749</v>
      </c>
      <c r="K845" s="24" t="s">
        <v>277</v>
      </c>
    </row>
    <row r="846" spans="1:11" ht="29.1">
      <c r="A846" s="24">
        <v>6170</v>
      </c>
      <c r="B846" s="24" t="str">
        <f>TRIM(Table4[[#This Row],[LOCATION_CODE]])</f>
        <v>6170</v>
      </c>
      <c r="C846" s="137" t="s">
        <v>8750</v>
      </c>
      <c r="D846" s="137" t="s">
        <v>8751</v>
      </c>
      <c r="E846" s="24">
        <v>27220932</v>
      </c>
      <c r="F846" s="24">
        <v>27218416</v>
      </c>
      <c r="G846" s="137" t="s">
        <v>8752</v>
      </c>
      <c r="H846" s="137" t="s">
        <v>8753</v>
      </c>
      <c r="I846" s="137" t="s">
        <v>8754</v>
      </c>
      <c r="J846" s="137" t="s">
        <v>8755</v>
      </c>
      <c r="K846" s="24" t="s">
        <v>277</v>
      </c>
    </row>
    <row r="847" spans="1:11">
      <c r="A847" s="24">
        <v>6171</v>
      </c>
      <c r="B847" s="24" t="str">
        <f>TRIM(Table4[[#This Row],[LOCATION_CODE]])</f>
        <v>6171</v>
      </c>
      <c r="C847" s="137" t="s">
        <v>8756</v>
      </c>
      <c r="D847" s="137" t="s">
        <v>8757</v>
      </c>
      <c r="E847" s="24">
        <v>21625020</v>
      </c>
      <c r="F847" s="24"/>
      <c r="G847" s="137" t="s">
        <v>8758</v>
      </c>
      <c r="H847" s="137" t="s">
        <v>8759</v>
      </c>
      <c r="I847" s="137" t="s">
        <v>8729</v>
      </c>
      <c r="J847" s="137" t="s">
        <v>8730</v>
      </c>
      <c r="K847" s="24" t="s">
        <v>277</v>
      </c>
    </row>
    <row r="848" spans="1:11">
      <c r="A848" s="24">
        <v>6172</v>
      </c>
      <c r="B848" s="24" t="str">
        <f>TRIM(Table4[[#This Row],[LOCATION_CODE]])</f>
        <v>6172</v>
      </c>
      <c r="C848" s="137" t="s">
        <v>8760</v>
      </c>
      <c r="D848" s="137" t="s">
        <v>8761</v>
      </c>
      <c r="E848" s="24" t="s">
        <v>3051</v>
      </c>
      <c r="F848" s="24"/>
      <c r="G848" s="137" t="s">
        <v>8762</v>
      </c>
      <c r="H848" s="137" t="s">
        <v>5090</v>
      </c>
      <c r="I848" s="137" t="s">
        <v>5091</v>
      </c>
      <c r="J848" s="137" t="s">
        <v>8763</v>
      </c>
      <c r="K848" s="24" t="s">
        <v>277</v>
      </c>
    </row>
    <row r="849" spans="1:11">
      <c r="A849" s="24">
        <v>6198</v>
      </c>
      <c r="B849" s="24" t="str">
        <f>TRIM(Table4[[#This Row],[LOCATION_CODE]])</f>
        <v>6198</v>
      </c>
      <c r="C849" s="137" t="s">
        <v>8764</v>
      </c>
      <c r="D849" s="137" t="s">
        <v>5394</v>
      </c>
      <c r="E849" s="24">
        <v>21011078</v>
      </c>
      <c r="F849" s="24">
        <v>21011078</v>
      </c>
      <c r="G849" s="137" t="s">
        <v>74</v>
      </c>
      <c r="H849" s="137"/>
      <c r="I849" s="137"/>
      <c r="J849" s="137"/>
      <c r="K849" s="24" t="s">
        <v>277</v>
      </c>
    </row>
    <row r="850" spans="1:11">
      <c r="A850" s="24">
        <v>6229</v>
      </c>
      <c r="B850" s="24" t="str">
        <f>TRIM(Table4[[#This Row],[LOCATION_CODE]])</f>
        <v>6229</v>
      </c>
      <c r="C850" s="137" t="s">
        <v>8765</v>
      </c>
      <c r="D850" s="137" t="s">
        <v>8766</v>
      </c>
      <c r="E850" s="24" t="s">
        <v>4030</v>
      </c>
      <c r="F850" s="24"/>
      <c r="G850" s="137" t="s">
        <v>8767</v>
      </c>
      <c r="H850" s="137" t="s">
        <v>8616</v>
      </c>
      <c r="I850" s="137" t="s">
        <v>8617</v>
      </c>
      <c r="J850" s="137" t="s">
        <v>8768</v>
      </c>
      <c r="K850" s="24" t="s">
        <v>277</v>
      </c>
    </row>
    <row r="851" spans="1:11">
      <c r="A851" s="24">
        <v>6230</v>
      </c>
      <c r="B851" s="24" t="str">
        <f>TRIM(Table4[[#This Row],[LOCATION_CODE]])</f>
        <v>6230</v>
      </c>
      <c r="C851" s="137" t="s">
        <v>8769</v>
      </c>
      <c r="D851" s="137" t="s">
        <v>8770</v>
      </c>
      <c r="E851" s="24" t="s">
        <v>3232</v>
      </c>
      <c r="F851" s="24"/>
      <c r="G851" s="137" t="s">
        <v>8767</v>
      </c>
      <c r="H851" s="137" t="s">
        <v>8616</v>
      </c>
      <c r="I851" s="137" t="s">
        <v>8617</v>
      </c>
      <c r="J851" s="137" t="s">
        <v>8768</v>
      </c>
      <c r="K851" s="24" t="s">
        <v>277</v>
      </c>
    </row>
    <row r="852" spans="1:11">
      <c r="A852" s="24">
        <v>6231</v>
      </c>
      <c r="B852" s="24" t="str">
        <f>TRIM(Table4[[#This Row],[LOCATION_CODE]])</f>
        <v>6231</v>
      </c>
      <c r="C852" s="137" t="s">
        <v>8771</v>
      </c>
      <c r="D852" s="137" t="s">
        <v>8772</v>
      </c>
      <c r="E852" s="24" t="s">
        <v>3051</v>
      </c>
      <c r="F852" s="24"/>
      <c r="G852" s="137" t="s">
        <v>8773</v>
      </c>
      <c r="H852" s="137" t="s">
        <v>8774</v>
      </c>
      <c r="I852" s="137" t="s">
        <v>8775</v>
      </c>
      <c r="J852" s="137" t="s">
        <v>8776</v>
      </c>
      <c r="K852" s="24" t="s">
        <v>277</v>
      </c>
    </row>
    <row r="853" spans="1:11">
      <c r="A853" s="24">
        <v>6232</v>
      </c>
      <c r="B853" s="24" t="str">
        <f>TRIM(Table4[[#This Row],[LOCATION_CODE]])</f>
        <v>6232</v>
      </c>
      <c r="C853" s="137" t="s">
        <v>8777</v>
      </c>
      <c r="D853" s="137" t="s">
        <v>8778</v>
      </c>
      <c r="E853" s="24" t="s">
        <v>3051</v>
      </c>
      <c r="F853" s="24"/>
      <c r="G853" s="137"/>
      <c r="H853" s="137"/>
      <c r="I853" s="137"/>
      <c r="J853" s="137"/>
      <c r="K853" s="24" t="s">
        <v>277</v>
      </c>
    </row>
    <row r="854" spans="1:11" ht="29.1">
      <c r="A854" s="24">
        <v>6235</v>
      </c>
      <c r="B854" s="24" t="str">
        <f>TRIM(Table4[[#This Row],[LOCATION_CODE]])</f>
        <v>6235</v>
      </c>
      <c r="C854" s="137" t="s">
        <v>8779</v>
      </c>
      <c r="D854" s="137" t="s">
        <v>8780</v>
      </c>
      <c r="E854" s="24" t="s">
        <v>3051</v>
      </c>
      <c r="F854" s="24"/>
      <c r="G854" s="137" t="s">
        <v>8781</v>
      </c>
      <c r="H854" s="137" t="s">
        <v>8782</v>
      </c>
      <c r="I854" s="137" t="s">
        <v>8783</v>
      </c>
      <c r="J854" s="137" t="s">
        <v>8784</v>
      </c>
      <c r="K854" s="24" t="s">
        <v>277</v>
      </c>
    </row>
    <row r="855" spans="1:11">
      <c r="A855" s="24">
        <v>6236</v>
      </c>
      <c r="B855" s="24" t="str">
        <f>TRIM(Table4[[#This Row],[LOCATION_CODE]])</f>
        <v>6236</v>
      </c>
      <c r="C855" s="137" t="s">
        <v>8785</v>
      </c>
      <c r="D855" s="137" t="s">
        <v>8786</v>
      </c>
      <c r="E855" s="24">
        <v>26734111</v>
      </c>
      <c r="F855" s="24">
        <v>26734666</v>
      </c>
      <c r="G855" s="137" t="s">
        <v>8787</v>
      </c>
      <c r="H855" s="137" t="s">
        <v>8788</v>
      </c>
      <c r="I855" s="137" t="s">
        <v>8789</v>
      </c>
      <c r="J855" s="137" t="s">
        <v>8790</v>
      </c>
      <c r="K855" s="24" t="s">
        <v>277</v>
      </c>
    </row>
    <row r="856" spans="1:11">
      <c r="A856" s="24">
        <v>6237</v>
      </c>
      <c r="B856" s="24" t="str">
        <f>TRIM(Table4[[#This Row],[LOCATION_CODE]])</f>
        <v>6237</v>
      </c>
      <c r="C856" s="137" t="s">
        <v>8791</v>
      </c>
      <c r="D856" s="137" t="s">
        <v>8792</v>
      </c>
      <c r="E856" s="24">
        <v>25457778</v>
      </c>
      <c r="F856" s="24" t="s">
        <v>8793</v>
      </c>
      <c r="G856" s="137" t="s">
        <v>8794</v>
      </c>
      <c r="H856" s="137" t="s">
        <v>8795</v>
      </c>
      <c r="I856" s="137" t="s">
        <v>8796</v>
      </c>
      <c r="J856" s="137" t="s">
        <v>8797</v>
      </c>
      <c r="K856" s="24" t="s">
        <v>277</v>
      </c>
    </row>
    <row r="857" spans="1:11">
      <c r="A857" s="24">
        <v>6243</v>
      </c>
      <c r="B857" s="24" t="str">
        <f>TRIM(Table4[[#This Row],[LOCATION_CODE]])</f>
        <v>6243</v>
      </c>
      <c r="C857" s="137" t="s">
        <v>8798</v>
      </c>
      <c r="D857" s="137" t="s">
        <v>8799</v>
      </c>
      <c r="E857" s="24">
        <v>28850212</v>
      </c>
      <c r="F857" s="24">
        <v>28859084</v>
      </c>
      <c r="G857" s="137" t="s">
        <v>8800</v>
      </c>
      <c r="H857" s="137"/>
      <c r="I857" s="137" t="s">
        <v>960</v>
      </c>
      <c r="J857" s="137"/>
      <c r="K857" s="24" t="s">
        <v>277</v>
      </c>
    </row>
    <row r="858" spans="1:11" ht="29.1">
      <c r="A858" s="24">
        <v>6251</v>
      </c>
      <c r="B858" s="24" t="str">
        <f>TRIM(Table4[[#This Row],[LOCATION_CODE]])</f>
        <v>6251</v>
      </c>
      <c r="C858" s="137" t="s">
        <v>8801</v>
      </c>
      <c r="D858" s="137" t="s">
        <v>8802</v>
      </c>
      <c r="E858" s="24">
        <v>36925050</v>
      </c>
      <c r="F858" s="24">
        <v>36925080</v>
      </c>
      <c r="G858" s="137" t="s">
        <v>8803</v>
      </c>
      <c r="H858" s="137" t="s">
        <v>8804</v>
      </c>
      <c r="I858" s="137" t="s">
        <v>8805</v>
      </c>
      <c r="J858" s="137" t="s">
        <v>8806</v>
      </c>
      <c r="K858" s="24" t="s">
        <v>277</v>
      </c>
    </row>
    <row r="859" spans="1:11">
      <c r="A859" s="24">
        <v>6253</v>
      </c>
      <c r="B859" s="24" t="str">
        <f>TRIM(Table4[[#This Row],[LOCATION_CODE]])</f>
        <v>6253</v>
      </c>
      <c r="C859" s="137" t="s">
        <v>8807</v>
      </c>
      <c r="D859" s="137" t="s">
        <v>8808</v>
      </c>
      <c r="E859" s="24">
        <v>28016899</v>
      </c>
      <c r="F859" s="24">
        <v>28016986</v>
      </c>
      <c r="G859" s="137" t="s">
        <v>8809</v>
      </c>
      <c r="H859" s="137" t="s">
        <v>8810</v>
      </c>
      <c r="I859" s="137" t="s">
        <v>8811</v>
      </c>
      <c r="J859" s="137" t="s">
        <v>8812</v>
      </c>
      <c r="K859" s="24" t="s">
        <v>277</v>
      </c>
    </row>
    <row r="860" spans="1:11">
      <c r="A860" s="24">
        <v>6256</v>
      </c>
      <c r="B860" s="24" t="str">
        <f>TRIM(Table4[[#This Row],[LOCATION_CODE]])</f>
        <v>6256</v>
      </c>
      <c r="C860" s="137" t="s">
        <v>8813</v>
      </c>
      <c r="D860" s="137" t="s">
        <v>8814</v>
      </c>
      <c r="E860" s="24">
        <v>27883889</v>
      </c>
      <c r="F860" s="24">
        <v>27660866</v>
      </c>
      <c r="G860" s="137" t="s">
        <v>8815</v>
      </c>
      <c r="H860" s="137" t="s">
        <v>6496</v>
      </c>
      <c r="I860" s="137" t="s">
        <v>8816</v>
      </c>
      <c r="J860" s="137" t="s">
        <v>8817</v>
      </c>
      <c r="K860" s="24" t="s">
        <v>277</v>
      </c>
    </row>
    <row r="861" spans="1:11" ht="29.1">
      <c r="A861" s="24">
        <v>6257</v>
      </c>
      <c r="B861" s="24" t="str">
        <f>TRIM(Table4[[#This Row],[LOCATION_CODE]])</f>
        <v>6257</v>
      </c>
      <c r="C861" s="137" t="s">
        <v>8818</v>
      </c>
      <c r="D861" s="137" t="s">
        <v>8819</v>
      </c>
      <c r="E861" s="24">
        <v>24189333</v>
      </c>
      <c r="F861" s="24">
        <v>24226067</v>
      </c>
      <c r="G861" s="137" t="s">
        <v>8820</v>
      </c>
      <c r="H861" s="137" t="s">
        <v>8821</v>
      </c>
      <c r="I861" s="137" t="s">
        <v>8822</v>
      </c>
      <c r="J861" s="137" t="s">
        <v>8823</v>
      </c>
      <c r="K861" s="24" t="s">
        <v>277</v>
      </c>
    </row>
    <row r="862" spans="1:11" ht="29.1">
      <c r="A862" s="24">
        <v>6258</v>
      </c>
      <c r="B862" s="24" t="str">
        <f>TRIM(Table4[[#This Row],[LOCATION_CODE]])</f>
        <v>6258</v>
      </c>
      <c r="C862" s="137" t="s">
        <v>8824</v>
      </c>
      <c r="D862" s="137" t="s">
        <v>8825</v>
      </c>
      <c r="E862" s="24">
        <v>24101833</v>
      </c>
      <c r="F862" s="24">
        <v>24101208</v>
      </c>
      <c r="G862" s="137" t="s">
        <v>8820</v>
      </c>
      <c r="H862" s="137" t="s">
        <v>8821</v>
      </c>
      <c r="I862" s="137" t="s">
        <v>8822</v>
      </c>
      <c r="J862" s="137" t="s">
        <v>8823</v>
      </c>
      <c r="K862" s="24" t="s">
        <v>277</v>
      </c>
    </row>
    <row r="863" spans="1:11" ht="29.1">
      <c r="A863" s="24">
        <v>6259</v>
      </c>
      <c r="B863" s="24" t="str">
        <f>TRIM(Table4[[#This Row],[LOCATION_CODE]])</f>
        <v>6259</v>
      </c>
      <c r="C863" s="137" t="s">
        <v>8826</v>
      </c>
      <c r="D863" s="137" t="s">
        <v>8827</v>
      </c>
      <c r="E863" s="24">
        <v>23283881</v>
      </c>
      <c r="F863" s="24">
        <v>23288968</v>
      </c>
      <c r="G863" s="137" t="s">
        <v>8828</v>
      </c>
      <c r="H863" s="137" t="s">
        <v>8829</v>
      </c>
      <c r="I863" s="137" t="s">
        <v>8830</v>
      </c>
      <c r="J863" s="137" t="s">
        <v>8831</v>
      </c>
      <c r="K863" s="24" t="s">
        <v>277</v>
      </c>
    </row>
    <row r="864" spans="1:11">
      <c r="A864" s="24">
        <v>6301</v>
      </c>
      <c r="B864" s="24" t="str">
        <f>TRIM(Table4[[#This Row],[LOCATION_CODE]])</f>
        <v>6301</v>
      </c>
      <c r="C864" s="137" t="s">
        <v>8832</v>
      </c>
      <c r="D864" s="137" t="s">
        <v>8833</v>
      </c>
      <c r="E864" s="24">
        <v>23983228</v>
      </c>
      <c r="F864" s="24">
        <v>23983363</v>
      </c>
      <c r="G864" s="137" t="s">
        <v>8834</v>
      </c>
      <c r="H864" s="137" t="s">
        <v>8740</v>
      </c>
      <c r="I864" s="137" t="s">
        <v>8741</v>
      </c>
      <c r="J864" s="137" t="s">
        <v>8835</v>
      </c>
      <c r="K864" s="24" t="s">
        <v>277</v>
      </c>
    </row>
    <row r="865" spans="1:11">
      <c r="A865" s="24">
        <v>6302</v>
      </c>
      <c r="B865" s="24" t="str">
        <f>TRIM(Table4[[#This Row],[LOCATION_CODE]])</f>
        <v>6302</v>
      </c>
      <c r="C865" s="137" t="s">
        <v>8836</v>
      </c>
      <c r="D865" s="137" t="s">
        <v>8837</v>
      </c>
      <c r="E865" s="24">
        <v>25266456</v>
      </c>
      <c r="F865" s="24">
        <v>25255203</v>
      </c>
      <c r="G865" s="137" t="s">
        <v>1663</v>
      </c>
      <c r="H865" s="137"/>
      <c r="I865" s="137" t="s">
        <v>1663</v>
      </c>
      <c r="J865" s="137"/>
      <c r="K865" s="24" t="s">
        <v>277</v>
      </c>
    </row>
    <row r="866" spans="1:11">
      <c r="A866" s="24">
        <v>6303</v>
      </c>
      <c r="B866" s="24" t="str">
        <f>TRIM(Table4[[#This Row],[LOCATION_CODE]])</f>
        <v>6303</v>
      </c>
      <c r="C866" s="137" t="s">
        <v>8838</v>
      </c>
      <c r="D866" s="137" t="s">
        <v>8839</v>
      </c>
      <c r="E866" s="24">
        <v>27358211</v>
      </c>
      <c r="F866" s="24">
        <v>27308144</v>
      </c>
      <c r="G866" s="137" t="s">
        <v>1145</v>
      </c>
      <c r="H866" s="137"/>
      <c r="I866" s="137" t="s">
        <v>1145</v>
      </c>
      <c r="J866" s="137"/>
      <c r="K866" s="24" t="s">
        <v>277</v>
      </c>
    </row>
    <row r="867" spans="1:11">
      <c r="A867" s="24">
        <v>6305</v>
      </c>
      <c r="B867" s="24" t="str">
        <f>TRIM(Table4[[#This Row],[LOCATION_CODE]])</f>
        <v>6305</v>
      </c>
      <c r="C867" s="137" t="s">
        <v>8840</v>
      </c>
      <c r="D867" s="137" t="s">
        <v>8841</v>
      </c>
      <c r="E867" s="24">
        <v>28844131</v>
      </c>
      <c r="F867" s="24">
        <v>25397621</v>
      </c>
      <c r="G867" s="137" t="s">
        <v>928</v>
      </c>
      <c r="H867" s="137"/>
      <c r="I867" s="137" t="s">
        <v>928</v>
      </c>
      <c r="J867" s="137"/>
      <c r="K867" s="24" t="s">
        <v>277</v>
      </c>
    </row>
    <row r="868" spans="1:11">
      <c r="A868" s="24">
        <v>6307</v>
      </c>
      <c r="B868" s="24" t="str">
        <f>TRIM(Table4[[#This Row],[LOCATION_CODE]])</f>
        <v>6307</v>
      </c>
      <c r="C868" s="137" t="s">
        <v>8842</v>
      </c>
      <c r="D868" s="137" t="s">
        <v>8843</v>
      </c>
      <c r="E868" s="24">
        <v>28458452</v>
      </c>
      <c r="F868" s="24">
        <v>28458452</v>
      </c>
      <c r="G868" s="137" t="s">
        <v>1804</v>
      </c>
      <c r="H868" s="137"/>
      <c r="I868" s="137" t="s">
        <v>1804</v>
      </c>
      <c r="J868" s="137"/>
      <c r="K868" s="24" t="s">
        <v>277</v>
      </c>
    </row>
    <row r="869" spans="1:11">
      <c r="A869" s="24">
        <v>6319</v>
      </c>
      <c r="B869" s="24" t="str">
        <f>TRIM(Table4[[#This Row],[LOCATION_CODE]])</f>
        <v>6319</v>
      </c>
      <c r="C869" s="137" t="s">
        <v>8844</v>
      </c>
      <c r="D869" s="137" t="s">
        <v>8845</v>
      </c>
      <c r="E869" s="24">
        <v>23476898</v>
      </c>
      <c r="F869" s="24">
        <v>23476633</v>
      </c>
      <c r="G869" s="137" t="s">
        <v>8846</v>
      </c>
      <c r="H869" s="137" t="s">
        <v>8847</v>
      </c>
      <c r="I869" s="137" t="s">
        <v>1240</v>
      </c>
      <c r="J869" s="137"/>
      <c r="K869" s="24" t="s">
        <v>277</v>
      </c>
    </row>
    <row r="870" spans="1:11">
      <c r="A870" s="24">
        <v>6320</v>
      </c>
      <c r="B870" s="24" t="str">
        <f>TRIM(Table4[[#This Row],[LOCATION_CODE]])</f>
        <v>6320</v>
      </c>
      <c r="C870" s="137" t="s">
        <v>8848</v>
      </c>
      <c r="D870" s="137" t="s">
        <v>8849</v>
      </c>
      <c r="E870" s="24">
        <v>23629800</v>
      </c>
      <c r="F870" s="24"/>
      <c r="G870" s="137" t="s">
        <v>8850</v>
      </c>
      <c r="H870" s="137" t="s">
        <v>8829</v>
      </c>
      <c r="I870" s="137" t="s">
        <v>8830</v>
      </c>
      <c r="J870" s="137" t="s">
        <v>8851</v>
      </c>
      <c r="K870" s="24" t="s">
        <v>277</v>
      </c>
    </row>
    <row r="871" spans="1:11">
      <c r="A871" s="24">
        <v>6321</v>
      </c>
      <c r="B871" s="24" t="str">
        <f>TRIM(Table4[[#This Row],[LOCATION_CODE]])</f>
        <v>6321</v>
      </c>
      <c r="C871" s="137" t="s">
        <v>8852</v>
      </c>
      <c r="D871" s="137" t="s">
        <v>8853</v>
      </c>
      <c r="E871" s="24" t="s">
        <v>3170</v>
      </c>
      <c r="F871" s="24" t="s">
        <v>8854</v>
      </c>
      <c r="G871" s="137" t="s">
        <v>8855</v>
      </c>
      <c r="H871" s="137" t="s">
        <v>8856</v>
      </c>
      <c r="I871" s="137" t="s">
        <v>8857</v>
      </c>
      <c r="J871" s="137" t="s">
        <v>8858</v>
      </c>
      <c r="K871" s="24" t="s">
        <v>277</v>
      </c>
    </row>
    <row r="872" spans="1:11">
      <c r="A872" s="24">
        <v>6323</v>
      </c>
      <c r="B872" s="24" t="str">
        <f>TRIM(Table4[[#This Row],[LOCATION_CODE]])</f>
        <v>6323</v>
      </c>
      <c r="C872" s="137" t="s">
        <v>8859</v>
      </c>
      <c r="D872" s="137" t="s">
        <v>8860</v>
      </c>
      <c r="E872" s="24">
        <v>22582266</v>
      </c>
      <c r="F872" s="24">
        <v>22585166</v>
      </c>
      <c r="G872" s="137" t="s">
        <v>8861</v>
      </c>
      <c r="H872" s="137" t="s">
        <v>8862</v>
      </c>
      <c r="I872" s="137" t="s">
        <v>8789</v>
      </c>
      <c r="J872" s="137" t="s">
        <v>8863</v>
      </c>
      <c r="K872" s="24" t="s">
        <v>277</v>
      </c>
    </row>
    <row r="873" spans="1:11">
      <c r="A873" s="24">
        <v>6324</v>
      </c>
      <c r="B873" s="24" t="str">
        <f>TRIM(Table4[[#This Row],[LOCATION_CODE]])</f>
        <v>6324</v>
      </c>
      <c r="C873" s="137" t="s">
        <v>8864</v>
      </c>
      <c r="D873" s="137" t="s">
        <v>8865</v>
      </c>
      <c r="E873" s="24">
        <v>31051252</v>
      </c>
      <c r="F873" s="24"/>
      <c r="G873" s="137" t="s">
        <v>8866</v>
      </c>
      <c r="H873" s="137" t="s">
        <v>8867</v>
      </c>
      <c r="I873" s="137" t="s">
        <v>8868</v>
      </c>
      <c r="J873" s="137" t="s">
        <v>8869</v>
      </c>
      <c r="K873" s="24" t="s">
        <v>277</v>
      </c>
    </row>
    <row r="874" spans="1:11">
      <c r="A874" s="24">
        <v>6325</v>
      </c>
      <c r="B874" s="24" t="str">
        <f>TRIM(Table4[[#This Row],[LOCATION_CODE]])</f>
        <v>6325</v>
      </c>
      <c r="C874" s="137" t="s">
        <v>8870</v>
      </c>
      <c r="D874" s="137" t="s">
        <v>8871</v>
      </c>
      <c r="E874" s="24" t="s">
        <v>3051</v>
      </c>
      <c r="F874" s="24"/>
      <c r="G874" s="137" t="s">
        <v>8872</v>
      </c>
      <c r="H874" s="137" t="s">
        <v>8873</v>
      </c>
      <c r="I874" s="137" t="s">
        <v>8874</v>
      </c>
      <c r="J874" s="137" t="s">
        <v>8875</v>
      </c>
      <c r="K874" s="24" t="s">
        <v>277</v>
      </c>
    </row>
    <row r="875" spans="1:11" ht="29.1">
      <c r="A875" s="24">
        <v>6326</v>
      </c>
      <c r="B875" s="24" t="str">
        <f>TRIM(Table4[[#This Row],[LOCATION_CODE]])</f>
        <v>6326</v>
      </c>
      <c r="C875" s="137" t="s">
        <v>8876</v>
      </c>
      <c r="D875" s="137" t="s">
        <v>8877</v>
      </c>
      <c r="E875" s="24" t="s">
        <v>3051</v>
      </c>
      <c r="F875" s="24"/>
      <c r="G875" s="137" t="s">
        <v>8878</v>
      </c>
      <c r="H875" s="137" t="s">
        <v>8879</v>
      </c>
      <c r="I875" s="137" t="s">
        <v>8880</v>
      </c>
      <c r="J875" s="137" t="s">
        <v>8881</v>
      </c>
      <c r="K875" s="24" t="s">
        <v>277</v>
      </c>
    </row>
    <row r="876" spans="1:11">
      <c r="A876" s="24">
        <v>6343</v>
      </c>
      <c r="B876" s="24" t="str">
        <f>TRIM(Table4[[#This Row],[LOCATION_CODE]])</f>
        <v>6343</v>
      </c>
      <c r="C876" s="137" t="s">
        <v>8882</v>
      </c>
      <c r="D876" s="137" t="s">
        <v>8882</v>
      </c>
      <c r="E876" s="24" t="s">
        <v>3051</v>
      </c>
      <c r="F876" s="24" t="s">
        <v>74</v>
      </c>
      <c r="G876" s="137" t="s">
        <v>74</v>
      </c>
      <c r="H876" s="137"/>
      <c r="I876" s="137"/>
      <c r="J876" s="137"/>
      <c r="K876" s="24" t="s">
        <v>277</v>
      </c>
    </row>
    <row r="877" spans="1:11">
      <c r="A877" s="24">
        <v>6505</v>
      </c>
      <c r="B877" s="24" t="str">
        <f>TRIM(Table4[[#This Row],[LOCATION_CODE]])</f>
        <v>6505</v>
      </c>
      <c r="C877" s="137" t="s">
        <v>8883</v>
      </c>
      <c r="D877" s="137" t="s">
        <v>8884</v>
      </c>
      <c r="E877" s="24" t="s">
        <v>1777</v>
      </c>
      <c r="F877" s="24" t="s">
        <v>8885</v>
      </c>
      <c r="G877" s="137" t="s">
        <v>8886</v>
      </c>
      <c r="H877" s="137" t="s">
        <v>8887</v>
      </c>
      <c r="I877" s="137" t="s">
        <v>1776</v>
      </c>
      <c r="J877" s="137"/>
      <c r="K877" s="24" t="s">
        <v>277</v>
      </c>
    </row>
    <row r="878" spans="1:11">
      <c r="A878" s="24">
        <v>6506</v>
      </c>
      <c r="B878" s="24" t="str">
        <f>TRIM(Table4[[#This Row],[LOCATION_CODE]])</f>
        <v>6506</v>
      </c>
      <c r="C878" s="137" t="s">
        <v>8888</v>
      </c>
      <c r="D878" s="137" t="s">
        <v>8889</v>
      </c>
      <c r="E878" s="24">
        <v>26739328</v>
      </c>
      <c r="F878" s="24">
        <v>26739308</v>
      </c>
      <c r="G878" s="137" t="s">
        <v>8890</v>
      </c>
      <c r="H878" s="137" t="s">
        <v>8891</v>
      </c>
      <c r="I878" s="137" t="s">
        <v>8892</v>
      </c>
      <c r="J878" s="137" t="s">
        <v>8893</v>
      </c>
      <c r="K878" s="24" t="s">
        <v>277</v>
      </c>
    </row>
    <row r="879" spans="1:11">
      <c r="A879" s="24">
        <v>6507</v>
      </c>
      <c r="B879" s="24" t="str">
        <f>TRIM(Table4[[#This Row],[LOCATION_CODE]])</f>
        <v>6507</v>
      </c>
      <c r="C879" s="137" t="s">
        <v>8894</v>
      </c>
      <c r="D879" s="137" t="s">
        <v>8895</v>
      </c>
      <c r="E879" s="24">
        <v>21856118</v>
      </c>
      <c r="F879" s="24">
        <v>21856001</v>
      </c>
      <c r="G879" s="137" t="s">
        <v>8896</v>
      </c>
      <c r="H879" s="137" t="s">
        <v>8897</v>
      </c>
      <c r="I879" s="137" t="s">
        <v>8898</v>
      </c>
      <c r="J879" s="137" t="s">
        <v>8899</v>
      </c>
      <c r="K879" s="24" t="s">
        <v>277</v>
      </c>
    </row>
    <row r="880" spans="1:11" ht="29.1">
      <c r="A880" s="24">
        <v>6509</v>
      </c>
      <c r="B880" s="24" t="str">
        <f>TRIM(Table4[[#This Row],[LOCATION_CODE]])</f>
        <v>6509</v>
      </c>
      <c r="C880" s="137" t="s">
        <v>8900</v>
      </c>
      <c r="D880" s="137" t="s">
        <v>8901</v>
      </c>
      <c r="E880" s="24">
        <v>23256188</v>
      </c>
      <c r="F880" s="24">
        <v>23250828</v>
      </c>
      <c r="G880" s="137" t="s">
        <v>8902</v>
      </c>
      <c r="H880" s="137" t="s">
        <v>406</v>
      </c>
      <c r="I880" s="137" t="s">
        <v>2505</v>
      </c>
      <c r="J880" s="137"/>
      <c r="K880" s="24" t="s">
        <v>277</v>
      </c>
    </row>
    <row r="881" spans="1:11">
      <c r="A881" s="24">
        <v>6510</v>
      </c>
      <c r="B881" s="24" t="str">
        <f>TRIM(Table4[[#This Row],[LOCATION_CODE]])</f>
        <v>6510</v>
      </c>
      <c r="C881" s="137" t="s">
        <v>8903</v>
      </c>
      <c r="D881" s="137" t="s">
        <v>8904</v>
      </c>
      <c r="E881" s="24">
        <v>36924499</v>
      </c>
      <c r="F881" s="24">
        <v>26924496</v>
      </c>
      <c r="G881" s="137" t="s">
        <v>8905</v>
      </c>
      <c r="H881" s="137" t="s">
        <v>8906</v>
      </c>
      <c r="I881" s="137" t="s">
        <v>8907</v>
      </c>
      <c r="J881" s="137" t="s">
        <v>8908</v>
      </c>
      <c r="K881" s="24" t="s">
        <v>277</v>
      </c>
    </row>
    <row r="882" spans="1:11">
      <c r="A882" s="24">
        <v>6511</v>
      </c>
      <c r="B882" s="24" t="str">
        <f>TRIM(Table4[[#This Row],[LOCATION_CODE]])</f>
        <v>6511</v>
      </c>
      <c r="C882" s="137" t="s">
        <v>8909</v>
      </c>
      <c r="D882" s="137" t="s">
        <v>8910</v>
      </c>
      <c r="E882" s="24">
        <v>28322820</v>
      </c>
      <c r="F882" s="24">
        <v>28322861</v>
      </c>
      <c r="G882" s="137" t="s">
        <v>5061</v>
      </c>
      <c r="H882" s="137" t="s">
        <v>5062</v>
      </c>
      <c r="I882" s="137" t="s">
        <v>5063</v>
      </c>
      <c r="J882" s="137" t="s">
        <v>5064</v>
      </c>
      <c r="K882" s="24" t="s">
        <v>277</v>
      </c>
    </row>
    <row r="883" spans="1:11">
      <c r="A883" s="24">
        <v>6513</v>
      </c>
      <c r="B883" s="24" t="str">
        <f>TRIM(Table4[[#This Row],[LOCATION_CODE]])</f>
        <v>6513</v>
      </c>
      <c r="C883" s="137" t="s">
        <v>8911</v>
      </c>
      <c r="D883" s="137" t="s">
        <v>8912</v>
      </c>
      <c r="E883" s="24">
        <v>21678818</v>
      </c>
      <c r="F883" s="24"/>
      <c r="G883" s="137" t="s">
        <v>8913</v>
      </c>
      <c r="H883" s="137" t="s">
        <v>8914</v>
      </c>
      <c r="I883" s="137" t="s">
        <v>8915</v>
      </c>
      <c r="J883" s="137" t="s">
        <v>8916</v>
      </c>
      <c r="K883" s="24" t="s">
        <v>277</v>
      </c>
    </row>
    <row r="884" spans="1:11">
      <c r="A884" s="24">
        <v>6515</v>
      </c>
      <c r="B884" s="24" t="str">
        <f>TRIM(Table4[[#This Row],[LOCATION_CODE]])</f>
        <v>6515</v>
      </c>
      <c r="C884" s="137" t="s">
        <v>8917</v>
      </c>
      <c r="D884" s="137" t="s">
        <v>8918</v>
      </c>
      <c r="E884" s="24">
        <v>22593538</v>
      </c>
      <c r="F884" s="24">
        <v>22593500</v>
      </c>
      <c r="G884" s="137" t="s">
        <v>8919</v>
      </c>
      <c r="H884" s="137" t="s">
        <v>8920</v>
      </c>
      <c r="I884" s="137" t="s">
        <v>8921</v>
      </c>
      <c r="J884" s="137" t="s">
        <v>8922</v>
      </c>
      <c r="K884" s="24" t="s">
        <v>277</v>
      </c>
    </row>
    <row r="885" spans="1:11">
      <c r="A885" s="24">
        <v>6516</v>
      </c>
      <c r="B885" s="24" t="str">
        <f>TRIM(Table4[[#This Row],[LOCATION_CODE]])</f>
        <v>6516</v>
      </c>
      <c r="C885" s="137" t="s">
        <v>8923</v>
      </c>
      <c r="D885" s="137" t="s">
        <v>8924</v>
      </c>
      <c r="E885" s="24">
        <v>22192028</v>
      </c>
      <c r="F885" s="24">
        <v>22192238</v>
      </c>
      <c r="G885" s="137" t="s">
        <v>8925</v>
      </c>
      <c r="H885" s="137" t="s">
        <v>8926</v>
      </c>
      <c r="I885" s="137" t="s">
        <v>8927</v>
      </c>
      <c r="J885" s="137" t="s">
        <v>8928</v>
      </c>
      <c r="K885" s="24" t="s">
        <v>277</v>
      </c>
    </row>
    <row r="886" spans="1:11" ht="29.1">
      <c r="A886" s="24">
        <v>6517</v>
      </c>
      <c r="B886" s="24" t="str">
        <f>TRIM(Table4[[#This Row],[LOCATION_CODE]])</f>
        <v>6517</v>
      </c>
      <c r="C886" s="137" t="s">
        <v>8929</v>
      </c>
      <c r="D886" s="137" t="s">
        <v>8930</v>
      </c>
      <c r="E886" s="24">
        <v>26132883</v>
      </c>
      <c r="F886" s="24">
        <v>26132066</v>
      </c>
      <c r="G886" s="137" t="s">
        <v>8931</v>
      </c>
      <c r="H886" s="137" t="s">
        <v>8932</v>
      </c>
      <c r="I886" s="137" t="s">
        <v>8933</v>
      </c>
      <c r="J886" s="137" t="s">
        <v>8934</v>
      </c>
      <c r="K886" s="24" t="s">
        <v>277</v>
      </c>
    </row>
    <row r="887" spans="1:11">
      <c r="A887" s="24">
        <v>6518</v>
      </c>
      <c r="B887" s="24" t="str">
        <f>TRIM(Table4[[#This Row],[LOCATION_CODE]])</f>
        <v>6518</v>
      </c>
      <c r="C887" s="137" t="s">
        <v>8935</v>
      </c>
      <c r="D887" s="137" t="s">
        <v>8936</v>
      </c>
      <c r="E887" s="24">
        <v>21628018</v>
      </c>
      <c r="F887" s="24">
        <v>21628082</v>
      </c>
      <c r="G887" s="137" t="s">
        <v>8937</v>
      </c>
      <c r="H887" s="137" t="s">
        <v>8938</v>
      </c>
      <c r="I887" s="137" t="s">
        <v>8939</v>
      </c>
      <c r="J887" s="137" t="s">
        <v>8940</v>
      </c>
      <c r="K887" s="24" t="s">
        <v>277</v>
      </c>
    </row>
    <row r="888" spans="1:11" ht="29.1">
      <c r="A888" s="24">
        <v>6519</v>
      </c>
      <c r="B888" s="24" t="str">
        <f>TRIM(Table4[[#This Row],[LOCATION_CODE]])</f>
        <v>6519</v>
      </c>
      <c r="C888" s="137" t="s">
        <v>8941</v>
      </c>
      <c r="D888" s="137" t="s">
        <v>8942</v>
      </c>
      <c r="E888" s="24">
        <v>22523918</v>
      </c>
      <c r="F888" s="24">
        <v>22523699</v>
      </c>
      <c r="G888" s="137" t="s">
        <v>8943</v>
      </c>
      <c r="H888" s="137" t="s">
        <v>8944</v>
      </c>
      <c r="I888" s="137" t="s">
        <v>8945</v>
      </c>
      <c r="J888" s="137" t="s">
        <v>8946</v>
      </c>
      <c r="K888" s="24" t="s">
        <v>277</v>
      </c>
    </row>
    <row r="889" spans="1:11" ht="29.1">
      <c r="A889" s="24">
        <v>6520</v>
      </c>
      <c r="B889" s="24" t="str">
        <f>TRIM(Table4[[#This Row],[LOCATION_CODE]])</f>
        <v>6520</v>
      </c>
      <c r="C889" s="137" t="s">
        <v>8947</v>
      </c>
      <c r="D889" s="137" t="s">
        <v>8948</v>
      </c>
      <c r="E889" s="24">
        <v>21625010</v>
      </c>
      <c r="F889" s="24"/>
      <c r="G889" s="137" t="s">
        <v>8949</v>
      </c>
      <c r="H889" s="137" t="s">
        <v>7966</v>
      </c>
      <c r="I889" s="137" t="s">
        <v>7967</v>
      </c>
      <c r="J889" s="137" t="s">
        <v>8950</v>
      </c>
      <c r="K889" s="24" t="s">
        <v>277</v>
      </c>
    </row>
    <row r="890" spans="1:11">
      <c r="A890" s="24">
        <v>6521</v>
      </c>
      <c r="B890" s="24" t="str">
        <f>TRIM(Table4[[#This Row],[LOCATION_CODE]])</f>
        <v>6521</v>
      </c>
      <c r="C890" s="137" t="s">
        <v>8951</v>
      </c>
      <c r="D890" s="137" t="s">
        <v>8951</v>
      </c>
      <c r="E890" s="24">
        <v>28029788</v>
      </c>
      <c r="F890" s="24"/>
      <c r="G890" s="137" t="s">
        <v>8952</v>
      </c>
      <c r="H890" s="137" t="s">
        <v>8953</v>
      </c>
      <c r="I890" s="137" t="s">
        <v>8954</v>
      </c>
      <c r="J890" s="137" t="s">
        <v>8955</v>
      </c>
      <c r="K890" s="24" t="s">
        <v>277</v>
      </c>
    </row>
    <row r="891" spans="1:11" ht="29.1">
      <c r="A891" s="24">
        <v>6522</v>
      </c>
      <c r="B891" s="24" t="str">
        <f>TRIM(Table4[[#This Row],[LOCATION_CODE]])</f>
        <v>6522</v>
      </c>
      <c r="C891" s="137" t="s">
        <v>8956</v>
      </c>
      <c r="D891" s="137" t="s">
        <v>8957</v>
      </c>
      <c r="E891" s="24">
        <v>28037881</v>
      </c>
      <c r="F891" s="24"/>
      <c r="G891" s="137" t="s">
        <v>8157</v>
      </c>
      <c r="H891" s="137" t="s">
        <v>5106</v>
      </c>
      <c r="I891" s="137" t="s">
        <v>5107</v>
      </c>
      <c r="J891" s="137" t="s">
        <v>8158</v>
      </c>
      <c r="K891" s="24" t="s">
        <v>277</v>
      </c>
    </row>
    <row r="892" spans="1:11">
      <c r="A892" s="24">
        <v>6523</v>
      </c>
      <c r="B892" s="24" t="str">
        <f>TRIM(Table4[[#This Row],[LOCATION_CODE]])</f>
        <v>6523</v>
      </c>
      <c r="C892" s="137" t="s">
        <v>8958</v>
      </c>
      <c r="D892" s="137" t="s">
        <v>8959</v>
      </c>
      <c r="E892" s="24" t="s">
        <v>3051</v>
      </c>
      <c r="F892" s="24"/>
      <c r="G892" s="137" t="s">
        <v>8960</v>
      </c>
      <c r="H892" s="137" t="s">
        <v>8961</v>
      </c>
      <c r="I892" s="137" t="s">
        <v>8962</v>
      </c>
      <c r="J892" s="137" t="s">
        <v>8963</v>
      </c>
      <c r="K892" s="24" t="s">
        <v>277</v>
      </c>
    </row>
    <row r="893" spans="1:11" ht="29.1">
      <c r="A893" s="24">
        <v>6525</v>
      </c>
      <c r="B893" s="24" t="str">
        <f>TRIM(Table4[[#This Row],[LOCATION_CODE]])</f>
        <v>6525</v>
      </c>
      <c r="C893" s="137" t="s">
        <v>8964</v>
      </c>
      <c r="D893" s="137" t="s">
        <v>8965</v>
      </c>
      <c r="E893" s="24" t="s">
        <v>3051</v>
      </c>
      <c r="F893" s="24"/>
      <c r="G893" s="137" t="s">
        <v>8966</v>
      </c>
      <c r="H893" s="137" t="s">
        <v>8967</v>
      </c>
      <c r="I893" s="137" t="s">
        <v>7796</v>
      </c>
      <c r="J893" s="137" t="s">
        <v>8968</v>
      </c>
      <c r="K893" s="24" t="s">
        <v>277</v>
      </c>
    </row>
    <row r="894" spans="1:11">
      <c r="A894" s="24">
        <v>6526</v>
      </c>
      <c r="B894" s="24" t="str">
        <f>TRIM(Table4[[#This Row],[LOCATION_CODE]])</f>
        <v>6526</v>
      </c>
      <c r="C894" s="137" t="s">
        <v>8969</v>
      </c>
      <c r="D894" s="137" t="s">
        <v>8970</v>
      </c>
      <c r="E894" s="24" t="s">
        <v>3051</v>
      </c>
      <c r="F894" s="24"/>
      <c r="G894" s="137" t="s">
        <v>8966</v>
      </c>
      <c r="H894" s="137" t="s">
        <v>8967</v>
      </c>
      <c r="I894" s="137" t="s">
        <v>5141</v>
      </c>
      <c r="J894" s="137" t="s">
        <v>8971</v>
      </c>
      <c r="K894" s="24" t="s">
        <v>277</v>
      </c>
    </row>
    <row r="895" spans="1:11">
      <c r="A895" s="24">
        <v>6598</v>
      </c>
      <c r="B895" s="24" t="str">
        <f>TRIM(Table4[[#This Row],[LOCATION_CODE]])</f>
        <v>6598</v>
      </c>
      <c r="C895" s="137" t="s">
        <v>8972</v>
      </c>
      <c r="D895" s="137" t="s">
        <v>8973</v>
      </c>
      <c r="E895" s="24" t="s">
        <v>3051</v>
      </c>
      <c r="F895" s="24"/>
      <c r="G895" s="137"/>
      <c r="H895" s="137"/>
      <c r="I895" s="137"/>
      <c r="J895" s="137"/>
      <c r="K895" s="24" t="s">
        <v>277</v>
      </c>
    </row>
    <row r="896" spans="1:11">
      <c r="A896" s="24">
        <v>6907</v>
      </c>
      <c r="B896" s="24" t="str">
        <f>TRIM(Table4[[#This Row],[LOCATION_CODE]])</f>
        <v>6907</v>
      </c>
      <c r="C896" s="137" t="s">
        <v>8974</v>
      </c>
      <c r="D896" s="137" t="s">
        <v>8975</v>
      </c>
      <c r="E896" s="24">
        <v>21011068</v>
      </c>
      <c r="F896" s="24"/>
      <c r="G896" s="137" t="s">
        <v>8976</v>
      </c>
      <c r="H896" s="137" t="s">
        <v>5146</v>
      </c>
      <c r="I896" s="137" t="s">
        <v>5147</v>
      </c>
      <c r="J896" s="137" t="s">
        <v>8977</v>
      </c>
      <c r="K896" s="24" t="s">
        <v>277</v>
      </c>
    </row>
    <row r="897" spans="1:11">
      <c r="A897" s="24">
        <v>6908</v>
      </c>
      <c r="B897" s="24" t="str">
        <f>TRIM(Table4[[#This Row],[LOCATION_CODE]])</f>
        <v>6908</v>
      </c>
      <c r="C897" s="137" t="s">
        <v>8978</v>
      </c>
      <c r="D897" s="137" t="s">
        <v>8979</v>
      </c>
      <c r="E897" s="24">
        <v>21011066</v>
      </c>
      <c r="F897" s="24"/>
      <c r="G897" s="137" t="s">
        <v>8976</v>
      </c>
      <c r="H897" s="137" t="s">
        <v>5146</v>
      </c>
      <c r="I897" s="137" t="s">
        <v>5147</v>
      </c>
      <c r="J897" s="137" t="s">
        <v>8977</v>
      </c>
      <c r="K897" s="24" t="s">
        <v>277</v>
      </c>
    </row>
    <row r="898" spans="1:11">
      <c r="A898" s="24">
        <v>6909</v>
      </c>
      <c r="B898" s="24" t="str">
        <f>TRIM(Table4[[#This Row],[LOCATION_CODE]])</f>
        <v>6909</v>
      </c>
      <c r="C898" s="137" t="s">
        <v>8980</v>
      </c>
      <c r="D898" s="137" t="s">
        <v>8981</v>
      </c>
      <c r="E898" s="24">
        <v>21011099</v>
      </c>
      <c r="F898" s="24"/>
      <c r="G898" s="137" t="s">
        <v>8976</v>
      </c>
      <c r="H898" s="137" t="s">
        <v>5146</v>
      </c>
      <c r="I898" s="137" t="s">
        <v>5147</v>
      </c>
      <c r="J898" s="137" t="s">
        <v>8977</v>
      </c>
      <c r="K898" s="24" t="s">
        <v>277</v>
      </c>
    </row>
    <row r="899" spans="1:11">
      <c r="A899" s="24">
        <v>6912</v>
      </c>
      <c r="B899" s="24" t="str">
        <f>TRIM(Table4[[#This Row],[LOCATION_CODE]])</f>
        <v>6912</v>
      </c>
      <c r="C899" s="137" t="s">
        <v>8982</v>
      </c>
      <c r="D899" s="137" t="s">
        <v>8983</v>
      </c>
      <c r="E899" s="24" t="s">
        <v>3051</v>
      </c>
      <c r="F899" s="24"/>
      <c r="G899" s="137"/>
      <c r="H899" s="137"/>
      <c r="I899" s="137"/>
      <c r="J899" s="137"/>
      <c r="K899" s="24" t="s">
        <v>277</v>
      </c>
    </row>
    <row r="900" spans="1:11">
      <c r="A900" s="24">
        <v>6915</v>
      </c>
      <c r="B900" s="24" t="str">
        <f>TRIM(Table4[[#This Row],[LOCATION_CODE]])</f>
        <v>6915</v>
      </c>
      <c r="C900" s="137" t="s">
        <v>8984</v>
      </c>
      <c r="D900" s="137" t="s">
        <v>8985</v>
      </c>
      <c r="E900" s="24" t="s">
        <v>3051</v>
      </c>
      <c r="F900" s="24"/>
      <c r="G900" s="137" t="s">
        <v>8976</v>
      </c>
      <c r="H900" s="137" t="s">
        <v>5146</v>
      </c>
      <c r="I900" s="137" t="s">
        <v>5147</v>
      </c>
      <c r="J900" s="137" t="s">
        <v>8977</v>
      </c>
      <c r="K900" s="24" t="s">
        <v>277</v>
      </c>
    </row>
    <row r="901" spans="1:11" ht="29.1">
      <c r="A901" s="24">
        <v>6920</v>
      </c>
      <c r="B901" s="24" t="str">
        <f>TRIM(Table4[[#This Row],[LOCATION_CODE]])</f>
        <v>6920</v>
      </c>
      <c r="C901" s="137" t="s">
        <v>8986</v>
      </c>
      <c r="D901" s="137" t="s">
        <v>8987</v>
      </c>
      <c r="E901" s="24" t="s">
        <v>3051</v>
      </c>
      <c r="F901" s="24"/>
      <c r="G901" s="137"/>
      <c r="H901" s="137"/>
      <c r="I901" s="137"/>
      <c r="J901" s="137"/>
      <c r="K901" s="24" t="s">
        <v>277</v>
      </c>
    </row>
    <row r="902" spans="1:11">
      <c r="A902" s="24">
        <v>6922</v>
      </c>
      <c r="B902" s="24" t="str">
        <f>TRIM(Table4[[#This Row],[LOCATION_CODE]])</f>
        <v>6922</v>
      </c>
      <c r="C902" s="137" t="s">
        <v>8988</v>
      </c>
      <c r="D902" s="137" t="s">
        <v>8989</v>
      </c>
      <c r="E902" s="24" t="s">
        <v>3051</v>
      </c>
      <c r="F902" s="24"/>
      <c r="G902" s="137" t="s">
        <v>8976</v>
      </c>
      <c r="H902" s="137" t="s">
        <v>5146</v>
      </c>
      <c r="I902" s="137" t="s">
        <v>5147</v>
      </c>
      <c r="J902" s="137" t="s">
        <v>8977</v>
      </c>
      <c r="K902" s="24" t="s">
        <v>277</v>
      </c>
    </row>
    <row r="903" spans="1:11">
      <c r="A903" s="24">
        <v>6924</v>
      </c>
      <c r="B903" s="24" t="str">
        <f>TRIM(Table4[[#This Row],[LOCATION_CODE]])</f>
        <v>6924</v>
      </c>
      <c r="C903" s="137" t="s">
        <v>8990</v>
      </c>
      <c r="D903" s="137" t="s">
        <v>8991</v>
      </c>
      <c r="E903" s="24" t="s">
        <v>3051</v>
      </c>
      <c r="F903" s="24"/>
      <c r="G903" s="137" t="s">
        <v>8976</v>
      </c>
      <c r="H903" s="137" t="s">
        <v>5146</v>
      </c>
      <c r="I903" s="137" t="s">
        <v>5147</v>
      </c>
      <c r="J903" s="137" t="s">
        <v>8977</v>
      </c>
      <c r="K903" s="24" t="s">
        <v>277</v>
      </c>
    </row>
    <row r="904" spans="1:11">
      <c r="A904" s="24">
        <v>8005</v>
      </c>
      <c r="B904" s="24" t="str">
        <f>TRIM(Table4[[#This Row],[LOCATION_CODE]])</f>
        <v>8005</v>
      </c>
      <c r="C904" s="137" t="s">
        <v>8992</v>
      </c>
      <c r="D904" s="137" t="s">
        <v>8993</v>
      </c>
      <c r="E904" s="24">
        <v>25273526</v>
      </c>
      <c r="F904" s="24">
        <v>25206946</v>
      </c>
      <c r="G904" s="137" t="s">
        <v>8994</v>
      </c>
      <c r="H904" s="137" t="s">
        <v>8995</v>
      </c>
      <c r="I904" s="137" t="s">
        <v>8996</v>
      </c>
      <c r="J904" s="137" t="s">
        <v>8997</v>
      </c>
      <c r="K904" s="24" t="s">
        <v>277</v>
      </c>
    </row>
    <row r="905" spans="1:11">
      <c r="A905" s="24">
        <v>8016</v>
      </c>
      <c r="B905" s="24" t="str">
        <f>TRIM(Table4[[#This Row],[LOCATION_CODE]])</f>
        <v>8016</v>
      </c>
      <c r="C905" s="137" t="s">
        <v>8998</v>
      </c>
      <c r="D905" s="137" t="s">
        <v>8999</v>
      </c>
      <c r="E905" s="24">
        <v>22527908</v>
      </c>
      <c r="F905" s="24">
        <v>22527909</v>
      </c>
      <c r="G905" s="137" t="s">
        <v>9000</v>
      </c>
      <c r="H905" s="137" t="s">
        <v>9001</v>
      </c>
      <c r="I905" s="137" t="s">
        <v>9002</v>
      </c>
      <c r="J905" s="137" t="s">
        <v>9003</v>
      </c>
      <c r="K905" s="24" t="s">
        <v>277</v>
      </c>
    </row>
    <row r="906" spans="1:11">
      <c r="A906" s="24">
        <v>8018</v>
      </c>
      <c r="B906" s="24" t="str">
        <f>TRIM(Table4[[#This Row],[LOCATION_CODE]])</f>
        <v>8018</v>
      </c>
      <c r="C906" s="137" t="s">
        <v>9004</v>
      </c>
      <c r="D906" s="137" t="s">
        <v>9005</v>
      </c>
      <c r="E906" s="24">
        <v>26310068</v>
      </c>
      <c r="F906" s="24">
        <v>26310078</v>
      </c>
      <c r="G906" s="137" t="s">
        <v>7944</v>
      </c>
      <c r="H906" s="137" t="s">
        <v>7945</v>
      </c>
      <c r="I906" s="137" t="s">
        <v>7946</v>
      </c>
      <c r="J906" s="137" t="s">
        <v>7947</v>
      </c>
      <c r="K906" s="24" t="s">
        <v>277</v>
      </c>
    </row>
    <row r="907" spans="1:11">
      <c r="A907" s="24">
        <v>8019</v>
      </c>
      <c r="B907" s="24" t="str">
        <f>TRIM(Table4[[#This Row],[LOCATION_CODE]])</f>
        <v>8019</v>
      </c>
      <c r="C907" s="137" t="s">
        <v>9006</v>
      </c>
      <c r="D907" s="137" t="s">
        <v>9007</v>
      </c>
      <c r="E907" s="24">
        <v>27696318</v>
      </c>
      <c r="F907" s="24"/>
      <c r="G907" s="137" t="s">
        <v>9008</v>
      </c>
      <c r="H907" s="137" t="s">
        <v>8118</v>
      </c>
      <c r="I907" s="137" t="s">
        <v>8119</v>
      </c>
      <c r="J907" s="137" t="s">
        <v>9009</v>
      </c>
      <c r="K907" s="24" t="s">
        <v>277</v>
      </c>
    </row>
    <row r="908" spans="1:11">
      <c r="A908" s="24">
        <v>8020</v>
      </c>
      <c r="B908" s="24" t="str">
        <f>TRIM(Table4[[#This Row],[LOCATION_CODE]])</f>
        <v>8020</v>
      </c>
      <c r="C908" s="137" t="s">
        <v>9010</v>
      </c>
      <c r="D908" s="137" t="s">
        <v>9010</v>
      </c>
      <c r="E908" s="24" t="s">
        <v>3051</v>
      </c>
      <c r="F908" s="24"/>
      <c r="G908" s="137" t="s">
        <v>371</v>
      </c>
      <c r="H908" s="137" t="s">
        <v>371</v>
      </c>
      <c r="I908" s="137" t="s">
        <v>371</v>
      </c>
      <c r="J908" s="137" t="s">
        <v>371</v>
      </c>
      <c r="K908" s="24" t="s">
        <v>277</v>
      </c>
    </row>
    <row r="909" spans="1:11">
      <c r="A909" s="24">
        <v>8021</v>
      </c>
      <c r="B909" s="24" t="str">
        <f>TRIM(Table4[[#This Row],[LOCATION_CODE]])</f>
        <v>8021</v>
      </c>
      <c r="C909" s="137" t="s">
        <v>9011</v>
      </c>
      <c r="D909" s="137" t="s">
        <v>9012</v>
      </c>
      <c r="E909" s="24">
        <v>35685833</v>
      </c>
      <c r="F909" s="24"/>
      <c r="G909" s="137" t="s">
        <v>9013</v>
      </c>
      <c r="H909" s="137" t="s">
        <v>9014</v>
      </c>
      <c r="I909" s="137" t="s">
        <v>9015</v>
      </c>
      <c r="J909" s="137" t="s">
        <v>9016</v>
      </c>
      <c r="K909" s="24" t="s">
        <v>277</v>
      </c>
    </row>
    <row r="910" spans="1:11">
      <c r="A910" s="24">
        <v>8088</v>
      </c>
      <c r="B910" s="24" t="str">
        <f>TRIM(Table4[[#This Row],[LOCATION_CODE]])</f>
        <v>8088</v>
      </c>
      <c r="C910" s="137" t="s">
        <v>9017</v>
      </c>
      <c r="D910" s="137" t="s">
        <v>9018</v>
      </c>
      <c r="E910" s="24" t="s">
        <v>3051</v>
      </c>
      <c r="F910" s="24"/>
      <c r="G910" s="137"/>
      <c r="H910" s="137"/>
      <c r="I910" s="137" t="s">
        <v>9019</v>
      </c>
      <c r="J910" s="137" t="s">
        <v>9020</v>
      </c>
      <c r="K910" s="24" t="s">
        <v>277</v>
      </c>
    </row>
    <row r="911" spans="1:11">
      <c r="A911" s="24">
        <v>8089</v>
      </c>
      <c r="B911" s="24" t="str">
        <f>TRIM(Table4[[#This Row],[LOCATION_CODE]])</f>
        <v>8089</v>
      </c>
      <c r="C911" s="137" t="s">
        <v>9021</v>
      </c>
      <c r="D911" s="137" t="s">
        <v>9022</v>
      </c>
      <c r="E911" s="24" t="s">
        <v>3051</v>
      </c>
      <c r="F911" s="24" t="s">
        <v>74</v>
      </c>
      <c r="G911" s="137" t="s">
        <v>9023</v>
      </c>
      <c r="H911" s="137" t="s">
        <v>9024</v>
      </c>
      <c r="I911" s="137"/>
      <c r="J911" s="137"/>
      <c r="K911" s="24" t="s">
        <v>277</v>
      </c>
    </row>
    <row r="912" spans="1:11">
      <c r="A912" s="24">
        <v>8090</v>
      </c>
      <c r="B912" s="24" t="str">
        <f>TRIM(Table4[[#This Row],[LOCATION_CODE]])</f>
        <v>8090</v>
      </c>
      <c r="C912" s="137" t="s">
        <v>9025</v>
      </c>
      <c r="D912" s="137" t="s">
        <v>9025</v>
      </c>
      <c r="E912" s="24" t="s">
        <v>3051</v>
      </c>
      <c r="F912" s="24"/>
      <c r="G912" s="137" t="s">
        <v>7766</v>
      </c>
      <c r="H912" s="137" t="s">
        <v>5146</v>
      </c>
      <c r="I912" s="137" t="s">
        <v>5147</v>
      </c>
      <c r="J912" s="137" t="s">
        <v>7767</v>
      </c>
      <c r="K912" s="24" t="s">
        <v>277</v>
      </c>
    </row>
    <row r="913" spans="1:11">
      <c r="A913" s="24">
        <v>8091</v>
      </c>
      <c r="B913" s="24" t="str">
        <f>TRIM(Table4[[#This Row],[LOCATION_CODE]])</f>
        <v>8091</v>
      </c>
      <c r="C913" s="137" t="s">
        <v>9026</v>
      </c>
      <c r="D913" s="137" t="s">
        <v>9026</v>
      </c>
      <c r="E913" s="24" t="s">
        <v>3051</v>
      </c>
      <c r="F913" s="24"/>
      <c r="G913" s="137" t="s">
        <v>7766</v>
      </c>
      <c r="H913" s="137" t="s">
        <v>5146</v>
      </c>
      <c r="I913" s="137" t="s">
        <v>5147</v>
      </c>
      <c r="J913" s="137" t="s">
        <v>7767</v>
      </c>
      <c r="K913" s="24" t="s">
        <v>277</v>
      </c>
    </row>
    <row r="914" spans="1:11">
      <c r="A914" s="24">
        <v>8092</v>
      </c>
      <c r="B914" s="24" t="str">
        <f>TRIM(Table4[[#This Row],[LOCATION_CODE]])</f>
        <v>8092</v>
      </c>
      <c r="C914" s="137" t="s">
        <v>9027</v>
      </c>
      <c r="D914" s="137" t="s">
        <v>9027</v>
      </c>
      <c r="E914" s="24" t="s">
        <v>3051</v>
      </c>
      <c r="F914" s="24"/>
      <c r="G914" s="137" t="s">
        <v>7766</v>
      </c>
      <c r="H914" s="137" t="s">
        <v>5146</v>
      </c>
      <c r="I914" s="137" t="s">
        <v>5147</v>
      </c>
      <c r="J914" s="137" t="s">
        <v>7767</v>
      </c>
      <c r="K914" s="24" t="s">
        <v>277</v>
      </c>
    </row>
    <row r="915" spans="1:11">
      <c r="A915" s="24">
        <v>8512</v>
      </c>
      <c r="B915" s="24" t="str">
        <f>TRIM(Table4[[#This Row],[LOCATION_CODE]])</f>
        <v>8512</v>
      </c>
      <c r="C915" s="137" t="s">
        <v>9028</v>
      </c>
      <c r="D915" s="137" t="s">
        <v>9029</v>
      </c>
      <c r="E915" s="24">
        <v>27585911</v>
      </c>
      <c r="F915" s="24">
        <v>27850238</v>
      </c>
      <c r="G915" s="137" t="s">
        <v>9030</v>
      </c>
      <c r="H915" s="137" t="s">
        <v>8678</v>
      </c>
      <c r="I915" s="137" t="s">
        <v>8679</v>
      </c>
      <c r="J915" s="137" t="s">
        <v>9031</v>
      </c>
      <c r="K915" s="24" t="s">
        <v>277</v>
      </c>
    </row>
    <row r="916" spans="1:11">
      <c r="A916" s="24">
        <v>8513</v>
      </c>
      <c r="B916" s="24" t="str">
        <f>TRIM(Table4[[#This Row],[LOCATION_CODE]])</f>
        <v>8513</v>
      </c>
      <c r="C916" s="137" t="s">
        <v>9032</v>
      </c>
      <c r="D916" s="137" t="s">
        <v>9033</v>
      </c>
      <c r="E916" s="24">
        <v>28322070</v>
      </c>
      <c r="F916" s="24">
        <v>28325090</v>
      </c>
      <c r="G916" s="137" t="s">
        <v>9034</v>
      </c>
      <c r="H916" s="137" t="s">
        <v>9035</v>
      </c>
      <c r="I916" s="137" t="s">
        <v>9036</v>
      </c>
      <c r="J916" s="137" t="s">
        <v>9037</v>
      </c>
      <c r="K916" s="24" t="s">
        <v>277</v>
      </c>
    </row>
    <row r="917" spans="1:11">
      <c r="A917" s="24">
        <v>8515</v>
      </c>
      <c r="B917" s="24" t="str">
        <f>TRIM(Table4[[#This Row],[LOCATION_CODE]])</f>
        <v>8515</v>
      </c>
      <c r="C917" s="137" t="s">
        <v>9038</v>
      </c>
      <c r="D917" s="137" t="s">
        <v>9039</v>
      </c>
      <c r="E917" s="24" t="s">
        <v>579</v>
      </c>
      <c r="F917" s="24" t="s">
        <v>9040</v>
      </c>
      <c r="G917" s="137" t="s">
        <v>9041</v>
      </c>
      <c r="H917" s="137" t="s">
        <v>9042</v>
      </c>
      <c r="I917" s="137" t="s">
        <v>9043</v>
      </c>
      <c r="J917" s="137" t="s">
        <v>9044</v>
      </c>
      <c r="K917" s="24" t="s">
        <v>277</v>
      </c>
    </row>
    <row r="918" spans="1:11">
      <c r="A918" s="24">
        <v>8517</v>
      </c>
      <c r="B918" s="24" t="str">
        <f>TRIM(Table4[[#This Row],[LOCATION_CODE]])</f>
        <v>8517</v>
      </c>
      <c r="C918" s="137" t="s">
        <v>9045</v>
      </c>
      <c r="D918" s="137" t="s">
        <v>9046</v>
      </c>
      <c r="E918" s="24" t="s">
        <v>1435</v>
      </c>
      <c r="F918" s="24" t="s">
        <v>9047</v>
      </c>
      <c r="G918" s="137" t="s">
        <v>9048</v>
      </c>
      <c r="H918" s="137" t="s">
        <v>9049</v>
      </c>
      <c r="I918" s="137" t="s">
        <v>9050</v>
      </c>
      <c r="J918" s="137" t="s">
        <v>9051</v>
      </c>
      <c r="K918" s="24" t="s">
        <v>277</v>
      </c>
    </row>
    <row r="919" spans="1:11" ht="29.1">
      <c r="A919" s="24">
        <v>8518</v>
      </c>
      <c r="B919" s="24" t="str">
        <f>TRIM(Table4[[#This Row],[LOCATION_CODE]])</f>
        <v>8518</v>
      </c>
      <c r="C919" s="137" t="s">
        <v>9052</v>
      </c>
      <c r="D919" s="137" t="s">
        <v>9053</v>
      </c>
      <c r="E919" s="24" t="s">
        <v>2411</v>
      </c>
      <c r="F919" s="24" t="s">
        <v>9054</v>
      </c>
      <c r="G919" s="137" t="s">
        <v>9055</v>
      </c>
      <c r="H919" s="137" t="s">
        <v>9056</v>
      </c>
      <c r="I919" s="137" t="s">
        <v>7500</v>
      </c>
      <c r="J919" s="137" t="s">
        <v>9057</v>
      </c>
      <c r="K919" s="24" t="s">
        <v>277</v>
      </c>
    </row>
    <row r="920" spans="1:11">
      <c r="A920" s="24">
        <v>8520</v>
      </c>
      <c r="B920" s="24" t="str">
        <f>TRIM(Table4[[#This Row],[LOCATION_CODE]])</f>
        <v>8520</v>
      </c>
      <c r="C920" s="137" t="s">
        <v>9058</v>
      </c>
      <c r="D920" s="137" t="s">
        <v>9059</v>
      </c>
      <c r="E920" s="24">
        <v>26798698</v>
      </c>
      <c r="F920" s="24">
        <v>26798699</v>
      </c>
      <c r="G920" s="137" t="s">
        <v>9060</v>
      </c>
      <c r="H920" s="137" t="s">
        <v>8616</v>
      </c>
      <c r="I920" s="137" t="s">
        <v>8617</v>
      </c>
      <c r="J920" s="137" t="s">
        <v>9061</v>
      </c>
      <c r="K920" s="24" t="s">
        <v>277</v>
      </c>
    </row>
    <row r="921" spans="1:11">
      <c r="A921" s="24">
        <v>8601</v>
      </c>
      <c r="B921" s="24" t="str">
        <f>TRIM(Table4[[#This Row],[LOCATION_CODE]])</f>
        <v>8601</v>
      </c>
      <c r="C921" s="137" t="s">
        <v>9062</v>
      </c>
      <c r="D921" s="137" t="s">
        <v>9063</v>
      </c>
      <c r="E921" s="24">
        <v>21174152</v>
      </c>
      <c r="F921" s="24">
        <v>21174152</v>
      </c>
      <c r="G921" s="137" t="s">
        <v>9064</v>
      </c>
      <c r="H921" s="137" t="s">
        <v>8873</v>
      </c>
      <c r="I921" s="137" t="s">
        <v>613</v>
      </c>
      <c r="J921" s="137"/>
      <c r="K921" s="24" t="s">
        <v>277</v>
      </c>
    </row>
    <row r="922" spans="1:11">
      <c r="A922" s="24">
        <v>8602</v>
      </c>
      <c r="B922" s="24" t="str">
        <f>TRIM(Table4[[#This Row],[LOCATION_CODE]])</f>
        <v>8602</v>
      </c>
      <c r="C922" s="137" t="s">
        <v>9065</v>
      </c>
      <c r="D922" s="137" t="s">
        <v>9066</v>
      </c>
      <c r="E922" s="24">
        <v>35808954</v>
      </c>
      <c r="F922" s="24">
        <v>35808954</v>
      </c>
      <c r="G922" s="137" t="s">
        <v>9067</v>
      </c>
      <c r="H922" s="137" t="s">
        <v>9068</v>
      </c>
      <c r="I922" s="137" t="s">
        <v>9069</v>
      </c>
      <c r="J922" s="137" t="s">
        <v>9070</v>
      </c>
      <c r="K922" s="24" t="s">
        <v>277</v>
      </c>
    </row>
    <row r="923" spans="1:11">
      <c r="A923" s="24">
        <v>8604</v>
      </c>
      <c r="B923" s="24" t="str">
        <f>TRIM(Table4[[#This Row],[LOCATION_CODE]])</f>
        <v>8604</v>
      </c>
      <c r="C923" s="137" t="s">
        <v>9071</v>
      </c>
      <c r="D923" s="137" t="s">
        <v>9072</v>
      </c>
      <c r="E923" s="24">
        <v>27521185</v>
      </c>
      <c r="F923" s="24">
        <v>27521185</v>
      </c>
      <c r="G923" s="137" t="s">
        <v>9073</v>
      </c>
      <c r="H923" s="137" t="s">
        <v>9074</v>
      </c>
      <c r="I923" s="137" t="s">
        <v>9075</v>
      </c>
      <c r="J923" s="137" t="s">
        <v>9076</v>
      </c>
      <c r="K923" s="24" t="s">
        <v>277</v>
      </c>
    </row>
    <row r="924" spans="1:11">
      <c r="A924" s="24">
        <v>8605</v>
      </c>
      <c r="B924" s="24" t="str">
        <f>TRIM(Table4[[#This Row],[LOCATION_CODE]])</f>
        <v>8605</v>
      </c>
      <c r="C924" s="137" t="s">
        <v>9077</v>
      </c>
      <c r="D924" s="137" t="s">
        <v>9077</v>
      </c>
      <c r="E924" s="24">
        <v>31224075</v>
      </c>
      <c r="F924" s="24">
        <v>31224075</v>
      </c>
      <c r="G924" s="137" t="s">
        <v>9078</v>
      </c>
      <c r="H924" s="137" t="s">
        <v>9079</v>
      </c>
      <c r="I924" s="137" t="s">
        <v>9080</v>
      </c>
      <c r="J924" s="137" t="s">
        <v>9081</v>
      </c>
      <c r="K924" s="24" t="s">
        <v>277</v>
      </c>
    </row>
    <row r="925" spans="1:11">
      <c r="A925" s="24">
        <v>8606</v>
      </c>
      <c r="B925" s="24" t="str">
        <f>TRIM(Table4[[#This Row],[LOCATION_CODE]])</f>
        <v>8606</v>
      </c>
      <c r="C925" s="137" t="s">
        <v>9082</v>
      </c>
      <c r="D925" s="137" t="s">
        <v>9082</v>
      </c>
      <c r="E925" s="24">
        <v>35654320</v>
      </c>
      <c r="F925" s="24">
        <v>35654380</v>
      </c>
      <c r="G925" s="137" t="s">
        <v>9083</v>
      </c>
      <c r="H925" s="137" t="s">
        <v>9084</v>
      </c>
      <c r="I925" s="137" t="s">
        <v>9085</v>
      </c>
      <c r="J925" s="137" t="s">
        <v>9086</v>
      </c>
      <c r="K925" s="24" t="s">
        <v>277</v>
      </c>
    </row>
    <row r="926" spans="1:11">
      <c r="A926" s="24">
        <v>8607</v>
      </c>
      <c r="B926" s="24" t="str">
        <f>TRIM(Table4[[#This Row],[LOCATION_CODE]])</f>
        <v>8607</v>
      </c>
      <c r="C926" s="137" t="s">
        <v>9087</v>
      </c>
      <c r="D926" s="137" t="s">
        <v>9088</v>
      </c>
      <c r="E926" s="24">
        <v>25377726</v>
      </c>
      <c r="F926" s="24">
        <v>25377726</v>
      </c>
      <c r="G926" s="137" t="s">
        <v>9089</v>
      </c>
      <c r="H926" s="137" t="s">
        <v>9090</v>
      </c>
      <c r="I926" s="137" t="s">
        <v>9091</v>
      </c>
      <c r="J926" s="137" t="s">
        <v>9092</v>
      </c>
      <c r="K926" s="24" t="s">
        <v>277</v>
      </c>
    </row>
    <row r="927" spans="1:11" ht="29.1">
      <c r="A927" s="24">
        <v>8608</v>
      </c>
      <c r="B927" s="24" t="str">
        <f>TRIM(Table4[[#This Row],[LOCATION_CODE]])</f>
        <v>8608</v>
      </c>
      <c r="C927" s="137" t="s">
        <v>9093</v>
      </c>
      <c r="D927" s="137" t="s">
        <v>9094</v>
      </c>
      <c r="E927" s="24">
        <v>34019433</v>
      </c>
      <c r="F927" s="24">
        <v>34019433</v>
      </c>
      <c r="G927" s="137" t="s">
        <v>9095</v>
      </c>
      <c r="H927" s="137" t="s">
        <v>9096</v>
      </c>
      <c r="I927" s="137" t="s">
        <v>7056</v>
      </c>
      <c r="J927" s="137" t="s">
        <v>9097</v>
      </c>
      <c r="K927" s="24" t="s">
        <v>277</v>
      </c>
    </row>
    <row r="928" spans="1:11">
      <c r="A928" s="24">
        <v>8609</v>
      </c>
      <c r="B928" s="24" t="str">
        <f>TRIM(Table4[[#This Row],[LOCATION_CODE]])</f>
        <v>8609</v>
      </c>
      <c r="C928" s="137" t="s">
        <v>9098</v>
      </c>
      <c r="D928" s="137" t="s">
        <v>9098</v>
      </c>
      <c r="E928" s="24">
        <v>23465828</v>
      </c>
      <c r="F928" s="24">
        <v>23465778</v>
      </c>
      <c r="G928" s="137" t="s">
        <v>9099</v>
      </c>
      <c r="H928" s="137" t="s">
        <v>9100</v>
      </c>
      <c r="I928" s="137" t="s">
        <v>8135</v>
      </c>
      <c r="J928" s="137" t="s">
        <v>9101</v>
      </c>
      <c r="K928" s="24" t="s">
        <v>277</v>
      </c>
    </row>
    <row r="929" spans="1:11">
      <c r="A929" s="24">
        <v>8613</v>
      </c>
      <c r="B929" s="24" t="str">
        <f>TRIM(Table4[[#This Row],[LOCATION_CODE]])</f>
        <v>8613</v>
      </c>
      <c r="C929" s="137" t="s">
        <v>9102</v>
      </c>
      <c r="D929" s="137" t="s">
        <v>9103</v>
      </c>
      <c r="E929" s="24" t="s">
        <v>46</v>
      </c>
      <c r="F929" s="24" t="s">
        <v>46</v>
      </c>
      <c r="G929" s="137" t="s">
        <v>9104</v>
      </c>
      <c r="H929" s="137" t="s">
        <v>9105</v>
      </c>
      <c r="I929" s="137" t="s">
        <v>9106</v>
      </c>
      <c r="J929" s="137" t="s">
        <v>9107</v>
      </c>
      <c r="K929" s="24" t="s">
        <v>277</v>
      </c>
    </row>
    <row r="930" spans="1:11">
      <c r="A930" s="24">
        <v>8615</v>
      </c>
      <c r="B930" s="24" t="str">
        <f>TRIM(Table4[[#This Row],[LOCATION_CODE]])</f>
        <v>8615</v>
      </c>
      <c r="C930" s="137" t="s">
        <v>9108</v>
      </c>
      <c r="D930" s="137" t="s">
        <v>9109</v>
      </c>
      <c r="E930" s="24" t="s">
        <v>101</v>
      </c>
      <c r="F930" s="24" t="s">
        <v>101</v>
      </c>
      <c r="G930" s="137" t="s">
        <v>9110</v>
      </c>
      <c r="H930" s="137" t="s">
        <v>9111</v>
      </c>
      <c r="I930" s="137" t="s">
        <v>6803</v>
      </c>
      <c r="J930" s="137" t="s">
        <v>9112</v>
      </c>
      <c r="K930" s="24" t="s">
        <v>277</v>
      </c>
    </row>
    <row r="931" spans="1:11">
      <c r="A931" s="24">
        <v>8617</v>
      </c>
      <c r="B931" s="24" t="str">
        <f>TRIM(Table4[[#This Row],[LOCATION_CODE]])</f>
        <v>8617</v>
      </c>
      <c r="C931" s="137" t="s">
        <v>9113</v>
      </c>
      <c r="D931" s="137" t="s">
        <v>9114</v>
      </c>
      <c r="E931" s="24" t="s">
        <v>3983</v>
      </c>
      <c r="F931" s="24" t="s">
        <v>3983</v>
      </c>
      <c r="G931" s="137" t="s">
        <v>9115</v>
      </c>
      <c r="H931" s="137" t="s">
        <v>9116</v>
      </c>
      <c r="I931" s="137" t="s">
        <v>9117</v>
      </c>
      <c r="J931" s="137" t="s">
        <v>9118</v>
      </c>
      <c r="K931" s="24" t="s">
        <v>277</v>
      </c>
    </row>
    <row r="932" spans="1:11">
      <c r="A932" s="24">
        <v>8622</v>
      </c>
      <c r="B932" s="24" t="str">
        <f>TRIM(Table4[[#This Row],[LOCATION_CODE]])</f>
        <v>8622</v>
      </c>
      <c r="C932" s="137" t="s">
        <v>9119</v>
      </c>
      <c r="D932" s="137" t="s">
        <v>9119</v>
      </c>
      <c r="E932" s="24" t="s">
        <v>3051</v>
      </c>
      <c r="F932" s="24"/>
      <c r="G932" s="137" t="s">
        <v>9083</v>
      </c>
      <c r="H932" s="137" t="s">
        <v>9084</v>
      </c>
      <c r="I932" s="137" t="s">
        <v>9085</v>
      </c>
      <c r="J932" s="137" t="s">
        <v>9086</v>
      </c>
      <c r="K932" s="24" t="s">
        <v>277</v>
      </c>
    </row>
    <row r="933" spans="1:11">
      <c r="A933" s="24">
        <v>8623</v>
      </c>
      <c r="B933" s="24" t="str">
        <f>TRIM(Table4[[#This Row],[LOCATION_CODE]])</f>
        <v>8623</v>
      </c>
      <c r="C933" s="137" t="s">
        <v>9120</v>
      </c>
      <c r="D933" s="137" t="s">
        <v>9120</v>
      </c>
      <c r="E933" s="24" t="s">
        <v>2262</v>
      </c>
      <c r="F933" s="24" t="s">
        <v>2262</v>
      </c>
      <c r="G933" s="137" t="s">
        <v>9121</v>
      </c>
      <c r="H933" s="137" t="s">
        <v>9122</v>
      </c>
      <c r="I933" s="137" t="s">
        <v>9123</v>
      </c>
      <c r="J933" s="137" t="s">
        <v>9124</v>
      </c>
      <c r="K933" s="24" t="s">
        <v>277</v>
      </c>
    </row>
    <row r="934" spans="1:11">
      <c r="A934" s="24">
        <v>8624</v>
      </c>
      <c r="B934" s="24" t="str">
        <f>TRIM(Table4[[#This Row],[LOCATION_CODE]])</f>
        <v>8624</v>
      </c>
      <c r="C934" s="137" t="s">
        <v>9125</v>
      </c>
      <c r="D934" s="137" t="s">
        <v>9126</v>
      </c>
      <c r="E934" s="24">
        <v>26708912</v>
      </c>
      <c r="F934" s="24">
        <v>26708912</v>
      </c>
      <c r="G934" s="137" t="s">
        <v>9127</v>
      </c>
      <c r="H934" s="137" t="s">
        <v>9128</v>
      </c>
      <c r="I934" s="137" t="s">
        <v>9129</v>
      </c>
      <c r="J934" s="137" t="s">
        <v>9129</v>
      </c>
      <c r="K934" s="24" t="s">
        <v>277</v>
      </c>
    </row>
    <row r="935" spans="1:11">
      <c r="A935" s="24">
        <v>8626</v>
      </c>
      <c r="B935" s="24" t="str">
        <f>TRIM(Table4[[#This Row],[LOCATION_CODE]])</f>
        <v>8626</v>
      </c>
      <c r="C935" s="137" t="s">
        <v>9130</v>
      </c>
      <c r="D935" s="137" t="s">
        <v>9131</v>
      </c>
      <c r="E935" s="24" t="s">
        <v>93</v>
      </c>
      <c r="F935" s="24" t="s">
        <v>93</v>
      </c>
      <c r="G935" s="137" t="s">
        <v>9132</v>
      </c>
      <c r="H935" s="137" t="s">
        <v>9133</v>
      </c>
      <c r="I935" s="137" t="s">
        <v>9134</v>
      </c>
      <c r="J935" s="137" t="s">
        <v>9135</v>
      </c>
      <c r="K935" s="24" t="s">
        <v>277</v>
      </c>
    </row>
    <row r="936" spans="1:11">
      <c r="A936" s="24">
        <v>8627</v>
      </c>
      <c r="B936" s="24" t="str">
        <f>TRIM(Table4[[#This Row],[LOCATION_CODE]])</f>
        <v>8627</v>
      </c>
      <c r="C936" s="137" t="s">
        <v>9136</v>
      </c>
      <c r="D936" s="137" t="s">
        <v>9136</v>
      </c>
      <c r="E936" s="24" t="s">
        <v>3051</v>
      </c>
      <c r="F936" s="24"/>
      <c r="G936" s="137" t="s">
        <v>9137</v>
      </c>
      <c r="H936" s="137" t="s">
        <v>9138</v>
      </c>
      <c r="I936" s="137" t="s">
        <v>9139</v>
      </c>
      <c r="J936" s="137" t="s">
        <v>9140</v>
      </c>
      <c r="K936" s="24" t="s">
        <v>277</v>
      </c>
    </row>
    <row r="937" spans="1:11">
      <c r="A937" s="24">
        <v>8628</v>
      </c>
      <c r="B937" s="24" t="str">
        <f>TRIM(Table4[[#This Row],[LOCATION_CODE]])</f>
        <v>8628</v>
      </c>
      <c r="C937" s="137" t="s">
        <v>9141</v>
      </c>
      <c r="D937" s="137" t="s">
        <v>9141</v>
      </c>
      <c r="E937" s="24" t="s">
        <v>3051</v>
      </c>
      <c r="F937" s="24"/>
      <c r="G937" s="137" t="s">
        <v>9142</v>
      </c>
      <c r="H937" s="137" t="s">
        <v>9138</v>
      </c>
      <c r="I937" s="137" t="s">
        <v>9139</v>
      </c>
      <c r="J937" s="137" t="s">
        <v>9143</v>
      </c>
      <c r="K937" s="24" t="s">
        <v>277</v>
      </c>
    </row>
    <row r="938" spans="1:11">
      <c r="A938" s="24">
        <v>8632</v>
      </c>
      <c r="B938" s="24" t="str">
        <f>TRIM(Table4[[#This Row],[LOCATION_CODE]])</f>
        <v>8632</v>
      </c>
      <c r="C938" s="137" t="s">
        <v>9144</v>
      </c>
      <c r="D938" s="137" t="s">
        <v>9145</v>
      </c>
      <c r="E938" s="24" t="s">
        <v>218</v>
      </c>
      <c r="F938" s="24" t="s">
        <v>9146</v>
      </c>
      <c r="G938" s="137" t="s">
        <v>9147</v>
      </c>
      <c r="H938" s="137" t="s">
        <v>9148</v>
      </c>
      <c r="I938" s="137" t="s">
        <v>9149</v>
      </c>
      <c r="J938" s="137" t="s">
        <v>9150</v>
      </c>
      <c r="K938" s="24" t="s">
        <v>277</v>
      </c>
    </row>
    <row r="939" spans="1:11">
      <c r="A939" s="24">
        <v>8633</v>
      </c>
      <c r="B939" s="24" t="str">
        <f>TRIM(Table4[[#This Row],[LOCATION_CODE]])</f>
        <v>8633</v>
      </c>
      <c r="C939" s="137" t="s">
        <v>9151</v>
      </c>
      <c r="D939" s="137" t="s">
        <v>9152</v>
      </c>
      <c r="E939" s="24" t="s">
        <v>3051</v>
      </c>
      <c r="F939" s="24"/>
      <c r="G939" s="137" t="s">
        <v>9153</v>
      </c>
      <c r="H939" s="137" t="s">
        <v>9154</v>
      </c>
      <c r="I939" s="137" t="s">
        <v>9155</v>
      </c>
      <c r="J939" s="137" t="s">
        <v>9156</v>
      </c>
      <c r="K939" s="24" t="s">
        <v>277</v>
      </c>
    </row>
    <row r="940" spans="1:11">
      <c r="A940" s="24">
        <v>8634</v>
      </c>
      <c r="B940" s="24" t="str">
        <f>TRIM(Table4[[#This Row],[LOCATION_CODE]])</f>
        <v>8634</v>
      </c>
      <c r="C940" s="137" t="s">
        <v>9157</v>
      </c>
      <c r="D940" s="137" t="s">
        <v>9158</v>
      </c>
      <c r="E940" s="24" t="s">
        <v>804</v>
      </c>
      <c r="F940" s="24"/>
      <c r="G940" s="137" t="s">
        <v>9159</v>
      </c>
      <c r="H940" s="137" t="s">
        <v>9160</v>
      </c>
      <c r="I940" s="137" t="s">
        <v>9161</v>
      </c>
      <c r="J940" s="137" t="s">
        <v>9162</v>
      </c>
      <c r="K940" s="24" t="s">
        <v>277</v>
      </c>
    </row>
    <row r="941" spans="1:11">
      <c r="A941" s="24">
        <v>8636</v>
      </c>
      <c r="B941" s="24" t="str">
        <f>TRIM(Table4[[#This Row],[LOCATION_CODE]])</f>
        <v>8636</v>
      </c>
      <c r="C941" s="137" t="s">
        <v>9163</v>
      </c>
      <c r="D941" s="137" t="s">
        <v>9164</v>
      </c>
      <c r="E941" s="24" t="s">
        <v>3243</v>
      </c>
      <c r="F941" s="24"/>
      <c r="G941" s="137" t="s">
        <v>9165</v>
      </c>
      <c r="H941" s="137" t="s">
        <v>9166</v>
      </c>
      <c r="I941" s="137" t="s">
        <v>9167</v>
      </c>
      <c r="J941" s="137" t="s">
        <v>9168</v>
      </c>
      <c r="K941" s="24" t="s">
        <v>277</v>
      </c>
    </row>
    <row r="942" spans="1:11">
      <c r="A942" s="24">
        <v>8637</v>
      </c>
      <c r="B942" s="24" t="str">
        <f>TRIM(Table4[[#This Row],[LOCATION_CODE]])</f>
        <v>8637</v>
      </c>
      <c r="C942" s="137" t="s">
        <v>9169</v>
      </c>
      <c r="D942" s="137" t="s">
        <v>9170</v>
      </c>
      <c r="E942" s="24" t="s">
        <v>3243</v>
      </c>
      <c r="F942" s="24"/>
      <c r="G942" s="137" t="s">
        <v>9165</v>
      </c>
      <c r="H942" s="137" t="s">
        <v>9166</v>
      </c>
      <c r="I942" s="137" t="s">
        <v>9167</v>
      </c>
      <c r="J942" s="137" t="s">
        <v>9171</v>
      </c>
      <c r="K942" s="24" t="s">
        <v>277</v>
      </c>
    </row>
    <row r="943" spans="1:11">
      <c r="A943" s="24">
        <v>8701</v>
      </c>
      <c r="B943" s="24" t="str">
        <f>TRIM(Table4[[#This Row],[LOCATION_CODE]])</f>
        <v>8701</v>
      </c>
      <c r="C943" s="137" t="s">
        <v>9172</v>
      </c>
      <c r="D943" s="137" t="s">
        <v>9173</v>
      </c>
      <c r="E943" s="24">
        <v>23799137</v>
      </c>
      <c r="F943" s="24">
        <v>23799137</v>
      </c>
      <c r="G943" s="137" t="s">
        <v>9174</v>
      </c>
      <c r="H943" s="137" t="s">
        <v>9175</v>
      </c>
      <c r="I943" s="137" t="s">
        <v>9176</v>
      </c>
      <c r="J943" s="137" t="s">
        <v>9177</v>
      </c>
      <c r="K943" s="24" t="s">
        <v>277</v>
      </c>
    </row>
    <row r="944" spans="1:11">
      <c r="A944" s="24">
        <v>8704</v>
      </c>
      <c r="B944" s="24" t="str">
        <f>TRIM(Table4[[#This Row],[LOCATION_CODE]])</f>
        <v>8704</v>
      </c>
      <c r="C944" s="137" t="s">
        <v>9178</v>
      </c>
      <c r="D944" s="137" t="s">
        <v>9179</v>
      </c>
      <c r="E944" s="24">
        <v>22044692</v>
      </c>
      <c r="F944" s="24">
        <v>22044692</v>
      </c>
      <c r="G944" s="137" t="s">
        <v>9180</v>
      </c>
      <c r="H944" s="137" t="s">
        <v>9181</v>
      </c>
      <c r="I944" s="137" t="s">
        <v>9182</v>
      </c>
      <c r="J944" s="137" t="s">
        <v>9183</v>
      </c>
      <c r="K944" s="24" t="s">
        <v>277</v>
      </c>
    </row>
    <row r="945" spans="1:11">
      <c r="A945" s="24">
        <v>8706</v>
      </c>
      <c r="B945" s="24" t="str">
        <f>TRIM(Table4[[#This Row],[LOCATION_CODE]])</f>
        <v>8706</v>
      </c>
      <c r="C945" s="137" t="s">
        <v>9184</v>
      </c>
      <c r="D945" s="137" t="s">
        <v>9185</v>
      </c>
      <c r="E945" s="24" t="s">
        <v>931</v>
      </c>
      <c r="F945" s="24" t="s">
        <v>931</v>
      </c>
      <c r="G945" s="137" t="s">
        <v>9186</v>
      </c>
      <c r="H945" s="137" t="s">
        <v>9187</v>
      </c>
      <c r="I945" s="137" t="s">
        <v>932</v>
      </c>
      <c r="J945" s="137"/>
      <c r="K945" s="24" t="s">
        <v>277</v>
      </c>
    </row>
    <row r="946" spans="1:11">
      <c r="A946" s="24">
        <v>8710</v>
      </c>
      <c r="B946" s="24" t="str">
        <f>TRIM(Table4[[#This Row],[LOCATION_CODE]])</f>
        <v>8710</v>
      </c>
      <c r="C946" s="137" t="s">
        <v>9188</v>
      </c>
      <c r="D946" s="137" t="s">
        <v>9189</v>
      </c>
      <c r="E946" s="24">
        <v>22094021</v>
      </c>
      <c r="F946" s="24">
        <v>22094021</v>
      </c>
      <c r="G946" s="137" t="s">
        <v>9190</v>
      </c>
      <c r="H946" s="137" t="s">
        <v>9191</v>
      </c>
      <c r="I946" s="137" t="s">
        <v>9192</v>
      </c>
      <c r="J946" s="137" t="s">
        <v>9193</v>
      </c>
      <c r="K946" s="24" t="s">
        <v>277</v>
      </c>
    </row>
    <row r="947" spans="1:11">
      <c r="A947" s="24">
        <v>8717</v>
      </c>
      <c r="B947" s="24" t="str">
        <f>TRIM(Table4[[#This Row],[LOCATION_CODE]])</f>
        <v>8717</v>
      </c>
      <c r="C947" s="137" t="s">
        <v>9194</v>
      </c>
      <c r="D947" s="137" t="s">
        <v>9195</v>
      </c>
      <c r="E947" s="24">
        <v>23567501</v>
      </c>
      <c r="F947" s="24">
        <v>23567501</v>
      </c>
      <c r="G947" s="137" t="s">
        <v>9196</v>
      </c>
      <c r="H947" s="137" t="s">
        <v>9197</v>
      </c>
      <c r="I947" s="137" t="s">
        <v>9198</v>
      </c>
      <c r="J947" s="137" t="s">
        <v>9199</v>
      </c>
      <c r="K947" s="24" t="s">
        <v>277</v>
      </c>
    </row>
    <row r="948" spans="1:11" ht="29.1">
      <c r="A948" s="24">
        <v>8718</v>
      </c>
      <c r="B948" s="24" t="str">
        <f>TRIM(Table4[[#This Row],[LOCATION_CODE]])</f>
        <v>8718</v>
      </c>
      <c r="C948" s="137" t="s">
        <v>9200</v>
      </c>
      <c r="D948" s="137" t="s">
        <v>9201</v>
      </c>
      <c r="E948" s="24">
        <v>31443706</v>
      </c>
      <c r="F948" s="24">
        <v>31443706</v>
      </c>
      <c r="G948" s="137" t="s">
        <v>9202</v>
      </c>
      <c r="H948" s="137" t="s">
        <v>9203</v>
      </c>
      <c r="I948" s="137" t="s">
        <v>9204</v>
      </c>
      <c r="J948" s="137" t="s">
        <v>9205</v>
      </c>
      <c r="K948" s="24" t="s">
        <v>277</v>
      </c>
    </row>
    <row r="949" spans="1:11">
      <c r="A949" s="24">
        <v>8722</v>
      </c>
      <c r="B949" s="24" t="str">
        <f>TRIM(Table4[[#This Row],[LOCATION_CODE]])</f>
        <v>8722</v>
      </c>
      <c r="C949" s="137" t="s">
        <v>9206</v>
      </c>
      <c r="D949" s="137" t="s">
        <v>9207</v>
      </c>
      <c r="E949" s="24">
        <v>23217635</v>
      </c>
      <c r="F949" s="24">
        <v>23217635</v>
      </c>
      <c r="G949" s="137" t="s">
        <v>9208</v>
      </c>
      <c r="H949" s="137" t="s">
        <v>9209</v>
      </c>
      <c r="I949" s="137" t="s">
        <v>9210</v>
      </c>
      <c r="J949" s="137" t="s">
        <v>9211</v>
      </c>
      <c r="K949" s="24" t="s">
        <v>277</v>
      </c>
    </row>
    <row r="950" spans="1:11" ht="29.1">
      <c r="A950" s="24">
        <v>8724</v>
      </c>
      <c r="B950" s="24" t="str">
        <f>TRIM(Table4[[#This Row],[LOCATION_CODE]])</f>
        <v>8724</v>
      </c>
      <c r="C950" s="137" t="s">
        <v>9212</v>
      </c>
      <c r="D950" s="137" t="s">
        <v>9213</v>
      </c>
      <c r="E950" s="24">
        <v>28562390</v>
      </c>
      <c r="F950" s="24">
        <v>28562390</v>
      </c>
      <c r="G950" s="137" t="s">
        <v>9214</v>
      </c>
      <c r="H950" s="137" t="s">
        <v>9215</v>
      </c>
      <c r="I950" s="137" t="s">
        <v>9216</v>
      </c>
      <c r="J950" s="137" t="s">
        <v>9217</v>
      </c>
      <c r="K950" s="24" t="s">
        <v>277</v>
      </c>
    </row>
    <row r="951" spans="1:11" ht="29.1">
      <c r="A951" s="24">
        <v>8727</v>
      </c>
      <c r="B951" s="24" t="str">
        <f>TRIM(Table4[[#This Row],[LOCATION_CODE]])</f>
        <v>8727</v>
      </c>
      <c r="C951" s="137" t="s">
        <v>9218</v>
      </c>
      <c r="D951" s="137" t="s">
        <v>9219</v>
      </c>
      <c r="E951" s="24">
        <v>37550481</v>
      </c>
      <c r="F951" s="24">
        <v>37550481</v>
      </c>
      <c r="G951" s="137" t="s">
        <v>9220</v>
      </c>
      <c r="H951" s="137" t="s">
        <v>9221</v>
      </c>
      <c r="I951" s="137" t="s">
        <v>9222</v>
      </c>
      <c r="J951" s="137" t="s">
        <v>9223</v>
      </c>
      <c r="K951" s="24" t="s">
        <v>277</v>
      </c>
    </row>
    <row r="952" spans="1:11" ht="29.1">
      <c r="A952" s="24">
        <v>8728</v>
      </c>
      <c r="B952" s="24" t="str">
        <f>TRIM(Table4[[#This Row],[LOCATION_CODE]])</f>
        <v>8728</v>
      </c>
      <c r="C952" s="137" t="s">
        <v>9224</v>
      </c>
      <c r="D952" s="137" t="s">
        <v>9225</v>
      </c>
      <c r="E952" s="24">
        <v>22546391</v>
      </c>
      <c r="F952" s="24">
        <v>22546391</v>
      </c>
      <c r="G952" s="137" t="s">
        <v>9226</v>
      </c>
      <c r="H952" s="137" t="s">
        <v>9227</v>
      </c>
      <c r="I952" s="137" t="s">
        <v>9228</v>
      </c>
      <c r="J952" s="137" t="s">
        <v>9229</v>
      </c>
      <c r="K952" s="24" t="s">
        <v>277</v>
      </c>
    </row>
    <row r="953" spans="1:11">
      <c r="A953" s="24">
        <v>8730</v>
      </c>
      <c r="B953" s="24" t="str">
        <f>TRIM(Table4[[#This Row],[LOCATION_CODE]])</f>
        <v>8730</v>
      </c>
      <c r="C953" s="137" t="s">
        <v>9230</v>
      </c>
      <c r="D953" s="137" t="s">
        <v>9231</v>
      </c>
      <c r="E953" s="24">
        <v>35807941</v>
      </c>
      <c r="F953" s="24">
        <v>35807941</v>
      </c>
      <c r="G953" s="137" t="s">
        <v>9232</v>
      </c>
      <c r="H953" s="137" t="s">
        <v>9233</v>
      </c>
      <c r="I953" s="137" t="s">
        <v>9234</v>
      </c>
      <c r="J953" s="137" t="s">
        <v>9235</v>
      </c>
      <c r="K953" s="24" t="s">
        <v>277</v>
      </c>
    </row>
    <row r="954" spans="1:11" ht="29.1">
      <c r="A954" s="24">
        <v>8733</v>
      </c>
      <c r="B954" s="24" t="str">
        <f>TRIM(Table4[[#This Row],[LOCATION_CODE]])</f>
        <v>8733</v>
      </c>
      <c r="C954" s="137" t="s">
        <v>9236</v>
      </c>
      <c r="D954" s="137" t="s">
        <v>9237</v>
      </c>
      <c r="E954" s="24" t="s">
        <v>3214</v>
      </c>
      <c r="F954" s="24" t="s">
        <v>3214</v>
      </c>
      <c r="G954" s="137" t="s">
        <v>9238</v>
      </c>
      <c r="H954" s="137" t="s">
        <v>9239</v>
      </c>
      <c r="I954" s="137" t="s">
        <v>9240</v>
      </c>
      <c r="J954" s="137" t="s">
        <v>9241</v>
      </c>
      <c r="K954" s="24" t="s">
        <v>277</v>
      </c>
    </row>
    <row r="955" spans="1:11">
      <c r="A955" s="24">
        <v>8734</v>
      </c>
      <c r="B955" s="24" t="str">
        <f>TRIM(Table4[[#This Row],[LOCATION_CODE]])</f>
        <v>8734</v>
      </c>
      <c r="C955" s="137" t="s">
        <v>9242</v>
      </c>
      <c r="D955" s="137" t="s">
        <v>9243</v>
      </c>
      <c r="E955" s="24" t="s">
        <v>3388</v>
      </c>
      <c r="F955" s="24" t="s">
        <v>3388</v>
      </c>
      <c r="G955" s="137" t="s">
        <v>9244</v>
      </c>
      <c r="H955" s="137" t="s">
        <v>9245</v>
      </c>
      <c r="I955" s="137" t="s">
        <v>9246</v>
      </c>
      <c r="J955" s="137" t="s">
        <v>9247</v>
      </c>
      <c r="K955" s="24" t="s">
        <v>277</v>
      </c>
    </row>
    <row r="956" spans="1:11" ht="29.1">
      <c r="A956" s="24">
        <v>8735</v>
      </c>
      <c r="B956" s="24" t="str">
        <f>TRIM(Table4[[#This Row],[LOCATION_CODE]])</f>
        <v>8735</v>
      </c>
      <c r="C956" s="137" t="s">
        <v>9248</v>
      </c>
      <c r="D956" s="137" t="s">
        <v>9249</v>
      </c>
      <c r="E956" s="24" t="s">
        <v>4959</v>
      </c>
      <c r="F956" s="24" t="s">
        <v>4959</v>
      </c>
      <c r="G956" s="137" t="s">
        <v>9250</v>
      </c>
      <c r="H956" s="137" t="s">
        <v>9251</v>
      </c>
      <c r="I956" s="137" t="s">
        <v>9252</v>
      </c>
      <c r="J956" s="137" t="s">
        <v>9253</v>
      </c>
      <c r="K956" s="24" t="s">
        <v>277</v>
      </c>
    </row>
    <row r="957" spans="1:11" ht="29.1">
      <c r="A957" s="24">
        <v>8736</v>
      </c>
      <c r="B957" s="24" t="str">
        <f>TRIM(Table4[[#This Row],[LOCATION_CODE]])</f>
        <v>8736</v>
      </c>
      <c r="C957" s="137" t="s">
        <v>9254</v>
      </c>
      <c r="D957" s="137" t="s">
        <v>9255</v>
      </c>
      <c r="E957" s="24">
        <v>22794622</v>
      </c>
      <c r="F957" s="24">
        <v>22794622</v>
      </c>
      <c r="G957" s="137" t="s">
        <v>9256</v>
      </c>
      <c r="H957" s="137" t="s">
        <v>9257</v>
      </c>
      <c r="I957" s="137" t="s">
        <v>9258</v>
      </c>
      <c r="J957" s="137" t="s">
        <v>9259</v>
      </c>
      <c r="K957" s="24" t="s">
        <v>277</v>
      </c>
    </row>
    <row r="958" spans="1:11" ht="29.1">
      <c r="A958" s="24">
        <v>8737</v>
      </c>
      <c r="B958" s="24" t="str">
        <f>TRIM(Table4[[#This Row],[LOCATION_CODE]])</f>
        <v>8737</v>
      </c>
      <c r="C958" s="137" t="s">
        <v>9260</v>
      </c>
      <c r="D958" s="137" t="s">
        <v>9261</v>
      </c>
      <c r="E958" s="24" t="s">
        <v>9262</v>
      </c>
      <c r="F958" s="24"/>
      <c r="G958" s="137" t="s">
        <v>9263</v>
      </c>
      <c r="H958" s="137" t="s">
        <v>9264</v>
      </c>
      <c r="I958" s="137" t="s">
        <v>9265</v>
      </c>
      <c r="J958" s="137" t="s">
        <v>9266</v>
      </c>
      <c r="K958" s="24" t="s">
        <v>277</v>
      </c>
    </row>
    <row r="959" spans="1:11">
      <c r="A959" s="24">
        <v>8743</v>
      </c>
      <c r="B959" s="24" t="str">
        <f>TRIM(Table4[[#This Row],[LOCATION_CODE]])</f>
        <v>8743</v>
      </c>
      <c r="C959" s="137" t="s">
        <v>9267</v>
      </c>
      <c r="D959" s="137" t="s">
        <v>9268</v>
      </c>
      <c r="E959" s="24" t="s">
        <v>3051</v>
      </c>
      <c r="F959" s="24"/>
      <c r="G959" s="137"/>
      <c r="H959" s="137"/>
      <c r="I959" s="137"/>
      <c r="J959" s="137"/>
      <c r="K959" s="24" t="s">
        <v>277</v>
      </c>
    </row>
    <row r="960" spans="1:11">
      <c r="A960" s="24">
        <v>8751</v>
      </c>
      <c r="B960" s="24" t="str">
        <f>TRIM(Table4[[#This Row],[LOCATION_CODE]])</f>
        <v>8751</v>
      </c>
      <c r="C960" s="137" t="s">
        <v>9269</v>
      </c>
      <c r="D960" s="137" t="s">
        <v>9270</v>
      </c>
      <c r="E960" s="24">
        <v>23629118</v>
      </c>
      <c r="F960" s="24">
        <v>23629300</v>
      </c>
      <c r="G960" s="137" t="s">
        <v>9271</v>
      </c>
      <c r="H960" s="137" t="s">
        <v>9272</v>
      </c>
      <c r="I960" s="137" t="s">
        <v>9273</v>
      </c>
      <c r="J960" s="137" t="s">
        <v>9274</v>
      </c>
      <c r="K960" s="24" t="s">
        <v>277</v>
      </c>
    </row>
    <row r="961" spans="1:11">
      <c r="A961" s="24">
        <v>8754</v>
      </c>
      <c r="B961" s="24" t="str">
        <f>TRIM(Table4[[#This Row],[LOCATION_CODE]])</f>
        <v>8754</v>
      </c>
      <c r="C961" s="137" t="s">
        <v>9275</v>
      </c>
      <c r="D961" s="137" t="s">
        <v>9276</v>
      </c>
      <c r="E961" s="24">
        <v>28950392</v>
      </c>
      <c r="F961" s="24">
        <v>28950510</v>
      </c>
      <c r="G961" s="137" t="s">
        <v>9277</v>
      </c>
      <c r="H961" s="137" t="s">
        <v>9278</v>
      </c>
      <c r="I961" s="137" t="s">
        <v>8601</v>
      </c>
      <c r="J961" s="137" t="s">
        <v>9279</v>
      </c>
      <c r="K961" s="24" t="s">
        <v>277</v>
      </c>
    </row>
    <row r="962" spans="1:11">
      <c r="A962" s="24">
        <v>8755</v>
      </c>
      <c r="B962" s="24" t="str">
        <f>TRIM(Table4[[#This Row],[LOCATION_CODE]])</f>
        <v>8755</v>
      </c>
      <c r="C962" s="137" t="s">
        <v>9280</v>
      </c>
      <c r="D962" s="137" t="s">
        <v>9281</v>
      </c>
      <c r="E962" s="24">
        <v>25690508</v>
      </c>
      <c r="F962" s="24">
        <v>25690522</v>
      </c>
      <c r="G962" s="137" t="s">
        <v>9282</v>
      </c>
      <c r="H962" s="137" t="s">
        <v>8522</v>
      </c>
      <c r="I962" s="137" t="s">
        <v>8523</v>
      </c>
      <c r="J962" s="137" t="s">
        <v>9283</v>
      </c>
      <c r="K962" s="24" t="s">
        <v>277</v>
      </c>
    </row>
    <row r="963" spans="1:11">
      <c r="A963" s="24">
        <v>8756</v>
      </c>
      <c r="B963" s="24" t="str">
        <f>TRIM(Table4[[#This Row],[LOCATION_CODE]])</f>
        <v>8756</v>
      </c>
      <c r="C963" s="137" t="s">
        <v>9284</v>
      </c>
      <c r="D963" s="137" t="s">
        <v>9285</v>
      </c>
      <c r="E963" s="24" t="s">
        <v>764</v>
      </c>
      <c r="F963" s="24" t="s">
        <v>9286</v>
      </c>
      <c r="G963" s="137" t="s">
        <v>9287</v>
      </c>
      <c r="H963" s="137" t="s">
        <v>9288</v>
      </c>
      <c r="I963" s="137" t="s">
        <v>9289</v>
      </c>
      <c r="J963" s="137" t="s">
        <v>9290</v>
      </c>
      <c r="K963" s="24" t="s">
        <v>277</v>
      </c>
    </row>
    <row r="964" spans="1:11">
      <c r="A964" s="24">
        <v>8757</v>
      </c>
      <c r="B964" s="24" t="str">
        <f>TRIM(Table4[[#This Row],[LOCATION_CODE]])</f>
        <v>8757</v>
      </c>
      <c r="C964" s="137" t="s">
        <v>9291</v>
      </c>
      <c r="D964" s="137" t="s">
        <v>9292</v>
      </c>
      <c r="E964" s="24">
        <v>37021870</v>
      </c>
      <c r="F964" s="24">
        <v>37021872</v>
      </c>
      <c r="G964" s="137" t="s">
        <v>9293</v>
      </c>
      <c r="H964" s="137" t="s">
        <v>8926</v>
      </c>
      <c r="I964" s="137" t="s">
        <v>9294</v>
      </c>
      <c r="J964" s="137" t="s">
        <v>9295</v>
      </c>
      <c r="K964" s="24" t="s">
        <v>277</v>
      </c>
    </row>
    <row r="965" spans="1:11">
      <c r="A965" s="24">
        <v>8759</v>
      </c>
      <c r="B965" s="24" t="str">
        <f>TRIM(Table4[[#This Row],[LOCATION_CODE]])</f>
        <v>8759</v>
      </c>
      <c r="C965" s="137" t="s">
        <v>9296</v>
      </c>
      <c r="D965" s="137" t="s">
        <v>9297</v>
      </c>
      <c r="E965" s="24">
        <v>27619200</v>
      </c>
      <c r="F965" s="24">
        <v>27619378</v>
      </c>
      <c r="G965" s="137" t="s">
        <v>9298</v>
      </c>
      <c r="H965" s="137" t="s">
        <v>9299</v>
      </c>
      <c r="I965" s="137" t="s">
        <v>9300</v>
      </c>
      <c r="J965" s="137" t="s">
        <v>9301</v>
      </c>
      <c r="K965" s="24" t="s">
        <v>277</v>
      </c>
    </row>
    <row r="966" spans="1:11">
      <c r="A966" s="24">
        <v>8761</v>
      </c>
      <c r="B966" s="24" t="str">
        <f>TRIM(Table4[[#This Row],[LOCATION_CODE]])</f>
        <v>8761</v>
      </c>
      <c r="C966" s="137" t="s">
        <v>9302</v>
      </c>
      <c r="D966" s="137" t="s">
        <v>9303</v>
      </c>
      <c r="E966" s="24">
        <v>21947403</v>
      </c>
      <c r="F966" s="24">
        <v>21947507</v>
      </c>
      <c r="G966" s="137" t="s">
        <v>9304</v>
      </c>
      <c r="H966" s="137" t="s">
        <v>9305</v>
      </c>
      <c r="I966" s="137" t="s">
        <v>9306</v>
      </c>
      <c r="J966" s="137" t="s">
        <v>9307</v>
      </c>
      <c r="K966" s="24" t="s">
        <v>277</v>
      </c>
    </row>
    <row r="967" spans="1:11" ht="29.1">
      <c r="A967" s="24">
        <v>8764</v>
      </c>
      <c r="B967" s="24" t="str">
        <f>TRIM(Table4[[#This Row],[LOCATION_CODE]])</f>
        <v>8764</v>
      </c>
      <c r="C967" s="137" t="s">
        <v>9308</v>
      </c>
      <c r="D967" s="137" t="s">
        <v>9309</v>
      </c>
      <c r="E967" s="24">
        <v>27116882</v>
      </c>
      <c r="F967" s="24">
        <v>27116811</v>
      </c>
      <c r="G967" s="137" t="s">
        <v>9310</v>
      </c>
      <c r="H967" s="137" t="s">
        <v>9311</v>
      </c>
      <c r="I967" s="137" t="s">
        <v>9312</v>
      </c>
      <c r="J967" s="137" t="s">
        <v>9313</v>
      </c>
      <c r="K967" s="24" t="s">
        <v>277</v>
      </c>
    </row>
    <row r="968" spans="1:11">
      <c r="A968" s="24">
        <v>8765</v>
      </c>
      <c r="B968" s="24" t="str">
        <f>TRIM(Table4[[#This Row],[LOCATION_CODE]])</f>
        <v>8765</v>
      </c>
      <c r="C968" s="137" t="s">
        <v>9314</v>
      </c>
      <c r="D968" s="137" t="s">
        <v>9315</v>
      </c>
      <c r="E968" s="24" t="s">
        <v>1561</v>
      </c>
      <c r="F968" s="24" t="s">
        <v>9316</v>
      </c>
      <c r="G968" s="137" t="s">
        <v>9317</v>
      </c>
      <c r="H968" s="137" t="s">
        <v>9318</v>
      </c>
      <c r="I968" s="137" t="s">
        <v>9319</v>
      </c>
      <c r="J968" s="137" t="s">
        <v>9320</v>
      </c>
      <c r="K968" s="24" t="s">
        <v>277</v>
      </c>
    </row>
    <row r="969" spans="1:11" ht="29.1">
      <c r="A969" s="24">
        <v>8766</v>
      </c>
      <c r="B969" s="24" t="str">
        <f>TRIM(Table4[[#This Row],[LOCATION_CODE]])</f>
        <v>8766</v>
      </c>
      <c r="C969" s="137" t="s">
        <v>9321</v>
      </c>
      <c r="D969" s="137" t="s">
        <v>9322</v>
      </c>
      <c r="E969" s="24">
        <v>27221988</v>
      </c>
      <c r="F969" s="24">
        <v>27221911</v>
      </c>
      <c r="G969" s="137" t="s">
        <v>9323</v>
      </c>
      <c r="H969" s="137" t="s">
        <v>7642</v>
      </c>
      <c r="I969" s="137" t="s">
        <v>7643</v>
      </c>
      <c r="J969" s="137" t="s">
        <v>9324</v>
      </c>
      <c r="K969" s="24" t="s">
        <v>277</v>
      </c>
    </row>
    <row r="970" spans="1:11">
      <c r="A970" s="24">
        <v>8767</v>
      </c>
      <c r="B970" s="24" t="str">
        <f>TRIM(Table4[[#This Row],[LOCATION_CODE]])</f>
        <v>8767</v>
      </c>
      <c r="C970" s="137" t="s">
        <v>9325</v>
      </c>
      <c r="D970" s="137" t="s">
        <v>9326</v>
      </c>
      <c r="E970" s="24" t="s">
        <v>770</v>
      </c>
      <c r="F970" s="24" t="s">
        <v>9327</v>
      </c>
      <c r="G970" s="137" t="s">
        <v>9328</v>
      </c>
      <c r="H970" s="137" t="s">
        <v>9329</v>
      </c>
      <c r="I970" s="137" t="s">
        <v>9330</v>
      </c>
      <c r="J970" s="137" t="s">
        <v>9331</v>
      </c>
      <c r="K970" s="24" t="s">
        <v>277</v>
      </c>
    </row>
    <row r="971" spans="1:11" ht="29.1">
      <c r="A971" s="24">
        <v>8768</v>
      </c>
      <c r="B971" s="24" t="str">
        <f>TRIM(Table4[[#This Row],[LOCATION_CODE]])</f>
        <v>8768</v>
      </c>
      <c r="C971" s="137" t="s">
        <v>9332</v>
      </c>
      <c r="D971" s="137" t="s">
        <v>9333</v>
      </c>
      <c r="E971" s="24">
        <v>28757218</v>
      </c>
      <c r="F971" s="24">
        <v>28757228</v>
      </c>
      <c r="G971" s="137" t="s">
        <v>9334</v>
      </c>
      <c r="H971" s="137" t="s">
        <v>5247</v>
      </c>
      <c r="I971" s="137" t="s">
        <v>9335</v>
      </c>
      <c r="J971" s="137" t="s">
        <v>9336</v>
      </c>
      <c r="K971" s="24" t="s">
        <v>277</v>
      </c>
    </row>
    <row r="972" spans="1:11" ht="29.1">
      <c r="A972" s="24">
        <v>8769</v>
      </c>
      <c r="B972" s="24" t="str">
        <f>TRIM(Table4[[#This Row],[LOCATION_CODE]])</f>
        <v>8769</v>
      </c>
      <c r="C972" s="137" t="s">
        <v>9337</v>
      </c>
      <c r="D972" s="137" t="s">
        <v>9338</v>
      </c>
      <c r="E972" s="24">
        <v>26180882</v>
      </c>
      <c r="F972" s="24">
        <v>26180887</v>
      </c>
      <c r="G972" s="137" t="s">
        <v>9339</v>
      </c>
      <c r="H972" s="137" t="s">
        <v>9340</v>
      </c>
      <c r="I972" s="137" t="s">
        <v>9341</v>
      </c>
      <c r="J972" s="137" t="s">
        <v>9342</v>
      </c>
      <c r="K972" s="24" t="s">
        <v>277</v>
      </c>
    </row>
    <row r="973" spans="1:11">
      <c r="A973" s="24">
        <v>8770</v>
      </c>
      <c r="B973" s="24" t="str">
        <f>TRIM(Table4[[#This Row],[LOCATION_CODE]])</f>
        <v>8770</v>
      </c>
      <c r="C973" s="137" t="s">
        <v>9343</v>
      </c>
      <c r="D973" s="137" t="s">
        <v>9344</v>
      </c>
      <c r="E973" s="24" t="s">
        <v>1105</v>
      </c>
      <c r="F973" s="24" t="s">
        <v>1105</v>
      </c>
      <c r="G973" s="137" t="s">
        <v>9345</v>
      </c>
      <c r="H973" s="137" t="s">
        <v>7692</v>
      </c>
      <c r="I973" s="137" t="s">
        <v>9346</v>
      </c>
      <c r="J973" s="137" t="s">
        <v>9347</v>
      </c>
      <c r="K973" s="24" t="s">
        <v>277</v>
      </c>
    </row>
    <row r="974" spans="1:11">
      <c r="A974" s="24">
        <v>8774</v>
      </c>
      <c r="B974" s="24" t="str">
        <f>TRIM(Table4[[#This Row],[LOCATION_CODE]])</f>
        <v>8774</v>
      </c>
      <c r="C974" s="137" t="s">
        <v>9348</v>
      </c>
      <c r="D974" s="137" t="s">
        <v>9348</v>
      </c>
      <c r="E974" s="24">
        <v>23836826</v>
      </c>
      <c r="F974" s="24">
        <v>23836876</v>
      </c>
      <c r="G974" s="137" t="s">
        <v>9349</v>
      </c>
      <c r="H974" s="137" t="s">
        <v>9350</v>
      </c>
      <c r="I974" s="137" t="s">
        <v>9351</v>
      </c>
      <c r="J974" s="137" t="s">
        <v>9352</v>
      </c>
      <c r="K974" s="24" t="s">
        <v>277</v>
      </c>
    </row>
    <row r="975" spans="1:11">
      <c r="A975" s="24">
        <v>8775</v>
      </c>
      <c r="B975" s="24" t="str">
        <f>TRIM(Table4[[#This Row],[LOCATION_CODE]])</f>
        <v>8775</v>
      </c>
      <c r="C975" s="137" t="s">
        <v>9353</v>
      </c>
      <c r="D975" s="137" t="s">
        <v>9354</v>
      </c>
      <c r="E975" s="24">
        <v>23701388</v>
      </c>
      <c r="F975" s="24">
        <v>23701338</v>
      </c>
      <c r="G975" s="137" t="s">
        <v>9355</v>
      </c>
      <c r="H975" s="137" t="s">
        <v>9356</v>
      </c>
      <c r="I975" s="137" t="s">
        <v>7215</v>
      </c>
      <c r="J975" s="137" t="s">
        <v>7682</v>
      </c>
      <c r="K975" s="24" t="s">
        <v>277</v>
      </c>
    </row>
    <row r="976" spans="1:11">
      <c r="A976" s="24">
        <v>8776</v>
      </c>
      <c r="B976" s="24" t="str">
        <f>TRIM(Table4[[#This Row],[LOCATION_CODE]])</f>
        <v>8776</v>
      </c>
      <c r="C976" s="137" t="s">
        <v>9357</v>
      </c>
      <c r="D976" s="137" t="s">
        <v>9358</v>
      </c>
      <c r="E976" s="24" t="s">
        <v>2804</v>
      </c>
      <c r="F976" s="24" t="s">
        <v>9359</v>
      </c>
      <c r="G976" s="137" t="s">
        <v>9360</v>
      </c>
      <c r="H976" s="137" t="s">
        <v>9361</v>
      </c>
      <c r="I976" s="137" t="s">
        <v>9362</v>
      </c>
      <c r="J976" s="137" t="s">
        <v>7748</v>
      </c>
      <c r="K976" s="24" t="s">
        <v>277</v>
      </c>
    </row>
    <row r="977" spans="1:11">
      <c r="A977" s="24">
        <v>8777</v>
      </c>
      <c r="B977" s="24" t="str">
        <f>TRIM(Table4[[#This Row],[LOCATION_CODE]])</f>
        <v>8777</v>
      </c>
      <c r="C977" s="137" t="s">
        <v>9363</v>
      </c>
      <c r="D977" s="137" t="s">
        <v>9364</v>
      </c>
      <c r="E977" s="24" t="s">
        <v>3988</v>
      </c>
      <c r="F977" s="24" t="s">
        <v>9365</v>
      </c>
      <c r="G977" s="137" t="s">
        <v>9366</v>
      </c>
      <c r="H977" s="137" t="s">
        <v>9367</v>
      </c>
      <c r="I977" s="137" t="s">
        <v>9368</v>
      </c>
      <c r="J977" s="137" t="s">
        <v>9369</v>
      </c>
      <c r="K977" s="24" t="s">
        <v>277</v>
      </c>
    </row>
    <row r="978" spans="1:11">
      <c r="A978" s="24">
        <v>8778</v>
      </c>
      <c r="B978" s="24" t="str">
        <f>TRIM(Table4[[#This Row],[LOCATION_CODE]])</f>
        <v>8778</v>
      </c>
      <c r="C978" s="137" t="s">
        <v>9370</v>
      </c>
      <c r="D978" s="137" t="s">
        <v>9371</v>
      </c>
      <c r="E978" s="24" t="s">
        <v>3394</v>
      </c>
      <c r="F978" s="24" t="s">
        <v>9372</v>
      </c>
      <c r="G978" s="137" t="s">
        <v>9373</v>
      </c>
      <c r="H978" s="137" t="s">
        <v>9374</v>
      </c>
      <c r="I978" s="137" t="s">
        <v>9375</v>
      </c>
      <c r="J978" s="137" t="s">
        <v>9376</v>
      </c>
      <c r="K978" s="24" t="s">
        <v>277</v>
      </c>
    </row>
    <row r="979" spans="1:11">
      <c r="A979" s="24">
        <v>8779</v>
      </c>
      <c r="B979" s="24" t="str">
        <f>TRIM(Table4[[#This Row],[LOCATION_CODE]])</f>
        <v>8779</v>
      </c>
      <c r="C979" s="137" t="s">
        <v>9377</v>
      </c>
      <c r="D979" s="137" t="s">
        <v>9378</v>
      </c>
      <c r="E979" s="24" t="s">
        <v>3682</v>
      </c>
      <c r="F979" s="24" t="s">
        <v>9379</v>
      </c>
      <c r="G979" s="137" t="s">
        <v>9380</v>
      </c>
      <c r="H979" s="137" t="s">
        <v>9381</v>
      </c>
      <c r="I979" s="137" t="s">
        <v>9382</v>
      </c>
      <c r="J979" s="137" t="s">
        <v>6548</v>
      </c>
      <c r="K979" s="24" t="s">
        <v>277</v>
      </c>
    </row>
    <row r="980" spans="1:11">
      <c r="A980" s="24">
        <v>8780</v>
      </c>
      <c r="B980" s="24" t="str">
        <f>TRIM(Table4[[#This Row],[LOCATION_CODE]])</f>
        <v>8780</v>
      </c>
      <c r="C980" s="137" t="s">
        <v>9383</v>
      </c>
      <c r="D980" s="137" t="s">
        <v>9384</v>
      </c>
      <c r="E980" s="24" t="s">
        <v>3356</v>
      </c>
      <c r="F980" s="24" t="s">
        <v>9385</v>
      </c>
      <c r="G980" s="137" t="s">
        <v>9386</v>
      </c>
      <c r="H980" s="137" t="s">
        <v>8375</v>
      </c>
      <c r="I980" s="137" t="s">
        <v>8376</v>
      </c>
      <c r="J980" s="137" t="s">
        <v>9387</v>
      </c>
      <c r="K980" s="24" t="s">
        <v>277</v>
      </c>
    </row>
    <row r="981" spans="1:11">
      <c r="A981" s="24">
        <v>9002</v>
      </c>
      <c r="B981" s="24" t="str">
        <f>TRIM(Table4[[#This Row],[LOCATION_CODE]])</f>
        <v>9002</v>
      </c>
      <c r="C981" s="137" t="s">
        <v>9388</v>
      </c>
      <c r="D981" s="137" t="s">
        <v>9389</v>
      </c>
      <c r="E981" s="24" t="s">
        <v>3051</v>
      </c>
      <c r="F981" s="24"/>
      <c r="G981" s="137" t="s">
        <v>9390</v>
      </c>
      <c r="H981" s="137" t="s">
        <v>5146</v>
      </c>
      <c r="I981" s="137" t="s">
        <v>5147</v>
      </c>
      <c r="J981" s="137" t="s">
        <v>9391</v>
      </c>
      <c r="K981" s="24" t="s">
        <v>277</v>
      </c>
    </row>
    <row r="982" spans="1:11">
      <c r="A982" s="24">
        <v>9093</v>
      </c>
      <c r="B982" s="24" t="str">
        <f>TRIM(Table4[[#This Row],[LOCATION_CODE]])</f>
        <v>9093</v>
      </c>
      <c r="C982" s="137" t="s">
        <v>9392</v>
      </c>
      <c r="D982" s="137" t="s">
        <v>9392</v>
      </c>
      <c r="E982" s="24" t="s">
        <v>3051</v>
      </c>
      <c r="F982" s="24" t="s">
        <v>74</v>
      </c>
      <c r="G982" s="137" t="s">
        <v>74</v>
      </c>
      <c r="H982" s="137" t="s">
        <v>74</v>
      </c>
      <c r="I982" s="137" t="s">
        <v>74</v>
      </c>
      <c r="J982" s="137" t="s">
        <v>74</v>
      </c>
      <c r="K982" s="24" t="s">
        <v>277</v>
      </c>
    </row>
    <row r="983" spans="1:11">
      <c r="A983" s="24">
        <v>9095</v>
      </c>
      <c r="B983" s="24" t="str">
        <f>TRIM(Table4[[#This Row],[LOCATION_CODE]])</f>
        <v>9095</v>
      </c>
      <c r="C983" s="137" t="s">
        <v>9393</v>
      </c>
      <c r="D983" s="137" t="s">
        <v>9393</v>
      </c>
      <c r="E983" s="24" t="s">
        <v>3051</v>
      </c>
      <c r="F983" s="24" t="s">
        <v>74</v>
      </c>
      <c r="G983" s="137" t="s">
        <v>74</v>
      </c>
      <c r="H983" s="137" t="s">
        <v>74</v>
      </c>
      <c r="I983" s="137" t="s">
        <v>74</v>
      </c>
      <c r="J983" s="137" t="s">
        <v>74</v>
      </c>
      <c r="K983" s="24" t="s">
        <v>277</v>
      </c>
    </row>
    <row r="984" spans="1:11" ht="29.1">
      <c r="A984" s="24">
        <v>9098</v>
      </c>
      <c r="B984" s="24" t="str">
        <f>TRIM(Table4[[#This Row],[LOCATION_CODE]])</f>
        <v>9098</v>
      </c>
      <c r="C984" s="137" t="s">
        <v>9394</v>
      </c>
      <c r="D984" s="137" t="s">
        <v>9395</v>
      </c>
      <c r="E984" s="24" t="s">
        <v>3051</v>
      </c>
      <c r="F984" s="24" t="s">
        <v>74</v>
      </c>
      <c r="G984" s="137" t="s">
        <v>74</v>
      </c>
      <c r="H984" s="137"/>
      <c r="I984" s="137"/>
      <c r="J984" s="137"/>
      <c r="K984" s="24" t="s">
        <v>277</v>
      </c>
    </row>
    <row r="985" spans="1:11">
      <c r="A985" s="24">
        <v>9100</v>
      </c>
      <c r="B985" s="24" t="str">
        <f>TRIM(Table4[[#This Row],[LOCATION_CODE]])</f>
        <v>9100</v>
      </c>
      <c r="C985" s="137" t="s">
        <v>9396</v>
      </c>
      <c r="D985" s="137" t="s">
        <v>9397</v>
      </c>
      <c r="E985" s="24" t="s">
        <v>3051</v>
      </c>
      <c r="F985" s="24"/>
      <c r="G985" s="137" t="s">
        <v>9398</v>
      </c>
      <c r="H985" s="137" t="s">
        <v>5146</v>
      </c>
      <c r="I985" s="137" t="s">
        <v>5147</v>
      </c>
      <c r="J985" s="137" t="s">
        <v>9399</v>
      </c>
      <c r="K985" s="24" t="s">
        <v>277</v>
      </c>
    </row>
    <row r="986" spans="1:11">
      <c r="A986" s="24">
        <v>9101</v>
      </c>
      <c r="B986" s="24" t="str">
        <f>TRIM(Table4[[#This Row],[LOCATION_CODE]])</f>
        <v>9101</v>
      </c>
      <c r="C986" s="137" t="s">
        <v>9400</v>
      </c>
      <c r="D986" s="137" t="s">
        <v>9401</v>
      </c>
      <c r="E986" s="24">
        <v>21262608</v>
      </c>
      <c r="F986" s="24"/>
      <c r="G986" s="137" t="s">
        <v>9398</v>
      </c>
      <c r="H986" s="137" t="s">
        <v>5146</v>
      </c>
      <c r="I986" s="137" t="s">
        <v>5147</v>
      </c>
      <c r="J986" s="137" t="s">
        <v>9399</v>
      </c>
      <c r="K986" s="24" t="s">
        <v>277</v>
      </c>
    </row>
    <row r="987" spans="1:11">
      <c r="A987" s="24">
        <v>9102</v>
      </c>
      <c r="B987" s="24" t="str">
        <f>TRIM(Table4[[#This Row],[LOCATION_CODE]])</f>
        <v>9102</v>
      </c>
      <c r="C987" s="137" t="s">
        <v>9402</v>
      </c>
      <c r="D987" s="137" t="s">
        <v>9403</v>
      </c>
      <c r="E987" s="24">
        <v>21262688</v>
      </c>
      <c r="F987" s="24"/>
      <c r="G987" s="137" t="s">
        <v>9390</v>
      </c>
      <c r="H987" s="137" t="s">
        <v>5146</v>
      </c>
      <c r="I987" s="137" t="s">
        <v>5147</v>
      </c>
      <c r="J987" s="137" t="s">
        <v>9391</v>
      </c>
      <c r="K987" s="24" t="s">
        <v>277</v>
      </c>
    </row>
    <row r="988" spans="1:11">
      <c r="A988" s="24">
        <v>9103</v>
      </c>
      <c r="B988" s="24" t="str">
        <f>TRIM(Table4[[#This Row],[LOCATION_CODE]])</f>
        <v>9103</v>
      </c>
      <c r="C988" s="137" t="s">
        <v>9404</v>
      </c>
      <c r="D988" s="137" t="s">
        <v>9405</v>
      </c>
      <c r="E988" s="24" t="s">
        <v>3051</v>
      </c>
      <c r="F988" s="24"/>
      <c r="G988" s="137" t="s">
        <v>9406</v>
      </c>
      <c r="H988" s="137" t="s">
        <v>5146</v>
      </c>
      <c r="I988" s="137" t="s">
        <v>5147</v>
      </c>
      <c r="J988" s="137" t="s">
        <v>9407</v>
      </c>
      <c r="K988" s="24" t="s">
        <v>277</v>
      </c>
    </row>
    <row r="989" spans="1:11">
      <c r="A989" s="24">
        <v>9107</v>
      </c>
      <c r="B989" s="24" t="str">
        <f>TRIM(Table4[[#This Row],[LOCATION_CODE]])</f>
        <v>9107</v>
      </c>
      <c r="C989" s="137" t="s">
        <v>9408</v>
      </c>
      <c r="D989" s="137" t="s">
        <v>9409</v>
      </c>
      <c r="E989" s="24" t="s">
        <v>3051</v>
      </c>
      <c r="F989" s="24"/>
      <c r="G989" s="137" t="s">
        <v>5582</v>
      </c>
      <c r="H989" s="137" t="s">
        <v>5583</v>
      </c>
      <c r="I989" s="137" t="s">
        <v>5584</v>
      </c>
      <c r="J989" s="137" t="s">
        <v>5585</v>
      </c>
      <c r="K989" s="24" t="s">
        <v>277</v>
      </c>
    </row>
    <row r="990" spans="1:11">
      <c r="A990" s="24">
        <v>9108</v>
      </c>
      <c r="B990" s="24" t="str">
        <f>TRIM(Table4[[#This Row],[LOCATION_CODE]])</f>
        <v>9108</v>
      </c>
      <c r="C990" s="137" t="s">
        <v>9410</v>
      </c>
      <c r="D990" s="137" t="s">
        <v>9411</v>
      </c>
      <c r="E990" s="24" t="s">
        <v>3051</v>
      </c>
      <c r="F990" s="24"/>
      <c r="G990" s="137" t="s">
        <v>9412</v>
      </c>
      <c r="H990" s="137" t="s">
        <v>5670</v>
      </c>
      <c r="I990" s="137" t="s">
        <v>9413</v>
      </c>
      <c r="J990" s="137" t="s">
        <v>7856</v>
      </c>
      <c r="K990" s="24" t="s">
        <v>277</v>
      </c>
    </row>
    <row r="991" spans="1:11">
      <c r="A991" s="24">
        <v>9121</v>
      </c>
      <c r="B991" s="24" t="str">
        <f>TRIM(Table4[[#This Row],[LOCATION_CODE]])</f>
        <v>9121</v>
      </c>
      <c r="C991" s="137" t="s">
        <v>9414</v>
      </c>
      <c r="D991" s="137" t="s">
        <v>9415</v>
      </c>
      <c r="E991" s="24">
        <v>21011601</v>
      </c>
      <c r="F991" s="24"/>
      <c r="G991" s="137" t="s">
        <v>9406</v>
      </c>
      <c r="H991" s="137" t="s">
        <v>5146</v>
      </c>
      <c r="I991" s="137" t="s">
        <v>5147</v>
      </c>
      <c r="J991" s="137" t="s">
        <v>9407</v>
      </c>
      <c r="K991" s="24" t="s">
        <v>277</v>
      </c>
    </row>
    <row r="992" spans="1:11">
      <c r="A992" s="24">
        <v>9122</v>
      </c>
      <c r="B992" s="24" t="str">
        <f>TRIM(Table4[[#This Row],[LOCATION_CODE]])</f>
        <v>9122</v>
      </c>
      <c r="C992" s="137" t="s">
        <v>9416</v>
      </c>
      <c r="D992" s="137" t="s">
        <v>9417</v>
      </c>
      <c r="E992" s="24">
        <v>21011688</v>
      </c>
      <c r="F992" s="24"/>
      <c r="G992" s="137" t="s">
        <v>9418</v>
      </c>
      <c r="H992" s="137" t="s">
        <v>5146</v>
      </c>
      <c r="I992" s="137" t="s">
        <v>5147</v>
      </c>
      <c r="J992" s="137" t="s">
        <v>9419</v>
      </c>
      <c r="K992" s="24" t="s">
        <v>277</v>
      </c>
    </row>
    <row r="993" spans="1:11">
      <c r="A993" s="24">
        <v>9123</v>
      </c>
      <c r="B993" s="24" t="str">
        <f>TRIM(Table4[[#This Row],[LOCATION_CODE]])</f>
        <v>9123</v>
      </c>
      <c r="C993" s="137" t="s">
        <v>9420</v>
      </c>
      <c r="D993" s="137" t="s">
        <v>9421</v>
      </c>
      <c r="E993" s="24">
        <v>21011688</v>
      </c>
      <c r="F993" s="24"/>
      <c r="G993" s="137" t="s">
        <v>9422</v>
      </c>
      <c r="H993" s="137" t="s">
        <v>5146</v>
      </c>
      <c r="I993" s="137" t="s">
        <v>5147</v>
      </c>
      <c r="J993" s="137" t="s">
        <v>9423</v>
      </c>
      <c r="K993" s="24" t="s">
        <v>277</v>
      </c>
    </row>
    <row r="994" spans="1:11">
      <c r="A994" s="24">
        <v>9124</v>
      </c>
      <c r="B994" s="24" t="str">
        <f>TRIM(Table4[[#This Row],[LOCATION_CODE]])</f>
        <v>9124</v>
      </c>
      <c r="C994" s="137" t="s">
        <v>9424</v>
      </c>
      <c r="D994" s="137" t="s">
        <v>9425</v>
      </c>
      <c r="E994" s="24">
        <v>21011688</v>
      </c>
      <c r="F994" s="24"/>
      <c r="G994" s="137" t="s">
        <v>9390</v>
      </c>
      <c r="H994" s="137" t="s">
        <v>5146</v>
      </c>
      <c r="I994" s="137" t="s">
        <v>5147</v>
      </c>
      <c r="J994" s="137" t="s">
        <v>9391</v>
      </c>
      <c r="K994" s="24" t="s">
        <v>277</v>
      </c>
    </row>
    <row r="995" spans="1:11" ht="29.1">
      <c r="A995" s="24">
        <v>9125</v>
      </c>
      <c r="B995" s="24" t="str">
        <f>TRIM(Table4[[#This Row],[LOCATION_CODE]])</f>
        <v>9125</v>
      </c>
      <c r="C995" s="137" t="s">
        <v>9426</v>
      </c>
      <c r="D995" s="137" t="s">
        <v>9427</v>
      </c>
      <c r="E995" s="24" t="s">
        <v>9428</v>
      </c>
      <c r="F995" s="24" t="s">
        <v>9429</v>
      </c>
      <c r="G995" s="137" t="s">
        <v>9430</v>
      </c>
      <c r="H995" s="137" t="s">
        <v>5146</v>
      </c>
      <c r="I995" s="137" t="s">
        <v>5147</v>
      </c>
      <c r="J995" s="137" t="s">
        <v>9431</v>
      </c>
      <c r="K995" s="24" t="s">
        <v>277</v>
      </c>
    </row>
    <row r="996" spans="1:11">
      <c r="A996" s="24">
        <v>9126</v>
      </c>
      <c r="B996" s="24" t="str">
        <f>TRIM(Table4[[#This Row],[LOCATION_CODE]])</f>
        <v>9126</v>
      </c>
      <c r="C996" s="137" t="s">
        <v>9432</v>
      </c>
      <c r="D996" s="137" t="s">
        <v>9433</v>
      </c>
      <c r="E996" s="24" t="s">
        <v>3051</v>
      </c>
      <c r="F996" s="24"/>
      <c r="G996" s="137" t="s">
        <v>9390</v>
      </c>
      <c r="H996" s="137" t="s">
        <v>5146</v>
      </c>
      <c r="I996" s="137" t="s">
        <v>5147</v>
      </c>
      <c r="J996" s="137" t="s">
        <v>9391</v>
      </c>
      <c r="K996" s="24" t="s">
        <v>277</v>
      </c>
    </row>
    <row r="997" spans="1:11">
      <c r="A997" s="24">
        <v>9127</v>
      </c>
      <c r="B997" s="24" t="str">
        <f>TRIM(Table4[[#This Row],[LOCATION_CODE]])</f>
        <v>9127</v>
      </c>
      <c r="C997" s="137" t="s">
        <v>9434</v>
      </c>
      <c r="D997" s="137" t="s">
        <v>9434</v>
      </c>
      <c r="E997" s="24" t="s">
        <v>3051</v>
      </c>
      <c r="F997" s="24"/>
      <c r="G997" s="137" t="s">
        <v>9418</v>
      </c>
      <c r="H997" s="137" t="s">
        <v>5146</v>
      </c>
      <c r="I997" s="137" t="s">
        <v>5147</v>
      </c>
      <c r="J997" s="137" t="s">
        <v>9419</v>
      </c>
      <c r="K997" s="24" t="s">
        <v>277</v>
      </c>
    </row>
    <row r="998" spans="1:11">
      <c r="A998" s="24">
        <v>9128</v>
      </c>
      <c r="B998" s="24" t="str">
        <f>TRIM(Table4[[#This Row],[LOCATION_CODE]])</f>
        <v>9128</v>
      </c>
      <c r="C998" s="137" t="s">
        <v>9435</v>
      </c>
      <c r="D998" s="137" t="s">
        <v>9436</v>
      </c>
      <c r="E998" s="24">
        <v>21011500</v>
      </c>
      <c r="F998" s="24"/>
      <c r="G998" s="137" t="s">
        <v>9437</v>
      </c>
      <c r="H998" s="137" t="s">
        <v>5146</v>
      </c>
      <c r="I998" s="137" t="s">
        <v>5147</v>
      </c>
      <c r="J998" s="137" t="s">
        <v>9438</v>
      </c>
      <c r="K998" s="24" t="s">
        <v>277</v>
      </c>
    </row>
    <row r="999" spans="1:11">
      <c r="A999" s="24">
        <v>9129</v>
      </c>
      <c r="B999" s="24" t="str">
        <f>TRIM(Table4[[#This Row],[LOCATION_CODE]])</f>
        <v>9129</v>
      </c>
      <c r="C999" s="137" t="s">
        <v>9439</v>
      </c>
      <c r="D999" s="137" t="s">
        <v>9440</v>
      </c>
      <c r="E999" s="24">
        <v>21011688</v>
      </c>
      <c r="F999" s="24" t="s">
        <v>74</v>
      </c>
      <c r="G999" s="137" t="s">
        <v>5688</v>
      </c>
      <c r="H999" s="137"/>
      <c r="I999" s="137" t="s">
        <v>5688</v>
      </c>
      <c r="J999" s="137"/>
      <c r="K999" s="24" t="s">
        <v>277</v>
      </c>
    </row>
    <row r="1000" spans="1:11">
      <c r="A1000" s="24">
        <v>9130</v>
      </c>
      <c r="B1000" s="24" t="str">
        <f>TRIM(Table4[[#This Row],[LOCATION_CODE]])</f>
        <v>9130</v>
      </c>
      <c r="C1000" s="137" t="s">
        <v>9441</v>
      </c>
      <c r="D1000" s="137" t="s">
        <v>9442</v>
      </c>
      <c r="E1000" s="24">
        <v>21011946</v>
      </c>
      <c r="F1000" s="24"/>
      <c r="G1000" s="137" t="s">
        <v>9443</v>
      </c>
      <c r="H1000" s="137" t="s">
        <v>5146</v>
      </c>
      <c r="I1000" s="137" t="s">
        <v>5147</v>
      </c>
      <c r="J1000" s="137" t="s">
        <v>9444</v>
      </c>
      <c r="K1000" s="24" t="s">
        <v>277</v>
      </c>
    </row>
    <row r="1001" spans="1:11">
      <c r="A1001" s="24">
        <v>9131</v>
      </c>
      <c r="B1001" s="24" t="str">
        <f>TRIM(Table4[[#This Row],[LOCATION_CODE]])</f>
        <v>9131</v>
      </c>
      <c r="C1001" s="137" t="s">
        <v>9445</v>
      </c>
      <c r="D1001" s="137" t="s">
        <v>9446</v>
      </c>
      <c r="E1001" s="24">
        <v>21011388</v>
      </c>
      <c r="F1001" s="24"/>
      <c r="G1001" s="137" t="s">
        <v>9430</v>
      </c>
      <c r="H1001" s="137" t="s">
        <v>5146</v>
      </c>
      <c r="I1001" s="137" t="s">
        <v>5147</v>
      </c>
      <c r="J1001" s="137" t="s">
        <v>9431</v>
      </c>
      <c r="K1001" s="24" t="s">
        <v>277</v>
      </c>
    </row>
    <row r="1002" spans="1:11">
      <c r="A1002" s="24">
        <v>9133</v>
      </c>
      <c r="B1002" s="24" t="str">
        <f>TRIM(Table4[[#This Row],[LOCATION_CODE]])</f>
        <v>9133</v>
      </c>
      <c r="C1002" s="137" t="s">
        <v>9447</v>
      </c>
      <c r="D1002" s="137" t="s">
        <v>9448</v>
      </c>
      <c r="E1002" s="24">
        <v>21011331</v>
      </c>
      <c r="F1002" s="24"/>
      <c r="G1002" s="137" t="s">
        <v>7486</v>
      </c>
      <c r="H1002" s="137" t="s">
        <v>5146</v>
      </c>
      <c r="I1002" s="137" t="s">
        <v>5147</v>
      </c>
      <c r="J1002" s="137" t="s">
        <v>9449</v>
      </c>
      <c r="K1002" s="24" t="s">
        <v>277</v>
      </c>
    </row>
    <row r="1003" spans="1:11">
      <c r="A1003" s="24">
        <v>9134</v>
      </c>
      <c r="B1003" s="24" t="str">
        <f>TRIM(Table4[[#This Row],[LOCATION_CODE]])</f>
        <v>9134</v>
      </c>
      <c r="C1003" s="137" t="s">
        <v>9450</v>
      </c>
      <c r="D1003" s="137" t="s">
        <v>9451</v>
      </c>
      <c r="E1003" s="24">
        <v>21011100</v>
      </c>
      <c r="F1003" s="24"/>
      <c r="G1003" s="137" t="s">
        <v>9422</v>
      </c>
      <c r="H1003" s="137" t="s">
        <v>5146</v>
      </c>
      <c r="I1003" s="137" t="s">
        <v>5147</v>
      </c>
      <c r="J1003" s="137" t="s">
        <v>9423</v>
      </c>
      <c r="K1003" s="24" t="s">
        <v>277</v>
      </c>
    </row>
    <row r="1004" spans="1:11">
      <c r="A1004" s="24">
        <v>9135</v>
      </c>
      <c r="B1004" s="24" t="str">
        <f>TRIM(Table4[[#This Row],[LOCATION_CODE]])</f>
        <v>9135</v>
      </c>
      <c r="C1004" s="137" t="s">
        <v>9452</v>
      </c>
      <c r="D1004" s="137" t="s">
        <v>9453</v>
      </c>
      <c r="E1004" s="24">
        <v>21011388</v>
      </c>
      <c r="F1004" s="24"/>
      <c r="G1004" s="137" t="s">
        <v>9437</v>
      </c>
      <c r="H1004" s="137" t="s">
        <v>5146</v>
      </c>
      <c r="I1004" s="137" t="s">
        <v>5147</v>
      </c>
      <c r="J1004" s="137" t="s">
        <v>9438</v>
      </c>
      <c r="K1004" s="24" t="s">
        <v>277</v>
      </c>
    </row>
    <row r="1005" spans="1:11" ht="29.1">
      <c r="A1005" s="24">
        <v>9136</v>
      </c>
      <c r="B1005" s="24" t="str">
        <f>TRIM(Table4[[#This Row],[LOCATION_CODE]])</f>
        <v>9136</v>
      </c>
      <c r="C1005" s="137" t="s">
        <v>9454</v>
      </c>
      <c r="D1005" s="137" t="s">
        <v>9455</v>
      </c>
      <c r="E1005" s="24">
        <v>21011388</v>
      </c>
      <c r="F1005" s="24"/>
      <c r="G1005" s="137" t="s">
        <v>5145</v>
      </c>
      <c r="H1005" s="137" t="s">
        <v>5146</v>
      </c>
      <c r="I1005" s="137" t="s">
        <v>5147</v>
      </c>
      <c r="J1005" s="137" t="s">
        <v>5148</v>
      </c>
      <c r="K1005" s="24" t="s">
        <v>277</v>
      </c>
    </row>
    <row r="1006" spans="1:11">
      <c r="A1006" s="24">
        <v>9137</v>
      </c>
      <c r="B1006" s="24" t="str">
        <f>TRIM(Table4[[#This Row],[LOCATION_CODE]])</f>
        <v>9137</v>
      </c>
      <c r="C1006" s="137" t="s">
        <v>9456</v>
      </c>
      <c r="D1006" s="137" t="s">
        <v>9456</v>
      </c>
      <c r="E1006" s="24">
        <v>21011388</v>
      </c>
      <c r="F1006" s="24"/>
      <c r="G1006" s="137" t="s">
        <v>9457</v>
      </c>
      <c r="H1006" s="137" t="s">
        <v>5146</v>
      </c>
      <c r="I1006" s="137" t="s">
        <v>5147</v>
      </c>
      <c r="J1006" s="137" t="s">
        <v>9458</v>
      </c>
      <c r="K1006" s="24" t="s">
        <v>277</v>
      </c>
    </row>
    <row r="1007" spans="1:11">
      <c r="A1007" s="24">
        <v>9138</v>
      </c>
      <c r="B1007" s="24" t="str">
        <f>TRIM(Table4[[#This Row],[LOCATION_CODE]])</f>
        <v>9138</v>
      </c>
      <c r="C1007" s="137" t="s">
        <v>9459</v>
      </c>
      <c r="D1007" s="137" t="s">
        <v>9459</v>
      </c>
      <c r="E1007" s="24">
        <v>21011188</v>
      </c>
      <c r="F1007" s="24">
        <v>39660488</v>
      </c>
      <c r="G1007" s="137" t="s">
        <v>6596</v>
      </c>
      <c r="H1007" s="137" t="s">
        <v>5146</v>
      </c>
      <c r="I1007" s="137" t="s">
        <v>5147</v>
      </c>
      <c r="J1007" s="137" t="s">
        <v>6597</v>
      </c>
      <c r="K1007" s="24" t="s">
        <v>277</v>
      </c>
    </row>
    <row r="1008" spans="1:11">
      <c r="A1008" s="24">
        <v>9139</v>
      </c>
      <c r="B1008" s="24" t="str">
        <f>TRIM(Table4[[#This Row],[LOCATION_CODE]])</f>
        <v>9139</v>
      </c>
      <c r="C1008" s="137" t="s">
        <v>9460</v>
      </c>
      <c r="D1008" s="137" t="s">
        <v>9461</v>
      </c>
      <c r="E1008" s="24">
        <v>21011388</v>
      </c>
      <c r="F1008" s="24"/>
      <c r="G1008" s="137" t="s">
        <v>8976</v>
      </c>
      <c r="H1008" s="137" t="s">
        <v>5146</v>
      </c>
      <c r="I1008" s="137" t="s">
        <v>5147</v>
      </c>
      <c r="J1008" s="137" t="s">
        <v>8977</v>
      </c>
      <c r="K1008" s="24" t="s">
        <v>277</v>
      </c>
    </row>
    <row r="1009" spans="1:11">
      <c r="A1009" s="24">
        <v>9140</v>
      </c>
      <c r="B1009" s="24" t="str">
        <f>TRIM(Table4[[#This Row],[LOCATION_CODE]])</f>
        <v>9140</v>
      </c>
      <c r="C1009" s="137" t="s">
        <v>9462</v>
      </c>
      <c r="D1009" s="137" t="s">
        <v>9463</v>
      </c>
      <c r="E1009" s="24">
        <v>28655885</v>
      </c>
      <c r="F1009" s="24"/>
      <c r="G1009" s="137" t="s">
        <v>9464</v>
      </c>
      <c r="H1009" s="137" t="s">
        <v>5146</v>
      </c>
      <c r="I1009" s="137" t="s">
        <v>5147</v>
      </c>
      <c r="J1009" s="137" t="s">
        <v>9465</v>
      </c>
      <c r="K1009" s="24" t="s">
        <v>277</v>
      </c>
    </row>
    <row r="1010" spans="1:11">
      <c r="A1010" s="24">
        <v>9141</v>
      </c>
      <c r="B1010" s="24" t="str">
        <f>TRIM(Table4[[#This Row],[LOCATION_CODE]])</f>
        <v>9141</v>
      </c>
      <c r="C1010" s="137" t="s">
        <v>9466</v>
      </c>
      <c r="D1010" s="137" t="s">
        <v>9467</v>
      </c>
      <c r="E1010" s="24">
        <v>21011333</v>
      </c>
      <c r="F1010" s="24"/>
      <c r="G1010" s="137" t="s">
        <v>9422</v>
      </c>
      <c r="H1010" s="137" t="s">
        <v>5146</v>
      </c>
      <c r="I1010" s="137" t="s">
        <v>5147</v>
      </c>
      <c r="J1010" s="137" t="s">
        <v>9423</v>
      </c>
      <c r="K1010" s="24" t="s">
        <v>277</v>
      </c>
    </row>
    <row r="1011" spans="1:11">
      <c r="A1011" s="24">
        <v>9144</v>
      </c>
      <c r="B1011" s="24" t="str">
        <f>TRIM(Table4[[#This Row],[LOCATION_CODE]])</f>
        <v>9144</v>
      </c>
      <c r="C1011" s="137" t="s">
        <v>9468</v>
      </c>
      <c r="D1011" s="137" t="s">
        <v>9469</v>
      </c>
      <c r="E1011" s="24" t="s">
        <v>3051</v>
      </c>
      <c r="F1011" s="24"/>
      <c r="G1011" s="137" t="s">
        <v>5145</v>
      </c>
      <c r="H1011" s="137" t="s">
        <v>5146</v>
      </c>
      <c r="I1011" s="137" t="s">
        <v>5147</v>
      </c>
      <c r="J1011" s="137" t="s">
        <v>5148</v>
      </c>
      <c r="K1011" s="24" t="s">
        <v>277</v>
      </c>
    </row>
    <row r="1012" spans="1:11">
      <c r="A1012" s="24">
        <v>9146</v>
      </c>
      <c r="B1012" s="24" t="str">
        <f>TRIM(Table4[[#This Row],[LOCATION_CODE]])</f>
        <v>9146</v>
      </c>
      <c r="C1012" s="137" t="s">
        <v>9470</v>
      </c>
      <c r="D1012" s="137" t="s">
        <v>9471</v>
      </c>
      <c r="E1012" s="24" t="s">
        <v>3051</v>
      </c>
      <c r="F1012" s="24"/>
      <c r="G1012" s="137" t="s">
        <v>5145</v>
      </c>
      <c r="H1012" s="137" t="s">
        <v>5146</v>
      </c>
      <c r="I1012" s="137" t="s">
        <v>5147</v>
      </c>
      <c r="J1012" s="137" t="s">
        <v>5148</v>
      </c>
      <c r="K1012" s="24" t="s">
        <v>277</v>
      </c>
    </row>
    <row r="1013" spans="1:11">
      <c r="A1013" s="24">
        <v>9148</v>
      </c>
      <c r="B1013" s="24" t="str">
        <f>TRIM(Table4[[#This Row],[LOCATION_CODE]])</f>
        <v>9148</v>
      </c>
      <c r="C1013" s="137" t="s">
        <v>9472</v>
      </c>
      <c r="D1013" s="137" t="s">
        <v>9472</v>
      </c>
      <c r="E1013" s="24" t="s">
        <v>3051</v>
      </c>
      <c r="F1013" s="24"/>
      <c r="G1013" s="137"/>
      <c r="H1013" s="137"/>
      <c r="I1013" s="137"/>
      <c r="J1013" s="137"/>
      <c r="K1013" s="24" t="s">
        <v>277</v>
      </c>
    </row>
    <row r="1014" spans="1:11">
      <c r="A1014" s="24">
        <v>9150</v>
      </c>
      <c r="B1014" s="24" t="str">
        <f>TRIM(Table4[[#This Row],[LOCATION_CODE]])</f>
        <v>9150</v>
      </c>
      <c r="C1014" s="137" t="s">
        <v>9473</v>
      </c>
      <c r="D1014" s="137" t="s">
        <v>9474</v>
      </c>
      <c r="E1014" s="24" t="s">
        <v>3051</v>
      </c>
      <c r="F1014" s="24"/>
      <c r="G1014" s="137" t="s">
        <v>8976</v>
      </c>
      <c r="H1014" s="137" t="s">
        <v>5146</v>
      </c>
      <c r="I1014" s="137" t="s">
        <v>5147</v>
      </c>
      <c r="J1014" s="137" t="s">
        <v>8977</v>
      </c>
      <c r="K1014" s="24" t="s">
        <v>277</v>
      </c>
    </row>
    <row r="1015" spans="1:11">
      <c r="A1015" s="24">
        <v>9151</v>
      </c>
      <c r="B1015" s="24" t="str">
        <f>TRIM(Table4[[#This Row],[LOCATION_CODE]])</f>
        <v>9151</v>
      </c>
      <c r="C1015" s="137" t="s">
        <v>9475</v>
      </c>
      <c r="D1015" s="137" t="s">
        <v>9476</v>
      </c>
      <c r="E1015" s="24" t="s">
        <v>3051</v>
      </c>
      <c r="F1015" s="24"/>
      <c r="G1015" s="137" t="s">
        <v>8976</v>
      </c>
      <c r="H1015" s="137" t="s">
        <v>5146</v>
      </c>
      <c r="I1015" s="137" t="s">
        <v>5147</v>
      </c>
      <c r="J1015" s="137" t="s">
        <v>8977</v>
      </c>
      <c r="K1015" s="24" t="s">
        <v>277</v>
      </c>
    </row>
    <row r="1016" spans="1:11">
      <c r="A1016" s="24">
        <v>9152</v>
      </c>
      <c r="B1016" s="24" t="str">
        <f>TRIM(Table4[[#This Row],[LOCATION_CODE]])</f>
        <v>9152</v>
      </c>
      <c r="C1016" s="137" t="s">
        <v>9477</v>
      </c>
      <c r="D1016" s="137" t="s">
        <v>9478</v>
      </c>
      <c r="E1016" s="24" t="s">
        <v>3051</v>
      </c>
      <c r="F1016" s="24"/>
      <c r="G1016" s="137" t="s">
        <v>8976</v>
      </c>
      <c r="H1016" s="137" t="s">
        <v>5146</v>
      </c>
      <c r="I1016" s="137" t="s">
        <v>5147</v>
      </c>
      <c r="J1016" s="137" t="s">
        <v>8977</v>
      </c>
      <c r="K1016" s="24" t="s">
        <v>277</v>
      </c>
    </row>
    <row r="1017" spans="1:11">
      <c r="A1017" s="24">
        <v>9154</v>
      </c>
      <c r="B1017" s="24" t="str">
        <f>TRIM(Table4[[#This Row],[LOCATION_CODE]])</f>
        <v>9154</v>
      </c>
      <c r="C1017" s="137" t="s">
        <v>9479</v>
      </c>
      <c r="D1017" s="137" t="s">
        <v>9479</v>
      </c>
      <c r="E1017" s="24">
        <v>21011331</v>
      </c>
      <c r="F1017" s="24">
        <v>21011331</v>
      </c>
      <c r="G1017" s="137" t="s">
        <v>7486</v>
      </c>
      <c r="H1017" s="137" t="s">
        <v>5146</v>
      </c>
      <c r="I1017" s="137" t="s">
        <v>5147</v>
      </c>
      <c r="J1017" s="137" t="s">
        <v>9449</v>
      </c>
      <c r="K1017" s="24" t="s">
        <v>277</v>
      </c>
    </row>
    <row r="1018" spans="1:11">
      <c r="A1018" s="24">
        <v>9161</v>
      </c>
      <c r="B1018" s="24" t="str">
        <f>TRIM(Table4[[#This Row],[LOCATION_CODE]])</f>
        <v>9161</v>
      </c>
      <c r="C1018" s="137" t="s">
        <v>9480</v>
      </c>
      <c r="D1018" s="137" t="s">
        <v>9481</v>
      </c>
      <c r="E1018" s="24" t="s">
        <v>3051</v>
      </c>
      <c r="F1018" s="24"/>
      <c r="G1018" s="137" t="s">
        <v>9482</v>
      </c>
      <c r="H1018" s="137" t="s">
        <v>5146</v>
      </c>
      <c r="I1018" s="137" t="s">
        <v>5147</v>
      </c>
      <c r="J1018" s="137" t="s">
        <v>9483</v>
      </c>
      <c r="K1018" s="24" t="s">
        <v>277</v>
      </c>
    </row>
    <row r="1019" spans="1:11">
      <c r="A1019" s="24">
        <v>9162</v>
      </c>
      <c r="B1019" s="24" t="str">
        <f>TRIM(Table4[[#This Row],[LOCATION_CODE]])</f>
        <v>9162</v>
      </c>
      <c r="C1019" s="137" t="s">
        <v>9484</v>
      </c>
      <c r="D1019" s="137" t="s">
        <v>9485</v>
      </c>
      <c r="E1019" s="24" t="s">
        <v>3051</v>
      </c>
      <c r="F1019" s="24"/>
      <c r="G1019" s="137" t="s">
        <v>9443</v>
      </c>
      <c r="H1019" s="137" t="s">
        <v>5146</v>
      </c>
      <c r="I1019" s="137" t="s">
        <v>5147</v>
      </c>
      <c r="J1019" s="137" t="s">
        <v>9444</v>
      </c>
      <c r="K1019" s="24" t="s">
        <v>277</v>
      </c>
    </row>
    <row r="1020" spans="1:11">
      <c r="A1020" s="24">
        <v>9163</v>
      </c>
      <c r="B1020" s="24" t="str">
        <f>TRIM(Table4[[#This Row],[LOCATION_CODE]])</f>
        <v>9163</v>
      </c>
      <c r="C1020" s="137" t="s">
        <v>9486</v>
      </c>
      <c r="D1020" s="137" t="s">
        <v>9487</v>
      </c>
      <c r="E1020" s="24" t="s">
        <v>3051</v>
      </c>
      <c r="F1020" s="24"/>
      <c r="G1020" s="137" t="s">
        <v>9390</v>
      </c>
      <c r="H1020" s="137" t="s">
        <v>5146</v>
      </c>
      <c r="I1020" s="137" t="s">
        <v>5147</v>
      </c>
      <c r="J1020" s="137" t="s">
        <v>9391</v>
      </c>
      <c r="K1020" s="24" t="s">
        <v>277</v>
      </c>
    </row>
    <row r="1021" spans="1:11">
      <c r="A1021" s="24">
        <v>9166</v>
      </c>
      <c r="B1021" s="24" t="str">
        <f>TRIM(Table4[[#This Row],[LOCATION_CODE]])</f>
        <v>9166</v>
      </c>
      <c r="C1021" s="137" t="s">
        <v>9488</v>
      </c>
      <c r="D1021" s="137" t="s">
        <v>9489</v>
      </c>
      <c r="E1021" s="24" t="s">
        <v>3051</v>
      </c>
      <c r="F1021" s="24"/>
      <c r="G1021" s="137" t="s">
        <v>9422</v>
      </c>
      <c r="H1021" s="137" t="s">
        <v>5146</v>
      </c>
      <c r="I1021" s="137" t="s">
        <v>5147</v>
      </c>
      <c r="J1021" s="137" t="s">
        <v>9423</v>
      </c>
      <c r="K1021" s="24" t="s">
        <v>277</v>
      </c>
    </row>
    <row r="1022" spans="1:11">
      <c r="A1022" s="24">
        <v>9167</v>
      </c>
      <c r="B1022" s="24" t="str">
        <f>TRIM(Table4[[#This Row],[LOCATION_CODE]])</f>
        <v>9167</v>
      </c>
      <c r="C1022" s="137" t="s">
        <v>9490</v>
      </c>
      <c r="D1022" s="137" t="s">
        <v>9491</v>
      </c>
      <c r="E1022" s="24" t="s">
        <v>9492</v>
      </c>
      <c r="F1022" s="24" t="s">
        <v>9493</v>
      </c>
      <c r="G1022" s="137" t="s">
        <v>9494</v>
      </c>
      <c r="H1022" s="137" t="s">
        <v>7840</v>
      </c>
      <c r="I1022" s="137" t="s">
        <v>5757</v>
      </c>
      <c r="J1022" s="137" t="s">
        <v>9495</v>
      </c>
      <c r="K1022" s="24" t="s">
        <v>277</v>
      </c>
    </row>
    <row r="1023" spans="1:11">
      <c r="A1023" s="24">
        <v>9169</v>
      </c>
      <c r="B1023" s="24" t="str">
        <f>TRIM(Table4[[#This Row],[LOCATION_CODE]])</f>
        <v>9169</v>
      </c>
      <c r="C1023" s="137" t="s">
        <v>9496</v>
      </c>
      <c r="D1023" s="137" t="s">
        <v>9497</v>
      </c>
      <c r="E1023" s="24">
        <v>25234107</v>
      </c>
      <c r="F1023" s="24">
        <v>22167731</v>
      </c>
      <c r="G1023" s="137" t="s">
        <v>9398</v>
      </c>
      <c r="H1023" s="137" t="s">
        <v>5146</v>
      </c>
      <c r="I1023" s="137" t="s">
        <v>5147</v>
      </c>
      <c r="J1023" s="137" t="s">
        <v>9399</v>
      </c>
      <c r="K1023" s="24" t="s">
        <v>277</v>
      </c>
    </row>
    <row r="1024" spans="1:11">
      <c r="A1024" s="24">
        <v>9170</v>
      </c>
      <c r="B1024" s="24" t="str">
        <f>TRIM(Table4[[#This Row],[LOCATION_CODE]])</f>
        <v>9170</v>
      </c>
      <c r="C1024" s="137" t="s">
        <v>9498</v>
      </c>
      <c r="D1024" s="137" t="s">
        <v>9499</v>
      </c>
      <c r="E1024" s="24" t="s">
        <v>3051</v>
      </c>
      <c r="F1024" s="24" t="s">
        <v>74</v>
      </c>
      <c r="G1024" s="137" t="s">
        <v>9500</v>
      </c>
      <c r="H1024" s="137"/>
      <c r="I1024" s="137" t="s">
        <v>9501</v>
      </c>
      <c r="J1024" s="137"/>
      <c r="K1024" s="24" t="s">
        <v>277</v>
      </c>
    </row>
    <row r="1025" spans="1:11">
      <c r="A1025" s="24">
        <v>9171</v>
      </c>
      <c r="B1025" s="24" t="str">
        <f>TRIM(Table4[[#This Row],[LOCATION_CODE]])</f>
        <v>9171</v>
      </c>
      <c r="C1025" s="137" t="s">
        <v>9502</v>
      </c>
      <c r="D1025" s="137" t="s">
        <v>9503</v>
      </c>
      <c r="E1025" s="24" t="s">
        <v>3051</v>
      </c>
      <c r="F1025" s="24" t="s">
        <v>74</v>
      </c>
      <c r="G1025" s="137" t="s">
        <v>9504</v>
      </c>
      <c r="H1025" s="137" t="s">
        <v>9505</v>
      </c>
      <c r="I1025" s="137" t="s">
        <v>9506</v>
      </c>
      <c r="J1025" s="137" t="s">
        <v>9507</v>
      </c>
      <c r="K1025" s="24" t="s">
        <v>277</v>
      </c>
    </row>
    <row r="1026" spans="1:11">
      <c r="A1026" s="24">
        <v>9172</v>
      </c>
      <c r="B1026" s="24" t="str">
        <f>TRIM(Table4[[#This Row],[LOCATION_CODE]])</f>
        <v>9172</v>
      </c>
      <c r="C1026" s="137" t="s">
        <v>9508</v>
      </c>
      <c r="D1026" s="137" t="s">
        <v>9509</v>
      </c>
      <c r="E1026" s="24" t="s">
        <v>3051</v>
      </c>
      <c r="F1026" s="24" t="s">
        <v>74</v>
      </c>
      <c r="G1026" s="137" t="s">
        <v>9510</v>
      </c>
      <c r="H1026" s="137" t="s">
        <v>9511</v>
      </c>
      <c r="I1026" s="137" t="s">
        <v>9512</v>
      </c>
      <c r="J1026" s="137"/>
      <c r="K1026" s="24" t="s">
        <v>277</v>
      </c>
    </row>
    <row r="1027" spans="1:11">
      <c r="A1027" s="24">
        <v>9173</v>
      </c>
      <c r="B1027" s="24" t="str">
        <f>TRIM(Table4[[#This Row],[LOCATION_CODE]])</f>
        <v>9173</v>
      </c>
      <c r="C1027" s="137" t="s">
        <v>9513</v>
      </c>
      <c r="D1027" s="137" t="s">
        <v>9514</v>
      </c>
      <c r="E1027" s="24" t="s">
        <v>3051</v>
      </c>
      <c r="F1027" s="24"/>
      <c r="G1027" s="137" t="s">
        <v>9494</v>
      </c>
      <c r="H1027" s="137" t="s">
        <v>7840</v>
      </c>
      <c r="I1027" s="137" t="s">
        <v>5757</v>
      </c>
      <c r="J1027" s="137" t="s">
        <v>9495</v>
      </c>
      <c r="K1027" s="24" t="s">
        <v>277</v>
      </c>
    </row>
    <row r="1028" spans="1:11">
      <c r="A1028" s="24">
        <v>9175</v>
      </c>
      <c r="B1028" s="24" t="str">
        <f>TRIM(Table4[[#This Row],[LOCATION_CODE]])</f>
        <v>9175</v>
      </c>
      <c r="C1028" s="137" t="s">
        <v>9515</v>
      </c>
      <c r="D1028" s="137" t="s">
        <v>9516</v>
      </c>
      <c r="E1028" s="24" t="s">
        <v>3051</v>
      </c>
      <c r="F1028" s="24"/>
      <c r="G1028" s="137" t="s">
        <v>5145</v>
      </c>
      <c r="H1028" s="137" t="s">
        <v>5146</v>
      </c>
      <c r="I1028" s="137" t="s">
        <v>5147</v>
      </c>
      <c r="J1028" s="137" t="s">
        <v>5148</v>
      </c>
      <c r="K1028" s="24" t="s">
        <v>277</v>
      </c>
    </row>
    <row r="1029" spans="1:11">
      <c r="A1029" s="24">
        <v>9176</v>
      </c>
      <c r="B1029" s="24" t="str">
        <f>TRIM(Table4[[#This Row],[LOCATION_CODE]])</f>
        <v>9176</v>
      </c>
      <c r="C1029" s="137" t="s">
        <v>9517</v>
      </c>
      <c r="D1029" s="137" t="s">
        <v>9518</v>
      </c>
      <c r="E1029" s="24" t="s">
        <v>3051</v>
      </c>
      <c r="F1029" s="24"/>
      <c r="G1029" s="137" t="s">
        <v>9398</v>
      </c>
      <c r="H1029" s="137" t="s">
        <v>5146</v>
      </c>
      <c r="I1029" s="137" t="s">
        <v>5147</v>
      </c>
      <c r="J1029" s="137" t="s">
        <v>9399</v>
      </c>
      <c r="K1029" s="24" t="s">
        <v>277</v>
      </c>
    </row>
    <row r="1030" spans="1:11">
      <c r="A1030" s="24">
        <v>9177</v>
      </c>
      <c r="B1030" s="24" t="str">
        <f>TRIM(Table4[[#This Row],[LOCATION_CODE]])</f>
        <v>9177</v>
      </c>
      <c r="C1030" s="137" t="s">
        <v>9519</v>
      </c>
      <c r="D1030" s="137" t="s">
        <v>9520</v>
      </c>
      <c r="E1030" s="24" t="s">
        <v>3051</v>
      </c>
      <c r="F1030" s="24"/>
      <c r="G1030" s="137"/>
      <c r="H1030" s="137"/>
      <c r="I1030" s="137"/>
      <c r="J1030" s="137"/>
      <c r="K1030" s="24" t="s">
        <v>277</v>
      </c>
    </row>
    <row r="1031" spans="1:11" ht="29.1">
      <c r="A1031" s="24">
        <v>9178</v>
      </c>
      <c r="B1031" s="24" t="str">
        <f>TRIM(Table4[[#This Row],[LOCATION_CODE]])</f>
        <v>9178</v>
      </c>
      <c r="C1031" s="137" t="s">
        <v>9521</v>
      </c>
      <c r="D1031" s="137" t="s">
        <v>9522</v>
      </c>
      <c r="E1031" s="24" t="s">
        <v>3051</v>
      </c>
      <c r="F1031" s="24"/>
      <c r="G1031" s="137" t="s">
        <v>7435</v>
      </c>
      <c r="H1031" s="137" t="s">
        <v>5146</v>
      </c>
      <c r="I1031" s="137" t="s">
        <v>5147</v>
      </c>
      <c r="J1031" s="137" t="s">
        <v>7436</v>
      </c>
      <c r="K1031" s="24" t="s">
        <v>277</v>
      </c>
    </row>
    <row r="1032" spans="1:11" ht="29.1">
      <c r="A1032" s="24">
        <v>9179</v>
      </c>
      <c r="B1032" s="24" t="str">
        <f>TRIM(Table4[[#This Row],[LOCATION_CODE]])</f>
        <v>9179</v>
      </c>
      <c r="C1032" s="137" t="s">
        <v>9523</v>
      </c>
      <c r="D1032" s="137" t="s">
        <v>9524</v>
      </c>
      <c r="E1032" s="24" t="s">
        <v>3051</v>
      </c>
      <c r="F1032" s="24"/>
      <c r="G1032" s="137" t="s">
        <v>7435</v>
      </c>
      <c r="H1032" s="137" t="s">
        <v>5146</v>
      </c>
      <c r="I1032" s="137" t="s">
        <v>5147</v>
      </c>
      <c r="J1032" s="137" t="s">
        <v>7436</v>
      </c>
      <c r="K1032" s="24" t="s">
        <v>277</v>
      </c>
    </row>
    <row r="1033" spans="1:11">
      <c r="A1033" s="24">
        <v>9180</v>
      </c>
      <c r="B1033" s="24" t="str">
        <f>TRIM(Table4[[#This Row],[LOCATION_CODE]])</f>
        <v>9180</v>
      </c>
      <c r="C1033" s="137" t="s">
        <v>9525</v>
      </c>
      <c r="D1033" s="137" t="s">
        <v>9526</v>
      </c>
      <c r="E1033" s="24" t="s">
        <v>3051</v>
      </c>
      <c r="F1033" s="24"/>
      <c r="G1033" s="137" t="s">
        <v>9527</v>
      </c>
      <c r="H1033" s="137" t="s">
        <v>9528</v>
      </c>
      <c r="I1033" s="137" t="s">
        <v>9085</v>
      </c>
      <c r="J1033" s="137" t="s">
        <v>9529</v>
      </c>
      <c r="K1033" s="24" t="s">
        <v>277</v>
      </c>
    </row>
    <row r="1034" spans="1:11">
      <c r="A1034" s="24">
        <v>9184</v>
      </c>
      <c r="B1034" s="24" t="str">
        <f>TRIM(Table4[[#This Row],[LOCATION_CODE]])</f>
        <v>9184</v>
      </c>
      <c r="C1034" s="137" t="s">
        <v>9530</v>
      </c>
      <c r="D1034" s="137" t="s">
        <v>9531</v>
      </c>
      <c r="E1034" s="24" t="s">
        <v>3051</v>
      </c>
      <c r="F1034" s="24"/>
      <c r="G1034" s="137" t="s">
        <v>5061</v>
      </c>
      <c r="H1034" s="137" t="s">
        <v>5062</v>
      </c>
      <c r="I1034" s="137" t="s">
        <v>5063</v>
      </c>
      <c r="J1034" s="137" t="s">
        <v>5064</v>
      </c>
      <c r="K1034" s="24" t="s">
        <v>277</v>
      </c>
    </row>
    <row r="1035" spans="1:11">
      <c r="A1035" s="24">
        <v>9185</v>
      </c>
      <c r="B1035" s="24" t="str">
        <f>TRIM(Table4[[#This Row],[LOCATION_CODE]])</f>
        <v>9185</v>
      </c>
      <c r="C1035" s="137" t="s">
        <v>9532</v>
      </c>
      <c r="D1035" s="137" t="s">
        <v>9533</v>
      </c>
      <c r="E1035" s="24" t="s">
        <v>3051</v>
      </c>
      <c r="F1035" s="24"/>
      <c r="G1035" s="137" t="s">
        <v>5061</v>
      </c>
      <c r="H1035" s="137" t="s">
        <v>5062</v>
      </c>
      <c r="I1035" s="137" t="s">
        <v>5063</v>
      </c>
      <c r="J1035" s="137" t="s">
        <v>5064</v>
      </c>
      <c r="K1035" s="24" t="s">
        <v>277</v>
      </c>
    </row>
    <row r="1036" spans="1:11">
      <c r="A1036" s="24">
        <v>9187</v>
      </c>
      <c r="B1036" s="24" t="str">
        <f>TRIM(Table4[[#This Row],[LOCATION_CODE]])</f>
        <v>9187</v>
      </c>
      <c r="C1036" s="137" t="s">
        <v>9534</v>
      </c>
      <c r="D1036" s="137" t="s">
        <v>9534</v>
      </c>
      <c r="E1036" s="24" t="s">
        <v>3051</v>
      </c>
      <c r="F1036" s="24"/>
      <c r="G1036" s="137" t="s">
        <v>9398</v>
      </c>
      <c r="H1036" s="137" t="s">
        <v>5146</v>
      </c>
      <c r="I1036" s="137" t="s">
        <v>5147</v>
      </c>
      <c r="J1036" s="137" t="s">
        <v>9399</v>
      </c>
      <c r="K1036" s="24" t="s">
        <v>277</v>
      </c>
    </row>
    <row r="1037" spans="1:11">
      <c r="A1037" s="24">
        <v>9188</v>
      </c>
      <c r="B1037" s="24" t="str">
        <f>TRIM(Table4[[#This Row],[LOCATION_CODE]])</f>
        <v>9188</v>
      </c>
      <c r="C1037" s="137" t="s">
        <v>9535</v>
      </c>
      <c r="D1037" s="137" t="s">
        <v>9536</v>
      </c>
      <c r="E1037" s="24" t="s">
        <v>3051</v>
      </c>
      <c r="F1037" s="24"/>
      <c r="G1037" s="137" t="s">
        <v>9537</v>
      </c>
      <c r="H1037" s="137" t="s">
        <v>7840</v>
      </c>
      <c r="I1037" s="137" t="s">
        <v>5757</v>
      </c>
      <c r="J1037" s="137" t="s">
        <v>9538</v>
      </c>
      <c r="K1037" s="24" t="s">
        <v>277</v>
      </c>
    </row>
    <row r="1038" spans="1:11">
      <c r="A1038" s="24">
        <v>9189</v>
      </c>
      <c r="B1038" s="24" t="str">
        <f>TRIM(Table4[[#This Row],[LOCATION_CODE]])</f>
        <v>9189</v>
      </c>
      <c r="C1038" s="137" t="s">
        <v>9539</v>
      </c>
      <c r="D1038" s="137" t="s">
        <v>9539</v>
      </c>
      <c r="E1038" s="24" t="s">
        <v>3051</v>
      </c>
      <c r="F1038" s="24"/>
      <c r="G1038" s="137" t="s">
        <v>9540</v>
      </c>
      <c r="H1038" s="137" t="s">
        <v>9541</v>
      </c>
      <c r="I1038" s="137" t="s">
        <v>5757</v>
      </c>
      <c r="J1038" s="137" t="s">
        <v>8164</v>
      </c>
      <c r="K1038" s="24" t="s">
        <v>277</v>
      </c>
    </row>
    <row r="1039" spans="1:11">
      <c r="A1039" s="24">
        <v>9190</v>
      </c>
      <c r="B1039" s="24" t="str">
        <f>TRIM(Table4[[#This Row],[LOCATION_CODE]])</f>
        <v>9190</v>
      </c>
      <c r="C1039" s="137" t="s">
        <v>9542</v>
      </c>
      <c r="D1039" s="137" t="s">
        <v>9543</v>
      </c>
      <c r="E1039" s="24" t="s">
        <v>3051</v>
      </c>
      <c r="F1039" s="24"/>
      <c r="G1039" s="137" t="s">
        <v>8976</v>
      </c>
      <c r="H1039" s="137" t="s">
        <v>5146</v>
      </c>
      <c r="I1039" s="137" t="s">
        <v>5147</v>
      </c>
      <c r="J1039" s="137" t="s">
        <v>8977</v>
      </c>
      <c r="K1039" s="24" t="s">
        <v>277</v>
      </c>
    </row>
    <row r="1040" spans="1:11">
      <c r="A1040" s="24">
        <v>9191</v>
      </c>
      <c r="B1040" s="24" t="str">
        <f>TRIM(Table4[[#This Row],[LOCATION_CODE]])</f>
        <v>9191</v>
      </c>
      <c r="C1040" s="137" t="s">
        <v>9544</v>
      </c>
      <c r="D1040" s="137" t="s">
        <v>9545</v>
      </c>
      <c r="E1040" s="24" t="s">
        <v>3051</v>
      </c>
      <c r="F1040" s="24"/>
      <c r="G1040" s="137" t="s">
        <v>8976</v>
      </c>
      <c r="H1040" s="137" t="s">
        <v>5146</v>
      </c>
      <c r="I1040" s="137" t="s">
        <v>5147</v>
      </c>
      <c r="J1040" s="137" t="s">
        <v>8977</v>
      </c>
      <c r="K1040" s="24" t="s">
        <v>277</v>
      </c>
    </row>
    <row r="1041" spans="1:11">
      <c r="A1041" s="24">
        <v>9193</v>
      </c>
      <c r="B1041" s="24" t="str">
        <f>TRIM(Table4[[#This Row],[LOCATION_CODE]])</f>
        <v>9193</v>
      </c>
      <c r="C1041" s="137" t="s">
        <v>9546</v>
      </c>
      <c r="D1041" s="137" t="s">
        <v>9546</v>
      </c>
      <c r="E1041" s="24" t="s">
        <v>3051</v>
      </c>
      <c r="F1041" s="24"/>
      <c r="G1041" s="137" t="s">
        <v>9547</v>
      </c>
      <c r="H1041" s="137" t="s">
        <v>9548</v>
      </c>
      <c r="I1041" s="137" t="s">
        <v>5757</v>
      </c>
      <c r="J1041" s="137" t="s">
        <v>9549</v>
      </c>
      <c r="K1041" s="24" t="s">
        <v>277</v>
      </c>
    </row>
    <row r="1042" spans="1:11" ht="29.1">
      <c r="A1042" s="24">
        <v>9195</v>
      </c>
      <c r="B1042" s="24" t="str">
        <f>TRIM(Table4[[#This Row],[LOCATION_CODE]])</f>
        <v>9195</v>
      </c>
      <c r="C1042" s="137" t="s">
        <v>9550</v>
      </c>
      <c r="D1042" s="137" t="s">
        <v>9551</v>
      </c>
      <c r="E1042" s="24" t="s">
        <v>3051</v>
      </c>
      <c r="F1042" s="24"/>
      <c r="G1042" s="137" t="s">
        <v>9552</v>
      </c>
      <c r="H1042" s="137" t="s">
        <v>5207</v>
      </c>
      <c r="I1042" s="137" t="s">
        <v>1439</v>
      </c>
      <c r="J1042" s="137"/>
      <c r="K1042" s="24" t="s">
        <v>277</v>
      </c>
    </row>
    <row r="1043" spans="1:11">
      <c r="A1043" s="24">
        <v>9196</v>
      </c>
      <c r="B1043" s="24" t="str">
        <f>TRIM(Table4[[#This Row],[LOCATION_CODE]])</f>
        <v>9196</v>
      </c>
      <c r="C1043" s="137" t="s">
        <v>9553</v>
      </c>
      <c r="D1043" s="137" t="s">
        <v>9554</v>
      </c>
      <c r="E1043" s="24" t="s">
        <v>3051</v>
      </c>
      <c r="F1043" s="24"/>
      <c r="G1043" s="137" t="s">
        <v>5158</v>
      </c>
      <c r="H1043" s="137" t="s">
        <v>5159</v>
      </c>
      <c r="I1043" s="137" t="s">
        <v>5160</v>
      </c>
      <c r="J1043" s="137" t="s">
        <v>5161</v>
      </c>
      <c r="K1043" s="24" t="s">
        <v>5155</v>
      </c>
    </row>
    <row r="1044" spans="1:11">
      <c r="A1044" s="24">
        <v>9197</v>
      </c>
      <c r="B1044" s="24" t="str">
        <f>TRIM(Table4[[#This Row],[LOCATION_CODE]])</f>
        <v>9197</v>
      </c>
      <c r="C1044" s="137" t="s">
        <v>9555</v>
      </c>
      <c r="D1044" s="137" t="s">
        <v>9556</v>
      </c>
      <c r="E1044" s="24" t="s">
        <v>3051</v>
      </c>
      <c r="F1044" s="24"/>
      <c r="G1044" s="137" t="s">
        <v>8976</v>
      </c>
      <c r="H1044" s="137" t="s">
        <v>5146</v>
      </c>
      <c r="I1044" s="137" t="s">
        <v>5147</v>
      </c>
      <c r="J1044" s="137" t="s">
        <v>8977</v>
      </c>
      <c r="K1044" s="24" t="s">
        <v>277</v>
      </c>
    </row>
    <row r="1045" spans="1:11">
      <c r="A1045" s="24">
        <v>9198</v>
      </c>
      <c r="B1045" s="24" t="str">
        <f>TRIM(Table4[[#This Row],[LOCATION_CODE]])</f>
        <v>9198</v>
      </c>
      <c r="C1045" s="137" t="s">
        <v>9557</v>
      </c>
      <c r="D1045" s="137" t="s">
        <v>9558</v>
      </c>
      <c r="E1045" s="24" t="s">
        <v>3051</v>
      </c>
      <c r="F1045" s="24"/>
      <c r="G1045" s="137" t="s">
        <v>8976</v>
      </c>
      <c r="H1045" s="137" t="s">
        <v>5146</v>
      </c>
      <c r="I1045" s="137" t="s">
        <v>5147</v>
      </c>
      <c r="J1045" s="137" t="s">
        <v>8977</v>
      </c>
      <c r="K1045" s="24" t="s">
        <v>277</v>
      </c>
    </row>
    <row r="1046" spans="1:11">
      <c r="A1046" s="24">
        <v>9199</v>
      </c>
      <c r="B1046" s="24" t="str">
        <f>TRIM(Table4[[#This Row],[LOCATION_CODE]])</f>
        <v>9199</v>
      </c>
      <c r="C1046" s="137" t="s">
        <v>9559</v>
      </c>
      <c r="D1046" s="137" t="s">
        <v>9560</v>
      </c>
      <c r="E1046" s="24" t="s">
        <v>3051</v>
      </c>
      <c r="F1046" s="24"/>
      <c r="G1046" s="137" t="s">
        <v>8976</v>
      </c>
      <c r="H1046" s="137" t="s">
        <v>5146</v>
      </c>
      <c r="I1046" s="137" t="s">
        <v>5147</v>
      </c>
      <c r="J1046" s="137" t="s">
        <v>8977</v>
      </c>
      <c r="K1046" s="24" t="s">
        <v>277</v>
      </c>
    </row>
    <row r="1047" spans="1:11">
      <c r="A1047" s="24">
        <v>9200</v>
      </c>
      <c r="B1047" s="24" t="str">
        <f>TRIM(Table4[[#This Row],[LOCATION_CODE]])</f>
        <v>9200</v>
      </c>
      <c r="C1047" s="137" t="s">
        <v>9561</v>
      </c>
      <c r="D1047" s="137" t="s">
        <v>9562</v>
      </c>
      <c r="E1047" s="24" t="s">
        <v>3051</v>
      </c>
      <c r="F1047" s="24"/>
      <c r="G1047" s="137"/>
      <c r="H1047" s="137"/>
      <c r="I1047" s="137"/>
      <c r="J1047" s="137"/>
      <c r="K1047" s="24" t="s">
        <v>277</v>
      </c>
    </row>
    <row r="1048" spans="1:11">
      <c r="A1048" s="24">
        <v>9201</v>
      </c>
      <c r="B1048" s="24" t="str">
        <f>TRIM(Table4[[#This Row],[LOCATION_CODE]])</f>
        <v>9201</v>
      </c>
      <c r="C1048" s="137" t="s">
        <v>9563</v>
      </c>
      <c r="D1048" s="137" t="s">
        <v>9564</v>
      </c>
      <c r="E1048" s="24">
        <v>27454335</v>
      </c>
      <c r="F1048" s="24"/>
      <c r="G1048" s="137" t="s">
        <v>9565</v>
      </c>
      <c r="H1048" s="137"/>
      <c r="I1048" s="137" t="s">
        <v>9565</v>
      </c>
      <c r="J1048" s="137"/>
      <c r="K1048" s="24" t="s">
        <v>277</v>
      </c>
    </row>
    <row r="1049" spans="1:11">
      <c r="A1049" s="24">
        <v>9202</v>
      </c>
      <c r="B1049" s="24" t="str">
        <f>TRIM(Table4[[#This Row],[LOCATION_CODE]])</f>
        <v>9202</v>
      </c>
      <c r="C1049" s="137" t="s">
        <v>9566</v>
      </c>
      <c r="D1049" s="137" t="s">
        <v>9567</v>
      </c>
      <c r="E1049" s="24">
        <v>25588238</v>
      </c>
      <c r="F1049" s="24" t="s">
        <v>74</v>
      </c>
      <c r="G1049" s="137" t="s">
        <v>9568</v>
      </c>
      <c r="H1049" s="137" t="s">
        <v>9569</v>
      </c>
      <c r="I1049" s="137" t="s">
        <v>9568</v>
      </c>
      <c r="J1049" s="137" t="s">
        <v>9569</v>
      </c>
      <c r="K1049" s="24" t="s">
        <v>277</v>
      </c>
    </row>
    <row r="1050" spans="1:11">
      <c r="A1050" s="24">
        <v>9204</v>
      </c>
      <c r="B1050" s="24" t="str">
        <f>TRIM(Table4[[#This Row],[LOCATION_CODE]])</f>
        <v>9204</v>
      </c>
      <c r="C1050" s="137" t="s">
        <v>9570</v>
      </c>
      <c r="D1050" s="137" t="s">
        <v>9571</v>
      </c>
      <c r="E1050" s="24" t="s">
        <v>3051</v>
      </c>
      <c r="F1050" s="24" t="s">
        <v>74</v>
      </c>
      <c r="G1050" s="137" t="s">
        <v>74</v>
      </c>
      <c r="H1050" s="137"/>
      <c r="I1050" s="137"/>
      <c r="J1050" s="137"/>
      <c r="K1050" s="24" t="s">
        <v>277</v>
      </c>
    </row>
    <row r="1051" spans="1:11">
      <c r="A1051" s="24">
        <v>9208</v>
      </c>
      <c r="B1051" s="24" t="str">
        <f>TRIM(Table4[[#This Row],[LOCATION_CODE]])</f>
        <v>9208</v>
      </c>
      <c r="C1051" s="137" t="s">
        <v>9572</v>
      </c>
      <c r="D1051" s="137" t="s">
        <v>9573</v>
      </c>
      <c r="E1051" s="24">
        <v>36283917</v>
      </c>
      <c r="F1051" s="24">
        <v>37532134</v>
      </c>
      <c r="G1051" s="137" t="s">
        <v>8078</v>
      </c>
      <c r="H1051" s="137" t="s">
        <v>8079</v>
      </c>
      <c r="I1051" s="137" t="s">
        <v>7444</v>
      </c>
      <c r="J1051" s="137" t="s">
        <v>8080</v>
      </c>
      <c r="K1051" s="24" t="s">
        <v>277</v>
      </c>
    </row>
    <row r="1052" spans="1:11">
      <c r="A1052" s="24">
        <v>9210</v>
      </c>
      <c r="B1052" s="24" t="str">
        <f>TRIM(Table4[[#This Row],[LOCATION_CODE]])</f>
        <v>9210</v>
      </c>
      <c r="C1052" s="137" t="s">
        <v>9574</v>
      </c>
      <c r="D1052" s="137" t="s">
        <v>9575</v>
      </c>
      <c r="E1052" s="24">
        <v>26971300</v>
      </c>
      <c r="F1052" s="24" t="s">
        <v>74</v>
      </c>
      <c r="G1052" s="137" t="s">
        <v>9576</v>
      </c>
      <c r="H1052" s="137"/>
      <c r="I1052" s="137" t="s">
        <v>9576</v>
      </c>
      <c r="J1052" s="137"/>
      <c r="K1052" s="24" t="s">
        <v>277</v>
      </c>
    </row>
    <row r="1053" spans="1:11">
      <c r="A1053" s="24">
        <v>9212</v>
      </c>
      <c r="B1053" s="24" t="str">
        <f>TRIM(Table4[[#This Row],[LOCATION_CODE]])</f>
        <v>9212</v>
      </c>
      <c r="C1053" s="137" t="s">
        <v>9577</v>
      </c>
      <c r="D1053" s="137" t="s">
        <v>9578</v>
      </c>
      <c r="E1053" s="24">
        <v>24251461</v>
      </c>
      <c r="F1053" s="24"/>
      <c r="G1053" s="137" t="s">
        <v>9579</v>
      </c>
      <c r="H1053" s="137"/>
      <c r="I1053" s="137" t="s">
        <v>9579</v>
      </c>
      <c r="J1053" s="137"/>
      <c r="K1053" s="24" t="s">
        <v>277</v>
      </c>
    </row>
    <row r="1054" spans="1:11" ht="29.1">
      <c r="A1054" s="24">
        <v>9213</v>
      </c>
      <c r="B1054" s="24" t="str">
        <f>TRIM(Table4[[#This Row],[LOCATION_CODE]])</f>
        <v>9213</v>
      </c>
      <c r="C1054" s="137" t="s">
        <v>9580</v>
      </c>
      <c r="D1054" s="137" t="s">
        <v>9581</v>
      </c>
      <c r="E1054" s="24" t="s">
        <v>9582</v>
      </c>
      <c r="F1054" s="24"/>
      <c r="G1054" s="137" t="s">
        <v>9583</v>
      </c>
      <c r="H1054" s="137" t="s">
        <v>9584</v>
      </c>
      <c r="I1054" s="137" t="s">
        <v>9585</v>
      </c>
      <c r="J1054" s="137" t="s">
        <v>9586</v>
      </c>
      <c r="K1054" s="24" t="s">
        <v>277</v>
      </c>
    </row>
    <row r="1055" spans="1:11">
      <c r="A1055" s="24">
        <v>9216</v>
      </c>
      <c r="B1055" s="24" t="str">
        <f>TRIM(Table4[[#This Row],[LOCATION_CODE]])</f>
        <v>9216</v>
      </c>
      <c r="C1055" s="137" t="s">
        <v>9587</v>
      </c>
      <c r="D1055" s="137" t="s">
        <v>9588</v>
      </c>
      <c r="E1055" s="24" t="s">
        <v>3051</v>
      </c>
      <c r="F1055" s="24" t="s">
        <v>74</v>
      </c>
      <c r="G1055" s="137" t="s">
        <v>9589</v>
      </c>
      <c r="H1055" s="137"/>
      <c r="I1055" s="137" t="s">
        <v>9589</v>
      </c>
      <c r="J1055" s="137"/>
      <c r="K1055" s="24" t="s">
        <v>277</v>
      </c>
    </row>
    <row r="1056" spans="1:11">
      <c r="A1056" s="24">
        <v>9221</v>
      </c>
      <c r="B1056" s="24" t="str">
        <f>TRIM(Table4[[#This Row],[LOCATION_CODE]])</f>
        <v>9221</v>
      </c>
      <c r="C1056" s="137" t="s">
        <v>9590</v>
      </c>
      <c r="D1056" s="137" t="s">
        <v>9591</v>
      </c>
      <c r="E1056" s="24" t="s">
        <v>3051</v>
      </c>
      <c r="F1056" s="24" t="s">
        <v>74</v>
      </c>
      <c r="G1056" s="137" t="s">
        <v>9592</v>
      </c>
      <c r="H1056" s="137" t="s">
        <v>9593</v>
      </c>
      <c r="I1056" s="137" t="s">
        <v>9592</v>
      </c>
      <c r="J1056" s="137" t="s">
        <v>9593</v>
      </c>
      <c r="K1056" s="24" t="s">
        <v>277</v>
      </c>
    </row>
    <row r="1057" spans="1:11">
      <c r="A1057" s="24">
        <v>9223</v>
      </c>
      <c r="B1057" s="24" t="str">
        <f>TRIM(Table4[[#This Row],[LOCATION_CODE]])</f>
        <v>9223</v>
      </c>
      <c r="C1057" s="137" t="s">
        <v>9594</v>
      </c>
      <c r="D1057" s="137" t="s">
        <v>9595</v>
      </c>
      <c r="E1057" s="24">
        <v>36283918</v>
      </c>
      <c r="F1057" s="24">
        <v>37532134</v>
      </c>
      <c r="G1057" s="137" t="s">
        <v>9596</v>
      </c>
      <c r="H1057" s="137" t="s">
        <v>7459</v>
      </c>
      <c r="I1057" s="137" t="s">
        <v>9597</v>
      </c>
      <c r="J1057" s="137" t="s">
        <v>9598</v>
      </c>
      <c r="K1057" s="24" t="s">
        <v>277</v>
      </c>
    </row>
    <row r="1058" spans="1:11" ht="29.1">
      <c r="A1058" s="24">
        <v>9225</v>
      </c>
      <c r="B1058" s="24" t="str">
        <f>TRIM(Table4[[#This Row],[LOCATION_CODE]])</f>
        <v>9225</v>
      </c>
      <c r="C1058" s="137" t="s">
        <v>9599</v>
      </c>
      <c r="D1058" s="137" t="s">
        <v>9600</v>
      </c>
      <c r="E1058" s="24" t="s">
        <v>9601</v>
      </c>
      <c r="F1058" s="24">
        <v>26818551</v>
      </c>
      <c r="G1058" s="137" t="s">
        <v>9602</v>
      </c>
      <c r="H1058" s="137" t="s">
        <v>9603</v>
      </c>
      <c r="I1058" s="137" t="s">
        <v>9604</v>
      </c>
      <c r="J1058" s="137" t="s">
        <v>9605</v>
      </c>
      <c r="K1058" s="24" t="s">
        <v>277</v>
      </c>
    </row>
    <row r="1059" spans="1:11">
      <c r="A1059" s="24">
        <v>9231</v>
      </c>
      <c r="B1059" s="24" t="str">
        <f>TRIM(Table4[[#This Row],[LOCATION_CODE]])</f>
        <v>9231</v>
      </c>
      <c r="C1059" s="137" t="s">
        <v>9606</v>
      </c>
      <c r="D1059" s="137" t="s">
        <v>9606</v>
      </c>
      <c r="E1059" s="24" t="s">
        <v>3051</v>
      </c>
      <c r="F1059" s="24"/>
      <c r="G1059" s="137" t="s">
        <v>9607</v>
      </c>
      <c r="H1059" s="137" t="s">
        <v>9608</v>
      </c>
      <c r="I1059" s="137" t="s">
        <v>9609</v>
      </c>
      <c r="J1059" s="137"/>
      <c r="K1059" s="24" t="s">
        <v>277</v>
      </c>
    </row>
    <row r="1060" spans="1:11">
      <c r="A1060" s="24">
        <v>9232</v>
      </c>
      <c r="B1060" s="24" t="str">
        <f>TRIM(Table4[[#This Row],[LOCATION_CODE]])</f>
        <v>9232</v>
      </c>
      <c r="C1060" s="137" t="s">
        <v>9610</v>
      </c>
      <c r="D1060" s="137" t="s">
        <v>9610</v>
      </c>
      <c r="E1060" s="24">
        <v>64133740</v>
      </c>
      <c r="F1060" s="24">
        <v>26455858</v>
      </c>
      <c r="G1060" s="137" t="s">
        <v>8078</v>
      </c>
      <c r="H1060" s="137" t="s">
        <v>8079</v>
      </c>
      <c r="I1060" s="137" t="s">
        <v>7444</v>
      </c>
      <c r="J1060" s="137" t="s">
        <v>8080</v>
      </c>
      <c r="K1060" s="24" t="s">
        <v>277</v>
      </c>
    </row>
    <row r="1061" spans="1:11">
      <c r="A1061" s="24">
        <v>9233</v>
      </c>
      <c r="B1061" s="24" t="str">
        <f>TRIM(Table4[[#This Row],[LOCATION_CODE]])</f>
        <v>9233</v>
      </c>
      <c r="C1061" s="137" t="s">
        <v>9611</v>
      </c>
      <c r="D1061" s="137" t="s">
        <v>9611</v>
      </c>
      <c r="E1061" s="24">
        <v>64133740</v>
      </c>
      <c r="F1061" s="24">
        <v>26455858</v>
      </c>
      <c r="G1061" s="137" t="s">
        <v>8078</v>
      </c>
      <c r="H1061" s="137" t="s">
        <v>8079</v>
      </c>
      <c r="I1061" s="137" t="s">
        <v>7444</v>
      </c>
      <c r="J1061" s="137" t="s">
        <v>8080</v>
      </c>
      <c r="K1061" s="24" t="s">
        <v>277</v>
      </c>
    </row>
    <row r="1062" spans="1:11">
      <c r="A1062" s="24">
        <v>9234</v>
      </c>
      <c r="B1062" s="24" t="str">
        <f>TRIM(Table4[[#This Row],[LOCATION_CODE]])</f>
        <v>9234</v>
      </c>
      <c r="C1062" s="137" t="s">
        <v>9612</v>
      </c>
      <c r="D1062" s="137" t="s">
        <v>9613</v>
      </c>
      <c r="E1062" s="24">
        <v>24931832</v>
      </c>
      <c r="F1062" s="24">
        <v>24931922</v>
      </c>
      <c r="G1062" s="137" t="s">
        <v>9614</v>
      </c>
      <c r="H1062" s="137" t="s">
        <v>9615</v>
      </c>
      <c r="I1062" s="137" t="s">
        <v>9616</v>
      </c>
      <c r="J1062" s="137" t="s">
        <v>9617</v>
      </c>
      <c r="K1062" s="24" t="s">
        <v>277</v>
      </c>
    </row>
    <row r="1063" spans="1:11">
      <c r="A1063" s="24">
        <v>9235</v>
      </c>
      <c r="B1063" s="24" t="str">
        <f>TRIM(Table4[[#This Row],[LOCATION_CODE]])</f>
        <v>9235</v>
      </c>
      <c r="C1063" s="137" t="s">
        <v>9618</v>
      </c>
      <c r="D1063" s="137" t="s">
        <v>9619</v>
      </c>
      <c r="E1063" s="24" t="s">
        <v>9620</v>
      </c>
      <c r="F1063" s="24" t="s">
        <v>9620</v>
      </c>
      <c r="G1063" s="137" t="s">
        <v>8078</v>
      </c>
      <c r="H1063" s="137" t="s">
        <v>8079</v>
      </c>
      <c r="I1063" s="137" t="s">
        <v>9621</v>
      </c>
      <c r="J1063" s="137" t="s">
        <v>8080</v>
      </c>
      <c r="K1063" s="24" t="s">
        <v>277</v>
      </c>
    </row>
    <row r="1064" spans="1:11">
      <c r="A1064" s="24">
        <v>9241</v>
      </c>
      <c r="B1064" s="24" t="str">
        <f>TRIM(Table4[[#This Row],[LOCATION_CODE]])</f>
        <v>9241</v>
      </c>
      <c r="C1064" s="137" t="s">
        <v>9622</v>
      </c>
      <c r="D1064" s="137" t="s">
        <v>9623</v>
      </c>
      <c r="E1064" s="24" t="s">
        <v>3051</v>
      </c>
      <c r="F1064" s="24" t="s">
        <v>74</v>
      </c>
      <c r="G1064" s="137" t="s">
        <v>9624</v>
      </c>
      <c r="H1064" s="137" t="s">
        <v>74</v>
      </c>
      <c r="I1064" s="137" t="s">
        <v>9625</v>
      </c>
      <c r="J1064" s="137" t="s">
        <v>74</v>
      </c>
      <c r="K1064" s="24" t="s">
        <v>277</v>
      </c>
    </row>
    <row r="1065" spans="1:11" ht="29.1">
      <c r="A1065" s="24">
        <v>9242</v>
      </c>
      <c r="B1065" s="24" t="str">
        <f>TRIM(Table4[[#This Row],[LOCATION_CODE]])</f>
        <v>9242</v>
      </c>
      <c r="C1065" s="137" t="s">
        <v>9626</v>
      </c>
      <c r="D1065" s="137" t="s">
        <v>9627</v>
      </c>
      <c r="E1065" s="138">
        <v>862083000000</v>
      </c>
      <c r="F1065" s="138">
        <v>862083000000</v>
      </c>
      <c r="G1065" s="137" t="s">
        <v>9628</v>
      </c>
      <c r="H1065" s="137" t="s">
        <v>9629</v>
      </c>
      <c r="I1065" s="137" t="s">
        <v>9630</v>
      </c>
      <c r="J1065" s="137" t="s">
        <v>9631</v>
      </c>
      <c r="K1065" s="24" t="s">
        <v>277</v>
      </c>
    </row>
    <row r="1066" spans="1:11">
      <c r="A1066" s="24">
        <v>9244</v>
      </c>
      <c r="B1066" s="24" t="str">
        <f>TRIM(Table4[[#This Row],[LOCATION_CODE]])</f>
        <v>9244</v>
      </c>
      <c r="C1066" s="137" t="s">
        <v>9632</v>
      </c>
      <c r="D1066" s="137" t="s">
        <v>9633</v>
      </c>
      <c r="E1066" s="24">
        <v>29600021</v>
      </c>
      <c r="F1066" s="24">
        <v>27436507</v>
      </c>
      <c r="G1066" s="137" t="s">
        <v>9634</v>
      </c>
      <c r="H1066" s="137" t="s">
        <v>9635</v>
      </c>
      <c r="I1066" s="137" t="s">
        <v>9636</v>
      </c>
      <c r="J1066" s="137" t="s">
        <v>9637</v>
      </c>
      <c r="K1066" s="24" t="s">
        <v>277</v>
      </c>
    </row>
    <row r="1067" spans="1:11">
      <c r="A1067" s="24">
        <v>9251</v>
      </c>
      <c r="B1067" s="24" t="str">
        <f>TRIM(Table4[[#This Row],[LOCATION_CODE]])</f>
        <v>9251</v>
      </c>
      <c r="C1067" s="137" t="s">
        <v>9638</v>
      </c>
      <c r="D1067" s="137" t="s">
        <v>9639</v>
      </c>
      <c r="E1067" s="24" t="s">
        <v>3051</v>
      </c>
      <c r="F1067" s="24"/>
      <c r="G1067" s="137" t="s">
        <v>9640</v>
      </c>
      <c r="H1067" s="137" t="s">
        <v>9641</v>
      </c>
      <c r="I1067" s="137" t="s">
        <v>9576</v>
      </c>
      <c r="J1067" s="137"/>
      <c r="K1067" s="24" t="s">
        <v>277</v>
      </c>
    </row>
    <row r="1068" spans="1:11">
      <c r="A1068" s="24">
        <v>9252</v>
      </c>
      <c r="B1068" s="24" t="str">
        <f>TRIM(Table4[[#This Row],[LOCATION_CODE]])</f>
        <v>9252</v>
      </c>
      <c r="C1068" s="137" t="s">
        <v>9642</v>
      </c>
      <c r="D1068" s="137" t="s">
        <v>9643</v>
      </c>
      <c r="E1068" s="24" t="s">
        <v>3051</v>
      </c>
      <c r="F1068" s="24"/>
      <c r="G1068" s="137"/>
      <c r="H1068" s="137"/>
      <c r="I1068" s="137"/>
      <c r="J1068" s="137"/>
      <c r="K1068" s="24" t="s">
        <v>277</v>
      </c>
    </row>
    <row r="1069" spans="1:11" ht="29.1">
      <c r="A1069" s="24">
        <v>9253</v>
      </c>
      <c r="B1069" s="24" t="str">
        <f>TRIM(Table4[[#This Row],[LOCATION_CODE]])</f>
        <v>9253</v>
      </c>
      <c r="C1069" s="137" t="s">
        <v>9644</v>
      </c>
      <c r="D1069" s="137" t="s">
        <v>9645</v>
      </c>
      <c r="E1069" s="24">
        <v>24103600</v>
      </c>
      <c r="F1069" s="24">
        <v>24390244</v>
      </c>
      <c r="G1069" s="137" t="s">
        <v>7314</v>
      </c>
      <c r="H1069" s="137" t="s">
        <v>7315</v>
      </c>
      <c r="I1069" s="137" t="s">
        <v>7316</v>
      </c>
      <c r="J1069" s="137" t="s">
        <v>7317</v>
      </c>
      <c r="K1069" s="24" t="s">
        <v>277</v>
      </c>
    </row>
    <row r="1070" spans="1:11" ht="29.1">
      <c r="A1070" s="24">
        <v>9254</v>
      </c>
      <c r="B1070" s="24" t="str">
        <f>TRIM(Table4[[#This Row],[LOCATION_CODE]])</f>
        <v>9254</v>
      </c>
      <c r="C1070" s="137" t="s">
        <v>9646</v>
      </c>
      <c r="D1070" s="137" t="s">
        <v>9647</v>
      </c>
      <c r="E1070" s="24">
        <v>24103600</v>
      </c>
      <c r="F1070" s="24">
        <v>24390244</v>
      </c>
      <c r="G1070" s="137" t="s">
        <v>7314</v>
      </c>
      <c r="H1070" s="137" t="s">
        <v>7315</v>
      </c>
      <c r="I1070" s="137" t="s">
        <v>7316</v>
      </c>
      <c r="J1070" s="137" t="s">
        <v>7317</v>
      </c>
      <c r="K1070" s="24" t="s">
        <v>277</v>
      </c>
    </row>
    <row r="1071" spans="1:11" ht="29.1">
      <c r="A1071" s="24">
        <v>9255</v>
      </c>
      <c r="B1071" s="24" t="str">
        <f>TRIM(Table4[[#This Row],[LOCATION_CODE]])</f>
        <v>9255</v>
      </c>
      <c r="C1071" s="137" t="s">
        <v>9648</v>
      </c>
      <c r="D1071" s="137" t="s">
        <v>9649</v>
      </c>
      <c r="E1071" s="24">
        <v>24103600</v>
      </c>
      <c r="F1071" s="24">
        <v>24390244</v>
      </c>
      <c r="G1071" s="137" t="s">
        <v>8702</v>
      </c>
      <c r="H1071" s="137" t="s">
        <v>7315</v>
      </c>
      <c r="I1071" s="137" t="s">
        <v>7316</v>
      </c>
      <c r="J1071" s="137" t="s">
        <v>8703</v>
      </c>
      <c r="K1071" s="24" t="s">
        <v>277</v>
      </c>
    </row>
    <row r="1072" spans="1:11" ht="29.1">
      <c r="A1072" s="24">
        <v>9256</v>
      </c>
      <c r="B1072" s="24" t="str">
        <f>TRIM(Table4[[#This Row],[LOCATION_CODE]])</f>
        <v>9256</v>
      </c>
      <c r="C1072" s="137" t="s">
        <v>9650</v>
      </c>
      <c r="D1072" s="137" t="s">
        <v>9651</v>
      </c>
      <c r="E1072" s="24">
        <v>24103600</v>
      </c>
      <c r="F1072" s="24">
        <v>24390244</v>
      </c>
      <c r="G1072" s="137" t="s">
        <v>7314</v>
      </c>
      <c r="H1072" s="137" t="s">
        <v>7315</v>
      </c>
      <c r="I1072" s="137" t="s">
        <v>7316</v>
      </c>
      <c r="J1072" s="137" t="s">
        <v>7317</v>
      </c>
      <c r="K1072" s="24" t="s">
        <v>277</v>
      </c>
    </row>
    <row r="1073" spans="1:11">
      <c r="A1073" s="24">
        <v>9257</v>
      </c>
      <c r="B1073" s="24" t="str">
        <f>TRIM(Table4[[#This Row],[LOCATION_CODE]])</f>
        <v>9257</v>
      </c>
      <c r="C1073" s="137" t="s">
        <v>9652</v>
      </c>
      <c r="D1073" s="137" t="s">
        <v>9653</v>
      </c>
      <c r="E1073" s="24">
        <v>25281166531</v>
      </c>
      <c r="F1073" s="24">
        <v>75525281339</v>
      </c>
      <c r="G1073" s="137" t="s">
        <v>9654</v>
      </c>
      <c r="H1073" s="137" t="s">
        <v>9655</v>
      </c>
      <c r="I1073" s="137" t="s">
        <v>9656</v>
      </c>
      <c r="J1073" s="137" t="s">
        <v>9657</v>
      </c>
      <c r="K1073" s="24" t="s">
        <v>277</v>
      </c>
    </row>
    <row r="1074" spans="1:11" ht="29.1">
      <c r="A1074" s="24">
        <v>9260</v>
      </c>
      <c r="B1074" s="24" t="str">
        <f>TRIM(Table4[[#This Row],[LOCATION_CODE]])</f>
        <v>9260</v>
      </c>
      <c r="C1074" s="137" t="s">
        <v>9658</v>
      </c>
      <c r="D1074" s="137" t="s">
        <v>9659</v>
      </c>
      <c r="E1074" s="24">
        <v>24103600</v>
      </c>
      <c r="F1074" s="24">
        <v>24390244</v>
      </c>
      <c r="G1074" s="137" t="s">
        <v>7314</v>
      </c>
      <c r="H1074" s="137" t="s">
        <v>7315</v>
      </c>
      <c r="I1074" s="137" t="s">
        <v>7316</v>
      </c>
      <c r="J1074" s="137" t="s">
        <v>7317</v>
      </c>
      <c r="K1074" s="24" t="s">
        <v>277</v>
      </c>
    </row>
    <row r="1075" spans="1:11">
      <c r="A1075" s="24">
        <v>9268</v>
      </c>
      <c r="B1075" s="24" t="str">
        <f>TRIM(Table4[[#This Row],[LOCATION_CODE]])</f>
        <v>9268</v>
      </c>
      <c r="C1075" s="137" t="s">
        <v>9660</v>
      </c>
      <c r="D1075" s="137" t="s">
        <v>9661</v>
      </c>
      <c r="E1075" s="24">
        <v>26657788</v>
      </c>
      <c r="F1075" s="24">
        <v>26651130</v>
      </c>
      <c r="G1075" s="137" t="s">
        <v>9662</v>
      </c>
      <c r="H1075" s="137" t="s">
        <v>9663</v>
      </c>
      <c r="I1075" s="137" t="s">
        <v>9664</v>
      </c>
      <c r="J1075" s="137" t="s">
        <v>9665</v>
      </c>
      <c r="K1075" s="24" t="s">
        <v>277</v>
      </c>
    </row>
    <row r="1076" spans="1:11">
      <c r="A1076" s="24">
        <v>9269</v>
      </c>
      <c r="B1076" s="24" t="str">
        <f>TRIM(Table4[[#This Row],[LOCATION_CODE]])</f>
        <v>9269</v>
      </c>
      <c r="C1076" s="137" t="s">
        <v>9666</v>
      </c>
      <c r="D1076" s="137" t="s">
        <v>9667</v>
      </c>
      <c r="E1076" s="24">
        <v>92359208</v>
      </c>
      <c r="F1076" s="24"/>
      <c r="G1076" s="137" t="s">
        <v>9668</v>
      </c>
      <c r="H1076" s="137" t="s">
        <v>9669</v>
      </c>
      <c r="I1076" s="137" t="s">
        <v>9670</v>
      </c>
      <c r="J1076" s="137" t="s">
        <v>9671</v>
      </c>
      <c r="K1076" s="24" t="s">
        <v>277</v>
      </c>
    </row>
    <row r="1077" spans="1:11">
      <c r="A1077" s="24">
        <v>9288</v>
      </c>
      <c r="B1077" s="24" t="str">
        <f>TRIM(Table4[[#This Row],[LOCATION_CODE]])</f>
        <v>9288</v>
      </c>
      <c r="C1077" s="137" t="s">
        <v>9672</v>
      </c>
      <c r="D1077" s="137" t="s">
        <v>9673</v>
      </c>
      <c r="E1077" s="24">
        <v>24092171</v>
      </c>
      <c r="F1077" s="24">
        <v>22659101</v>
      </c>
      <c r="G1077" s="137" t="s">
        <v>9674</v>
      </c>
      <c r="H1077" s="137" t="s">
        <v>9675</v>
      </c>
      <c r="I1077" s="137" t="s">
        <v>9676</v>
      </c>
      <c r="J1077" s="137"/>
      <c r="K1077" s="24" t="s">
        <v>277</v>
      </c>
    </row>
    <row r="1078" spans="1:11">
      <c r="A1078" s="24">
        <v>9291</v>
      </c>
      <c r="B1078" s="24" t="str">
        <f>TRIM(Table4[[#This Row],[LOCATION_CODE]])</f>
        <v>9291</v>
      </c>
      <c r="C1078" s="137" t="s">
        <v>9677</v>
      </c>
      <c r="D1078" s="137" t="s">
        <v>9678</v>
      </c>
      <c r="E1078" s="24" t="s">
        <v>3051</v>
      </c>
      <c r="F1078" s="24"/>
      <c r="G1078" s="137" t="s">
        <v>9679</v>
      </c>
      <c r="H1078" s="137" t="s">
        <v>9680</v>
      </c>
      <c r="I1078" s="137" t="s">
        <v>9681</v>
      </c>
      <c r="J1078" s="137" t="s">
        <v>9682</v>
      </c>
      <c r="K1078" s="24" t="s">
        <v>277</v>
      </c>
    </row>
    <row r="1079" spans="1:11">
      <c r="A1079" s="24">
        <v>9292</v>
      </c>
      <c r="B1079" s="24" t="str">
        <f>TRIM(Table4[[#This Row],[LOCATION_CODE]])</f>
        <v>9292</v>
      </c>
      <c r="C1079" s="137" t="s">
        <v>9683</v>
      </c>
      <c r="D1079" s="137" t="s">
        <v>9684</v>
      </c>
      <c r="E1079" s="24" t="s">
        <v>3051</v>
      </c>
      <c r="F1079" s="24"/>
      <c r="G1079" s="137" t="s">
        <v>9443</v>
      </c>
      <c r="H1079" s="137" t="s">
        <v>5146</v>
      </c>
      <c r="I1079" s="137" t="s">
        <v>5311</v>
      </c>
      <c r="J1079" s="137" t="s">
        <v>9685</v>
      </c>
      <c r="K1079" s="24" t="s">
        <v>277</v>
      </c>
    </row>
    <row r="1080" spans="1:11">
      <c r="A1080" s="24">
        <v>9302</v>
      </c>
      <c r="B1080" s="24" t="str">
        <f>TRIM(Table4[[#This Row],[LOCATION_CODE]])</f>
        <v>9302</v>
      </c>
      <c r="C1080" s="137" t="s">
        <v>9686</v>
      </c>
      <c r="D1080" s="137" t="s">
        <v>9687</v>
      </c>
      <c r="E1080" s="24" t="s">
        <v>3051</v>
      </c>
      <c r="F1080" s="24" t="s">
        <v>74</v>
      </c>
      <c r="G1080" s="137" t="s">
        <v>9688</v>
      </c>
      <c r="H1080" s="137" t="s">
        <v>9689</v>
      </c>
      <c r="I1080" s="137" t="s">
        <v>9688</v>
      </c>
      <c r="J1080" s="137" t="s">
        <v>9689</v>
      </c>
      <c r="K1080" s="24" t="s">
        <v>277</v>
      </c>
    </row>
    <row r="1081" spans="1:11" ht="29.1">
      <c r="A1081" s="24">
        <v>9303</v>
      </c>
      <c r="B1081" s="24" t="str">
        <f>TRIM(Table4[[#This Row],[LOCATION_CODE]])</f>
        <v>9303</v>
      </c>
      <c r="C1081" s="137" t="s">
        <v>9690</v>
      </c>
      <c r="D1081" s="137" t="s">
        <v>9691</v>
      </c>
      <c r="E1081" s="24" t="s">
        <v>3051</v>
      </c>
      <c r="F1081" s="24" t="s">
        <v>74</v>
      </c>
      <c r="G1081" s="137" t="s">
        <v>9692</v>
      </c>
      <c r="H1081" s="137" t="s">
        <v>9693</v>
      </c>
      <c r="I1081" s="137" t="s">
        <v>9694</v>
      </c>
      <c r="J1081" s="137"/>
      <c r="K1081" s="24" t="s">
        <v>277</v>
      </c>
    </row>
    <row r="1082" spans="1:11">
      <c r="A1082" s="24">
        <v>9305</v>
      </c>
      <c r="B1082" s="24" t="str">
        <f>TRIM(Table4[[#This Row],[LOCATION_CODE]])</f>
        <v>9305</v>
      </c>
      <c r="C1082" s="137" t="s">
        <v>9695</v>
      </c>
      <c r="D1082" s="137" t="s">
        <v>9696</v>
      </c>
      <c r="E1082" s="24" t="s">
        <v>3051</v>
      </c>
      <c r="F1082" s="24"/>
      <c r="G1082" s="137" t="s">
        <v>9697</v>
      </c>
      <c r="H1082" s="137" t="s">
        <v>9698</v>
      </c>
      <c r="I1082" s="137" t="s">
        <v>9699</v>
      </c>
      <c r="J1082" s="137"/>
      <c r="K1082" s="24" t="s">
        <v>277</v>
      </c>
    </row>
    <row r="1083" spans="1:11" ht="29.1">
      <c r="A1083" s="24">
        <v>9306</v>
      </c>
      <c r="B1083" s="24" t="str">
        <f>TRIM(Table4[[#This Row],[LOCATION_CODE]])</f>
        <v>9306</v>
      </c>
      <c r="C1083" s="137" t="s">
        <v>9700</v>
      </c>
      <c r="D1083" s="137" t="s">
        <v>9701</v>
      </c>
      <c r="E1083" s="24" t="s">
        <v>3051</v>
      </c>
      <c r="F1083" s="24"/>
      <c r="G1083" s="137" t="s">
        <v>9702</v>
      </c>
      <c r="H1083" s="137" t="s">
        <v>5670</v>
      </c>
      <c r="I1083" s="137" t="s">
        <v>5671</v>
      </c>
      <c r="J1083" s="137"/>
      <c r="K1083" s="24" t="s">
        <v>277</v>
      </c>
    </row>
    <row r="1084" spans="1:11">
      <c r="A1084" s="24">
        <v>9318</v>
      </c>
      <c r="B1084" s="24" t="str">
        <f>TRIM(Table4[[#This Row],[LOCATION_CODE]])</f>
        <v>9318</v>
      </c>
      <c r="C1084" s="137" t="s">
        <v>9703</v>
      </c>
      <c r="D1084" s="137" t="s">
        <v>9704</v>
      </c>
      <c r="E1084" s="24" t="s">
        <v>3051</v>
      </c>
      <c r="F1084" s="24" t="s">
        <v>74</v>
      </c>
      <c r="G1084" s="137" t="s">
        <v>9702</v>
      </c>
      <c r="H1084" s="137" t="s">
        <v>5670</v>
      </c>
      <c r="I1084" s="137" t="s">
        <v>5671</v>
      </c>
      <c r="J1084" s="137"/>
      <c r="K1084" s="24" t="s">
        <v>277</v>
      </c>
    </row>
    <row r="1085" spans="1:11">
      <c r="A1085" s="24">
        <v>9319</v>
      </c>
      <c r="B1085" s="24" t="str">
        <f>TRIM(Table4[[#This Row],[LOCATION_CODE]])</f>
        <v>9319</v>
      </c>
      <c r="C1085" s="137" t="s">
        <v>9705</v>
      </c>
      <c r="D1085" s="137" t="s">
        <v>9706</v>
      </c>
      <c r="E1085" s="24">
        <v>25520888</v>
      </c>
      <c r="F1085" s="24"/>
      <c r="G1085" s="137" t="s">
        <v>9702</v>
      </c>
      <c r="H1085" s="137" t="s">
        <v>5670</v>
      </c>
      <c r="I1085" s="137" t="s">
        <v>5671</v>
      </c>
      <c r="J1085" s="137"/>
      <c r="K1085" s="24" t="s">
        <v>277</v>
      </c>
    </row>
    <row r="1086" spans="1:11">
      <c r="A1086" s="24">
        <v>9321</v>
      </c>
      <c r="B1086" s="24" t="str">
        <f>TRIM(Table4[[#This Row],[LOCATION_CODE]])</f>
        <v>9321</v>
      </c>
      <c r="C1086" s="137" t="s">
        <v>9707</v>
      </c>
      <c r="D1086" s="137" t="s">
        <v>9708</v>
      </c>
      <c r="E1086" s="24">
        <v>28733090</v>
      </c>
      <c r="F1086" s="24">
        <v>28733090</v>
      </c>
      <c r="G1086" s="137" t="s">
        <v>9709</v>
      </c>
      <c r="H1086" s="137" t="s">
        <v>7856</v>
      </c>
      <c r="I1086" s="137" t="s">
        <v>9709</v>
      </c>
      <c r="J1086" s="137" t="s">
        <v>7856</v>
      </c>
      <c r="K1086" s="24" t="s">
        <v>277</v>
      </c>
    </row>
    <row r="1087" spans="1:11">
      <c r="A1087" s="24">
        <v>9322</v>
      </c>
      <c r="B1087" s="24" t="str">
        <f>TRIM(Table4[[#This Row],[LOCATION_CODE]])</f>
        <v>9322</v>
      </c>
      <c r="C1087" s="137" t="s">
        <v>9710</v>
      </c>
      <c r="D1087" s="137" t="s">
        <v>9711</v>
      </c>
      <c r="E1087" s="24" t="s">
        <v>3051</v>
      </c>
      <c r="F1087" s="24"/>
      <c r="G1087" s="137" t="s">
        <v>5317</v>
      </c>
      <c r="H1087" s="137" t="s">
        <v>5318</v>
      </c>
      <c r="I1087" s="137" t="s">
        <v>532</v>
      </c>
      <c r="J1087" s="137"/>
      <c r="K1087" s="24" t="s">
        <v>277</v>
      </c>
    </row>
    <row r="1088" spans="1:11">
      <c r="A1088" s="24">
        <v>9351</v>
      </c>
      <c r="B1088" s="24" t="str">
        <f>TRIM(Table4[[#This Row],[LOCATION_CODE]])</f>
        <v>9351</v>
      </c>
      <c r="C1088" s="137" t="s">
        <v>9712</v>
      </c>
      <c r="D1088" s="137" t="s">
        <v>9713</v>
      </c>
      <c r="E1088" s="24" t="s">
        <v>3051</v>
      </c>
      <c r="F1088" s="24" t="s">
        <v>74</v>
      </c>
      <c r="G1088" s="137" t="s">
        <v>74</v>
      </c>
      <c r="H1088" s="137"/>
      <c r="I1088" s="137"/>
      <c r="J1088" s="137"/>
      <c r="K1088" s="24" t="s">
        <v>277</v>
      </c>
    </row>
    <row r="1089" spans="1:11">
      <c r="A1089" s="24">
        <v>9401</v>
      </c>
      <c r="B1089" s="24" t="str">
        <f>TRIM(Table4[[#This Row],[LOCATION_CODE]])</f>
        <v>9401</v>
      </c>
      <c r="C1089" s="137" t="s">
        <v>9714</v>
      </c>
      <c r="D1089" s="137" t="s">
        <v>9715</v>
      </c>
      <c r="E1089" s="24" t="s">
        <v>3051</v>
      </c>
      <c r="F1089" s="24" t="s">
        <v>74</v>
      </c>
      <c r="G1089" s="137" t="s">
        <v>74</v>
      </c>
      <c r="H1089" s="137"/>
      <c r="I1089" s="137"/>
      <c r="J1089" s="137"/>
      <c r="K1089" s="24" t="s">
        <v>277</v>
      </c>
    </row>
    <row r="1090" spans="1:11">
      <c r="A1090" s="24">
        <v>9402</v>
      </c>
      <c r="B1090" s="24" t="str">
        <f>TRIM(Table4[[#This Row],[LOCATION_CODE]])</f>
        <v>9402</v>
      </c>
      <c r="C1090" s="137" t="s">
        <v>9716</v>
      </c>
      <c r="D1090" s="137" t="s">
        <v>9717</v>
      </c>
      <c r="E1090" s="24" t="s">
        <v>3051</v>
      </c>
      <c r="F1090" s="24" t="s">
        <v>74</v>
      </c>
      <c r="G1090" s="137" t="s">
        <v>74</v>
      </c>
      <c r="H1090" s="137"/>
      <c r="I1090" s="137"/>
      <c r="J1090" s="137"/>
      <c r="K1090" s="24" t="s">
        <v>277</v>
      </c>
    </row>
    <row r="1091" spans="1:11">
      <c r="A1091" s="24">
        <v>9501</v>
      </c>
      <c r="B1091" s="24" t="str">
        <f>TRIM(Table4[[#This Row],[LOCATION_CODE]])</f>
        <v>9501</v>
      </c>
      <c r="C1091" s="137" t="s">
        <v>9718</v>
      </c>
      <c r="D1091" s="137" t="s">
        <v>9719</v>
      </c>
      <c r="E1091" s="24">
        <v>26636944</v>
      </c>
      <c r="F1091" s="24">
        <v>26636944</v>
      </c>
      <c r="G1091" s="137" t="s">
        <v>9413</v>
      </c>
      <c r="H1091" s="137" t="s">
        <v>7856</v>
      </c>
      <c r="I1091" s="137" t="s">
        <v>9413</v>
      </c>
      <c r="J1091" s="137" t="s">
        <v>7856</v>
      </c>
      <c r="K1091" s="24" t="s">
        <v>277</v>
      </c>
    </row>
    <row r="1092" spans="1:11">
      <c r="A1092" s="24">
        <v>9502</v>
      </c>
      <c r="B1092" s="24" t="str">
        <f>TRIM(Table4[[#This Row],[LOCATION_CODE]])</f>
        <v>9502</v>
      </c>
      <c r="C1092" s="137" t="s">
        <v>9720</v>
      </c>
      <c r="D1092" s="137" t="s">
        <v>9721</v>
      </c>
      <c r="E1092" s="24">
        <v>26636944</v>
      </c>
      <c r="F1092" s="24">
        <v>26636944</v>
      </c>
      <c r="G1092" s="137" t="s">
        <v>9413</v>
      </c>
      <c r="H1092" s="137" t="s">
        <v>7856</v>
      </c>
      <c r="I1092" s="137" t="s">
        <v>9413</v>
      </c>
      <c r="J1092" s="137" t="s">
        <v>7856</v>
      </c>
      <c r="K1092" s="24" t="s">
        <v>277</v>
      </c>
    </row>
    <row r="1093" spans="1:11">
      <c r="A1093" s="24">
        <v>9503</v>
      </c>
      <c r="B1093" s="24" t="str">
        <f>TRIM(Table4[[#This Row],[LOCATION_CODE]])</f>
        <v>9503</v>
      </c>
      <c r="C1093" s="137" t="s">
        <v>9722</v>
      </c>
      <c r="D1093" s="137" t="s">
        <v>9723</v>
      </c>
      <c r="E1093" s="24">
        <v>26636944</v>
      </c>
      <c r="F1093" s="24">
        <v>26636944</v>
      </c>
      <c r="G1093" s="137" t="s">
        <v>9413</v>
      </c>
      <c r="H1093" s="137" t="s">
        <v>7856</v>
      </c>
      <c r="I1093" s="137" t="s">
        <v>9413</v>
      </c>
      <c r="J1093" s="137" t="s">
        <v>7856</v>
      </c>
      <c r="K1093" s="24" t="s">
        <v>277</v>
      </c>
    </row>
    <row r="1094" spans="1:11">
      <c r="A1094" s="24">
        <v>9504</v>
      </c>
      <c r="B1094" s="24" t="str">
        <f>TRIM(Table4[[#This Row],[LOCATION_CODE]])</f>
        <v>9504</v>
      </c>
      <c r="C1094" s="137" t="s">
        <v>9724</v>
      </c>
      <c r="D1094" s="137" t="s">
        <v>9725</v>
      </c>
      <c r="E1094" s="24">
        <v>26636944</v>
      </c>
      <c r="F1094" s="24">
        <v>26636944</v>
      </c>
      <c r="G1094" s="137" t="s">
        <v>9413</v>
      </c>
      <c r="H1094" s="137" t="s">
        <v>7856</v>
      </c>
      <c r="I1094" s="137" t="s">
        <v>9413</v>
      </c>
      <c r="J1094" s="137" t="s">
        <v>7856</v>
      </c>
      <c r="K1094" s="24" t="s">
        <v>277</v>
      </c>
    </row>
    <row r="1095" spans="1:11">
      <c r="A1095" s="24">
        <v>9505</v>
      </c>
      <c r="B1095" s="24" t="str">
        <f>TRIM(Table4[[#This Row],[LOCATION_CODE]])</f>
        <v>9505</v>
      </c>
      <c r="C1095" s="137" t="s">
        <v>9726</v>
      </c>
      <c r="D1095" s="137" t="s">
        <v>9727</v>
      </c>
      <c r="E1095" s="24" t="s">
        <v>3051</v>
      </c>
      <c r="F1095" s="24" t="s">
        <v>74</v>
      </c>
      <c r="G1095" s="137" t="s">
        <v>9413</v>
      </c>
      <c r="H1095" s="137" t="s">
        <v>9728</v>
      </c>
      <c r="I1095" s="137" t="s">
        <v>9413</v>
      </c>
      <c r="J1095" s="137" t="s">
        <v>9728</v>
      </c>
      <c r="K1095" s="24" t="s">
        <v>277</v>
      </c>
    </row>
    <row r="1096" spans="1:11">
      <c r="A1096" s="24">
        <v>9506</v>
      </c>
      <c r="B1096" s="24" t="str">
        <f>TRIM(Table4[[#This Row],[LOCATION_CODE]])</f>
        <v>9506</v>
      </c>
      <c r="C1096" s="137" t="s">
        <v>9729</v>
      </c>
      <c r="D1096" s="137" t="s">
        <v>9730</v>
      </c>
      <c r="E1096" s="24">
        <v>26636944</v>
      </c>
      <c r="F1096" s="24">
        <v>26636944</v>
      </c>
      <c r="G1096" s="137" t="s">
        <v>9413</v>
      </c>
      <c r="H1096" s="137" t="s">
        <v>7856</v>
      </c>
      <c r="I1096" s="137" t="s">
        <v>9413</v>
      </c>
      <c r="J1096" s="137" t="s">
        <v>7856</v>
      </c>
      <c r="K1096" s="24" t="s">
        <v>277</v>
      </c>
    </row>
    <row r="1097" spans="1:11">
      <c r="A1097" s="24">
        <v>9507</v>
      </c>
      <c r="B1097" s="24" t="str">
        <f>TRIM(Table4[[#This Row],[LOCATION_CODE]])</f>
        <v>9507</v>
      </c>
      <c r="C1097" s="137" t="s">
        <v>9731</v>
      </c>
      <c r="D1097" s="137" t="s">
        <v>9732</v>
      </c>
      <c r="E1097" s="24" t="s">
        <v>3051</v>
      </c>
      <c r="F1097" s="24"/>
      <c r="G1097" s="137"/>
      <c r="H1097" s="137"/>
      <c r="I1097" s="137"/>
      <c r="J1097" s="137"/>
      <c r="K1097" s="24" t="s">
        <v>277</v>
      </c>
    </row>
    <row r="1098" spans="1:11">
      <c r="A1098" s="24">
        <v>9508</v>
      </c>
      <c r="B1098" s="24" t="str">
        <f>TRIM(Table4[[#This Row],[LOCATION_CODE]])</f>
        <v>9508</v>
      </c>
      <c r="C1098" s="137" t="s">
        <v>9733</v>
      </c>
      <c r="D1098" s="137" t="s">
        <v>9734</v>
      </c>
      <c r="E1098" s="24" t="s">
        <v>3051</v>
      </c>
      <c r="F1098" s="24"/>
      <c r="G1098" s="137" t="s">
        <v>9735</v>
      </c>
      <c r="H1098" s="137"/>
      <c r="I1098" s="137" t="s">
        <v>9736</v>
      </c>
      <c r="J1098" s="137"/>
      <c r="K1098" s="24" t="s">
        <v>277</v>
      </c>
    </row>
    <row r="1099" spans="1:11">
      <c r="A1099" s="24">
        <v>9509</v>
      </c>
      <c r="B1099" s="24" t="str">
        <f>TRIM(Table4[[#This Row],[LOCATION_CODE]])</f>
        <v>9509</v>
      </c>
      <c r="C1099" s="137" t="s">
        <v>9737</v>
      </c>
      <c r="D1099" s="137" t="s">
        <v>9738</v>
      </c>
      <c r="E1099" s="24" t="s">
        <v>3051</v>
      </c>
      <c r="F1099" s="24"/>
      <c r="G1099" s="137"/>
      <c r="H1099" s="137"/>
      <c r="I1099" s="137"/>
      <c r="J1099" s="137"/>
      <c r="K1099" s="24" t="s">
        <v>277</v>
      </c>
    </row>
    <row r="1100" spans="1:11">
      <c r="A1100" s="24">
        <v>9511</v>
      </c>
      <c r="B1100" s="24" t="str">
        <f>TRIM(Table4[[#This Row],[LOCATION_CODE]])</f>
        <v>9511</v>
      </c>
      <c r="C1100" s="137" t="s">
        <v>9739</v>
      </c>
      <c r="D1100" s="137" t="s">
        <v>9740</v>
      </c>
      <c r="E1100" s="24" t="s">
        <v>3051</v>
      </c>
      <c r="F1100" s="24" t="s">
        <v>74</v>
      </c>
      <c r="G1100" s="137" t="s">
        <v>74</v>
      </c>
      <c r="H1100" s="137"/>
      <c r="I1100" s="137"/>
      <c r="J1100" s="137"/>
      <c r="K1100" s="24" t="s">
        <v>277</v>
      </c>
    </row>
    <row r="1101" spans="1:11">
      <c r="A1101" s="24">
        <v>9512</v>
      </c>
      <c r="B1101" s="24" t="str">
        <f>TRIM(Table4[[#This Row],[LOCATION_CODE]])</f>
        <v>9512</v>
      </c>
      <c r="C1101" s="137" t="s">
        <v>9741</v>
      </c>
      <c r="D1101" s="137" t="s">
        <v>9742</v>
      </c>
      <c r="E1101" s="24" t="s">
        <v>3051</v>
      </c>
      <c r="F1101" s="24" t="s">
        <v>74</v>
      </c>
      <c r="G1101" s="137" t="s">
        <v>74</v>
      </c>
      <c r="H1101" s="137"/>
      <c r="I1101" s="137"/>
      <c r="J1101" s="137"/>
      <c r="K1101" s="24" t="s">
        <v>277</v>
      </c>
    </row>
    <row r="1102" spans="1:11">
      <c r="A1102" s="24">
        <v>9513</v>
      </c>
      <c r="B1102" s="24" t="str">
        <f>TRIM(Table4[[#This Row],[LOCATION_CODE]])</f>
        <v>9513</v>
      </c>
      <c r="C1102" s="137" t="s">
        <v>9743</v>
      </c>
      <c r="D1102" s="137" t="s">
        <v>9744</v>
      </c>
      <c r="E1102" s="24" t="s">
        <v>3051</v>
      </c>
      <c r="F1102" s="24" t="s">
        <v>74</v>
      </c>
      <c r="G1102" s="137" t="s">
        <v>74</v>
      </c>
      <c r="H1102" s="137"/>
      <c r="I1102" s="137"/>
      <c r="J1102" s="137"/>
      <c r="K1102" s="24" t="s">
        <v>277</v>
      </c>
    </row>
    <row r="1103" spans="1:11">
      <c r="A1103" s="24">
        <v>9514</v>
      </c>
      <c r="B1103" s="24" t="str">
        <f>TRIM(Table4[[#This Row],[LOCATION_CODE]])</f>
        <v>9514</v>
      </c>
      <c r="C1103" s="137" t="s">
        <v>9745</v>
      </c>
      <c r="D1103" s="137" t="s">
        <v>9746</v>
      </c>
      <c r="E1103" s="24" t="s">
        <v>3051</v>
      </c>
      <c r="F1103" s="24" t="s">
        <v>74</v>
      </c>
      <c r="G1103" s="137" t="s">
        <v>74</v>
      </c>
      <c r="H1103" s="137"/>
      <c r="I1103" s="137"/>
      <c r="J1103" s="137"/>
      <c r="K1103" s="24" t="s">
        <v>277</v>
      </c>
    </row>
    <row r="1104" spans="1:11">
      <c r="A1104" s="24">
        <v>9515</v>
      </c>
      <c r="B1104" s="24" t="str">
        <f>TRIM(Table4[[#This Row],[LOCATION_CODE]])</f>
        <v>9515</v>
      </c>
      <c r="C1104" s="137" t="s">
        <v>9747</v>
      </c>
      <c r="D1104" s="137" t="s">
        <v>9748</v>
      </c>
      <c r="E1104" s="24" t="s">
        <v>3051</v>
      </c>
      <c r="F1104" s="24" t="s">
        <v>74</v>
      </c>
      <c r="G1104" s="137" t="s">
        <v>74</v>
      </c>
      <c r="H1104" s="137"/>
      <c r="I1104" s="137"/>
      <c r="J1104" s="137"/>
      <c r="K1104" s="24" t="s">
        <v>277</v>
      </c>
    </row>
    <row r="1105" spans="1:11">
      <c r="A1105" s="24">
        <v>9516</v>
      </c>
      <c r="B1105" s="24" t="str">
        <f>TRIM(Table4[[#This Row],[LOCATION_CODE]])</f>
        <v>9516</v>
      </c>
      <c r="C1105" s="137" t="s">
        <v>9749</v>
      </c>
      <c r="D1105" s="137" t="s">
        <v>9750</v>
      </c>
      <c r="E1105" s="24" t="s">
        <v>3051</v>
      </c>
      <c r="F1105" s="24"/>
      <c r="G1105" s="137"/>
      <c r="H1105" s="137"/>
      <c r="I1105" s="137"/>
      <c r="J1105" s="137"/>
      <c r="K1105" s="24" t="s">
        <v>277</v>
      </c>
    </row>
    <row r="1106" spans="1:11" ht="29.1">
      <c r="A1106" s="24">
        <v>9517</v>
      </c>
      <c r="B1106" s="24" t="str">
        <f>TRIM(Table4[[#This Row],[LOCATION_CODE]])</f>
        <v>9517</v>
      </c>
      <c r="C1106" s="137" t="s">
        <v>9751</v>
      </c>
      <c r="D1106" s="137" t="s">
        <v>9752</v>
      </c>
      <c r="E1106" s="24" t="s">
        <v>3051</v>
      </c>
      <c r="F1106" s="24"/>
      <c r="G1106" s="137" t="s">
        <v>7314</v>
      </c>
      <c r="H1106" s="137" t="s">
        <v>7315</v>
      </c>
      <c r="I1106" s="137" t="s">
        <v>7316</v>
      </c>
      <c r="J1106" s="137" t="s">
        <v>7317</v>
      </c>
      <c r="K1106" s="24" t="s">
        <v>277</v>
      </c>
    </row>
    <row r="1107" spans="1:11" ht="29.1">
      <c r="A1107" s="24">
        <v>9518</v>
      </c>
      <c r="B1107" s="24" t="str">
        <f>TRIM(Table4[[#This Row],[LOCATION_CODE]])</f>
        <v>9518</v>
      </c>
      <c r="C1107" s="137" t="s">
        <v>9753</v>
      </c>
      <c r="D1107" s="137" t="s">
        <v>9754</v>
      </c>
      <c r="E1107" s="24" t="s">
        <v>3051</v>
      </c>
      <c r="F1107" s="24"/>
      <c r="G1107" s="137" t="s">
        <v>9755</v>
      </c>
      <c r="H1107" s="137" t="s">
        <v>9756</v>
      </c>
      <c r="I1107" s="137" t="s">
        <v>5147</v>
      </c>
      <c r="J1107" s="137" t="s">
        <v>9449</v>
      </c>
      <c r="K1107" s="24" t="s">
        <v>277</v>
      </c>
    </row>
    <row r="1108" spans="1:11" ht="29.1">
      <c r="A1108" s="24">
        <v>9519</v>
      </c>
      <c r="B1108" s="24" t="str">
        <f>TRIM(Table4[[#This Row],[LOCATION_CODE]])</f>
        <v>9519</v>
      </c>
      <c r="C1108" s="137" t="s">
        <v>9757</v>
      </c>
      <c r="D1108" s="137" t="s">
        <v>9758</v>
      </c>
      <c r="E1108" s="24" t="s">
        <v>3051</v>
      </c>
      <c r="F1108" s="24"/>
      <c r="G1108" s="137" t="s">
        <v>9755</v>
      </c>
      <c r="H1108" s="137" t="s">
        <v>9756</v>
      </c>
      <c r="I1108" s="137" t="s">
        <v>5147</v>
      </c>
      <c r="J1108" s="137" t="s">
        <v>9449</v>
      </c>
      <c r="K1108" s="24" t="s">
        <v>277</v>
      </c>
    </row>
    <row r="1109" spans="1:11">
      <c r="A1109" s="24">
        <v>9520</v>
      </c>
      <c r="B1109" s="24" t="str">
        <f>TRIM(Table4[[#This Row],[LOCATION_CODE]])</f>
        <v>9520</v>
      </c>
      <c r="C1109" s="137" t="s">
        <v>9759</v>
      </c>
      <c r="D1109" s="137" t="s">
        <v>9760</v>
      </c>
      <c r="E1109" s="24" t="s">
        <v>3051</v>
      </c>
      <c r="F1109" s="24"/>
      <c r="G1109" s="137" t="s">
        <v>9761</v>
      </c>
      <c r="H1109" s="137" t="s">
        <v>9762</v>
      </c>
      <c r="I1109" s="137" t="s">
        <v>9763</v>
      </c>
      <c r="J1109" s="137" t="s">
        <v>9764</v>
      </c>
      <c r="K1109" s="24" t="s">
        <v>277</v>
      </c>
    </row>
    <row r="1110" spans="1:11" ht="29.1">
      <c r="A1110" s="24">
        <v>9580</v>
      </c>
      <c r="B1110" s="24" t="str">
        <f>TRIM(Table4[[#This Row],[LOCATION_CODE]])</f>
        <v>9580</v>
      </c>
      <c r="C1110" s="137" t="s">
        <v>9765</v>
      </c>
      <c r="D1110" s="137" t="s">
        <v>9766</v>
      </c>
      <c r="E1110" s="24" t="s">
        <v>3051</v>
      </c>
      <c r="F1110" s="24" t="s">
        <v>74</v>
      </c>
      <c r="G1110" s="137" t="s">
        <v>9412</v>
      </c>
      <c r="H1110" s="137" t="s">
        <v>5670</v>
      </c>
      <c r="I1110" s="137" t="s">
        <v>9501</v>
      </c>
      <c r="J1110" s="137"/>
      <c r="K1110" s="24" t="s">
        <v>277</v>
      </c>
    </row>
    <row r="1111" spans="1:11">
      <c r="A1111" s="24">
        <v>9581</v>
      </c>
      <c r="B1111" s="24" t="str">
        <f>TRIM(Table4[[#This Row],[LOCATION_CODE]])</f>
        <v>9581</v>
      </c>
      <c r="C1111" s="137" t="s">
        <v>9767</v>
      </c>
      <c r="D1111" s="137" t="s">
        <v>9768</v>
      </c>
      <c r="E1111" s="24" t="s">
        <v>3051</v>
      </c>
      <c r="F1111" s="24"/>
      <c r="G1111" s="137"/>
      <c r="H1111" s="137"/>
      <c r="I1111" s="137"/>
      <c r="J1111" s="137"/>
      <c r="K1111" s="24" t="s">
        <v>277</v>
      </c>
    </row>
    <row r="1112" spans="1:11">
      <c r="A1112" s="24">
        <v>9582</v>
      </c>
      <c r="B1112" s="24" t="str">
        <f>TRIM(Table4[[#This Row],[LOCATION_CODE]])</f>
        <v>9582</v>
      </c>
      <c r="C1112" s="137" t="s">
        <v>9769</v>
      </c>
      <c r="D1112" s="137" t="s">
        <v>9770</v>
      </c>
      <c r="E1112" s="24" t="s">
        <v>3051</v>
      </c>
      <c r="F1112" s="24"/>
      <c r="G1112" s="137"/>
      <c r="H1112" s="137"/>
      <c r="I1112" s="137"/>
      <c r="J1112" s="137"/>
      <c r="K1112" s="24" t="s">
        <v>277</v>
      </c>
    </row>
    <row r="1113" spans="1:11">
      <c r="A1113" s="24">
        <v>9590</v>
      </c>
      <c r="B1113" s="24" t="str">
        <f>TRIM(Table4[[#This Row],[LOCATION_CODE]])</f>
        <v>9590</v>
      </c>
      <c r="C1113" s="137" t="s">
        <v>9771</v>
      </c>
      <c r="D1113" s="137" t="s">
        <v>9772</v>
      </c>
      <c r="E1113" s="24" t="s">
        <v>3051</v>
      </c>
      <c r="F1113" s="24"/>
      <c r="G1113" s="137"/>
      <c r="H1113" s="137"/>
      <c r="I1113" s="137"/>
      <c r="J1113" s="137"/>
      <c r="K1113" s="24" t="s">
        <v>277</v>
      </c>
    </row>
    <row r="1114" spans="1:11">
      <c r="A1114" s="24">
        <v>9591</v>
      </c>
      <c r="B1114" s="24" t="str">
        <f>TRIM(Table4[[#This Row],[LOCATION_CODE]])</f>
        <v>9591</v>
      </c>
      <c r="C1114" s="137" t="s">
        <v>9773</v>
      </c>
      <c r="D1114" s="137" t="s">
        <v>9774</v>
      </c>
      <c r="E1114" s="24" t="s">
        <v>3051</v>
      </c>
      <c r="F1114" s="24"/>
      <c r="G1114" s="137"/>
      <c r="H1114" s="137"/>
      <c r="I1114" s="137"/>
      <c r="J1114" s="137"/>
      <c r="K1114" s="24" t="s">
        <v>277</v>
      </c>
    </row>
    <row r="1115" spans="1:11">
      <c r="A1115" s="24">
        <v>9592</v>
      </c>
      <c r="B1115" s="24" t="str">
        <f>TRIM(Table4[[#This Row],[LOCATION_CODE]])</f>
        <v>9592</v>
      </c>
      <c r="C1115" s="137" t="s">
        <v>9775</v>
      </c>
      <c r="D1115" s="137" t="s">
        <v>9776</v>
      </c>
      <c r="E1115" s="24" t="s">
        <v>3051</v>
      </c>
      <c r="F1115" s="24"/>
      <c r="G1115" s="137"/>
      <c r="H1115" s="137"/>
      <c r="I1115" s="137"/>
      <c r="J1115" s="137"/>
      <c r="K1115" s="24" t="s">
        <v>277</v>
      </c>
    </row>
    <row r="1116" spans="1:11">
      <c r="A1116" s="24">
        <v>9631</v>
      </c>
      <c r="B1116" s="24" t="str">
        <f>TRIM(Table4[[#This Row],[LOCATION_CODE]])</f>
        <v>9631</v>
      </c>
      <c r="C1116" s="137" t="s">
        <v>9777</v>
      </c>
      <c r="D1116" s="137" t="s">
        <v>9777</v>
      </c>
      <c r="E1116" s="24" t="s">
        <v>3051</v>
      </c>
      <c r="F1116" s="24"/>
      <c r="G1116" s="137"/>
      <c r="H1116" s="137"/>
      <c r="I1116" s="137"/>
      <c r="J1116" s="137"/>
      <c r="K1116" s="24" t="s">
        <v>277</v>
      </c>
    </row>
    <row r="1117" spans="1:11">
      <c r="A1117" s="24">
        <v>9710</v>
      </c>
      <c r="B1117" s="24" t="str">
        <f>TRIM(Table4[[#This Row],[LOCATION_CODE]])</f>
        <v>9710</v>
      </c>
      <c r="C1117" s="137" t="s">
        <v>9778</v>
      </c>
      <c r="D1117" s="137" t="s">
        <v>9779</v>
      </c>
      <c r="E1117" s="24" t="s">
        <v>3051</v>
      </c>
      <c r="F1117" s="24"/>
      <c r="G1117" s="137"/>
      <c r="H1117" s="137"/>
      <c r="I1117" s="137"/>
      <c r="J1117" s="137"/>
      <c r="K1117" s="24" t="s">
        <v>277</v>
      </c>
    </row>
    <row r="1118" spans="1:11">
      <c r="A1118" s="24">
        <v>9719</v>
      </c>
      <c r="B1118" s="24" t="str">
        <f>TRIM(Table4[[#This Row],[LOCATION_CODE]])</f>
        <v>9719</v>
      </c>
      <c r="C1118" s="137" t="s">
        <v>9780</v>
      </c>
      <c r="D1118" s="137" t="s">
        <v>9781</v>
      </c>
      <c r="E1118" s="24" t="s">
        <v>3051</v>
      </c>
      <c r="F1118" s="24"/>
      <c r="G1118" s="137"/>
      <c r="H1118" s="137"/>
      <c r="I1118" s="137"/>
      <c r="J1118" s="137"/>
      <c r="K1118" s="24" t="s">
        <v>277</v>
      </c>
    </row>
    <row r="1119" spans="1:11">
      <c r="A1119" s="24">
        <v>9804</v>
      </c>
      <c r="B1119" s="24" t="str">
        <f>TRIM(Table4[[#This Row],[LOCATION_CODE]])</f>
        <v>9804</v>
      </c>
      <c r="C1119" s="137" t="s">
        <v>9782</v>
      </c>
      <c r="D1119" s="137" t="s">
        <v>9783</v>
      </c>
      <c r="E1119" s="24" t="s">
        <v>3051</v>
      </c>
      <c r="F1119" s="24"/>
      <c r="G1119" s="137" t="s">
        <v>9784</v>
      </c>
      <c r="H1119" s="137" t="s">
        <v>9785</v>
      </c>
      <c r="I1119" s="137" t="s">
        <v>9786</v>
      </c>
      <c r="J1119" s="137" t="s">
        <v>9787</v>
      </c>
      <c r="K1119" s="24" t="s">
        <v>277</v>
      </c>
    </row>
    <row r="1120" spans="1:11">
      <c r="A1120" s="24">
        <v>9882</v>
      </c>
      <c r="B1120" s="24" t="str">
        <f>TRIM(Table4[[#This Row],[LOCATION_CODE]])</f>
        <v>9882</v>
      </c>
      <c r="C1120" s="137" t="s">
        <v>9788</v>
      </c>
      <c r="D1120" s="137" t="s">
        <v>9789</v>
      </c>
      <c r="E1120" s="24" t="s">
        <v>3051</v>
      </c>
      <c r="F1120" s="24"/>
      <c r="G1120" s="137"/>
      <c r="H1120" s="137"/>
      <c r="I1120" s="137"/>
      <c r="J1120" s="137"/>
      <c r="K1120" s="24" t="s">
        <v>277</v>
      </c>
    </row>
    <row r="1121" spans="1:11">
      <c r="A1121" s="24">
        <v>10000</v>
      </c>
      <c r="B1121" s="24" t="str">
        <f>TRIM(Table4[[#This Row],[LOCATION_CODE]])</f>
        <v>10000</v>
      </c>
      <c r="C1121" s="137" t="s">
        <v>9790</v>
      </c>
      <c r="D1121" s="137" t="s">
        <v>9791</v>
      </c>
      <c r="E1121" s="24">
        <v>25225611</v>
      </c>
      <c r="F1121" s="24">
        <v>23201466</v>
      </c>
      <c r="G1121" s="137" t="s">
        <v>9792</v>
      </c>
      <c r="H1121" s="137" t="s">
        <v>9793</v>
      </c>
      <c r="I1121" s="137" t="s">
        <v>9794</v>
      </c>
      <c r="J1121" s="137" t="s">
        <v>9795</v>
      </c>
      <c r="K1121" s="24" t="s">
        <v>277</v>
      </c>
    </row>
    <row r="1122" spans="1:11">
      <c r="A1122" s="24">
        <v>10001</v>
      </c>
      <c r="B1122" s="24" t="str">
        <f>TRIM(Table4[[#This Row],[LOCATION_CODE]])</f>
        <v>10001</v>
      </c>
      <c r="C1122" s="137" t="s">
        <v>9796</v>
      </c>
      <c r="D1122" s="137" t="s">
        <v>9797</v>
      </c>
      <c r="E1122" s="24">
        <v>28108928</v>
      </c>
      <c r="F1122" s="24">
        <v>28108266</v>
      </c>
      <c r="G1122" s="137" t="s">
        <v>9798</v>
      </c>
      <c r="H1122" s="137" t="s">
        <v>9799</v>
      </c>
      <c r="I1122" s="137" t="s">
        <v>9800</v>
      </c>
      <c r="J1122" s="137" t="s">
        <v>9801</v>
      </c>
      <c r="K1122" s="24" t="s">
        <v>277</v>
      </c>
    </row>
    <row r="1123" spans="1:11">
      <c r="A1123" s="24">
        <v>10002</v>
      </c>
      <c r="B1123" s="24" t="str">
        <f>TRIM(Table4[[#This Row],[LOCATION_CODE]])</f>
        <v>10002</v>
      </c>
      <c r="C1123" s="137" t="s">
        <v>9802</v>
      </c>
      <c r="D1123" s="137" t="s">
        <v>9803</v>
      </c>
      <c r="E1123" s="24">
        <v>27198282</v>
      </c>
      <c r="F1123" s="24">
        <v>27198281</v>
      </c>
      <c r="G1123" s="137" t="s">
        <v>9804</v>
      </c>
      <c r="H1123" s="137" t="s">
        <v>9805</v>
      </c>
      <c r="I1123" s="137" t="s">
        <v>8661</v>
      </c>
      <c r="J1123" s="137" t="s">
        <v>9806</v>
      </c>
      <c r="K1123" s="24" t="s">
        <v>277</v>
      </c>
    </row>
    <row r="1124" spans="1:11">
      <c r="A1124" s="24">
        <v>10003</v>
      </c>
      <c r="B1124" s="24" t="str">
        <f>TRIM(Table4[[#This Row],[LOCATION_CODE]])</f>
        <v>10003</v>
      </c>
      <c r="C1124" s="137" t="s">
        <v>9807</v>
      </c>
      <c r="D1124" s="137" t="s">
        <v>9808</v>
      </c>
      <c r="E1124" s="24">
        <v>26516828</v>
      </c>
      <c r="F1124" s="24">
        <v>26516928</v>
      </c>
      <c r="G1124" s="137" t="s">
        <v>9809</v>
      </c>
      <c r="H1124" s="137" t="s">
        <v>9810</v>
      </c>
      <c r="I1124" s="137" t="s">
        <v>9811</v>
      </c>
      <c r="J1124" s="137" t="s">
        <v>9812</v>
      </c>
      <c r="K1124" s="24" t="s">
        <v>277</v>
      </c>
    </row>
    <row r="1125" spans="1:11">
      <c r="A1125" s="24">
        <v>10004</v>
      </c>
      <c r="B1125" s="24" t="str">
        <f>TRIM(Table4[[#This Row],[LOCATION_CODE]])</f>
        <v>10004</v>
      </c>
      <c r="C1125" s="137" t="s">
        <v>9813</v>
      </c>
      <c r="D1125" s="137" t="s">
        <v>9814</v>
      </c>
      <c r="E1125" s="24">
        <v>22622768</v>
      </c>
      <c r="F1125" s="24">
        <v>22622786</v>
      </c>
      <c r="G1125" s="137" t="s">
        <v>9815</v>
      </c>
      <c r="H1125" s="137" t="s">
        <v>9816</v>
      </c>
      <c r="I1125" s="137" t="s">
        <v>5141</v>
      </c>
      <c r="J1125" s="137" t="s">
        <v>9817</v>
      </c>
      <c r="K1125" s="24" t="s">
        <v>277</v>
      </c>
    </row>
    <row r="1126" spans="1:11">
      <c r="A1126" s="24">
        <v>10005</v>
      </c>
      <c r="B1126" s="24" t="str">
        <f>TRIM(Table4[[#This Row],[LOCATION_CODE]])</f>
        <v>10005</v>
      </c>
      <c r="C1126" s="137" t="s">
        <v>9818</v>
      </c>
      <c r="D1126" s="137" t="s">
        <v>9819</v>
      </c>
      <c r="E1126" s="24">
        <v>25716368</v>
      </c>
      <c r="F1126" s="24">
        <v>25716378</v>
      </c>
      <c r="G1126" s="137" t="s">
        <v>9820</v>
      </c>
      <c r="H1126" s="137" t="s">
        <v>9821</v>
      </c>
      <c r="I1126" s="137" t="s">
        <v>9822</v>
      </c>
      <c r="J1126" s="137" t="s">
        <v>9823</v>
      </c>
      <c r="K1126" s="24" t="s">
        <v>277</v>
      </c>
    </row>
    <row r="1127" spans="1:11">
      <c r="A1127" s="24">
        <v>10006</v>
      </c>
      <c r="B1127" s="24" t="str">
        <f>TRIM(Table4[[#This Row],[LOCATION_CODE]])</f>
        <v>10006</v>
      </c>
      <c r="C1127" s="137" t="s">
        <v>9824</v>
      </c>
      <c r="D1127" s="137" t="s">
        <v>9825</v>
      </c>
      <c r="E1127" s="24" t="s">
        <v>3051</v>
      </c>
      <c r="F1127" s="24"/>
      <c r="G1127" s="137" t="s">
        <v>9826</v>
      </c>
      <c r="H1127" s="137" t="s">
        <v>9827</v>
      </c>
      <c r="I1127" s="137" t="s">
        <v>9828</v>
      </c>
      <c r="J1127" s="137" t="s">
        <v>9829</v>
      </c>
      <c r="K1127" s="24" t="s">
        <v>277</v>
      </c>
    </row>
    <row r="1128" spans="1:11">
      <c r="A1128" s="24">
        <v>10007</v>
      </c>
      <c r="B1128" s="24" t="str">
        <f>TRIM(Table4[[#This Row],[LOCATION_CODE]])</f>
        <v>10007</v>
      </c>
      <c r="C1128" s="137" t="s">
        <v>9830</v>
      </c>
      <c r="D1128" s="137" t="s">
        <v>9830</v>
      </c>
      <c r="E1128" s="24" t="s">
        <v>3051</v>
      </c>
      <c r="F1128" s="24"/>
      <c r="G1128" s="137" t="s">
        <v>9457</v>
      </c>
      <c r="H1128" s="137" t="s">
        <v>5146</v>
      </c>
      <c r="I1128" s="137" t="s">
        <v>5147</v>
      </c>
      <c r="J1128" s="137" t="s">
        <v>9458</v>
      </c>
      <c r="K1128" s="24" t="s">
        <v>277</v>
      </c>
    </row>
    <row r="1129" spans="1:11">
      <c r="A1129" s="24">
        <v>10008</v>
      </c>
      <c r="B1129" s="24" t="str">
        <f>TRIM(Table4[[#This Row],[LOCATION_CODE]])</f>
        <v>10008</v>
      </c>
      <c r="C1129" s="137" t="s">
        <v>9831</v>
      </c>
      <c r="D1129" s="137" t="s">
        <v>9832</v>
      </c>
      <c r="E1129" s="24" t="s">
        <v>3051</v>
      </c>
      <c r="F1129" s="24"/>
      <c r="G1129" s="137" t="s">
        <v>9833</v>
      </c>
      <c r="H1129" s="137" t="s">
        <v>9834</v>
      </c>
      <c r="I1129" s="137" t="s">
        <v>9835</v>
      </c>
      <c r="J1129" s="137" t="s">
        <v>9836</v>
      </c>
      <c r="K1129" s="24" t="s">
        <v>277</v>
      </c>
    </row>
    <row r="1130" spans="1:11">
      <c r="A1130" s="24">
        <v>10303</v>
      </c>
      <c r="B1130" s="24" t="str">
        <f>TRIM(Table4[[#This Row],[LOCATION_CODE]])</f>
        <v>10303</v>
      </c>
      <c r="C1130" s="137" t="s">
        <v>9837</v>
      </c>
      <c r="D1130" s="137" t="s">
        <v>9838</v>
      </c>
      <c r="E1130" s="24" t="s">
        <v>3051</v>
      </c>
      <c r="F1130" s="24"/>
      <c r="G1130" s="137" t="s">
        <v>9839</v>
      </c>
      <c r="H1130" s="137" t="s">
        <v>9840</v>
      </c>
      <c r="I1130" s="137" t="s">
        <v>54</v>
      </c>
      <c r="J1130" s="137"/>
      <c r="K1130" s="24" t="s">
        <v>277</v>
      </c>
    </row>
    <row r="1131" spans="1:11">
      <c r="A1131" s="24">
        <v>10305</v>
      </c>
      <c r="B1131" s="24" t="str">
        <f>TRIM(Table4[[#This Row],[LOCATION_CODE]])</f>
        <v>10305</v>
      </c>
      <c r="C1131" s="137" t="s">
        <v>9841</v>
      </c>
      <c r="D1131" s="137" t="s">
        <v>9842</v>
      </c>
      <c r="E1131" s="24" t="s">
        <v>3051</v>
      </c>
      <c r="F1131" s="24"/>
      <c r="G1131" s="137" t="s">
        <v>9843</v>
      </c>
      <c r="H1131" s="137" t="s">
        <v>9844</v>
      </c>
      <c r="I1131" s="137" t="s">
        <v>572</v>
      </c>
      <c r="J1131" s="137"/>
      <c r="K1131" s="24" t="s">
        <v>277</v>
      </c>
    </row>
    <row r="1132" spans="1:11">
      <c r="A1132" s="24">
        <v>10900</v>
      </c>
      <c r="B1132" s="24" t="str">
        <f>TRIM(Table4[[#This Row],[LOCATION_CODE]])</f>
        <v>10900</v>
      </c>
      <c r="C1132" s="137" t="s">
        <v>9845</v>
      </c>
      <c r="D1132" s="137" t="s">
        <v>9845</v>
      </c>
      <c r="E1132" s="24" t="s">
        <v>3051</v>
      </c>
      <c r="F1132" s="24"/>
      <c r="G1132" s="137" t="s">
        <v>9398</v>
      </c>
      <c r="H1132" s="137" t="s">
        <v>5146</v>
      </c>
      <c r="I1132" s="137" t="s">
        <v>5147</v>
      </c>
      <c r="J1132" s="137" t="s">
        <v>9399</v>
      </c>
      <c r="K1132" s="24" t="s">
        <v>277</v>
      </c>
    </row>
    <row r="1133" spans="1:11">
      <c r="A1133" s="24">
        <v>10996</v>
      </c>
      <c r="B1133" s="24" t="str">
        <f>TRIM(Table4[[#This Row],[LOCATION_CODE]])</f>
        <v>10996</v>
      </c>
      <c r="C1133" s="137" t="s">
        <v>9846</v>
      </c>
      <c r="D1133" s="137" t="s">
        <v>9847</v>
      </c>
      <c r="E1133" s="24" t="s">
        <v>3051</v>
      </c>
      <c r="F1133" s="24"/>
      <c r="G1133" s="137" t="s">
        <v>9848</v>
      </c>
      <c r="H1133" s="137" t="s">
        <v>9849</v>
      </c>
      <c r="I1133" s="137" t="s">
        <v>9549</v>
      </c>
      <c r="J1133" s="137" t="s">
        <v>5311</v>
      </c>
      <c r="K1133" s="24" t="s">
        <v>277</v>
      </c>
    </row>
    <row r="1134" spans="1:11" ht="29.1">
      <c r="A1134" s="24">
        <v>10997</v>
      </c>
      <c r="B1134" s="24" t="str">
        <f>TRIM(Table4[[#This Row],[LOCATION_CODE]])</f>
        <v>10997</v>
      </c>
      <c r="C1134" s="137" t="s">
        <v>9850</v>
      </c>
      <c r="D1134" s="137" t="s">
        <v>9851</v>
      </c>
      <c r="E1134" s="24" t="s">
        <v>3051</v>
      </c>
      <c r="F1134" s="24"/>
      <c r="G1134" s="137" t="s">
        <v>9852</v>
      </c>
      <c r="H1134" s="137" t="s">
        <v>9853</v>
      </c>
      <c r="I1134" s="137" t="s">
        <v>9854</v>
      </c>
      <c r="J1134" s="137" t="s">
        <v>9855</v>
      </c>
      <c r="K1134" s="24" t="s">
        <v>277</v>
      </c>
    </row>
    <row r="1135" spans="1:11" ht="29.1">
      <c r="A1135" s="24">
        <v>10998</v>
      </c>
      <c r="B1135" s="24" t="str">
        <f>TRIM(Table4[[#This Row],[LOCATION_CODE]])</f>
        <v>10998</v>
      </c>
      <c r="C1135" s="137" t="s">
        <v>9856</v>
      </c>
      <c r="D1135" s="137" t="s">
        <v>9857</v>
      </c>
      <c r="E1135" s="24" t="s">
        <v>3051</v>
      </c>
      <c r="F1135" s="24"/>
      <c r="G1135" s="137" t="s">
        <v>9858</v>
      </c>
      <c r="H1135" s="137" t="s">
        <v>9859</v>
      </c>
      <c r="I1135" s="137" t="s">
        <v>5757</v>
      </c>
      <c r="J1135" s="137" t="s">
        <v>8164</v>
      </c>
      <c r="K1135" s="24" t="s">
        <v>277</v>
      </c>
    </row>
    <row r="1136" spans="1:11">
      <c r="A1136" s="24">
        <v>11001</v>
      </c>
      <c r="B1136" s="24" t="str">
        <f>TRIM(Table4[[#This Row],[LOCATION_CODE]])</f>
        <v>11001</v>
      </c>
      <c r="C1136" s="137" t="s">
        <v>9860</v>
      </c>
      <c r="D1136" s="137" t="s">
        <v>9861</v>
      </c>
      <c r="E1136" s="24">
        <v>28172628</v>
      </c>
      <c r="F1136" s="24">
        <v>28172608</v>
      </c>
      <c r="G1136" s="137" t="s">
        <v>9862</v>
      </c>
      <c r="H1136" s="137" t="s">
        <v>459</v>
      </c>
      <c r="I1136" s="137" t="s">
        <v>3360</v>
      </c>
      <c r="J1136" s="137"/>
      <c r="K1136" s="24" t="s">
        <v>277</v>
      </c>
    </row>
    <row r="1137" spans="1:11">
      <c r="A1137" s="24">
        <v>11002</v>
      </c>
      <c r="B1137" s="24" t="str">
        <f>TRIM(Table4[[#This Row],[LOCATION_CODE]])</f>
        <v>11002</v>
      </c>
      <c r="C1137" s="137" t="s">
        <v>9863</v>
      </c>
      <c r="D1137" s="137" t="s">
        <v>9864</v>
      </c>
      <c r="E1137" s="24">
        <v>23773375</v>
      </c>
      <c r="F1137" s="24">
        <v>23773510</v>
      </c>
      <c r="G1137" s="137" t="s">
        <v>9865</v>
      </c>
      <c r="H1137" s="137" t="s">
        <v>9866</v>
      </c>
      <c r="I1137" s="137" t="s">
        <v>9867</v>
      </c>
      <c r="J1137" s="137" t="s">
        <v>9868</v>
      </c>
      <c r="K1137" s="24" t="s">
        <v>277</v>
      </c>
    </row>
    <row r="1138" spans="1:11">
      <c r="A1138" s="24">
        <v>11003</v>
      </c>
      <c r="B1138" s="24" t="str">
        <f>TRIM(Table4[[#This Row],[LOCATION_CODE]])</f>
        <v>11003</v>
      </c>
      <c r="C1138" s="137" t="s">
        <v>9869</v>
      </c>
      <c r="D1138" s="137" t="s">
        <v>9870</v>
      </c>
      <c r="E1138" s="24">
        <v>24333127</v>
      </c>
      <c r="F1138" s="24">
        <v>24333167</v>
      </c>
      <c r="G1138" s="137" t="s">
        <v>9871</v>
      </c>
      <c r="H1138" s="137" t="s">
        <v>5390</v>
      </c>
      <c r="I1138" s="137" t="s">
        <v>9872</v>
      </c>
      <c r="J1138" s="137" t="s">
        <v>9873</v>
      </c>
      <c r="K1138" s="24" t="s">
        <v>277</v>
      </c>
    </row>
    <row r="1139" spans="1:11">
      <c r="A1139" s="24">
        <v>11005</v>
      </c>
      <c r="B1139" s="24" t="str">
        <f>TRIM(Table4[[#This Row],[LOCATION_CODE]])</f>
        <v>11005</v>
      </c>
      <c r="C1139" s="137" t="s">
        <v>9874</v>
      </c>
      <c r="D1139" s="137" t="s">
        <v>9875</v>
      </c>
      <c r="E1139" s="24">
        <v>23293309</v>
      </c>
      <c r="F1139" s="24">
        <v>23293306</v>
      </c>
      <c r="G1139" s="137" t="s">
        <v>9876</v>
      </c>
      <c r="H1139" s="137" t="s">
        <v>5635</v>
      </c>
      <c r="I1139" s="137" t="s">
        <v>9877</v>
      </c>
      <c r="J1139" s="137" t="s">
        <v>9878</v>
      </c>
      <c r="K1139" s="24" t="s">
        <v>277</v>
      </c>
    </row>
    <row r="1140" spans="1:11">
      <c r="A1140" s="24">
        <v>11006</v>
      </c>
      <c r="B1140" s="24" t="str">
        <f>TRIM(Table4[[#This Row],[LOCATION_CODE]])</f>
        <v>11006</v>
      </c>
      <c r="C1140" s="137" t="s">
        <v>9879</v>
      </c>
      <c r="D1140" s="137" t="s">
        <v>9880</v>
      </c>
      <c r="E1140" s="24">
        <v>28172628</v>
      </c>
      <c r="F1140" s="24">
        <v>28172608</v>
      </c>
      <c r="G1140" s="137" t="s">
        <v>9881</v>
      </c>
      <c r="H1140" s="137" t="s">
        <v>9882</v>
      </c>
      <c r="I1140" s="137" t="s">
        <v>9883</v>
      </c>
      <c r="J1140" s="137" t="s">
        <v>9884</v>
      </c>
      <c r="K1140" s="24" t="s">
        <v>277</v>
      </c>
    </row>
    <row r="1141" spans="1:11">
      <c r="A1141" s="24">
        <v>11007</v>
      </c>
      <c r="B1141" s="24" t="str">
        <f>TRIM(Table4[[#This Row],[LOCATION_CODE]])</f>
        <v>11007</v>
      </c>
      <c r="C1141" s="137" t="s">
        <v>9885</v>
      </c>
      <c r="D1141" s="137" t="s">
        <v>9886</v>
      </c>
      <c r="E1141" s="24">
        <v>27290718</v>
      </c>
      <c r="F1141" s="24">
        <v>27290738</v>
      </c>
      <c r="G1141" s="137" t="s">
        <v>9887</v>
      </c>
      <c r="H1141" s="137" t="s">
        <v>9888</v>
      </c>
      <c r="I1141" s="137" t="s">
        <v>2351</v>
      </c>
      <c r="J1141" s="137"/>
      <c r="K1141" s="24" t="s">
        <v>277</v>
      </c>
    </row>
    <row r="1142" spans="1:11">
      <c r="A1142" s="24">
        <v>11008</v>
      </c>
      <c r="B1142" s="24" t="str">
        <f>TRIM(Table4[[#This Row],[LOCATION_CODE]])</f>
        <v>11008</v>
      </c>
      <c r="C1142" s="137" t="s">
        <v>9889</v>
      </c>
      <c r="D1142" s="137" t="s">
        <v>9890</v>
      </c>
      <c r="E1142" s="24">
        <v>28029822</v>
      </c>
      <c r="F1142" s="24">
        <v>28029833</v>
      </c>
      <c r="G1142" s="137" t="s">
        <v>9891</v>
      </c>
      <c r="H1142" s="137" t="s">
        <v>5106</v>
      </c>
      <c r="I1142" s="137" t="s">
        <v>9800</v>
      </c>
      <c r="J1142" s="137" t="s">
        <v>9892</v>
      </c>
      <c r="K1142" s="24" t="s">
        <v>277</v>
      </c>
    </row>
    <row r="1143" spans="1:11">
      <c r="A1143" s="24">
        <v>11011</v>
      </c>
      <c r="B1143" s="24" t="str">
        <f>TRIM(Table4[[#This Row],[LOCATION_CODE]])</f>
        <v>11011</v>
      </c>
      <c r="C1143" s="137" t="s">
        <v>9893</v>
      </c>
      <c r="D1143" s="137" t="s">
        <v>9894</v>
      </c>
      <c r="E1143" s="24">
        <v>22622128</v>
      </c>
      <c r="F1143" s="24">
        <v>22622138</v>
      </c>
      <c r="G1143" s="137" t="s">
        <v>9895</v>
      </c>
      <c r="H1143" s="137" t="s">
        <v>9896</v>
      </c>
      <c r="I1143" s="137" t="s">
        <v>9897</v>
      </c>
      <c r="J1143" s="137" t="s">
        <v>9898</v>
      </c>
      <c r="K1143" s="24" t="s">
        <v>277</v>
      </c>
    </row>
    <row r="1144" spans="1:11">
      <c r="A1144" s="24">
        <v>11012</v>
      </c>
      <c r="B1144" s="24" t="str">
        <f>TRIM(Table4[[#This Row],[LOCATION_CODE]])</f>
        <v>11012</v>
      </c>
      <c r="C1144" s="137" t="s">
        <v>9899</v>
      </c>
      <c r="D1144" s="137" t="s">
        <v>9900</v>
      </c>
      <c r="E1144" s="24">
        <v>28056889</v>
      </c>
      <c r="F1144" s="24">
        <v>28056899</v>
      </c>
      <c r="G1144" s="137" t="s">
        <v>9901</v>
      </c>
      <c r="H1144" s="137" t="s">
        <v>9902</v>
      </c>
      <c r="I1144" s="137" t="s">
        <v>9903</v>
      </c>
      <c r="J1144" s="137" t="s">
        <v>9904</v>
      </c>
      <c r="K1144" s="24" t="s">
        <v>277</v>
      </c>
    </row>
    <row r="1145" spans="1:11">
      <c r="A1145" s="24">
        <v>11013</v>
      </c>
      <c r="B1145" s="24" t="str">
        <f>TRIM(Table4[[#This Row],[LOCATION_CODE]])</f>
        <v>11013</v>
      </c>
      <c r="C1145" s="137" t="s">
        <v>9905</v>
      </c>
      <c r="D1145" s="137" t="s">
        <v>9906</v>
      </c>
      <c r="E1145" s="24">
        <v>25658223</v>
      </c>
      <c r="F1145" s="24">
        <v>25658238</v>
      </c>
      <c r="G1145" s="137" t="s">
        <v>9907</v>
      </c>
      <c r="H1145" s="137" t="s">
        <v>9908</v>
      </c>
      <c r="I1145" s="137" t="s">
        <v>7796</v>
      </c>
      <c r="J1145" s="137" t="s">
        <v>9909</v>
      </c>
      <c r="K1145" s="24" t="s">
        <v>277</v>
      </c>
    </row>
    <row r="1146" spans="1:11" ht="29.1">
      <c r="A1146" s="24">
        <v>11016</v>
      </c>
      <c r="B1146" s="24" t="str">
        <f>TRIM(Table4[[#This Row],[LOCATION_CODE]])</f>
        <v>11016</v>
      </c>
      <c r="C1146" s="137" t="s">
        <v>9910</v>
      </c>
      <c r="D1146" s="137" t="s">
        <v>9911</v>
      </c>
      <c r="E1146" s="24">
        <v>27261622</v>
      </c>
      <c r="F1146" s="24">
        <v>27261633</v>
      </c>
      <c r="G1146" s="137" t="s">
        <v>9552</v>
      </c>
      <c r="H1146" s="137" t="s">
        <v>5207</v>
      </c>
      <c r="I1146" s="137" t="s">
        <v>1439</v>
      </c>
      <c r="J1146" s="137"/>
      <c r="K1146" s="24" t="s">
        <v>277</v>
      </c>
    </row>
    <row r="1147" spans="1:11" ht="29.1">
      <c r="A1147" s="24">
        <v>11017</v>
      </c>
      <c r="B1147" s="24" t="str">
        <f>TRIM(Table4[[#This Row],[LOCATION_CODE]])</f>
        <v>11017</v>
      </c>
      <c r="C1147" s="137" t="s">
        <v>9912</v>
      </c>
      <c r="D1147" s="137" t="s">
        <v>9913</v>
      </c>
      <c r="E1147" s="24">
        <v>29601232</v>
      </c>
      <c r="F1147" s="24">
        <v>29601618</v>
      </c>
      <c r="G1147" s="137" t="s">
        <v>9914</v>
      </c>
      <c r="H1147" s="137" t="s">
        <v>9915</v>
      </c>
      <c r="I1147" s="137" t="s">
        <v>9916</v>
      </c>
      <c r="J1147" s="137" t="s">
        <v>9917</v>
      </c>
      <c r="K1147" s="24" t="s">
        <v>277</v>
      </c>
    </row>
    <row r="1148" spans="1:11">
      <c r="A1148" s="24">
        <v>11018</v>
      </c>
      <c r="B1148" s="24" t="str">
        <f>TRIM(Table4[[#This Row],[LOCATION_CODE]])</f>
        <v>11018</v>
      </c>
      <c r="C1148" s="137" t="s">
        <v>9918</v>
      </c>
      <c r="D1148" s="137" t="s">
        <v>9919</v>
      </c>
      <c r="E1148" s="24">
        <v>26983863</v>
      </c>
      <c r="F1148" s="24">
        <v>26983363</v>
      </c>
      <c r="G1148" s="137" t="s">
        <v>9920</v>
      </c>
      <c r="H1148" s="137" t="s">
        <v>5796</v>
      </c>
      <c r="I1148" s="137" t="s">
        <v>9921</v>
      </c>
      <c r="J1148" s="137" t="s">
        <v>9922</v>
      </c>
      <c r="K1148" s="24" t="s">
        <v>277</v>
      </c>
    </row>
    <row r="1149" spans="1:11">
      <c r="A1149" s="24">
        <v>11019</v>
      </c>
      <c r="B1149" s="24" t="str">
        <f>TRIM(Table4[[#This Row],[LOCATION_CODE]])</f>
        <v>11019</v>
      </c>
      <c r="C1149" s="137" t="s">
        <v>9923</v>
      </c>
      <c r="D1149" s="137" t="s">
        <v>9924</v>
      </c>
      <c r="E1149" s="24" t="s">
        <v>3051</v>
      </c>
      <c r="F1149" s="24"/>
      <c r="G1149" s="137" t="s">
        <v>9925</v>
      </c>
      <c r="H1149" s="137" t="s">
        <v>9926</v>
      </c>
      <c r="I1149" s="137" t="s">
        <v>9927</v>
      </c>
      <c r="J1149" s="137" t="s">
        <v>9928</v>
      </c>
      <c r="K1149" s="24" t="s">
        <v>277</v>
      </c>
    </row>
    <row r="1150" spans="1:11">
      <c r="A1150" s="24">
        <v>11020</v>
      </c>
      <c r="B1150" s="24" t="str">
        <f>TRIM(Table4[[#This Row],[LOCATION_CODE]])</f>
        <v>11020</v>
      </c>
      <c r="C1150" s="137" t="s">
        <v>9929</v>
      </c>
      <c r="D1150" s="137" t="s">
        <v>9930</v>
      </c>
      <c r="E1150" s="24">
        <v>25811816</v>
      </c>
      <c r="F1150" s="24">
        <v>25811817</v>
      </c>
      <c r="G1150" s="137" t="s">
        <v>9931</v>
      </c>
      <c r="H1150" s="137" t="s">
        <v>9932</v>
      </c>
      <c r="I1150" s="137" t="s">
        <v>9933</v>
      </c>
      <c r="J1150" s="137" t="s">
        <v>9934</v>
      </c>
      <c r="K1150" s="24" t="s">
        <v>277</v>
      </c>
    </row>
    <row r="1151" spans="1:11">
      <c r="A1151" s="24">
        <v>11021</v>
      </c>
      <c r="B1151" s="24" t="str">
        <f>TRIM(Table4[[#This Row],[LOCATION_CODE]])</f>
        <v>11021</v>
      </c>
      <c r="C1151" s="137" t="s">
        <v>9935</v>
      </c>
      <c r="D1151" s="137" t="s">
        <v>9936</v>
      </c>
      <c r="E1151" s="24">
        <v>28178825</v>
      </c>
      <c r="F1151" s="24"/>
      <c r="G1151" s="137" t="s">
        <v>9937</v>
      </c>
      <c r="H1151" s="137" t="s">
        <v>8944</v>
      </c>
      <c r="I1151" s="137" t="s">
        <v>8945</v>
      </c>
      <c r="J1151" s="137" t="s">
        <v>9938</v>
      </c>
      <c r="K1151" s="24" t="s">
        <v>277</v>
      </c>
    </row>
    <row r="1152" spans="1:11">
      <c r="A1152" s="24">
        <v>11022</v>
      </c>
      <c r="B1152" s="24" t="str">
        <f>TRIM(Table4[[#This Row],[LOCATION_CODE]])</f>
        <v>11022</v>
      </c>
      <c r="C1152" s="137" t="s">
        <v>9939</v>
      </c>
      <c r="D1152" s="137" t="s">
        <v>9940</v>
      </c>
      <c r="E1152" s="24">
        <v>28186138</v>
      </c>
      <c r="F1152" s="24"/>
      <c r="G1152" s="137" t="s">
        <v>9941</v>
      </c>
      <c r="H1152" s="137" t="s">
        <v>9942</v>
      </c>
      <c r="I1152" s="137" t="s">
        <v>9943</v>
      </c>
      <c r="J1152" s="137" t="s">
        <v>9944</v>
      </c>
      <c r="K1152" s="24" t="s">
        <v>277</v>
      </c>
    </row>
    <row r="1153" spans="1:11">
      <c r="A1153" s="24">
        <v>11023</v>
      </c>
      <c r="B1153" s="24" t="str">
        <f>TRIM(Table4[[#This Row],[LOCATION_CODE]])</f>
        <v>11023</v>
      </c>
      <c r="C1153" s="137" t="s">
        <v>9945</v>
      </c>
      <c r="D1153" s="137" t="s">
        <v>9946</v>
      </c>
      <c r="E1153" s="24">
        <v>27869828</v>
      </c>
      <c r="F1153" s="24"/>
      <c r="G1153" s="137" t="s">
        <v>9947</v>
      </c>
      <c r="H1153" s="137" t="s">
        <v>9948</v>
      </c>
      <c r="I1153" s="137" t="s">
        <v>9949</v>
      </c>
      <c r="J1153" s="137" t="s">
        <v>9950</v>
      </c>
      <c r="K1153" s="24" t="s">
        <v>277</v>
      </c>
    </row>
    <row r="1154" spans="1:11">
      <c r="A1154" s="24">
        <v>11024</v>
      </c>
      <c r="B1154" s="24" t="str">
        <f>TRIM(Table4[[#This Row],[LOCATION_CODE]])</f>
        <v>11024</v>
      </c>
      <c r="C1154" s="137" t="s">
        <v>9951</v>
      </c>
      <c r="D1154" s="137" t="s">
        <v>9952</v>
      </c>
      <c r="E1154" s="24">
        <v>27115116</v>
      </c>
      <c r="F1154" s="24">
        <v>27715117</v>
      </c>
      <c r="G1154" s="137" t="s">
        <v>9953</v>
      </c>
      <c r="H1154" s="137" t="s">
        <v>9954</v>
      </c>
      <c r="I1154" s="137" t="s">
        <v>9955</v>
      </c>
      <c r="J1154" s="137" t="s">
        <v>9956</v>
      </c>
      <c r="K1154" s="24" t="s">
        <v>277</v>
      </c>
    </row>
    <row r="1155" spans="1:11">
      <c r="A1155" s="24">
        <v>11028</v>
      </c>
      <c r="B1155" s="24" t="str">
        <f>TRIM(Table4[[#This Row],[LOCATION_CODE]])</f>
        <v>11028</v>
      </c>
      <c r="C1155" s="137" t="s">
        <v>9957</v>
      </c>
      <c r="D1155" s="137" t="s">
        <v>9958</v>
      </c>
      <c r="E1155" s="24" t="s">
        <v>3051</v>
      </c>
      <c r="F1155" s="24"/>
      <c r="G1155" s="137" t="s">
        <v>9959</v>
      </c>
      <c r="H1155" s="137" t="s">
        <v>9960</v>
      </c>
      <c r="I1155" s="137" t="s">
        <v>9961</v>
      </c>
      <c r="J1155" s="137" t="s">
        <v>9962</v>
      </c>
      <c r="K1155" s="24" t="s">
        <v>277</v>
      </c>
    </row>
    <row r="1156" spans="1:11" ht="29.1">
      <c r="A1156" s="24">
        <v>11029</v>
      </c>
      <c r="B1156" s="24" t="str">
        <f>TRIM(Table4[[#This Row],[LOCATION_CODE]])</f>
        <v>11029</v>
      </c>
      <c r="C1156" s="137" t="s">
        <v>9963</v>
      </c>
      <c r="D1156" s="137" t="s">
        <v>9964</v>
      </c>
      <c r="E1156" s="24">
        <v>29831183</v>
      </c>
      <c r="F1156" s="24"/>
      <c r="G1156" s="137" t="s">
        <v>9965</v>
      </c>
      <c r="H1156" s="137" t="s">
        <v>9966</v>
      </c>
      <c r="I1156" s="137" t="s">
        <v>8649</v>
      </c>
      <c r="J1156" s="137" t="s">
        <v>9967</v>
      </c>
      <c r="K1156" s="24" t="s">
        <v>277</v>
      </c>
    </row>
    <row r="1157" spans="1:11">
      <c r="A1157" s="24">
        <v>11030</v>
      </c>
      <c r="B1157" s="24" t="str">
        <f>TRIM(Table4[[#This Row],[LOCATION_CODE]])</f>
        <v>11030</v>
      </c>
      <c r="C1157" s="137" t="s">
        <v>9968</v>
      </c>
      <c r="D1157" s="137" t="s">
        <v>9969</v>
      </c>
      <c r="E1157" s="24" t="s">
        <v>3051</v>
      </c>
      <c r="F1157" s="24"/>
      <c r="G1157" s="137" t="s">
        <v>9970</v>
      </c>
      <c r="H1157" s="137" t="s">
        <v>9971</v>
      </c>
      <c r="I1157" s="137" t="s">
        <v>9972</v>
      </c>
      <c r="J1157" s="137" t="s">
        <v>9973</v>
      </c>
      <c r="K1157" s="24" t="s">
        <v>277</v>
      </c>
    </row>
    <row r="1158" spans="1:11">
      <c r="A1158" s="24">
        <v>11031</v>
      </c>
      <c r="B1158" s="24" t="str">
        <f>TRIM(Table4[[#This Row],[LOCATION_CODE]])</f>
        <v>11031</v>
      </c>
      <c r="C1158" s="137" t="s">
        <v>9974</v>
      </c>
      <c r="D1158" s="137" t="s">
        <v>9975</v>
      </c>
      <c r="E1158" s="24" t="s">
        <v>3051</v>
      </c>
      <c r="F1158" s="24"/>
      <c r="G1158" s="137" t="s">
        <v>9976</v>
      </c>
      <c r="H1158" s="137" t="s">
        <v>7728</v>
      </c>
      <c r="I1158" s="137" t="s">
        <v>9977</v>
      </c>
      <c r="J1158" s="137" t="s">
        <v>9978</v>
      </c>
      <c r="K1158" s="24" t="s">
        <v>277</v>
      </c>
    </row>
    <row r="1159" spans="1:11">
      <c r="A1159" s="24">
        <v>11033</v>
      </c>
      <c r="B1159" s="24" t="str">
        <f>TRIM(Table4[[#This Row],[LOCATION_CODE]])</f>
        <v>11033</v>
      </c>
      <c r="C1159" s="137" t="s">
        <v>9979</v>
      </c>
      <c r="D1159" s="137" t="s">
        <v>9980</v>
      </c>
      <c r="E1159" s="24" t="s">
        <v>3051</v>
      </c>
      <c r="F1159" s="24"/>
      <c r="G1159" s="137" t="s">
        <v>9981</v>
      </c>
      <c r="H1159" s="137" t="s">
        <v>9982</v>
      </c>
      <c r="I1159" s="137" t="s">
        <v>9983</v>
      </c>
      <c r="J1159" s="137" t="s">
        <v>9984</v>
      </c>
      <c r="K1159" s="24" t="s">
        <v>277</v>
      </c>
    </row>
    <row r="1160" spans="1:11">
      <c r="A1160" s="24">
        <v>11034</v>
      </c>
      <c r="B1160" s="24" t="str">
        <f>TRIM(Table4[[#This Row],[LOCATION_CODE]])</f>
        <v>11034</v>
      </c>
      <c r="C1160" s="137" t="s">
        <v>9985</v>
      </c>
      <c r="D1160" s="137" t="s">
        <v>9986</v>
      </c>
      <c r="E1160" s="24" t="s">
        <v>3051</v>
      </c>
      <c r="F1160" s="24"/>
      <c r="G1160" s="137" t="s">
        <v>9987</v>
      </c>
      <c r="H1160" s="137" t="s">
        <v>9988</v>
      </c>
      <c r="I1160" s="137" t="s">
        <v>9989</v>
      </c>
      <c r="J1160" s="137" t="s">
        <v>9990</v>
      </c>
      <c r="K1160" s="24" t="s">
        <v>277</v>
      </c>
    </row>
    <row r="1161" spans="1:11">
      <c r="A1161" s="24">
        <v>11035</v>
      </c>
      <c r="B1161" s="24" t="str">
        <f>TRIM(Table4[[#This Row],[LOCATION_CODE]])</f>
        <v>11035</v>
      </c>
      <c r="C1161" s="137" t="s">
        <v>9991</v>
      </c>
      <c r="D1161" s="137" t="s">
        <v>9992</v>
      </c>
      <c r="E1161" s="24">
        <v>28851718</v>
      </c>
      <c r="F1161" s="24"/>
      <c r="G1161" s="137" t="s">
        <v>9993</v>
      </c>
      <c r="H1161" s="137" t="s">
        <v>5247</v>
      </c>
      <c r="I1161" s="137" t="s">
        <v>9994</v>
      </c>
      <c r="J1161" s="137" t="s">
        <v>9995</v>
      </c>
      <c r="K1161" s="24" t="s">
        <v>277</v>
      </c>
    </row>
    <row r="1162" spans="1:11">
      <c r="A1162" s="24">
        <v>11036</v>
      </c>
      <c r="B1162" s="24" t="str">
        <f>TRIM(Table4[[#This Row],[LOCATION_CODE]])</f>
        <v>11036</v>
      </c>
      <c r="C1162" s="137" t="s">
        <v>9996</v>
      </c>
      <c r="D1162" s="137" t="s">
        <v>9997</v>
      </c>
      <c r="E1162" s="24">
        <v>29869786</v>
      </c>
      <c r="F1162" s="24"/>
      <c r="G1162" s="137" t="s">
        <v>9998</v>
      </c>
      <c r="H1162" s="137" t="s">
        <v>9999</v>
      </c>
      <c r="I1162" s="137" t="s">
        <v>6180</v>
      </c>
      <c r="J1162" s="137" t="s">
        <v>10000</v>
      </c>
      <c r="K1162" s="24" t="s">
        <v>277</v>
      </c>
    </row>
    <row r="1163" spans="1:11">
      <c r="A1163" s="24">
        <v>11037</v>
      </c>
      <c r="B1163" s="24" t="str">
        <f>TRIM(Table4[[#This Row],[LOCATION_CODE]])</f>
        <v>11037</v>
      </c>
      <c r="C1163" s="137" t="s">
        <v>10001</v>
      </c>
      <c r="D1163" s="137" t="s">
        <v>10002</v>
      </c>
      <c r="E1163" s="24" t="s">
        <v>3051</v>
      </c>
      <c r="F1163" s="24"/>
      <c r="G1163" s="137" t="s">
        <v>10003</v>
      </c>
      <c r="H1163" s="137" t="s">
        <v>10004</v>
      </c>
      <c r="I1163" s="137" t="s">
        <v>10001</v>
      </c>
      <c r="J1163" s="137" t="s">
        <v>10005</v>
      </c>
      <c r="K1163" s="24" t="s">
        <v>277</v>
      </c>
    </row>
    <row r="1164" spans="1:11" ht="29.1">
      <c r="A1164" s="24">
        <v>11039</v>
      </c>
      <c r="B1164" s="24" t="str">
        <f>TRIM(Table4[[#This Row],[LOCATION_CODE]])</f>
        <v>11039</v>
      </c>
      <c r="C1164" s="137" t="s">
        <v>10006</v>
      </c>
      <c r="D1164" s="137" t="s">
        <v>10007</v>
      </c>
      <c r="E1164" s="24" t="s">
        <v>3051</v>
      </c>
      <c r="F1164" s="24"/>
      <c r="G1164" s="137" t="s">
        <v>10008</v>
      </c>
      <c r="H1164" s="137" t="s">
        <v>10009</v>
      </c>
      <c r="I1164" s="137" t="s">
        <v>10010</v>
      </c>
      <c r="J1164" s="137" t="s">
        <v>10011</v>
      </c>
      <c r="K1164" s="24" t="s">
        <v>277</v>
      </c>
    </row>
    <row r="1165" spans="1:11">
      <c r="A1165" s="24">
        <v>11040</v>
      </c>
      <c r="B1165" s="24" t="str">
        <f>TRIM(Table4[[#This Row],[LOCATION_CODE]])</f>
        <v>11040</v>
      </c>
      <c r="C1165" s="137" t="s">
        <v>10012</v>
      </c>
      <c r="D1165" s="137" t="s">
        <v>10013</v>
      </c>
      <c r="E1165" s="24" t="s">
        <v>3051</v>
      </c>
      <c r="F1165" s="24"/>
      <c r="G1165" s="137" t="s">
        <v>10014</v>
      </c>
      <c r="H1165" s="137" t="s">
        <v>10015</v>
      </c>
      <c r="I1165" s="137" t="s">
        <v>10016</v>
      </c>
      <c r="J1165" s="137" t="s">
        <v>10017</v>
      </c>
      <c r="K1165" s="24" t="s">
        <v>277</v>
      </c>
    </row>
    <row r="1166" spans="1:11">
      <c r="A1166" s="24">
        <v>11041</v>
      </c>
      <c r="B1166" s="24" t="str">
        <f>TRIM(Table4[[#This Row],[LOCATION_CODE]])</f>
        <v>11041</v>
      </c>
      <c r="C1166" s="137" t="s">
        <v>10018</v>
      </c>
      <c r="D1166" s="137" t="s">
        <v>10019</v>
      </c>
      <c r="E1166" s="24" t="s">
        <v>3051</v>
      </c>
      <c r="F1166" s="24"/>
      <c r="G1166" s="137" t="s">
        <v>8539</v>
      </c>
      <c r="H1166" s="137" t="s">
        <v>10020</v>
      </c>
      <c r="I1166" s="137" t="s">
        <v>8541</v>
      </c>
      <c r="J1166" s="137" t="s">
        <v>10021</v>
      </c>
      <c r="K1166" s="24" t="s">
        <v>277</v>
      </c>
    </row>
    <row r="1167" spans="1:11">
      <c r="A1167" s="24">
        <v>11043</v>
      </c>
      <c r="B1167" s="24" t="str">
        <f>TRIM(Table4[[#This Row],[LOCATION_CODE]])</f>
        <v>11043</v>
      </c>
      <c r="C1167" s="137" t="s">
        <v>10022</v>
      </c>
      <c r="D1167" s="137" t="s">
        <v>10023</v>
      </c>
      <c r="E1167" s="24" t="s">
        <v>3051</v>
      </c>
      <c r="F1167" s="24"/>
      <c r="G1167" s="137" t="s">
        <v>10024</v>
      </c>
      <c r="H1167" s="137" t="s">
        <v>10025</v>
      </c>
      <c r="I1167" s="137" t="s">
        <v>10026</v>
      </c>
      <c r="J1167" s="137" t="s">
        <v>10027</v>
      </c>
      <c r="K1167" s="24" t="s">
        <v>277</v>
      </c>
    </row>
    <row r="1168" spans="1:11" ht="29.1">
      <c r="A1168" s="24">
        <v>11044</v>
      </c>
      <c r="B1168" s="24" t="str">
        <f>TRIM(Table4[[#This Row],[LOCATION_CODE]])</f>
        <v>11044</v>
      </c>
      <c r="C1168" s="137" t="s">
        <v>10028</v>
      </c>
      <c r="D1168" s="137" t="s">
        <v>10029</v>
      </c>
      <c r="E1168" s="24" t="s">
        <v>3051</v>
      </c>
      <c r="F1168" s="24"/>
      <c r="G1168" s="137" t="s">
        <v>10030</v>
      </c>
      <c r="H1168" s="137" t="s">
        <v>10031</v>
      </c>
      <c r="I1168" s="137" t="s">
        <v>10032</v>
      </c>
      <c r="J1168" s="137" t="s">
        <v>10033</v>
      </c>
      <c r="K1168" s="24" t="s">
        <v>277</v>
      </c>
    </row>
    <row r="1169" spans="1:11">
      <c r="A1169" s="24">
        <v>11045</v>
      </c>
      <c r="B1169" s="24" t="str">
        <f>TRIM(Table4[[#This Row],[LOCATION_CODE]])</f>
        <v>11045</v>
      </c>
      <c r="C1169" s="137" t="s">
        <v>10034</v>
      </c>
      <c r="D1169" s="137" t="s">
        <v>10035</v>
      </c>
      <c r="E1169" s="24" t="s">
        <v>3051</v>
      </c>
      <c r="F1169" s="24"/>
      <c r="G1169" s="137" t="s">
        <v>10036</v>
      </c>
      <c r="H1169" s="137" t="s">
        <v>10037</v>
      </c>
      <c r="I1169" s="137" t="s">
        <v>10038</v>
      </c>
      <c r="J1169" s="137" t="s">
        <v>10039</v>
      </c>
      <c r="K1169" s="24" t="s">
        <v>277</v>
      </c>
    </row>
    <row r="1170" spans="1:11">
      <c r="A1170" s="24">
        <v>11046</v>
      </c>
      <c r="B1170" s="24" t="str">
        <f>TRIM(Table4[[#This Row],[LOCATION_CODE]])</f>
        <v>11046</v>
      </c>
      <c r="C1170" s="137" t="s">
        <v>10040</v>
      </c>
      <c r="D1170" s="137" t="s">
        <v>10041</v>
      </c>
      <c r="E1170" s="24" t="s">
        <v>3051</v>
      </c>
      <c r="F1170" s="24"/>
      <c r="G1170" s="137" t="s">
        <v>10042</v>
      </c>
      <c r="H1170" s="137" t="s">
        <v>10043</v>
      </c>
      <c r="I1170" s="137" t="s">
        <v>7884</v>
      </c>
      <c r="J1170" s="137" t="s">
        <v>10044</v>
      </c>
      <c r="K1170" s="24" t="s">
        <v>277</v>
      </c>
    </row>
    <row r="1171" spans="1:11">
      <c r="A1171" s="24">
        <v>11047</v>
      </c>
      <c r="B1171" s="24" t="str">
        <f>TRIM(Table4[[#This Row],[LOCATION_CODE]])</f>
        <v>11047</v>
      </c>
      <c r="C1171" s="137" t="s">
        <v>10045</v>
      </c>
      <c r="D1171" s="137" t="s">
        <v>10046</v>
      </c>
      <c r="E1171" s="24" t="s">
        <v>3051</v>
      </c>
      <c r="F1171" s="24"/>
      <c r="G1171" s="137" t="s">
        <v>10047</v>
      </c>
      <c r="H1171" s="137" t="s">
        <v>8616</v>
      </c>
      <c r="I1171" s="137" t="s">
        <v>8617</v>
      </c>
      <c r="J1171" s="137" t="s">
        <v>10048</v>
      </c>
      <c r="K1171" s="24" t="s">
        <v>277</v>
      </c>
    </row>
    <row r="1172" spans="1:11">
      <c r="A1172" s="24">
        <v>11048</v>
      </c>
      <c r="B1172" s="24" t="str">
        <f>TRIM(Table4[[#This Row],[LOCATION_CODE]])</f>
        <v>11048</v>
      </c>
      <c r="C1172" s="137" t="s">
        <v>10049</v>
      </c>
      <c r="D1172" s="137" t="s">
        <v>10050</v>
      </c>
      <c r="E1172" s="24" t="s">
        <v>3051</v>
      </c>
      <c r="F1172" s="24"/>
      <c r="G1172" s="137" t="s">
        <v>10051</v>
      </c>
      <c r="H1172" s="137" t="s">
        <v>10052</v>
      </c>
      <c r="I1172" s="137" t="s">
        <v>10053</v>
      </c>
      <c r="J1172" s="137" t="s">
        <v>10054</v>
      </c>
      <c r="K1172" s="24" t="s">
        <v>277</v>
      </c>
    </row>
    <row r="1173" spans="1:11">
      <c r="A1173" s="24">
        <v>11049</v>
      </c>
      <c r="B1173" s="24" t="str">
        <f>TRIM(Table4[[#This Row],[LOCATION_CODE]])</f>
        <v>11049</v>
      </c>
      <c r="C1173" s="137" t="s">
        <v>10055</v>
      </c>
      <c r="D1173" s="137" t="s">
        <v>10056</v>
      </c>
      <c r="E1173" s="24" t="s">
        <v>3051</v>
      </c>
      <c r="F1173" s="24"/>
      <c r="G1173" s="137" t="s">
        <v>10057</v>
      </c>
      <c r="H1173" s="137" t="s">
        <v>10058</v>
      </c>
      <c r="I1173" s="137" t="s">
        <v>10059</v>
      </c>
      <c r="J1173" s="137" t="s">
        <v>10060</v>
      </c>
      <c r="K1173" s="24" t="s">
        <v>277</v>
      </c>
    </row>
    <row r="1174" spans="1:11">
      <c r="A1174" s="24">
        <v>11050</v>
      </c>
      <c r="B1174" s="24" t="str">
        <f>TRIM(Table4[[#This Row],[LOCATION_CODE]])</f>
        <v>11050</v>
      </c>
      <c r="C1174" s="137" t="s">
        <v>10061</v>
      </c>
      <c r="D1174" s="137" t="s">
        <v>10062</v>
      </c>
      <c r="E1174" s="24" t="s">
        <v>3051</v>
      </c>
      <c r="F1174" s="24"/>
      <c r="G1174" s="137" t="s">
        <v>10063</v>
      </c>
      <c r="H1174" s="137" t="s">
        <v>10064</v>
      </c>
      <c r="I1174" s="137" t="s">
        <v>809</v>
      </c>
      <c r="J1174" s="137"/>
      <c r="K1174" s="24" t="s">
        <v>277</v>
      </c>
    </row>
    <row r="1175" spans="1:11">
      <c r="A1175" s="24">
        <v>11051</v>
      </c>
      <c r="B1175" s="24" t="str">
        <f>TRIM(Table4[[#This Row],[LOCATION_CODE]])</f>
        <v>11051</v>
      </c>
      <c r="C1175" s="137" t="s">
        <v>10065</v>
      </c>
      <c r="D1175" s="137" t="s">
        <v>10066</v>
      </c>
      <c r="E1175" s="24" t="s">
        <v>3051</v>
      </c>
      <c r="F1175" s="24"/>
      <c r="G1175" s="137" t="s">
        <v>10067</v>
      </c>
      <c r="H1175" s="137" t="s">
        <v>10068</v>
      </c>
      <c r="I1175" s="137" t="s">
        <v>10069</v>
      </c>
      <c r="J1175" s="137" t="s">
        <v>10070</v>
      </c>
      <c r="K1175" s="24" t="s">
        <v>277</v>
      </c>
    </row>
    <row r="1176" spans="1:11" ht="29.1">
      <c r="A1176" s="24">
        <v>11052</v>
      </c>
      <c r="B1176" s="24" t="str">
        <f>TRIM(Table4[[#This Row],[LOCATION_CODE]])</f>
        <v>11052</v>
      </c>
      <c r="C1176" s="137" t="s">
        <v>10071</v>
      </c>
      <c r="D1176" s="137" t="s">
        <v>10072</v>
      </c>
      <c r="E1176" s="24" t="s">
        <v>3051</v>
      </c>
      <c r="F1176" s="24"/>
      <c r="G1176" s="137" t="s">
        <v>10073</v>
      </c>
      <c r="H1176" s="137" t="s">
        <v>10074</v>
      </c>
      <c r="I1176" s="137" t="s">
        <v>10075</v>
      </c>
      <c r="J1176" s="137" t="s">
        <v>10076</v>
      </c>
      <c r="K1176" s="24" t="s">
        <v>277</v>
      </c>
    </row>
    <row r="1177" spans="1:11" ht="29.1">
      <c r="A1177" s="24">
        <v>11053</v>
      </c>
      <c r="B1177" s="24" t="str">
        <f>TRIM(Table4[[#This Row],[LOCATION_CODE]])</f>
        <v>11053</v>
      </c>
      <c r="C1177" s="137" t="s">
        <v>10077</v>
      </c>
      <c r="D1177" s="137" t="s">
        <v>10078</v>
      </c>
      <c r="E1177" s="24" t="s">
        <v>3051</v>
      </c>
      <c r="F1177" s="24"/>
      <c r="G1177" s="137" t="s">
        <v>10079</v>
      </c>
      <c r="H1177" s="137" t="s">
        <v>10080</v>
      </c>
      <c r="I1177" s="137" t="s">
        <v>9085</v>
      </c>
      <c r="J1177" s="137" t="s">
        <v>10081</v>
      </c>
      <c r="K1177" s="24" t="s">
        <v>277</v>
      </c>
    </row>
    <row r="1178" spans="1:11">
      <c r="A1178" s="24">
        <v>11054</v>
      </c>
      <c r="B1178" s="24" t="str">
        <f>TRIM(Table4[[#This Row],[LOCATION_CODE]])</f>
        <v>11054</v>
      </c>
      <c r="C1178" s="137" t="s">
        <v>10082</v>
      </c>
      <c r="D1178" s="137" t="s">
        <v>10083</v>
      </c>
      <c r="E1178" s="24" t="s">
        <v>3051</v>
      </c>
      <c r="F1178" s="24"/>
      <c r="G1178" s="137" t="s">
        <v>10084</v>
      </c>
      <c r="H1178" s="137" t="s">
        <v>10085</v>
      </c>
      <c r="I1178" s="137" t="s">
        <v>10038</v>
      </c>
      <c r="J1178" s="137" t="s">
        <v>10086</v>
      </c>
      <c r="K1178" s="24" t="s">
        <v>277</v>
      </c>
    </row>
    <row r="1179" spans="1:11" ht="29.1">
      <c r="A1179" s="24">
        <v>11055</v>
      </c>
      <c r="B1179" s="24" t="str">
        <f>TRIM(Table4[[#This Row],[LOCATION_CODE]])</f>
        <v>11055</v>
      </c>
      <c r="C1179" s="137" t="s">
        <v>10087</v>
      </c>
      <c r="D1179" s="137" t="s">
        <v>10088</v>
      </c>
      <c r="E1179" s="24" t="s">
        <v>3051</v>
      </c>
      <c r="F1179" s="24"/>
      <c r="G1179" s="137" t="s">
        <v>10089</v>
      </c>
      <c r="H1179" s="137" t="s">
        <v>10090</v>
      </c>
      <c r="I1179" s="137" t="s">
        <v>10038</v>
      </c>
      <c r="J1179" s="137" t="s">
        <v>10091</v>
      </c>
      <c r="K1179" s="24" t="s">
        <v>277</v>
      </c>
    </row>
    <row r="1180" spans="1:11" ht="29.1">
      <c r="A1180" s="24">
        <v>11988</v>
      </c>
      <c r="B1180" s="24" t="str">
        <f>TRIM(Table4[[#This Row],[LOCATION_CODE]])</f>
        <v>11988</v>
      </c>
      <c r="C1180" s="137" t="s">
        <v>10092</v>
      </c>
      <c r="D1180" s="137" t="s">
        <v>10093</v>
      </c>
      <c r="E1180" s="24" t="s">
        <v>3051</v>
      </c>
      <c r="F1180" s="24"/>
      <c r="G1180" s="137" t="s">
        <v>10094</v>
      </c>
      <c r="H1180" s="137" t="s">
        <v>10095</v>
      </c>
      <c r="I1180" s="137" t="s">
        <v>10096</v>
      </c>
      <c r="J1180" s="137"/>
      <c r="K1180" s="24" t="s">
        <v>277</v>
      </c>
    </row>
    <row r="1181" spans="1:11">
      <c r="A1181" s="24">
        <v>11991</v>
      </c>
      <c r="B1181" s="24" t="str">
        <f>TRIM(Table4[[#This Row],[LOCATION_CODE]])</f>
        <v>11991</v>
      </c>
      <c r="C1181" s="137" t="s">
        <v>10097</v>
      </c>
      <c r="D1181" s="137" t="s">
        <v>10098</v>
      </c>
      <c r="E1181" s="24" t="s">
        <v>3051</v>
      </c>
      <c r="F1181" s="24"/>
      <c r="G1181" s="137" t="s">
        <v>10099</v>
      </c>
      <c r="H1181" s="137" t="s">
        <v>5146</v>
      </c>
      <c r="I1181" s="137" t="s">
        <v>5147</v>
      </c>
      <c r="J1181" s="137" t="s">
        <v>10100</v>
      </c>
      <c r="K1181" s="24" t="s">
        <v>277</v>
      </c>
    </row>
    <row r="1182" spans="1:11">
      <c r="A1182" s="24">
        <v>11998</v>
      </c>
      <c r="B1182" s="24" t="str">
        <f>TRIM(Table4[[#This Row],[LOCATION_CODE]])</f>
        <v>11998</v>
      </c>
      <c r="C1182" s="137" t="s">
        <v>10101</v>
      </c>
      <c r="D1182" s="137" t="s">
        <v>10102</v>
      </c>
      <c r="E1182" s="24" t="s">
        <v>3051</v>
      </c>
      <c r="F1182" s="24"/>
      <c r="G1182" s="137" t="s">
        <v>10103</v>
      </c>
      <c r="H1182" s="137" t="s">
        <v>10104</v>
      </c>
      <c r="I1182" s="137" t="s">
        <v>10103</v>
      </c>
      <c r="J1182" s="137" t="s">
        <v>10104</v>
      </c>
      <c r="K1182" s="24" t="s">
        <v>277</v>
      </c>
    </row>
    <row r="1183" spans="1:11">
      <c r="A1183" s="24">
        <v>12058</v>
      </c>
      <c r="B1183" s="24" t="str">
        <f>TRIM(Table4[[#This Row],[LOCATION_CODE]])</f>
        <v>12058</v>
      </c>
      <c r="C1183" s="137" t="s">
        <v>10105</v>
      </c>
      <c r="D1183" s="137" t="s">
        <v>10106</v>
      </c>
      <c r="E1183" s="24" t="s">
        <v>3051</v>
      </c>
      <c r="F1183" s="24"/>
      <c r="G1183" s="137" t="s">
        <v>8162</v>
      </c>
      <c r="H1183" s="137" t="s">
        <v>10107</v>
      </c>
      <c r="I1183" s="137" t="s">
        <v>5757</v>
      </c>
      <c r="J1183" s="137" t="s">
        <v>8164</v>
      </c>
      <c r="K1183" s="24" t="s">
        <v>277</v>
      </c>
    </row>
    <row r="1184" spans="1:11" ht="29.1">
      <c r="A1184" s="24">
        <v>12060</v>
      </c>
      <c r="B1184" s="24" t="str">
        <f>TRIM(Table4[[#This Row],[LOCATION_CODE]])</f>
        <v>12060</v>
      </c>
      <c r="C1184" s="137" t="s">
        <v>10108</v>
      </c>
      <c r="D1184" s="137" t="s">
        <v>10109</v>
      </c>
      <c r="E1184" s="24" t="s">
        <v>3051</v>
      </c>
      <c r="F1184" s="24"/>
      <c r="G1184" s="137" t="s">
        <v>10110</v>
      </c>
      <c r="H1184" s="137" t="s">
        <v>10111</v>
      </c>
      <c r="I1184" s="137" t="s">
        <v>10112</v>
      </c>
      <c r="J1184" s="137"/>
      <c r="K1184" s="24" t="s">
        <v>277</v>
      </c>
    </row>
    <row r="1185" spans="1:11">
      <c r="A1185" s="24">
        <v>12090</v>
      </c>
      <c r="B1185" s="24" t="str">
        <f>TRIM(Table4[[#This Row],[LOCATION_CODE]])</f>
        <v>12090</v>
      </c>
      <c r="C1185" s="137" t="s">
        <v>10113</v>
      </c>
      <c r="D1185" s="137" t="s">
        <v>10114</v>
      </c>
      <c r="E1185" s="24" t="s">
        <v>10115</v>
      </c>
      <c r="F1185" s="24">
        <v>24390244</v>
      </c>
      <c r="G1185" s="137" t="s">
        <v>8702</v>
      </c>
      <c r="H1185" s="137" t="s">
        <v>7315</v>
      </c>
      <c r="I1185" s="137" t="s">
        <v>7316</v>
      </c>
      <c r="J1185" s="137" t="s">
        <v>8703</v>
      </c>
      <c r="K1185" s="24" t="s">
        <v>277</v>
      </c>
    </row>
    <row r="1186" spans="1:11">
      <c r="A1186" s="24">
        <v>12091</v>
      </c>
      <c r="B1186" s="24" t="str">
        <f>TRIM(Table4[[#This Row],[LOCATION_CODE]])</f>
        <v>12091</v>
      </c>
      <c r="C1186" s="137" t="s">
        <v>10116</v>
      </c>
      <c r="D1186" s="137" t="s">
        <v>10117</v>
      </c>
      <c r="E1186" s="24" t="s">
        <v>3051</v>
      </c>
      <c r="F1186" s="24"/>
      <c r="G1186" s="137" t="s">
        <v>5582</v>
      </c>
      <c r="H1186" s="137" t="s">
        <v>5583</v>
      </c>
      <c r="I1186" s="137" t="s">
        <v>5584</v>
      </c>
      <c r="J1186" s="137" t="s">
        <v>5585</v>
      </c>
      <c r="K1186" s="24" t="s">
        <v>277</v>
      </c>
    </row>
    <row r="1187" spans="1:11">
      <c r="A1187" s="24">
        <v>12092</v>
      </c>
      <c r="B1187" s="24" t="str">
        <f>TRIM(Table4[[#This Row],[LOCATION_CODE]])</f>
        <v>12092</v>
      </c>
      <c r="C1187" s="137" t="s">
        <v>10118</v>
      </c>
      <c r="D1187" s="137" t="s">
        <v>10119</v>
      </c>
      <c r="E1187" s="24" t="s">
        <v>3051</v>
      </c>
      <c r="F1187" s="24"/>
      <c r="G1187" s="137" t="s">
        <v>5582</v>
      </c>
      <c r="H1187" s="137" t="s">
        <v>5583</v>
      </c>
      <c r="I1187" s="137" t="s">
        <v>5584</v>
      </c>
      <c r="J1187" s="137" t="s">
        <v>5585</v>
      </c>
      <c r="K1187" s="24" t="s">
        <v>277</v>
      </c>
    </row>
    <row r="1188" spans="1:11">
      <c r="A1188" s="24">
        <v>12093</v>
      </c>
      <c r="B1188" s="24" t="str">
        <f>TRIM(Table4[[#This Row],[LOCATION_CODE]])</f>
        <v>12093</v>
      </c>
      <c r="C1188" s="137" t="s">
        <v>10120</v>
      </c>
      <c r="D1188" s="137" t="s">
        <v>10121</v>
      </c>
      <c r="E1188" s="24" t="s">
        <v>3051</v>
      </c>
      <c r="F1188" s="24"/>
      <c r="G1188" s="137" t="s">
        <v>10122</v>
      </c>
      <c r="H1188" s="137" t="s">
        <v>10123</v>
      </c>
      <c r="I1188" s="137" t="s">
        <v>10124</v>
      </c>
      <c r="J1188" s="137" t="s">
        <v>10125</v>
      </c>
      <c r="K1188" s="24" t="s">
        <v>277</v>
      </c>
    </row>
    <row r="1189" spans="1:11">
      <c r="A1189" s="24">
        <v>12094</v>
      </c>
      <c r="B1189" s="24" t="str">
        <f>TRIM(Table4[[#This Row],[LOCATION_CODE]])</f>
        <v>12094</v>
      </c>
      <c r="C1189" s="137" t="s">
        <v>10126</v>
      </c>
      <c r="D1189" s="137" t="s">
        <v>10127</v>
      </c>
      <c r="E1189" s="24" t="s">
        <v>3051</v>
      </c>
      <c r="F1189" s="24"/>
      <c r="G1189" s="137" t="s">
        <v>5582</v>
      </c>
      <c r="H1189" s="137" t="s">
        <v>5583</v>
      </c>
      <c r="I1189" s="137" t="s">
        <v>5584</v>
      </c>
      <c r="J1189" s="137" t="s">
        <v>5585</v>
      </c>
      <c r="K1189" s="24" t="s">
        <v>277</v>
      </c>
    </row>
    <row r="1190" spans="1:11">
      <c r="A1190" s="24">
        <v>12251</v>
      </c>
      <c r="B1190" s="24" t="str">
        <f>TRIM(Table4[[#This Row],[LOCATION_CODE]])</f>
        <v>12251</v>
      </c>
      <c r="C1190" s="137" t="s">
        <v>10128</v>
      </c>
      <c r="D1190" s="137" t="s">
        <v>10129</v>
      </c>
      <c r="E1190" s="24" t="s">
        <v>3051</v>
      </c>
      <c r="F1190" s="24"/>
      <c r="G1190" s="137" t="s">
        <v>10130</v>
      </c>
      <c r="H1190" s="137" t="s">
        <v>10131</v>
      </c>
      <c r="I1190" s="137" t="s">
        <v>10132</v>
      </c>
      <c r="J1190" s="137" t="s">
        <v>10133</v>
      </c>
      <c r="K1190" s="24" t="s">
        <v>277</v>
      </c>
    </row>
    <row r="1191" spans="1:11">
      <c r="A1191" s="24">
        <v>12252</v>
      </c>
      <c r="B1191" s="24" t="str">
        <f>TRIM(Table4[[#This Row],[LOCATION_CODE]])</f>
        <v>12252</v>
      </c>
      <c r="C1191" s="137" t="s">
        <v>10134</v>
      </c>
      <c r="D1191" s="137" t="s">
        <v>10135</v>
      </c>
      <c r="E1191" s="24" t="s">
        <v>3051</v>
      </c>
      <c r="F1191" s="24"/>
      <c r="G1191" s="137" t="s">
        <v>10136</v>
      </c>
      <c r="H1191" s="137" t="s">
        <v>10137</v>
      </c>
      <c r="I1191" s="137" t="s">
        <v>10138</v>
      </c>
      <c r="J1191" s="137" t="s">
        <v>10139</v>
      </c>
      <c r="K1191" s="24" t="s">
        <v>277</v>
      </c>
    </row>
    <row r="1192" spans="1:11" ht="29.1">
      <c r="A1192" s="24">
        <v>12253</v>
      </c>
      <c r="B1192" s="24" t="str">
        <f>TRIM(Table4[[#This Row],[LOCATION_CODE]])</f>
        <v>12253</v>
      </c>
      <c r="C1192" s="137" t="s">
        <v>10140</v>
      </c>
      <c r="D1192" s="137" t="s">
        <v>10141</v>
      </c>
      <c r="E1192" s="24" t="s">
        <v>3051</v>
      </c>
      <c r="F1192" s="24"/>
      <c r="G1192" s="137" t="s">
        <v>10142</v>
      </c>
      <c r="H1192" s="137" t="s">
        <v>10143</v>
      </c>
      <c r="I1192" s="137" t="s">
        <v>10144</v>
      </c>
      <c r="J1192" s="137" t="s">
        <v>5595</v>
      </c>
      <c r="K1192" s="24" t="s">
        <v>277</v>
      </c>
    </row>
    <row r="1193" spans="1:11" ht="29.1">
      <c r="A1193" s="24">
        <v>12254</v>
      </c>
      <c r="B1193" s="24" t="str">
        <f>TRIM(Table4[[#This Row],[LOCATION_CODE]])</f>
        <v>12254</v>
      </c>
      <c r="C1193" s="137" t="s">
        <v>10145</v>
      </c>
      <c r="D1193" s="137" t="s">
        <v>10146</v>
      </c>
      <c r="E1193" s="24" t="s">
        <v>3051</v>
      </c>
      <c r="F1193" s="24"/>
      <c r="G1193" s="137" t="s">
        <v>10147</v>
      </c>
      <c r="H1193" s="137" t="s">
        <v>10143</v>
      </c>
      <c r="I1193" s="137" t="s">
        <v>10144</v>
      </c>
      <c r="J1193" s="137" t="s">
        <v>10148</v>
      </c>
      <c r="K1193" s="24" t="s">
        <v>277</v>
      </c>
    </row>
    <row r="1194" spans="1:11" ht="29.1">
      <c r="A1194" s="24">
        <v>12255</v>
      </c>
      <c r="B1194" s="24" t="str">
        <f>TRIM(Table4[[#This Row],[LOCATION_CODE]])</f>
        <v>12255</v>
      </c>
      <c r="C1194" s="137" t="s">
        <v>10149</v>
      </c>
      <c r="D1194" s="137" t="s">
        <v>10150</v>
      </c>
      <c r="E1194" s="24" t="s">
        <v>3051</v>
      </c>
      <c r="F1194" s="24"/>
      <c r="G1194" s="137" t="s">
        <v>5634</v>
      </c>
      <c r="H1194" s="137" t="s">
        <v>5635</v>
      </c>
      <c r="I1194" s="137" t="s">
        <v>5636</v>
      </c>
      <c r="J1194" s="137" t="s">
        <v>5637</v>
      </c>
      <c r="K1194" s="24" t="s">
        <v>277</v>
      </c>
    </row>
    <row r="1195" spans="1:11">
      <c r="A1195" s="24">
        <v>12270</v>
      </c>
      <c r="B1195" s="24" t="str">
        <f>TRIM(Table4[[#This Row],[LOCATION_CODE]])</f>
        <v>12270</v>
      </c>
      <c r="C1195" s="137" t="s">
        <v>10151</v>
      </c>
      <c r="D1195" s="137" t="s">
        <v>10152</v>
      </c>
      <c r="E1195" s="24" t="s">
        <v>3051</v>
      </c>
      <c r="F1195" s="24"/>
      <c r="G1195" s="137" t="s">
        <v>10153</v>
      </c>
      <c r="H1195" s="137" t="s">
        <v>5183</v>
      </c>
      <c r="I1195" s="137" t="s">
        <v>5184</v>
      </c>
      <c r="J1195" s="137" t="s">
        <v>10154</v>
      </c>
      <c r="K1195" s="24" t="s">
        <v>277</v>
      </c>
    </row>
    <row r="1196" spans="1:11">
      <c r="A1196" s="24">
        <v>12280</v>
      </c>
      <c r="B1196" s="24" t="str">
        <f>TRIM(Table4[[#This Row],[LOCATION_CODE]])</f>
        <v>12280</v>
      </c>
      <c r="C1196" s="137" t="s">
        <v>10155</v>
      </c>
      <c r="D1196" s="137" t="s">
        <v>10156</v>
      </c>
      <c r="E1196" s="24" t="s">
        <v>3051</v>
      </c>
      <c r="F1196" s="24"/>
      <c r="G1196" s="137" t="s">
        <v>9697</v>
      </c>
      <c r="H1196" s="137" t="s">
        <v>9698</v>
      </c>
      <c r="I1196" s="137" t="s">
        <v>9699</v>
      </c>
      <c r="J1196" s="137"/>
      <c r="K1196" s="24" t="s">
        <v>277</v>
      </c>
    </row>
    <row r="1197" spans="1:11">
      <c r="A1197" s="24">
        <v>12282</v>
      </c>
      <c r="B1197" s="24" t="str">
        <f>TRIM(Table4[[#This Row],[LOCATION_CODE]])</f>
        <v>12282</v>
      </c>
      <c r="C1197" s="137" t="s">
        <v>10157</v>
      </c>
      <c r="D1197" s="137" t="s">
        <v>10158</v>
      </c>
      <c r="E1197" s="24" t="s">
        <v>3051</v>
      </c>
      <c r="F1197" s="24"/>
      <c r="G1197" s="137" t="s">
        <v>7854</v>
      </c>
      <c r="H1197" s="137" t="s">
        <v>5670</v>
      </c>
      <c r="I1197" s="137" t="s">
        <v>7855</v>
      </c>
      <c r="J1197" s="137" t="s">
        <v>7856</v>
      </c>
      <c r="K1197" s="24" t="s">
        <v>277</v>
      </c>
    </row>
    <row r="1198" spans="1:11">
      <c r="A1198" s="24">
        <v>12283</v>
      </c>
      <c r="B1198" s="24" t="str">
        <f>TRIM(Table4[[#This Row],[LOCATION_CODE]])</f>
        <v>12283</v>
      </c>
      <c r="C1198" s="137" t="s">
        <v>10159</v>
      </c>
      <c r="D1198" s="137" t="s">
        <v>10160</v>
      </c>
      <c r="E1198" s="24" t="s">
        <v>3051</v>
      </c>
      <c r="F1198" s="24"/>
      <c r="G1198" s="137" t="s">
        <v>7854</v>
      </c>
      <c r="H1198" s="137" t="s">
        <v>5670</v>
      </c>
      <c r="I1198" s="137" t="s">
        <v>5670</v>
      </c>
      <c r="J1198" s="137" t="s">
        <v>7856</v>
      </c>
      <c r="K1198" s="24" t="s">
        <v>277</v>
      </c>
    </row>
    <row r="1199" spans="1:11">
      <c r="A1199" s="24">
        <v>12500</v>
      </c>
      <c r="B1199" s="24" t="str">
        <f>TRIM(Table4[[#This Row],[LOCATION_CODE]])</f>
        <v>12500</v>
      </c>
      <c r="C1199" s="137" t="s">
        <v>10161</v>
      </c>
      <c r="D1199" s="137" t="s">
        <v>10162</v>
      </c>
      <c r="E1199" s="24" t="s">
        <v>3051</v>
      </c>
      <c r="F1199" s="24"/>
      <c r="G1199" s="137" t="s">
        <v>10163</v>
      </c>
      <c r="H1199" s="137" t="s">
        <v>10164</v>
      </c>
      <c r="I1199" s="137" t="s">
        <v>10165</v>
      </c>
      <c r="J1199" s="137" t="s">
        <v>10166</v>
      </c>
      <c r="K1199" s="24" t="s">
        <v>5155</v>
      </c>
    </row>
    <row r="1200" spans="1:11">
      <c r="A1200" s="24">
        <v>12520</v>
      </c>
      <c r="B1200" s="24" t="str">
        <f>TRIM(Table4[[#This Row],[LOCATION_CODE]])</f>
        <v>12520</v>
      </c>
      <c r="C1200" s="137" t="s">
        <v>10167</v>
      </c>
      <c r="D1200" s="137" t="s">
        <v>10168</v>
      </c>
      <c r="E1200" s="24" t="s">
        <v>3051</v>
      </c>
      <c r="F1200" s="24"/>
      <c r="G1200" s="137" t="s">
        <v>10169</v>
      </c>
      <c r="H1200" s="137" t="s">
        <v>5159</v>
      </c>
      <c r="I1200" s="137" t="s">
        <v>5160</v>
      </c>
      <c r="J1200" s="137" t="s">
        <v>10170</v>
      </c>
      <c r="K1200" s="24" t="s">
        <v>5155</v>
      </c>
    </row>
    <row r="1201" spans="1:11">
      <c r="A1201" s="24">
        <v>12528</v>
      </c>
      <c r="B1201" s="24" t="str">
        <f>TRIM(Table4[[#This Row],[LOCATION_CODE]])</f>
        <v>12528</v>
      </c>
      <c r="C1201" s="137" t="s">
        <v>10171</v>
      </c>
      <c r="D1201" s="137" t="s">
        <v>10172</v>
      </c>
      <c r="E1201" s="24">
        <v>85328711286</v>
      </c>
      <c r="F1201" s="24"/>
      <c r="G1201" s="137" t="s">
        <v>10173</v>
      </c>
      <c r="H1201" s="137" t="s">
        <v>10174</v>
      </c>
      <c r="I1201" s="137" t="s">
        <v>10175</v>
      </c>
      <c r="J1201" s="137" t="s">
        <v>10176</v>
      </c>
      <c r="K1201" s="24" t="s">
        <v>5155</v>
      </c>
    </row>
    <row r="1202" spans="1:11">
      <c r="A1202" s="24">
        <v>12529</v>
      </c>
      <c r="B1202" s="24" t="str">
        <f>TRIM(Table4[[#This Row],[LOCATION_CODE]])</f>
        <v>12529</v>
      </c>
      <c r="C1202" s="137" t="s">
        <v>10177</v>
      </c>
      <c r="D1202" s="137" t="s">
        <v>10172</v>
      </c>
      <c r="E1202" s="24" t="s">
        <v>10178</v>
      </c>
      <c r="F1202" s="24"/>
      <c r="G1202" s="137" t="s">
        <v>10173</v>
      </c>
      <c r="H1202" s="137" t="s">
        <v>10174</v>
      </c>
      <c r="I1202" s="137" t="s">
        <v>10175</v>
      </c>
      <c r="J1202" s="137" t="s">
        <v>10176</v>
      </c>
      <c r="K1202" s="24" t="s">
        <v>5155</v>
      </c>
    </row>
    <row r="1203" spans="1:11" ht="29.1">
      <c r="A1203" s="24">
        <v>12542</v>
      </c>
      <c r="B1203" s="24" t="str">
        <f>TRIM(Table4[[#This Row],[LOCATION_CODE]])</f>
        <v>12542</v>
      </c>
      <c r="C1203" s="137" t="s">
        <v>10179</v>
      </c>
      <c r="D1203" s="137" t="s">
        <v>10180</v>
      </c>
      <c r="E1203" s="24" t="s">
        <v>3051</v>
      </c>
      <c r="F1203" s="24"/>
      <c r="G1203" s="137" t="s">
        <v>10181</v>
      </c>
      <c r="H1203" s="137" t="s">
        <v>10182</v>
      </c>
      <c r="I1203" s="137" t="s">
        <v>10183</v>
      </c>
      <c r="J1203" s="137" t="s">
        <v>10184</v>
      </c>
      <c r="K1203" s="24" t="s">
        <v>5155</v>
      </c>
    </row>
    <row r="1204" spans="1:11" ht="29.1">
      <c r="A1204" s="24">
        <v>12543</v>
      </c>
      <c r="B1204" s="24" t="str">
        <f>TRIM(Table4[[#This Row],[LOCATION_CODE]])</f>
        <v>12543</v>
      </c>
      <c r="C1204" s="137" t="s">
        <v>10185</v>
      </c>
      <c r="D1204" s="137" t="s">
        <v>10186</v>
      </c>
      <c r="E1204" s="24">
        <v>85328880138</v>
      </c>
      <c r="F1204" s="24">
        <v>28880082</v>
      </c>
      <c r="G1204" s="137" t="s">
        <v>10181</v>
      </c>
      <c r="H1204" s="137" t="s">
        <v>10182</v>
      </c>
      <c r="I1204" s="137" t="s">
        <v>10183</v>
      </c>
      <c r="J1204" s="137" t="s">
        <v>10184</v>
      </c>
      <c r="K1204" s="24" t="s">
        <v>5155</v>
      </c>
    </row>
    <row r="1205" spans="1:11" ht="29.1">
      <c r="A1205" s="24">
        <v>12545</v>
      </c>
      <c r="B1205" s="24" t="str">
        <f>TRIM(Table4[[#This Row],[LOCATION_CODE]])</f>
        <v>12545</v>
      </c>
      <c r="C1205" s="137" t="s">
        <v>10187</v>
      </c>
      <c r="D1205" s="137" t="s">
        <v>10188</v>
      </c>
      <c r="E1205" s="24">
        <v>85328880138</v>
      </c>
      <c r="F1205" s="24">
        <v>85328880082</v>
      </c>
      <c r="G1205" s="137" t="s">
        <v>10181</v>
      </c>
      <c r="H1205" s="137" t="s">
        <v>10182</v>
      </c>
      <c r="I1205" s="137" t="s">
        <v>10183</v>
      </c>
      <c r="J1205" s="137" t="s">
        <v>10184</v>
      </c>
      <c r="K1205" s="24" t="s">
        <v>5155</v>
      </c>
    </row>
    <row r="1206" spans="1:11">
      <c r="A1206" s="24">
        <v>12546</v>
      </c>
      <c r="B1206" s="24" t="str">
        <f>TRIM(Table4[[#This Row],[LOCATION_CODE]])</f>
        <v>12546</v>
      </c>
      <c r="C1206" s="137" t="s">
        <v>10189</v>
      </c>
      <c r="D1206" s="137" t="s">
        <v>10190</v>
      </c>
      <c r="E1206" s="24">
        <v>21011704</v>
      </c>
      <c r="F1206" s="24"/>
      <c r="G1206" s="137" t="s">
        <v>9443</v>
      </c>
      <c r="H1206" s="137" t="s">
        <v>5146</v>
      </c>
      <c r="I1206" s="137" t="s">
        <v>5147</v>
      </c>
      <c r="J1206" s="137" t="s">
        <v>9444</v>
      </c>
      <c r="K1206" s="24" t="s">
        <v>277</v>
      </c>
    </row>
    <row r="1207" spans="1:11">
      <c r="A1207" s="24">
        <v>12547</v>
      </c>
      <c r="B1207" s="24" t="str">
        <f>TRIM(Table4[[#This Row],[LOCATION_CODE]])</f>
        <v>12547</v>
      </c>
      <c r="C1207" s="137" t="s">
        <v>10191</v>
      </c>
      <c r="D1207" s="137" t="s">
        <v>10192</v>
      </c>
      <c r="E1207" s="24">
        <v>21011704</v>
      </c>
      <c r="F1207" s="24"/>
      <c r="G1207" s="137" t="s">
        <v>9443</v>
      </c>
      <c r="H1207" s="137" t="s">
        <v>5146</v>
      </c>
      <c r="I1207" s="137" t="s">
        <v>5147</v>
      </c>
      <c r="J1207" s="137" t="s">
        <v>9444</v>
      </c>
      <c r="K1207" s="24" t="s">
        <v>277</v>
      </c>
    </row>
    <row r="1208" spans="1:11">
      <c r="A1208" s="24">
        <v>12548</v>
      </c>
      <c r="B1208" s="24" t="str">
        <f>TRIM(Table4[[#This Row],[LOCATION_CODE]])</f>
        <v>12548</v>
      </c>
      <c r="C1208" s="137" t="s">
        <v>10193</v>
      </c>
      <c r="D1208" s="137" t="s">
        <v>10194</v>
      </c>
      <c r="E1208" s="24" t="s">
        <v>3051</v>
      </c>
      <c r="F1208" s="24"/>
      <c r="G1208" s="137" t="s">
        <v>10110</v>
      </c>
      <c r="H1208" s="137" t="s">
        <v>10111</v>
      </c>
      <c r="I1208" s="137" t="s">
        <v>10112</v>
      </c>
      <c r="J1208" s="137"/>
      <c r="K1208" s="24" t="s">
        <v>277</v>
      </c>
    </row>
    <row r="1209" spans="1:11">
      <c r="A1209" s="24">
        <v>12549</v>
      </c>
      <c r="B1209" s="24" t="str">
        <f>TRIM(Table4[[#This Row],[LOCATION_CODE]])</f>
        <v>12549</v>
      </c>
      <c r="C1209" s="137" t="s">
        <v>10195</v>
      </c>
      <c r="D1209" s="137" t="s">
        <v>10196</v>
      </c>
      <c r="E1209" s="24" t="s">
        <v>3051</v>
      </c>
      <c r="F1209" s="24"/>
      <c r="G1209" s="137" t="s">
        <v>10197</v>
      </c>
      <c r="H1209" s="137" t="s">
        <v>10182</v>
      </c>
      <c r="I1209" s="137" t="s">
        <v>10198</v>
      </c>
      <c r="J1209" s="137" t="s">
        <v>10199</v>
      </c>
      <c r="K1209" s="24" t="s">
        <v>5155</v>
      </c>
    </row>
    <row r="1210" spans="1:11" ht="29.1">
      <c r="A1210" s="24">
        <v>12550</v>
      </c>
      <c r="B1210" s="24" t="str">
        <f>TRIM(Table4[[#This Row],[LOCATION_CODE]])</f>
        <v>12550</v>
      </c>
      <c r="C1210" s="137" t="s">
        <v>10200</v>
      </c>
      <c r="D1210" s="137" t="s">
        <v>10201</v>
      </c>
      <c r="E1210" s="24" t="s">
        <v>3051</v>
      </c>
      <c r="F1210" s="24"/>
      <c r="G1210" s="137" t="s">
        <v>10202</v>
      </c>
      <c r="H1210" s="137" t="s">
        <v>10203</v>
      </c>
      <c r="I1210" s="137" t="s">
        <v>10204</v>
      </c>
      <c r="J1210" s="137"/>
      <c r="K1210" s="24" t="s">
        <v>5155</v>
      </c>
    </row>
    <row r="1211" spans="1:11" ht="29.1">
      <c r="A1211" s="24">
        <v>12551</v>
      </c>
      <c r="B1211" s="24" t="str">
        <f>TRIM(Table4[[#This Row],[LOCATION_CODE]])</f>
        <v>12551</v>
      </c>
      <c r="C1211" s="137" t="s">
        <v>10205</v>
      </c>
      <c r="D1211" s="137" t="s">
        <v>10206</v>
      </c>
      <c r="E1211" s="24" t="s">
        <v>3051</v>
      </c>
      <c r="F1211" s="24"/>
      <c r="G1211" s="137" t="s">
        <v>10207</v>
      </c>
      <c r="H1211" s="137" t="s">
        <v>10208</v>
      </c>
      <c r="I1211" s="137" t="s">
        <v>10209</v>
      </c>
      <c r="J1211" s="137" t="s">
        <v>10210</v>
      </c>
      <c r="K1211" s="24" t="s">
        <v>5155</v>
      </c>
    </row>
    <row r="1212" spans="1:11">
      <c r="A1212" s="24">
        <v>12595</v>
      </c>
      <c r="B1212" s="24" t="str">
        <f>TRIM(Table4[[#This Row],[LOCATION_CODE]])</f>
        <v>12595</v>
      </c>
      <c r="C1212" s="137" t="s">
        <v>10211</v>
      </c>
      <c r="D1212" s="137" t="s">
        <v>10211</v>
      </c>
      <c r="E1212" s="24" t="s">
        <v>3051</v>
      </c>
      <c r="F1212" s="24"/>
      <c r="G1212" s="137" t="s">
        <v>5158</v>
      </c>
      <c r="H1212" s="137" t="s">
        <v>5159</v>
      </c>
      <c r="I1212" s="137" t="s">
        <v>5160</v>
      </c>
      <c r="J1212" s="137" t="s">
        <v>5161</v>
      </c>
      <c r="K1212" s="24" t="s">
        <v>277</v>
      </c>
    </row>
    <row r="1213" spans="1:11">
      <c r="A1213" s="24">
        <v>12596</v>
      </c>
      <c r="B1213" s="24" t="str">
        <f>TRIM(Table4[[#This Row],[LOCATION_CODE]])</f>
        <v>12596</v>
      </c>
      <c r="C1213" s="137" t="s">
        <v>10212</v>
      </c>
      <c r="D1213" s="137" t="s">
        <v>10212</v>
      </c>
      <c r="E1213" s="24" t="s">
        <v>3051</v>
      </c>
      <c r="F1213" s="24"/>
      <c r="G1213" s="137" t="s">
        <v>5158</v>
      </c>
      <c r="H1213" s="137" t="s">
        <v>5159</v>
      </c>
      <c r="I1213" s="137" t="s">
        <v>5160</v>
      </c>
      <c r="J1213" s="137" t="s">
        <v>5161</v>
      </c>
      <c r="K1213" s="24" t="s">
        <v>277</v>
      </c>
    </row>
    <row r="1214" spans="1:11">
      <c r="A1214" s="24">
        <v>12600</v>
      </c>
      <c r="B1214" s="24" t="str">
        <f>TRIM(Table4[[#This Row],[LOCATION_CODE]])</f>
        <v>12600</v>
      </c>
      <c r="C1214" s="137" t="s">
        <v>10213</v>
      </c>
      <c r="D1214" s="137" t="s">
        <v>10214</v>
      </c>
      <c r="E1214" s="24">
        <v>85328898823</v>
      </c>
      <c r="F1214" s="24"/>
      <c r="G1214" s="137" t="s">
        <v>10215</v>
      </c>
      <c r="H1214" s="137" t="s">
        <v>10216</v>
      </c>
      <c r="I1214" s="137" t="s">
        <v>10217</v>
      </c>
      <c r="J1214" s="137" t="s">
        <v>10218</v>
      </c>
      <c r="K1214" s="24" t="s">
        <v>5155</v>
      </c>
    </row>
    <row r="1215" spans="1:11">
      <c r="A1215" s="24">
        <v>12697</v>
      </c>
      <c r="B1215" s="24" t="str">
        <f>TRIM(Table4[[#This Row],[LOCATION_CODE]])</f>
        <v>12697</v>
      </c>
      <c r="C1215" s="137" t="s">
        <v>10219</v>
      </c>
      <c r="D1215" s="137" t="s">
        <v>10220</v>
      </c>
      <c r="E1215" s="24" t="s">
        <v>3051</v>
      </c>
      <c r="F1215" s="24"/>
      <c r="G1215" s="137"/>
      <c r="H1215" s="137"/>
      <c r="I1215" s="137"/>
      <c r="J1215" s="137"/>
      <c r="K1215" s="24" t="s">
        <v>5155</v>
      </c>
    </row>
    <row r="1216" spans="1:11">
      <c r="A1216" s="24">
        <v>12801</v>
      </c>
      <c r="B1216" s="24" t="str">
        <f>TRIM(Table4[[#This Row],[LOCATION_CODE]])</f>
        <v>12801</v>
      </c>
      <c r="C1216" s="137" t="s">
        <v>10221</v>
      </c>
      <c r="D1216" s="137" t="s">
        <v>10222</v>
      </c>
      <c r="E1216" s="24">
        <v>28555922</v>
      </c>
      <c r="F1216" s="24">
        <v>28555936</v>
      </c>
      <c r="G1216" s="137" t="s">
        <v>10223</v>
      </c>
      <c r="H1216" s="137" t="s">
        <v>10224</v>
      </c>
      <c r="I1216" s="137" t="s">
        <v>5709</v>
      </c>
      <c r="J1216" s="137" t="s">
        <v>10225</v>
      </c>
      <c r="K1216" s="24" t="s">
        <v>5155</v>
      </c>
    </row>
    <row r="1217" spans="1:11">
      <c r="A1217" s="24">
        <v>12802</v>
      </c>
      <c r="B1217" s="24" t="str">
        <f>TRIM(Table4[[#This Row],[LOCATION_CODE]])</f>
        <v>12802</v>
      </c>
      <c r="C1217" s="137" t="s">
        <v>10226</v>
      </c>
      <c r="D1217" s="137" t="s">
        <v>10227</v>
      </c>
      <c r="E1217" s="24">
        <v>28555912</v>
      </c>
      <c r="F1217" s="24">
        <v>28555926</v>
      </c>
      <c r="G1217" s="137" t="s">
        <v>10228</v>
      </c>
      <c r="H1217" s="137" t="s">
        <v>10224</v>
      </c>
      <c r="I1217" s="137" t="s">
        <v>5709</v>
      </c>
      <c r="J1217" s="137" t="s">
        <v>10229</v>
      </c>
      <c r="K1217" s="24" t="s">
        <v>5155</v>
      </c>
    </row>
    <row r="1218" spans="1:11" ht="29.1">
      <c r="A1218" s="24">
        <v>12806</v>
      </c>
      <c r="B1218" s="24" t="str">
        <f>TRIM(Table4[[#This Row],[LOCATION_CODE]])</f>
        <v>12806</v>
      </c>
      <c r="C1218" s="137" t="s">
        <v>10230</v>
      </c>
      <c r="D1218" s="137" t="s">
        <v>10231</v>
      </c>
      <c r="E1218" s="24" t="s">
        <v>3051</v>
      </c>
      <c r="F1218" s="24"/>
      <c r="G1218" s="137" t="s">
        <v>10223</v>
      </c>
      <c r="H1218" s="137" t="s">
        <v>10232</v>
      </c>
      <c r="I1218" s="137" t="s">
        <v>10233</v>
      </c>
      <c r="J1218" s="137" t="s">
        <v>10234</v>
      </c>
      <c r="K1218" s="24" t="s">
        <v>277</v>
      </c>
    </row>
    <row r="1219" spans="1:11">
      <c r="A1219" s="24">
        <v>12807</v>
      </c>
      <c r="B1219" s="24" t="str">
        <f>TRIM(Table4[[#This Row],[LOCATION_CODE]])</f>
        <v>12807</v>
      </c>
      <c r="C1219" s="137" t="s">
        <v>10235</v>
      </c>
      <c r="D1219" s="137" t="s">
        <v>10236</v>
      </c>
      <c r="E1219" s="24" t="s">
        <v>3051</v>
      </c>
      <c r="F1219" s="24"/>
      <c r="G1219" s="137" t="s">
        <v>10228</v>
      </c>
      <c r="H1219" s="137" t="s">
        <v>10224</v>
      </c>
      <c r="I1219" s="137" t="s">
        <v>10237</v>
      </c>
      <c r="J1219" s="137"/>
      <c r="K1219" s="24" t="s">
        <v>277</v>
      </c>
    </row>
    <row r="1220" spans="1:11">
      <c r="A1220" s="24">
        <v>12809</v>
      </c>
      <c r="B1220" s="24" t="str">
        <f>TRIM(Table4[[#This Row],[LOCATION_CODE]])</f>
        <v>12809</v>
      </c>
      <c r="C1220" s="137" t="s">
        <v>10238</v>
      </c>
      <c r="D1220" s="137" t="s">
        <v>10239</v>
      </c>
      <c r="E1220" s="24">
        <v>29899381</v>
      </c>
      <c r="F1220" s="24"/>
      <c r="G1220" s="137" t="s">
        <v>10240</v>
      </c>
      <c r="H1220" s="137" t="s">
        <v>10241</v>
      </c>
      <c r="I1220" s="137" t="s">
        <v>10242</v>
      </c>
      <c r="J1220" s="137" t="s">
        <v>10243</v>
      </c>
      <c r="K1220" s="24" t="s">
        <v>277</v>
      </c>
    </row>
    <row r="1221" spans="1:11">
      <c r="A1221" s="24">
        <v>12810</v>
      </c>
      <c r="B1221" s="24" t="str">
        <f>TRIM(Table4[[#This Row],[LOCATION_CODE]])</f>
        <v>12810</v>
      </c>
      <c r="C1221" s="137" t="s">
        <v>10244</v>
      </c>
      <c r="D1221" s="137" t="s">
        <v>10245</v>
      </c>
      <c r="E1221" s="24" t="s">
        <v>3051</v>
      </c>
      <c r="F1221" s="24"/>
      <c r="G1221" s="137" t="s">
        <v>10246</v>
      </c>
      <c r="H1221" s="137" t="s">
        <v>10247</v>
      </c>
      <c r="I1221" s="137" t="s">
        <v>10248</v>
      </c>
      <c r="J1221" s="137" t="s">
        <v>10249</v>
      </c>
      <c r="K1221" s="24" t="s">
        <v>277</v>
      </c>
    </row>
    <row r="1222" spans="1:11">
      <c r="A1222" s="24">
        <v>12811</v>
      </c>
      <c r="B1222" s="24" t="str">
        <f>TRIM(Table4[[#This Row],[LOCATION_CODE]])</f>
        <v>12811</v>
      </c>
      <c r="C1222" s="137" t="s">
        <v>10250</v>
      </c>
      <c r="D1222" s="137" t="s">
        <v>10251</v>
      </c>
      <c r="E1222" s="24" t="s">
        <v>3051</v>
      </c>
      <c r="F1222" s="24"/>
      <c r="G1222" s="137" t="s">
        <v>10252</v>
      </c>
      <c r="H1222" s="137" t="s">
        <v>10253</v>
      </c>
      <c r="I1222" s="137" t="s">
        <v>10248</v>
      </c>
      <c r="J1222" s="137" t="s">
        <v>10254</v>
      </c>
      <c r="K1222" s="24" t="s">
        <v>277</v>
      </c>
    </row>
    <row r="1223" spans="1:11">
      <c r="A1223" s="24">
        <v>12812</v>
      </c>
      <c r="B1223" s="24" t="str">
        <f>TRIM(Table4[[#This Row],[LOCATION_CODE]])</f>
        <v>12812</v>
      </c>
      <c r="C1223" s="137" t="s">
        <v>10255</v>
      </c>
      <c r="D1223" s="137" t="s">
        <v>10256</v>
      </c>
      <c r="E1223" s="24">
        <v>29150778</v>
      </c>
      <c r="F1223" s="24">
        <v>29150881</v>
      </c>
      <c r="G1223" s="137" t="s">
        <v>10257</v>
      </c>
      <c r="H1223" s="137" t="s">
        <v>10258</v>
      </c>
      <c r="I1223" s="137" t="s">
        <v>10259</v>
      </c>
      <c r="J1223" s="137" t="s">
        <v>10260</v>
      </c>
      <c r="K1223" s="24" t="s">
        <v>277</v>
      </c>
    </row>
    <row r="1224" spans="1:11">
      <c r="A1224" s="24">
        <v>12813</v>
      </c>
      <c r="B1224" s="24" t="str">
        <f>TRIM(Table4[[#This Row],[LOCATION_CODE]])</f>
        <v>12813</v>
      </c>
      <c r="C1224" s="137" t="s">
        <v>10261</v>
      </c>
      <c r="D1224" s="137" t="s">
        <v>10262</v>
      </c>
      <c r="E1224" s="24">
        <v>28278366</v>
      </c>
      <c r="F1224" s="24"/>
      <c r="G1224" s="137" t="s">
        <v>10263</v>
      </c>
      <c r="H1224" s="137" t="s">
        <v>10264</v>
      </c>
      <c r="I1224" s="137" t="s">
        <v>10265</v>
      </c>
      <c r="J1224" s="137" t="s">
        <v>10266</v>
      </c>
      <c r="K1224" s="24" t="s">
        <v>277</v>
      </c>
    </row>
    <row r="1225" spans="1:11">
      <c r="A1225" s="24">
        <v>12814</v>
      </c>
      <c r="B1225" s="24" t="str">
        <f>TRIM(Table4[[#This Row],[LOCATION_CODE]])</f>
        <v>12814</v>
      </c>
      <c r="C1225" s="137" t="s">
        <v>10267</v>
      </c>
      <c r="D1225" s="137" t="s">
        <v>10268</v>
      </c>
      <c r="E1225" s="24">
        <v>27689838</v>
      </c>
      <c r="F1225" s="24">
        <v>27689833</v>
      </c>
      <c r="G1225" s="137" t="s">
        <v>10269</v>
      </c>
      <c r="H1225" s="137" t="s">
        <v>10270</v>
      </c>
      <c r="I1225" s="137" t="s">
        <v>10271</v>
      </c>
      <c r="J1225" s="137" t="s">
        <v>10272</v>
      </c>
      <c r="K1225" s="24" t="s">
        <v>277</v>
      </c>
    </row>
    <row r="1226" spans="1:11">
      <c r="A1226" s="24">
        <v>12815</v>
      </c>
      <c r="B1226" s="24" t="str">
        <f>TRIM(Table4[[#This Row],[LOCATION_CODE]])</f>
        <v>12815</v>
      </c>
      <c r="C1226" s="137" t="s">
        <v>10273</v>
      </c>
      <c r="D1226" s="137" t="s">
        <v>10274</v>
      </c>
      <c r="E1226" s="24" t="s">
        <v>3051</v>
      </c>
      <c r="F1226" s="24"/>
      <c r="G1226" s="137" t="s">
        <v>10275</v>
      </c>
      <c r="H1226" s="137" t="s">
        <v>10276</v>
      </c>
      <c r="I1226" s="137" t="s">
        <v>10277</v>
      </c>
      <c r="J1226" s="137" t="s">
        <v>10278</v>
      </c>
      <c r="K1226" s="24" t="s">
        <v>277</v>
      </c>
    </row>
    <row r="1227" spans="1:11">
      <c r="A1227" s="24">
        <v>12817</v>
      </c>
      <c r="B1227" s="24" t="str">
        <f>TRIM(Table4[[#This Row],[LOCATION_CODE]])</f>
        <v>12817</v>
      </c>
      <c r="C1227" s="137" t="s">
        <v>10279</v>
      </c>
      <c r="D1227" s="137" t="s">
        <v>10280</v>
      </c>
      <c r="E1227" s="24" t="s">
        <v>3051</v>
      </c>
      <c r="F1227" s="24"/>
      <c r="G1227" s="137" t="s">
        <v>10257</v>
      </c>
      <c r="H1227" s="137" t="s">
        <v>10258</v>
      </c>
      <c r="I1227" s="137" t="s">
        <v>10259</v>
      </c>
      <c r="J1227" s="137" t="s">
        <v>10260</v>
      </c>
      <c r="K1227" s="24" t="s">
        <v>277</v>
      </c>
    </row>
    <row r="1228" spans="1:11">
      <c r="A1228" s="24">
        <v>12818</v>
      </c>
      <c r="B1228" s="24" t="str">
        <f>TRIM(Table4[[#This Row],[LOCATION_CODE]])</f>
        <v>12818</v>
      </c>
      <c r="C1228" s="137" t="s">
        <v>10281</v>
      </c>
      <c r="D1228" s="137" t="s">
        <v>10282</v>
      </c>
      <c r="E1228" s="24" t="s">
        <v>3051</v>
      </c>
      <c r="F1228" s="24"/>
      <c r="G1228" s="137" t="s">
        <v>10257</v>
      </c>
      <c r="H1228" s="137" t="s">
        <v>10258</v>
      </c>
      <c r="I1228" s="137" t="s">
        <v>10283</v>
      </c>
      <c r="J1228" s="137" t="s">
        <v>10284</v>
      </c>
      <c r="K1228" s="24" t="s">
        <v>277</v>
      </c>
    </row>
    <row r="1229" spans="1:11">
      <c r="A1229" s="24">
        <v>12819</v>
      </c>
      <c r="B1229" s="24" t="str">
        <f>TRIM(Table4[[#This Row],[LOCATION_CODE]])</f>
        <v>12819</v>
      </c>
      <c r="C1229" s="137" t="s">
        <v>10285</v>
      </c>
      <c r="D1229" s="137" t="s">
        <v>10286</v>
      </c>
      <c r="E1229" s="24">
        <v>24457686</v>
      </c>
      <c r="F1229" s="24">
        <v>24457721</v>
      </c>
      <c r="G1229" s="137" t="s">
        <v>10287</v>
      </c>
      <c r="H1229" s="137" t="s">
        <v>10288</v>
      </c>
      <c r="I1229" s="137" t="s">
        <v>10289</v>
      </c>
      <c r="J1229" s="137" t="s">
        <v>10290</v>
      </c>
      <c r="K1229" s="24" t="s">
        <v>277</v>
      </c>
    </row>
    <row r="1230" spans="1:11">
      <c r="A1230" s="24">
        <v>12820</v>
      </c>
      <c r="B1230" s="24" t="str">
        <f>TRIM(Table4[[#This Row],[LOCATION_CODE]])</f>
        <v>12820</v>
      </c>
      <c r="C1230" s="137" t="s">
        <v>10291</v>
      </c>
      <c r="D1230" s="137" t="s">
        <v>10292</v>
      </c>
      <c r="E1230" s="24">
        <v>22622028</v>
      </c>
      <c r="F1230" s="24"/>
      <c r="G1230" s="137" t="s">
        <v>10293</v>
      </c>
      <c r="H1230" s="137" t="s">
        <v>10294</v>
      </c>
      <c r="I1230" s="137" t="s">
        <v>10295</v>
      </c>
      <c r="J1230" s="137" t="s">
        <v>10296</v>
      </c>
      <c r="K1230" s="24" t="s">
        <v>277</v>
      </c>
    </row>
    <row r="1231" spans="1:11">
      <c r="A1231" s="24">
        <v>12821</v>
      </c>
      <c r="B1231" s="24" t="str">
        <f>TRIM(Table4[[#This Row],[LOCATION_CODE]])</f>
        <v>12821</v>
      </c>
      <c r="C1231" s="137" t="s">
        <v>10297</v>
      </c>
      <c r="D1231" s="137" t="s">
        <v>10298</v>
      </c>
      <c r="E1231" s="24" t="s">
        <v>3051</v>
      </c>
      <c r="F1231" s="24"/>
      <c r="G1231" s="137" t="s">
        <v>10299</v>
      </c>
      <c r="H1231" s="137" t="s">
        <v>10300</v>
      </c>
      <c r="I1231" s="137" t="s">
        <v>10301</v>
      </c>
      <c r="J1231" s="137" t="s">
        <v>10302</v>
      </c>
      <c r="K1231" s="24" t="s">
        <v>277</v>
      </c>
    </row>
    <row r="1232" spans="1:11">
      <c r="A1232" s="24">
        <v>12822</v>
      </c>
      <c r="B1232" s="24" t="str">
        <f>TRIM(Table4[[#This Row],[LOCATION_CODE]])</f>
        <v>12822</v>
      </c>
      <c r="C1232" s="137" t="s">
        <v>10303</v>
      </c>
      <c r="D1232" s="137" t="s">
        <v>10304</v>
      </c>
      <c r="E1232" s="24">
        <v>26316388</v>
      </c>
      <c r="F1232" s="24"/>
      <c r="G1232" s="137" t="s">
        <v>10305</v>
      </c>
      <c r="H1232" s="137" t="s">
        <v>10306</v>
      </c>
      <c r="I1232" s="137" t="s">
        <v>3340</v>
      </c>
      <c r="J1232" s="137"/>
      <c r="K1232" s="24" t="s">
        <v>277</v>
      </c>
    </row>
    <row r="1233" spans="1:11">
      <c r="A1233" s="24">
        <v>12823</v>
      </c>
      <c r="B1233" s="24" t="str">
        <f>TRIM(Table4[[#This Row],[LOCATION_CODE]])</f>
        <v>12823</v>
      </c>
      <c r="C1233" s="137" t="s">
        <v>10307</v>
      </c>
      <c r="D1233" s="137" t="s">
        <v>10308</v>
      </c>
      <c r="E1233" s="24" t="s">
        <v>3051</v>
      </c>
      <c r="F1233" s="24"/>
      <c r="G1233" s="137" t="s">
        <v>10287</v>
      </c>
      <c r="H1233" s="137" t="s">
        <v>10288</v>
      </c>
      <c r="I1233" s="137" t="s">
        <v>10289</v>
      </c>
      <c r="J1233" s="137" t="s">
        <v>10290</v>
      </c>
      <c r="K1233" s="24" t="s">
        <v>277</v>
      </c>
    </row>
    <row r="1234" spans="1:11" ht="29.1">
      <c r="A1234" s="24">
        <v>12825</v>
      </c>
      <c r="B1234" s="24" t="str">
        <f>TRIM(Table4[[#This Row],[LOCATION_CODE]])</f>
        <v>12825</v>
      </c>
      <c r="C1234" s="137" t="s">
        <v>10309</v>
      </c>
      <c r="D1234" s="137" t="s">
        <v>10310</v>
      </c>
      <c r="E1234" s="24">
        <v>28006357</v>
      </c>
      <c r="F1234" s="24"/>
      <c r="G1234" s="137" t="s">
        <v>10311</v>
      </c>
      <c r="H1234" s="137" t="s">
        <v>10312</v>
      </c>
      <c r="I1234" s="137" t="s">
        <v>10313</v>
      </c>
      <c r="J1234" s="137" t="s">
        <v>10314</v>
      </c>
      <c r="K1234" s="24" t="s">
        <v>277</v>
      </c>
    </row>
    <row r="1235" spans="1:11">
      <c r="A1235" s="24">
        <v>12827</v>
      </c>
      <c r="B1235" s="24" t="str">
        <f>TRIM(Table4[[#This Row],[LOCATION_CODE]])</f>
        <v>12827</v>
      </c>
      <c r="C1235" s="137" t="s">
        <v>10315</v>
      </c>
      <c r="D1235" s="137" t="s">
        <v>10316</v>
      </c>
      <c r="E1235" s="24">
        <v>21757728</v>
      </c>
      <c r="F1235" s="24"/>
      <c r="G1235" s="137" t="s">
        <v>10317</v>
      </c>
      <c r="H1235" s="137" t="s">
        <v>10318</v>
      </c>
      <c r="I1235" s="137" t="s">
        <v>10319</v>
      </c>
      <c r="J1235" s="137" t="s">
        <v>10320</v>
      </c>
      <c r="K1235" s="24" t="s">
        <v>277</v>
      </c>
    </row>
    <row r="1236" spans="1:11">
      <c r="A1236" s="24">
        <v>12828</v>
      </c>
      <c r="B1236" s="24" t="str">
        <f>TRIM(Table4[[#This Row],[LOCATION_CODE]])</f>
        <v>12828</v>
      </c>
      <c r="C1236" s="137" t="s">
        <v>10321</v>
      </c>
      <c r="D1236" s="137" t="s">
        <v>10322</v>
      </c>
      <c r="E1236" s="24">
        <v>21757728</v>
      </c>
      <c r="F1236" s="24"/>
      <c r="G1236" s="137" t="s">
        <v>10323</v>
      </c>
      <c r="H1236" s="137" t="s">
        <v>10324</v>
      </c>
      <c r="I1236" s="137" t="s">
        <v>10325</v>
      </c>
      <c r="J1236" s="137" t="s">
        <v>10326</v>
      </c>
      <c r="K1236" s="24" t="s">
        <v>277</v>
      </c>
    </row>
    <row r="1237" spans="1:11">
      <c r="A1237" s="24">
        <v>12829</v>
      </c>
      <c r="B1237" s="24" t="str">
        <f>TRIM(Table4[[#This Row],[LOCATION_CODE]])</f>
        <v>12829</v>
      </c>
      <c r="C1237" s="137" t="s">
        <v>10327</v>
      </c>
      <c r="D1237" s="137" t="s">
        <v>10328</v>
      </c>
      <c r="E1237" s="24" t="s">
        <v>3051</v>
      </c>
      <c r="F1237" s="24"/>
      <c r="G1237" s="137" t="s">
        <v>10329</v>
      </c>
      <c r="H1237" s="137" t="s">
        <v>5207</v>
      </c>
      <c r="I1237" s="137" t="s">
        <v>5208</v>
      </c>
      <c r="J1237" s="137" t="s">
        <v>10330</v>
      </c>
      <c r="K1237" s="24" t="s">
        <v>277</v>
      </c>
    </row>
    <row r="1238" spans="1:11">
      <c r="A1238" s="24">
        <v>12830</v>
      </c>
      <c r="B1238" s="24" t="str">
        <f>TRIM(Table4[[#This Row],[LOCATION_CODE]])</f>
        <v>12830</v>
      </c>
      <c r="C1238" s="137" t="s">
        <v>10331</v>
      </c>
      <c r="D1238" s="137" t="s">
        <v>10332</v>
      </c>
      <c r="E1238" s="24" t="s">
        <v>3051</v>
      </c>
      <c r="F1238" s="24"/>
      <c r="G1238" s="137" t="s">
        <v>10333</v>
      </c>
      <c r="H1238" s="137" t="s">
        <v>10334</v>
      </c>
      <c r="I1238" s="137" t="s">
        <v>10335</v>
      </c>
      <c r="J1238" s="137" t="s">
        <v>10336</v>
      </c>
      <c r="K1238" s="24" t="s">
        <v>277</v>
      </c>
    </row>
    <row r="1239" spans="1:11">
      <c r="A1239" s="24">
        <v>12831</v>
      </c>
      <c r="B1239" s="24" t="str">
        <f>TRIM(Table4[[#This Row],[LOCATION_CODE]])</f>
        <v>12831</v>
      </c>
      <c r="C1239" s="137" t="s">
        <v>10337</v>
      </c>
      <c r="D1239" s="137" t="s">
        <v>10338</v>
      </c>
      <c r="E1239" s="24" t="s">
        <v>3051</v>
      </c>
      <c r="F1239" s="24"/>
      <c r="G1239" s="137" t="s">
        <v>10339</v>
      </c>
      <c r="H1239" s="137" t="s">
        <v>10334</v>
      </c>
      <c r="I1239" s="137" t="s">
        <v>10335</v>
      </c>
      <c r="J1239" s="137" t="s">
        <v>10340</v>
      </c>
      <c r="K1239" s="24" t="s">
        <v>277</v>
      </c>
    </row>
    <row r="1240" spans="1:11">
      <c r="A1240" s="24">
        <v>12832</v>
      </c>
      <c r="B1240" s="24" t="str">
        <f>TRIM(Table4[[#This Row],[LOCATION_CODE]])</f>
        <v>12832</v>
      </c>
      <c r="C1240" s="137" t="s">
        <v>10341</v>
      </c>
      <c r="D1240" s="137" t="s">
        <v>10342</v>
      </c>
      <c r="E1240" s="24">
        <v>39822018</v>
      </c>
      <c r="F1240" s="24"/>
      <c r="G1240" s="137" t="s">
        <v>10343</v>
      </c>
      <c r="H1240" s="137" t="s">
        <v>5659</v>
      </c>
      <c r="I1240" s="137" t="s">
        <v>6863</v>
      </c>
      <c r="J1240" s="137" t="s">
        <v>10344</v>
      </c>
      <c r="K1240" s="24" t="s">
        <v>277</v>
      </c>
    </row>
    <row r="1241" spans="1:11">
      <c r="A1241" s="24">
        <v>12833</v>
      </c>
      <c r="B1241" s="24" t="str">
        <f>TRIM(Table4[[#This Row],[LOCATION_CODE]])</f>
        <v>12833</v>
      </c>
      <c r="C1241" s="137" t="s">
        <v>10345</v>
      </c>
      <c r="D1241" s="137" t="s">
        <v>10346</v>
      </c>
      <c r="E1241" s="24" t="s">
        <v>10347</v>
      </c>
      <c r="F1241" s="24" t="s">
        <v>10348</v>
      </c>
      <c r="G1241" s="137" t="s">
        <v>10349</v>
      </c>
      <c r="H1241" s="137" t="s">
        <v>10350</v>
      </c>
      <c r="I1241" s="137" t="s">
        <v>10351</v>
      </c>
      <c r="J1241" s="137" t="s">
        <v>10352</v>
      </c>
      <c r="K1241" s="24" t="s">
        <v>277</v>
      </c>
    </row>
    <row r="1242" spans="1:11">
      <c r="A1242" s="24">
        <v>12834</v>
      </c>
      <c r="B1242" s="24" t="str">
        <f>TRIM(Table4[[#This Row],[LOCATION_CODE]])</f>
        <v>12834</v>
      </c>
      <c r="C1242" s="137" t="s">
        <v>10353</v>
      </c>
      <c r="D1242" s="137" t="s">
        <v>10354</v>
      </c>
      <c r="E1242" s="24">
        <v>23190015</v>
      </c>
      <c r="F1242" s="24"/>
      <c r="G1242" s="137" t="s">
        <v>10355</v>
      </c>
      <c r="H1242" s="137" t="s">
        <v>10350</v>
      </c>
      <c r="I1242" s="137" t="s">
        <v>10351</v>
      </c>
      <c r="J1242" s="137" t="s">
        <v>10356</v>
      </c>
      <c r="K1242" s="24" t="s">
        <v>277</v>
      </c>
    </row>
    <row r="1243" spans="1:11">
      <c r="A1243" s="24">
        <v>12835</v>
      </c>
      <c r="B1243" s="24" t="str">
        <f>TRIM(Table4[[#This Row],[LOCATION_CODE]])</f>
        <v>12835</v>
      </c>
      <c r="C1243" s="137" t="s">
        <v>10357</v>
      </c>
      <c r="D1243" s="137" t="s">
        <v>10357</v>
      </c>
      <c r="E1243" s="24" t="s">
        <v>411</v>
      </c>
      <c r="F1243" s="24"/>
      <c r="G1243" s="137" t="s">
        <v>10358</v>
      </c>
      <c r="H1243" s="137" t="s">
        <v>10350</v>
      </c>
      <c r="I1243" s="137" t="s">
        <v>10351</v>
      </c>
      <c r="J1243" s="137" t="s">
        <v>10359</v>
      </c>
      <c r="K1243" s="24" t="s">
        <v>277</v>
      </c>
    </row>
    <row r="1244" spans="1:11">
      <c r="A1244" s="24">
        <v>12836</v>
      </c>
      <c r="B1244" s="24" t="str">
        <f>TRIM(Table4[[#This Row],[LOCATION_CODE]])</f>
        <v>12836</v>
      </c>
      <c r="C1244" s="137" t="s">
        <v>10360</v>
      </c>
      <c r="D1244" s="137" t="s">
        <v>10361</v>
      </c>
      <c r="E1244" s="24">
        <v>26643606</v>
      </c>
      <c r="F1244" s="24"/>
      <c r="G1244" s="137" t="s">
        <v>10362</v>
      </c>
      <c r="H1244" s="137" t="s">
        <v>10363</v>
      </c>
      <c r="I1244" s="137" t="s">
        <v>637</v>
      </c>
      <c r="J1244" s="137"/>
      <c r="K1244" s="24" t="s">
        <v>277</v>
      </c>
    </row>
    <row r="1245" spans="1:11">
      <c r="A1245" s="24">
        <v>12837</v>
      </c>
      <c r="B1245" s="24" t="str">
        <f>TRIM(Table4[[#This Row],[LOCATION_CODE]])</f>
        <v>12837</v>
      </c>
      <c r="C1245" s="137" t="s">
        <v>10364</v>
      </c>
      <c r="D1245" s="137" t="s">
        <v>10365</v>
      </c>
      <c r="E1245" s="24">
        <v>27926455</v>
      </c>
      <c r="F1245" s="24"/>
      <c r="G1245" s="137" t="s">
        <v>10366</v>
      </c>
      <c r="H1245" s="137" t="s">
        <v>10367</v>
      </c>
      <c r="I1245" s="137" t="s">
        <v>620</v>
      </c>
      <c r="J1245" s="137"/>
      <c r="K1245" s="24" t="s">
        <v>277</v>
      </c>
    </row>
    <row r="1246" spans="1:11">
      <c r="A1246" s="24">
        <v>12838</v>
      </c>
      <c r="B1246" s="24" t="str">
        <f>TRIM(Table4[[#This Row],[LOCATION_CODE]])</f>
        <v>12838</v>
      </c>
      <c r="C1246" s="137" t="s">
        <v>10368</v>
      </c>
      <c r="D1246" s="137" t="s">
        <v>10369</v>
      </c>
      <c r="E1246" s="24">
        <v>29485200</v>
      </c>
      <c r="F1246" s="24"/>
      <c r="G1246" s="137" t="s">
        <v>10370</v>
      </c>
      <c r="H1246" s="137" t="s">
        <v>10371</v>
      </c>
      <c r="I1246" s="137" t="s">
        <v>379</v>
      </c>
      <c r="J1246" s="137"/>
      <c r="K1246" s="24" t="s">
        <v>277</v>
      </c>
    </row>
    <row r="1247" spans="1:11">
      <c r="A1247" s="24">
        <v>12839</v>
      </c>
      <c r="B1247" s="24" t="str">
        <f>TRIM(Table4[[#This Row],[LOCATION_CODE]])</f>
        <v>12839</v>
      </c>
      <c r="C1247" s="137" t="s">
        <v>10372</v>
      </c>
      <c r="D1247" s="137" t="s">
        <v>10373</v>
      </c>
      <c r="E1247" s="24">
        <v>29485299</v>
      </c>
      <c r="F1247" s="24"/>
      <c r="G1247" s="137" t="s">
        <v>10370</v>
      </c>
      <c r="H1247" s="137" t="s">
        <v>10371</v>
      </c>
      <c r="I1247" s="137" t="s">
        <v>379</v>
      </c>
      <c r="J1247" s="137"/>
      <c r="K1247" s="24" t="s">
        <v>277</v>
      </c>
    </row>
    <row r="1248" spans="1:11">
      <c r="A1248" s="24">
        <v>12840</v>
      </c>
      <c r="B1248" s="24" t="str">
        <f>TRIM(Table4[[#This Row],[LOCATION_CODE]])</f>
        <v>12840</v>
      </c>
      <c r="C1248" s="137" t="s">
        <v>10374</v>
      </c>
      <c r="D1248" s="137" t="s">
        <v>10375</v>
      </c>
      <c r="E1248" s="24" t="s">
        <v>3051</v>
      </c>
      <c r="F1248" s="24"/>
      <c r="G1248" s="137" t="s">
        <v>10376</v>
      </c>
      <c r="H1248" s="137" t="s">
        <v>10371</v>
      </c>
      <c r="I1248" s="137" t="s">
        <v>286</v>
      </c>
      <c r="J1248" s="137"/>
      <c r="K1248" s="24" t="s">
        <v>277</v>
      </c>
    </row>
    <row r="1249" spans="1:11">
      <c r="A1249" s="24">
        <v>12841</v>
      </c>
      <c r="B1249" s="24" t="str">
        <f>TRIM(Table4[[#This Row],[LOCATION_CODE]])</f>
        <v>12841</v>
      </c>
      <c r="C1249" s="137" t="s">
        <v>10377</v>
      </c>
      <c r="D1249" s="137" t="s">
        <v>10378</v>
      </c>
      <c r="E1249" s="24">
        <v>28575511</v>
      </c>
      <c r="F1249" s="24"/>
      <c r="G1249" s="137" t="s">
        <v>5642</v>
      </c>
      <c r="H1249" s="137" t="s">
        <v>5643</v>
      </c>
      <c r="I1249" s="137" t="s">
        <v>5644</v>
      </c>
      <c r="J1249" s="137" t="s">
        <v>5645</v>
      </c>
      <c r="K1249" s="24" t="s">
        <v>277</v>
      </c>
    </row>
    <row r="1250" spans="1:11">
      <c r="A1250" s="24">
        <v>12843</v>
      </c>
      <c r="B1250" s="24" t="str">
        <f>TRIM(Table4[[#This Row],[LOCATION_CODE]])</f>
        <v>12843</v>
      </c>
      <c r="C1250" s="137" t="s">
        <v>10379</v>
      </c>
      <c r="D1250" s="137" t="s">
        <v>10379</v>
      </c>
      <c r="E1250" s="24" t="s">
        <v>3051</v>
      </c>
      <c r="F1250" s="24"/>
      <c r="G1250" s="137" t="s">
        <v>10380</v>
      </c>
      <c r="H1250" s="137" t="s">
        <v>10381</v>
      </c>
      <c r="I1250" s="137" t="s">
        <v>5757</v>
      </c>
      <c r="J1250" s="137" t="s">
        <v>9490</v>
      </c>
      <c r="K1250" s="24" t="s">
        <v>277</v>
      </c>
    </row>
    <row r="1251" spans="1:11">
      <c r="A1251" s="24">
        <v>12844</v>
      </c>
      <c r="B1251" s="24" t="str">
        <f>TRIM(Table4[[#This Row],[LOCATION_CODE]])</f>
        <v>12844</v>
      </c>
      <c r="C1251" s="137" t="s">
        <v>10382</v>
      </c>
      <c r="D1251" s="137" t="s">
        <v>10382</v>
      </c>
      <c r="E1251" s="24" t="s">
        <v>3051</v>
      </c>
      <c r="F1251" s="24"/>
      <c r="G1251" s="137" t="s">
        <v>10383</v>
      </c>
      <c r="H1251" s="137" t="s">
        <v>10384</v>
      </c>
      <c r="I1251" s="137" t="s">
        <v>10248</v>
      </c>
      <c r="J1251" s="137" t="s">
        <v>10385</v>
      </c>
      <c r="K1251" s="24" t="s">
        <v>277</v>
      </c>
    </row>
    <row r="1252" spans="1:11">
      <c r="A1252" s="24">
        <v>12845</v>
      </c>
      <c r="B1252" s="24" t="str">
        <f>TRIM(Table4[[#This Row],[LOCATION_CODE]])</f>
        <v>12845</v>
      </c>
      <c r="C1252" s="137" t="s">
        <v>10386</v>
      </c>
      <c r="D1252" s="137" t="s">
        <v>10386</v>
      </c>
      <c r="E1252" s="24">
        <v>28029868</v>
      </c>
      <c r="F1252" s="24"/>
      <c r="G1252" s="137" t="s">
        <v>10387</v>
      </c>
      <c r="H1252" s="137" t="s">
        <v>10388</v>
      </c>
      <c r="I1252" s="137" t="s">
        <v>10389</v>
      </c>
      <c r="J1252" s="137" t="s">
        <v>10390</v>
      </c>
      <c r="K1252" s="24" t="s">
        <v>277</v>
      </c>
    </row>
    <row r="1253" spans="1:11">
      <c r="A1253" s="24">
        <v>12846</v>
      </c>
      <c r="B1253" s="24" t="str">
        <f>TRIM(Table4[[#This Row],[LOCATION_CODE]])</f>
        <v>12846</v>
      </c>
      <c r="C1253" s="137" t="s">
        <v>10391</v>
      </c>
      <c r="D1253" s="137" t="s">
        <v>10391</v>
      </c>
      <c r="E1253" s="24" t="s">
        <v>3051</v>
      </c>
      <c r="F1253" s="24"/>
      <c r="G1253" s="137" t="s">
        <v>10392</v>
      </c>
      <c r="H1253" s="137" t="s">
        <v>10388</v>
      </c>
      <c r="I1253" s="137" t="s">
        <v>10389</v>
      </c>
      <c r="J1253" s="137" t="s">
        <v>10393</v>
      </c>
      <c r="K1253" s="24" t="s">
        <v>277</v>
      </c>
    </row>
    <row r="1254" spans="1:11">
      <c r="A1254" s="24">
        <v>12847</v>
      </c>
      <c r="B1254" s="24" t="str">
        <f>TRIM(Table4[[#This Row],[LOCATION_CODE]])</f>
        <v>12847</v>
      </c>
      <c r="C1254" s="137" t="s">
        <v>10394</v>
      </c>
      <c r="D1254" s="137" t="s">
        <v>10394</v>
      </c>
      <c r="E1254" s="24">
        <v>28029986</v>
      </c>
      <c r="F1254" s="24">
        <v>28029989</v>
      </c>
      <c r="G1254" s="137" t="s">
        <v>10395</v>
      </c>
      <c r="H1254" s="137" t="s">
        <v>10388</v>
      </c>
      <c r="I1254" s="137" t="s">
        <v>10389</v>
      </c>
      <c r="J1254" s="137" t="s">
        <v>10393</v>
      </c>
      <c r="K1254" s="24" t="s">
        <v>277</v>
      </c>
    </row>
    <row r="1255" spans="1:11">
      <c r="A1255" s="24">
        <v>12848</v>
      </c>
      <c r="B1255" s="24" t="str">
        <f>TRIM(Table4[[#This Row],[LOCATION_CODE]])</f>
        <v>12848</v>
      </c>
      <c r="C1255" s="137" t="s">
        <v>10396</v>
      </c>
      <c r="D1255" s="137" t="s">
        <v>10397</v>
      </c>
      <c r="E1255" s="24">
        <v>27839688</v>
      </c>
      <c r="F1255" s="24">
        <v>27839678</v>
      </c>
      <c r="G1255" s="137" t="s">
        <v>10398</v>
      </c>
      <c r="H1255" s="137" t="s">
        <v>10399</v>
      </c>
      <c r="I1255" s="137" t="s">
        <v>10400</v>
      </c>
      <c r="J1255" s="137" t="s">
        <v>10401</v>
      </c>
      <c r="K1255" s="24" t="s">
        <v>277</v>
      </c>
    </row>
    <row r="1256" spans="1:11">
      <c r="A1256" s="24">
        <v>12849</v>
      </c>
      <c r="B1256" s="24" t="str">
        <f>TRIM(Table4[[#This Row],[LOCATION_CODE]])</f>
        <v>12849</v>
      </c>
      <c r="C1256" s="137" t="s">
        <v>10402</v>
      </c>
      <c r="D1256" s="137" t="s">
        <v>10403</v>
      </c>
      <c r="E1256" s="24" t="s">
        <v>3051</v>
      </c>
      <c r="F1256" s="24"/>
      <c r="G1256" s="137" t="s">
        <v>10404</v>
      </c>
      <c r="H1256" s="137" t="s">
        <v>10405</v>
      </c>
      <c r="I1256" s="137" t="s">
        <v>1278</v>
      </c>
      <c r="J1256" s="137"/>
      <c r="K1256" s="24" t="s">
        <v>277</v>
      </c>
    </row>
    <row r="1257" spans="1:11">
      <c r="A1257" s="24">
        <v>12850</v>
      </c>
      <c r="B1257" s="24" t="str">
        <f>TRIM(Table4[[#This Row],[LOCATION_CODE]])</f>
        <v>12850</v>
      </c>
      <c r="C1257" s="137" t="s">
        <v>10406</v>
      </c>
      <c r="D1257" s="137" t="s">
        <v>10407</v>
      </c>
      <c r="E1257" s="24" t="s">
        <v>3051</v>
      </c>
      <c r="F1257" s="24"/>
      <c r="G1257" s="137" t="s">
        <v>10408</v>
      </c>
      <c r="H1257" s="137" t="s">
        <v>10409</v>
      </c>
      <c r="I1257" s="137" t="s">
        <v>1285</v>
      </c>
      <c r="J1257" s="137"/>
      <c r="K1257" s="24" t="s">
        <v>277</v>
      </c>
    </row>
    <row r="1258" spans="1:11">
      <c r="A1258" s="24">
        <v>12851</v>
      </c>
      <c r="B1258" s="24" t="str">
        <f>TRIM(Table4[[#This Row],[LOCATION_CODE]])</f>
        <v>12851</v>
      </c>
      <c r="C1258" s="137" t="s">
        <v>10410</v>
      </c>
      <c r="D1258" s="137" t="s">
        <v>10411</v>
      </c>
      <c r="E1258" s="24" t="s">
        <v>3051</v>
      </c>
      <c r="F1258" s="24"/>
      <c r="G1258" s="137" t="s">
        <v>10412</v>
      </c>
      <c r="H1258" s="137" t="s">
        <v>10405</v>
      </c>
      <c r="I1258" s="137" t="s">
        <v>10413</v>
      </c>
      <c r="J1258" s="137" t="s">
        <v>10414</v>
      </c>
      <c r="K1258" s="24" t="s">
        <v>277</v>
      </c>
    </row>
    <row r="1259" spans="1:11">
      <c r="A1259" s="24">
        <v>12852</v>
      </c>
      <c r="B1259" s="24" t="str">
        <f>TRIM(Table4[[#This Row],[LOCATION_CODE]])</f>
        <v>12852</v>
      </c>
      <c r="C1259" s="137" t="s">
        <v>10415</v>
      </c>
      <c r="D1259" s="137" t="s">
        <v>10416</v>
      </c>
      <c r="E1259" s="24" t="s">
        <v>3051</v>
      </c>
      <c r="F1259" s="24"/>
      <c r="G1259" s="137" t="s">
        <v>10417</v>
      </c>
      <c r="H1259" s="137" t="s">
        <v>10418</v>
      </c>
      <c r="I1259" s="137" t="s">
        <v>10413</v>
      </c>
      <c r="J1259" s="137" t="s">
        <v>10419</v>
      </c>
      <c r="K1259" s="24" t="s">
        <v>277</v>
      </c>
    </row>
    <row r="1260" spans="1:11">
      <c r="A1260" s="24">
        <v>12853</v>
      </c>
      <c r="B1260" s="24" t="str">
        <f>TRIM(Table4[[#This Row],[LOCATION_CODE]])</f>
        <v>12853</v>
      </c>
      <c r="C1260" s="137" t="s">
        <v>10420</v>
      </c>
      <c r="D1260" s="137" t="s">
        <v>10421</v>
      </c>
      <c r="E1260" s="24" t="s">
        <v>3051</v>
      </c>
      <c r="F1260" s="24"/>
      <c r="G1260" s="137" t="s">
        <v>10422</v>
      </c>
      <c r="H1260" s="137" t="s">
        <v>10418</v>
      </c>
      <c r="I1260" s="137" t="s">
        <v>10413</v>
      </c>
      <c r="J1260" s="137" t="s">
        <v>10423</v>
      </c>
      <c r="K1260" s="24" t="s">
        <v>277</v>
      </c>
    </row>
    <row r="1261" spans="1:11">
      <c r="A1261" s="24">
        <v>12854</v>
      </c>
      <c r="B1261" s="24" t="str">
        <f>TRIM(Table4[[#This Row],[LOCATION_CODE]])</f>
        <v>12854</v>
      </c>
      <c r="C1261" s="137" t="s">
        <v>10424</v>
      </c>
      <c r="D1261" s="137" t="s">
        <v>10425</v>
      </c>
      <c r="E1261" s="24" t="s">
        <v>3051</v>
      </c>
      <c r="F1261" s="24"/>
      <c r="G1261" s="137" t="s">
        <v>10426</v>
      </c>
      <c r="H1261" s="137" t="s">
        <v>10427</v>
      </c>
      <c r="I1261" s="137" t="s">
        <v>10428</v>
      </c>
      <c r="J1261" s="137" t="s">
        <v>10429</v>
      </c>
      <c r="K1261" s="24" t="s">
        <v>277</v>
      </c>
    </row>
    <row r="1262" spans="1:11">
      <c r="A1262" s="24">
        <v>12855</v>
      </c>
      <c r="B1262" s="24" t="str">
        <f>TRIM(Table4[[#This Row],[LOCATION_CODE]])</f>
        <v>12855</v>
      </c>
      <c r="C1262" s="137" t="s">
        <v>10430</v>
      </c>
      <c r="D1262" s="137" t="s">
        <v>10431</v>
      </c>
      <c r="E1262" s="24" t="s">
        <v>3051</v>
      </c>
      <c r="F1262" s="24"/>
      <c r="G1262" s="137" t="s">
        <v>10432</v>
      </c>
      <c r="H1262" s="137" t="s">
        <v>10433</v>
      </c>
      <c r="I1262" s="137" t="s">
        <v>10434</v>
      </c>
      <c r="J1262" s="137" t="s">
        <v>10435</v>
      </c>
      <c r="K1262" s="24" t="s">
        <v>277</v>
      </c>
    </row>
    <row r="1263" spans="1:11">
      <c r="A1263" s="24">
        <v>12856</v>
      </c>
      <c r="B1263" s="24" t="str">
        <f>TRIM(Table4[[#This Row],[LOCATION_CODE]])</f>
        <v>12856</v>
      </c>
      <c r="C1263" s="137" t="s">
        <v>10436</v>
      </c>
      <c r="D1263" s="137" t="s">
        <v>10436</v>
      </c>
      <c r="E1263" s="24" t="s">
        <v>3051</v>
      </c>
      <c r="F1263" s="24"/>
      <c r="G1263" s="137" t="s">
        <v>10437</v>
      </c>
      <c r="H1263" s="137" t="s">
        <v>10438</v>
      </c>
      <c r="I1263" s="137" t="s">
        <v>1023</v>
      </c>
      <c r="J1263" s="137"/>
      <c r="K1263" s="24" t="s">
        <v>277</v>
      </c>
    </row>
    <row r="1264" spans="1:11">
      <c r="A1264" s="24">
        <v>12857</v>
      </c>
      <c r="B1264" s="24" t="str">
        <f>TRIM(Table4[[#This Row],[LOCATION_CODE]])</f>
        <v>12857</v>
      </c>
      <c r="C1264" s="137" t="s">
        <v>10439</v>
      </c>
      <c r="D1264" s="137" t="s">
        <v>10440</v>
      </c>
      <c r="E1264" s="24" t="s">
        <v>3051</v>
      </c>
      <c r="F1264" s="24"/>
      <c r="G1264" s="137" t="s">
        <v>10441</v>
      </c>
      <c r="H1264" s="137" t="s">
        <v>10442</v>
      </c>
      <c r="I1264" s="137" t="s">
        <v>10248</v>
      </c>
      <c r="J1264" s="137" t="s">
        <v>10443</v>
      </c>
      <c r="K1264" s="24" t="s">
        <v>277</v>
      </c>
    </row>
    <row r="1265" spans="1:11">
      <c r="A1265" s="24">
        <v>12858</v>
      </c>
      <c r="B1265" s="24" t="str">
        <f>TRIM(Table4[[#This Row],[LOCATION_CODE]])</f>
        <v>12858</v>
      </c>
      <c r="C1265" s="137" t="s">
        <v>10444</v>
      </c>
      <c r="D1265" s="137" t="s">
        <v>10445</v>
      </c>
      <c r="E1265" s="24" t="s">
        <v>3051</v>
      </c>
      <c r="F1265" s="24"/>
      <c r="G1265" s="137" t="s">
        <v>10299</v>
      </c>
      <c r="H1265" s="137" t="s">
        <v>10300</v>
      </c>
      <c r="I1265" s="137" t="s">
        <v>10446</v>
      </c>
      <c r="J1265" s="137" t="s">
        <v>10447</v>
      </c>
      <c r="K1265" s="24" t="s">
        <v>277</v>
      </c>
    </row>
    <row r="1266" spans="1:11">
      <c r="A1266" s="24">
        <v>12859</v>
      </c>
      <c r="B1266" s="24" t="str">
        <f>TRIM(Table4[[#This Row],[LOCATION_CODE]])</f>
        <v>12859</v>
      </c>
      <c r="C1266" s="137" t="s">
        <v>10448</v>
      </c>
      <c r="D1266" s="137" t="s">
        <v>10449</v>
      </c>
      <c r="E1266" s="24">
        <v>39829520</v>
      </c>
      <c r="F1266" s="24"/>
      <c r="G1266" s="137" t="s">
        <v>10450</v>
      </c>
      <c r="H1266" s="137" t="s">
        <v>10451</v>
      </c>
      <c r="I1266" s="137" t="s">
        <v>3846</v>
      </c>
      <c r="J1266" s="137"/>
      <c r="K1266" s="24" t="s">
        <v>277</v>
      </c>
    </row>
    <row r="1267" spans="1:11">
      <c r="A1267" s="24">
        <v>12863</v>
      </c>
      <c r="B1267" s="24" t="str">
        <f>TRIM(Table4[[#This Row],[LOCATION_CODE]])</f>
        <v>12863</v>
      </c>
      <c r="C1267" s="137" t="s">
        <v>10452</v>
      </c>
      <c r="D1267" s="137" t="s">
        <v>10453</v>
      </c>
      <c r="E1267" s="24" t="s">
        <v>3051</v>
      </c>
      <c r="F1267" s="24"/>
      <c r="G1267" s="137" t="s">
        <v>10454</v>
      </c>
      <c r="H1267" s="137" t="s">
        <v>10455</v>
      </c>
      <c r="I1267" s="137" t="s">
        <v>10456</v>
      </c>
      <c r="J1267" s="137" t="s">
        <v>10457</v>
      </c>
      <c r="K1267" s="24" t="s">
        <v>277</v>
      </c>
    </row>
    <row r="1268" spans="1:11">
      <c r="A1268" s="24">
        <v>12864</v>
      </c>
      <c r="B1268" s="24" t="str">
        <f>TRIM(Table4[[#This Row],[LOCATION_CODE]])</f>
        <v>12864</v>
      </c>
      <c r="C1268" s="137" t="s">
        <v>10458</v>
      </c>
      <c r="D1268" s="137" t="s">
        <v>10459</v>
      </c>
      <c r="E1268" s="24" t="s">
        <v>3051</v>
      </c>
      <c r="F1268" s="24"/>
      <c r="G1268" s="137" t="s">
        <v>10460</v>
      </c>
      <c r="H1268" s="137" t="s">
        <v>10461</v>
      </c>
      <c r="I1268" s="137" t="s">
        <v>10462</v>
      </c>
      <c r="J1268" s="137" t="s">
        <v>10463</v>
      </c>
      <c r="K1268" s="24" t="s">
        <v>277</v>
      </c>
    </row>
    <row r="1269" spans="1:11">
      <c r="A1269" s="24">
        <v>12866</v>
      </c>
      <c r="B1269" s="24" t="str">
        <f>TRIM(Table4[[#This Row],[LOCATION_CODE]])</f>
        <v>12866</v>
      </c>
      <c r="C1269" s="137" t="s">
        <v>10464</v>
      </c>
      <c r="D1269" s="137" t="s">
        <v>10465</v>
      </c>
      <c r="E1269" s="24" t="s">
        <v>3051</v>
      </c>
      <c r="F1269" s="24"/>
      <c r="G1269" s="137" t="s">
        <v>10466</v>
      </c>
      <c r="H1269" s="137" t="s">
        <v>5207</v>
      </c>
      <c r="I1269" s="137" t="s">
        <v>454</v>
      </c>
      <c r="J1269" s="137"/>
      <c r="K1269" s="24" t="s">
        <v>277</v>
      </c>
    </row>
    <row r="1270" spans="1:11" ht="29.1">
      <c r="A1270" s="24">
        <v>12867</v>
      </c>
      <c r="B1270" s="24" t="str">
        <f>TRIM(Table4[[#This Row],[LOCATION_CODE]])</f>
        <v>12867</v>
      </c>
      <c r="C1270" s="137" t="s">
        <v>10467</v>
      </c>
      <c r="D1270" s="137" t="s">
        <v>10468</v>
      </c>
      <c r="E1270" s="24" t="s">
        <v>3051</v>
      </c>
      <c r="F1270" s="24"/>
      <c r="G1270" s="137" t="s">
        <v>10469</v>
      </c>
      <c r="H1270" s="137" t="s">
        <v>10470</v>
      </c>
      <c r="I1270" s="137" t="s">
        <v>10471</v>
      </c>
      <c r="J1270" s="137" t="s">
        <v>10472</v>
      </c>
      <c r="K1270" s="24" t="s">
        <v>277</v>
      </c>
    </row>
    <row r="1271" spans="1:11">
      <c r="A1271" s="24">
        <v>12868</v>
      </c>
      <c r="B1271" s="24" t="str">
        <f>TRIM(Table4[[#This Row],[LOCATION_CODE]])</f>
        <v>12868</v>
      </c>
      <c r="C1271" s="137" t="s">
        <v>10473</v>
      </c>
      <c r="D1271" s="137" t="s">
        <v>10474</v>
      </c>
      <c r="E1271" s="24" t="s">
        <v>3051</v>
      </c>
      <c r="F1271" s="24"/>
      <c r="G1271" s="137" t="s">
        <v>10475</v>
      </c>
      <c r="H1271" s="137" t="s">
        <v>10476</v>
      </c>
      <c r="I1271" s="137" t="s">
        <v>10477</v>
      </c>
      <c r="J1271" s="137" t="s">
        <v>10478</v>
      </c>
      <c r="K1271" s="24" t="s">
        <v>277</v>
      </c>
    </row>
    <row r="1272" spans="1:11">
      <c r="A1272" s="24">
        <v>12869</v>
      </c>
      <c r="B1272" s="24" t="str">
        <f>TRIM(Table4[[#This Row],[LOCATION_CODE]])</f>
        <v>12869</v>
      </c>
      <c r="C1272" s="137" t="s">
        <v>10479</v>
      </c>
      <c r="D1272" s="137" t="s">
        <v>10480</v>
      </c>
      <c r="E1272" s="24" t="s">
        <v>3051</v>
      </c>
      <c r="F1272" s="24"/>
      <c r="G1272" s="137" t="s">
        <v>10481</v>
      </c>
      <c r="H1272" s="137" t="s">
        <v>10482</v>
      </c>
      <c r="I1272" s="137" t="s">
        <v>10483</v>
      </c>
      <c r="J1272" s="137" t="s">
        <v>10484</v>
      </c>
      <c r="K1272" s="24" t="s">
        <v>277</v>
      </c>
    </row>
    <row r="1273" spans="1:11">
      <c r="A1273" s="24">
        <v>12870</v>
      </c>
      <c r="B1273" s="24" t="str">
        <f>TRIM(Table4[[#This Row],[LOCATION_CODE]])</f>
        <v>12870</v>
      </c>
      <c r="C1273" s="137" t="s">
        <v>10485</v>
      </c>
      <c r="D1273" s="137" t="s">
        <v>10486</v>
      </c>
      <c r="E1273" s="24" t="s">
        <v>3051</v>
      </c>
      <c r="F1273" s="24"/>
      <c r="G1273" s="137" t="s">
        <v>10487</v>
      </c>
      <c r="H1273" s="137" t="s">
        <v>10131</v>
      </c>
      <c r="I1273" s="137" t="s">
        <v>10132</v>
      </c>
      <c r="J1273" s="137" t="s">
        <v>10133</v>
      </c>
      <c r="K1273" s="24" t="s">
        <v>277</v>
      </c>
    </row>
    <row r="1274" spans="1:11">
      <c r="A1274" s="24">
        <v>12871</v>
      </c>
      <c r="B1274" s="24" t="str">
        <f>TRIM(Table4[[#This Row],[LOCATION_CODE]])</f>
        <v>12871</v>
      </c>
      <c r="C1274" s="137" t="s">
        <v>10488</v>
      </c>
      <c r="D1274" s="137" t="s">
        <v>10489</v>
      </c>
      <c r="E1274" s="24" t="s">
        <v>3051</v>
      </c>
      <c r="F1274" s="24"/>
      <c r="G1274" s="137" t="s">
        <v>10490</v>
      </c>
      <c r="H1274" s="137" t="s">
        <v>10491</v>
      </c>
      <c r="I1274" s="137" t="s">
        <v>10492</v>
      </c>
      <c r="J1274" s="137" t="s">
        <v>10493</v>
      </c>
      <c r="K1274" s="24" t="s">
        <v>277</v>
      </c>
    </row>
    <row r="1275" spans="1:11">
      <c r="A1275" s="24">
        <v>12872</v>
      </c>
      <c r="B1275" s="24" t="str">
        <f>TRIM(Table4[[#This Row],[LOCATION_CODE]])</f>
        <v>12872</v>
      </c>
      <c r="C1275" s="137" t="s">
        <v>10494</v>
      </c>
      <c r="D1275" s="137" t="s">
        <v>10495</v>
      </c>
      <c r="E1275" s="24" t="s">
        <v>3051</v>
      </c>
      <c r="F1275" s="24"/>
      <c r="G1275" s="137" t="s">
        <v>10496</v>
      </c>
      <c r="H1275" s="137" t="s">
        <v>10497</v>
      </c>
      <c r="I1275" s="137" t="s">
        <v>10494</v>
      </c>
      <c r="J1275" s="137" t="s">
        <v>5569</v>
      </c>
      <c r="K1275" s="24" t="s">
        <v>277</v>
      </c>
    </row>
    <row r="1276" spans="1:11">
      <c r="A1276" s="24">
        <v>12873</v>
      </c>
      <c r="B1276" s="24" t="str">
        <f>TRIM(Table4[[#This Row],[LOCATION_CODE]])</f>
        <v>12873</v>
      </c>
      <c r="C1276" s="137" t="s">
        <v>10498</v>
      </c>
      <c r="D1276" s="137" t="s">
        <v>10499</v>
      </c>
      <c r="E1276" s="24" t="s">
        <v>3051</v>
      </c>
      <c r="F1276" s="24"/>
      <c r="G1276" s="137" t="s">
        <v>10487</v>
      </c>
      <c r="H1276" s="137" t="s">
        <v>10131</v>
      </c>
      <c r="I1276" s="137" t="s">
        <v>10132</v>
      </c>
      <c r="J1276" s="137" t="s">
        <v>10133</v>
      </c>
      <c r="K1276" s="24" t="s">
        <v>277</v>
      </c>
    </row>
    <row r="1277" spans="1:11">
      <c r="A1277" s="24">
        <v>12874</v>
      </c>
      <c r="B1277" s="24" t="str">
        <f>TRIM(Table4[[#This Row],[LOCATION_CODE]])</f>
        <v>12874</v>
      </c>
      <c r="C1277" s="137" t="s">
        <v>10500</v>
      </c>
      <c r="D1277" s="137" t="s">
        <v>10501</v>
      </c>
      <c r="E1277" s="24" t="s">
        <v>3051</v>
      </c>
      <c r="F1277" s="24"/>
      <c r="G1277" s="137" t="s">
        <v>10502</v>
      </c>
      <c r="H1277" s="137" t="s">
        <v>10503</v>
      </c>
      <c r="I1277" s="137" t="s">
        <v>10504</v>
      </c>
      <c r="J1277" s="137" t="s">
        <v>10505</v>
      </c>
      <c r="K1277" s="24" t="s">
        <v>277</v>
      </c>
    </row>
    <row r="1278" spans="1:11">
      <c r="A1278" s="24">
        <v>15001</v>
      </c>
      <c r="B1278" s="24" t="str">
        <f>TRIM(Table4[[#This Row],[LOCATION_CODE]])</f>
        <v>15001</v>
      </c>
      <c r="C1278" s="137" t="s">
        <v>10506</v>
      </c>
      <c r="D1278" s="137" t="s">
        <v>10506</v>
      </c>
      <c r="E1278" s="24" t="s">
        <v>3051</v>
      </c>
      <c r="F1278" s="24"/>
      <c r="G1278" s="137" t="s">
        <v>10110</v>
      </c>
      <c r="H1278" s="137" t="s">
        <v>10111</v>
      </c>
      <c r="I1278" s="137" t="s">
        <v>10112</v>
      </c>
      <c r="J1278" s="137"/>
      <c r="K1278" s="24" t="s">
        <v>277</v>
      </c>
    </row>
    <row r="1279" spans="1:11">
      <c r="A1279" s="24">
        <v>15005</v>
      </c>
      <c r="B1279" s="24" t="str">
        <f>TRIM(Table4[[#This Row],[LOCATION_CODE]])</f>
        <v>15005</v>
      </c>
      <c r="C1279" s="137" t="s">
        <v>10507</v>
      </c>
      <c r="D1279" s="137" t="s">
        <v>10508</v>
      </c>
      <c r="E1279" s="24" t="s">
        <v>3051</v>
      </c>
      <c r="F1279" s="24"/>
      <c r="G1279" s="137"/>
      <c r="H1279" s="137"/>
      <c r="I1279" s="137"/>
      <c r="J1279" s="137"/>
      <c r="K1279" s="24" t="s">
        <v>277</v>
      </c>
    </row>
    <row r="1280" spans="1:11">
      <c r="A1280" s="24">
        <v>15097</v>
      </c>
      <c r="B1280" s="24" t="str">
        <f>TRIM(Table4[[#This Row],[LOCATION_CODE]])</f>
        <v>15097</v>
      </c>
      <c r="C1280" s="137" t="s">
        <v>10509</v>
      </c>
      <c r="D1280" s="137" t="s">
        <v>10509</v>
      </c>
      <c r="E1280" s="24" t="s">
        <v>3051</v>
      </c>
      <c r="F1280" s="24"/>
      <c r="G1280" s="137"/>
      <c r="H1280" s="137"/>
      <c r="I1280" s="137"/>
      <c r="J1280" s="137"/>
      <c r="K1280" s="24" t="s">
        <v>277</v>
      </c>
    </row>
    <row r="1281" spans="1:11" ht="29.1">
      <c r="A1281" s="24">
        <v>15101</v>
      </c>
      <c r="B1281" s="24" t="str">
        <f>TRIM(Table4[[#This Row],[LOCATION_CODE]])</f>
        <v>15101</v>
      </c>
      <c r="C1281" s="137" t="s">
        <v>10510</v>
      </c>
      <c r="D1281" s="137" t="s">
        <v>10511</v>
      </c>
      <c r="E1281" s="24">
        <v>24595368</v>
      </c>
      <c r="F1281" s="24">
        <v>24595298</v>
      </c>
      <c r="G1281" s="137" t="s">
        <v>10512</v>
      </c>
      <c r="H1281" s="137" t="s">
        <v>9001</v>
      </c>
      <c r="I1281" s="137" t="s">
        <v>9002</v>
      </c>
      <c r="J1281" s="137" t="s">
        <v>10513</v>
      </c>
      <c r="K1281" s="24" t="s">
        <v>277</v>
      </c>
    </row>
    <row r="1282" spans="1:11">
      <c r="A1282" s="24">
        <v>15102</v>
      </c>
      <c r="B1282" s="24" t="str">
        <f>TRIM(Table4[[#This Row],[LOCATION_CODE]])</f>
        <v>15102</v>
      </c>
      <c r="C1282" s="137" t="s">
        <v>10514</v>
      </c>
      <c r="D1282" s="137" t="s">
        <v>10515</v>
      </c>
      <c r="E1282" s="24">
        <v>27952808</v>
      </c>
      <c r="F1282" s="24">
        <v>27952883</v>
      </c>
      <c r="G1282" s="137" t="s">
        <v>10516</v>
      </c>
      <c r="H1282" s="137" t="s">
        <v>10517</v>
      </c>
      <c r="I1282" s="137" t="s">
        <v>10518</v>
      </c>
      <c r="J1282" s="137" t="s">
        <v>10519</v>
      </c>
      <c r="K1282" s="24" t="s">
        <v>277</v>
      </c>
    </row>
    <row r="1283" spans="1:11">
      <c r="A1283" s="24">
        <v>15103</v>
      </c>
      <c r="B1283" s="24" t="str">
        <f>TRIM(Table4[[#This Row],[LOCATION_CODE]])</f>
        <v>15103</v>
      </c>
      <c r="C1283" s="137" t="s">
        <v>10520</v>
      </c>
      <c r="D1283" s="137" t="s">
        <v>10521</v>
      </c>
      <c r="E1283" s="24">
        <v>27798028</v>
      </c>
      <c r="F1283" s="24">
        <v>27798038</v>
      </c>
      <c r="G1283" s="137" t="s">
        <v>10522</v>
      </c>
      <c r="H1283" s="137" t="s">
        <v>10523</v>
      </c>
      <c r="I1283" s="137" t="s">
        <v>10524</v>
      </c>
      <c r="J1283" s="137" t="s">
        <v>10525</v>
      </c>
      <c r="K1283" s="24" t="s">
        <v>277</v>
      </c>
    </row>
    <row r="1284" spans="1:11">
      <c r="A1284" s="24">
        <v>15104</v>
      </c>
      <c r="B1284" s="24" t="str">
        <f>TRIM(Table4[[#This Row],[LOCATION_CODE]])</f>
        <v>15104</v>
      </c>
      <c r="C1284" s="137" t="s">
        <v>10526</v>
      </c>
      <c r="D1284" s="137" t="s">
        <v>10527</v>
      </c>
      <c r="E1284" s="24">
        <v>28175522</v>
      </c>
      <c r="F1284" s="24">
        <v>28179355</v>
      </c>
      <c r="G1284" s="137" t="s">
        <v>10528</v>
      </c>
      <c r="H1284" s="137" t="s">
        <v>10529</v>
      </c>
      <c r="I1284" s="137" t="s">
        <v>10530</v>
      </c>
      <c r="J1284" s="137" t="s">
        <v>10531</v>
      </c>
      <c r="K1284" s="24" t="s">
        <v>277</v>
      </c>
    </row>
    <row r="1285" spans="1:11">
      <c r="A1285" s="24">
        <v>15105</v>
      </c>
      <c r="B1285" s="24" t="str">
        <f>TRIM(Table4[[#This Row],[LOCATION_CODE]])</f>
        <v>15105</v>
      </c>
      <c r="C1285" s="137" t="s">
        <v>10532</v>
      </c>
      <c r="D1285" s="137" t="s">
        <v>10533</v>
      </c>
      <c r="E1285" s="24">
        <v>26766388</v>
      </c>
      <c r="F1285" s="24">
        <v>26766328</v>
      </c>
      <c r="G1285" s="137" t="s">
        <v>10534</v>
      </c>
      <c r="H1285" s="137" t="s">
        <v>10535</v>
      </c>
      <c r="I1285" s="137" t="s">
        <v>10536</v>
      </c>
      <c r="J1285" s="137" t="s">
        <v>10537</v>
      </c>
      <c r="K1285" s="24" t="s">
        <v>277</v>
      </c>
    </row>
    <row r="1286" spans="1:11">
      <c r="A1286" s="24">
        <v>15106</v>
      </c>
      <c r="B1286" s="24" t="str">
        <f>TRIM(Table4[[#This Row],[LOCATION_CODE]])</f>
        <v>15106</v>
      </c>
      <c r="C1286" s="137" t="s">
        <v>10538</v>
      </c>
      <c r="D1286" s="137" t="s">
        <v>10539</v>
      </c>
      <c r="E1286" s="24">
        <v>27883928</v>
      </c>
      <c r="F1286" s="24">
        <v>27883983</v>
      </c>
      <c r="G1286" s="137" t="s">
        <v>10540</v>
      </c>
      <c r="H1286" s="137" t="s">
        <v>10541</v>
      </c>
      <c r="I1286" s="137" t="s">
        <v>10542</v>
      </c>
      <c r="J1286" s="137" t="s">
        <v>10543</v>
      </c>
      <c r="K1286" s="24" t="s">
        <v>277</v>
      </c>
    </row>
    <row r="1287" spans="1:11">
      <c r="A1287" s="24">
        <v>15107</v>
      </c>
      <c r="B1287" s="24" t="str">
        <f>TRIM(Table4[[#This Row],[LOCATION_CODE]])</f>
        <v>15107</v>
      </c>
      <c r="C1287" s="137" t="s">
        <v>10544</v>
      </c>
      <c r="D1287" s="137" t="s">
        <v>10545</v>
      </c>
      <c r="E1287" s="24">
        <v>27689388</v>
      </c>
      <c r="F1287" s="24"/>
      <c r="G1287" s="137" t="s">
        <v>10546</v>
      </c>
      <c r="H1287" s="137" t="s">
        <v>8547</v>
      </c>
      <c r="I1287" s="137" t="s">
        <v>9949</v>
      </c>
      <c r="J1287" s="137" t="s">
        <v>10547</v>
      </c>
      <c r="K1287" s="24" t="s">
        <v>277</v>
      </c>
    </row>
    <row r="1288" spans="1:11">
      <c r="A1288" s="24">
        <v>15108</v>
      </c>
      <c r="B1288" s="24" t="str">
        <f>TRIM(Table4[[#This Row],[LOCATION_CODE]])</f>
        <v>15108</v>
      </c>
      <c r="C1288" s="137" t="s">
        <v>10548</v>
      </c>
      <c r="D1288" s="137" t="s">
        <v>10549</v>
      </c>
      <c r="E1288" s="24">
        <v>31116548</v>
      </c>
      <c r="F1288" s="24"/>
      <c r="G1288" s="137" t="s">
        <v>10550</v>
      </c>
      <c r="H1288" s="137" t="s">
        <v>10551</v>
      </c>
      <c r="I1288" s="137" t="s">
        <v>10552</v>
      </c>
      <c r="J1288" s="137" t="s">
        <v>10553</v>
      </c>
      <c r="K1288" s="24" t="s">
        <v>277</v>
      </c>
    </row>
    <row r="1289" spans="1:11">
      <c r="A1289" s="24">
        <v>15109</v>
      </c>
      <c r="B1289" s="24" t="str">
        <f>TRIM(Table4[[#This Row],[LOCATION_CODE]])</f>
        <v>15109</v>
      </c>
      <c r="C1289" s="137" t="s">
        <v>10554</v>
      </c>
      <c r="D1289" s="137" t="s">
        <v>10555</v>
      </c>
      <c r="E1289" s="24">
        <v>35638911</v>
      </c>
      <c r="F1289" s="24"/>
      <c r="G1289" s="137" t="s">
        <v>10556</v>
      </c>
      <c r="H1289" s="137" t="s">
        <v>10557</v>
      </c>
      <c r="I1289" s="137" t="s">
        <v>10558</v>
      </c>
      <c r="J1289" s="137" t="s">
        <v>10559</v>
      </c>
      <c r="K1289" s="24" t="s">
        <v>277</v>
      </c>
    </row>
    <row r="1290" spans="1:11">
      <c r="A1290" s="24">
        <v>15110</v>
      </c>
      <c r="B1290" s="24" t="str">
        <f>TRIM(Table4[[#This Row],[LOCATION_CODE]])</f>
        <v>15110</v>
      </c>
      <c r="C1290" s="137" t="s">
        <v>10560</v>
      </c>
      <c r="D1290" s="137" t="s">
        <v>10561</v>
      </c>
      <c r="E1290" s="24">
        <v>28017882</v>
      </c>
      <c r="F1290" s="24"/>
      <c r="G1290" s="137" t="s">
        <v>10562</v>
      </c>
      <c r="H1290" s="137" t="s">
        <v>10563</v>
      </c>
      <c r="I1290" s="137" t="s">
        <v>10564</v>
      </c>
      <c r="J1290" s="137" t="s">
        <v>10565</v>
      </c>
      <c r="K1290" s="24" t="s">
        <v>277</v>
      </c>
    </row>
    <row r="1291" spans="1:11">
      <c r="A1291" s="24">
        <v>15111</v>
      </c>
      <c r="B1291" s="24" t="str">
        <f>TRIM(Table4[[#This Row],[LOCATION_CODE]])</f>
        <v>15111</v>
      </c>
      <c r="C1291" s="137" t="s">
        <v>10566</v>
      </c>
      <c r="D1291" s="137" t="s">
        <v>10567</v>
      </c>
      <c r="E1291" s="24">
        <v>26031285</v>
      </c>
      <c r="F1291" s="24"/>
      <c r="G1291" s="137" t="s">
        <v>10568</v>
      </c>
      <c r="H1291" s="137" t="s">
        <v>10569</v>
      </c>
      <c r="I1291" s="137" t="s">
        <v>10570</v>
      </c>
      <c r="J1291" s="137" t="s">
        <v>10571</v>
      </c>
      <c r="K1291" s="24" t="s">
        <v>277</v>
      </c>
    </row>
    <row r="1292" spans="1:11">
      <c r="A1292" s="24">
        <v>15112</v>
      </c>
      <c r="B1292" s="24" t="str">
        <f>TRIM(Table4[[#This Row],[LOCATION_CODE]])</f>
        <v>15112</v>
      </c>
      <c r="C1292" s="137" t="s">
        <v>10572</v>
      </c>
      <c r="D1292" s="137" t="s">
        <v>10573</v>
      </c>
      <c r="E1292" s="24">
        <v>23978886</v>
      </c>
      <c r="F1292" s="24"/>
      <c r="G1292" s="137" t="s">
        <v>10574</v>
      </c>
      <c r="H1292" s="137" t="s">
        <v>10575</v>
      </c>
      <c r="I1292" s="137" t="s">
        <v>10576</v>
      </c>
      <c r="J1292" s="137" t="s">
        <v>10577</v>
      </c>
      <c r="K1292" s="24" t="s">
        <v>277</v>
      </c>
    </row>
    <row r="1293" spans="1:11">
      <c r="A1293" s="24">
        <v>15113</v>
      </c>
      <c r="B1293" s="24" t="str">
        <f>TRIM(Table4[[#This Row],[LOCATION_CODE]])</f>
        <v>15113</v>
      </c>
      <c r="C1293" s="137" t="s">
        <v>10578</v>
      </c>
      <c r="D1293" s="137" t="s">
        <v>10579</v>
      </c>
      <c r="E1293" s="24">
        <v>24711366</v>
      </c>
      <c r="F1293" s="24"/>
      <c r="G1293" s="137" t="s">
        <v>10580</v>
      </c>
      <c r="H1293" s="137" t="s">
        <v>10581</v>
      </c>
      <c r="I1293" s="137" t="s">
        <v>10582</v>
      </c>
      <c r="J1293" s="137" t="s">
        <v>10583</v>
      </c>
      <c r="K1293" s="24" t="s">
        <v>277</v>
      </c>
    </row>
    <row r="1294" spans="1:11">
      <c r="A1294" s="24">
        <v>15114</v>
      </c>
      <c r="B1294" s="24" t="str">
        <f>TRIM(Table4[[#This Row],[LOCATION_CODE]])</f>
        <v>15114</v>
      </c>
      <c r="C1294" s="137" t="s">
        <v>10584</v>
      </c>
      <c r="D1294" s="137" t="s">
        <v>10585</v>
      </c>
      <c r="E1294" s="24">
        <v>27507950</v>
      </c>
      <c r="F1294" s="24"/>
      <c r="G1294" s="137" t="s">
        <v>10586</v>
      </c>
      <c r="H1294" s="137" t="s">
        <v>8118</v>
      </c>
      <c r="I1294" s="137" t="s">
        <v>8119</v>
      </c>
      <c r="J1294" s="137" t="s">
        <v>10587</v>
      </c>
      <c r="K1294" s="24" t="s">
        <v>277</v>
      </c>
    </row>
    <row r="1295" spans="1:11">
      <c r="A1295" s="24">
        <v>15115</v>
      </c>
      <c r="B1295" s="24" t="str">
        <f>TRIM(Table4[[#This Row],[LOCATION_CODE]])</f>
        <v>15115</v>
      </c>
      <c r="C1295" s="137" t="s">
        <v>10588</v>
      </c>
      <c r="D1295" s="137" t="s">
        <v>10589</v>
      </c>
      <c r="E1295" s="24">
        <v>27276778</v>
      </c>
      <c r="F1295" s="24"/>
      <c r="G1295" s="137" t="s">
        <v>10590</v>
      </c>
      <c r="H1295" s="137" t="s">
        <v>10591</v>
      </c>
      <c r="I1295" s="137" t="s">
        <v>10592</v>
      </c>
      <c r="J1295" s="137" t="s">
        <v>10593</v>
      </c>
      <c r="K1295" s="24" t="s">
        <v>277</v>
      </c>
    </row>
    <row r="1296" spans="1:11">
      <c r="A1296" s="24">
        <v>15116</v>
      </c>
      <c r="B1296" s="24" t="str">
        <f>TRIM(Table4[[#This Row],[LOCATION_CODE]])</f>
        <v>15116</v>
      </c>
      <c r="C1296" s="137" t="s">
        <v>10594</v>
      </c>
      <c r="D1296" s="137" t="s">
        <v>10595</v>
      </c>
      <c r="E1296" s="24">
        <v>28726686</v>
      </c>
      <c r="F1296" s="24"/>
      <c r="G1296" s="137" t="s">
        <v>10596</v>
      </c>
      <c r="H1296" s="137" t="s">
        <v>10597</v>
      </c>
      <c r="I1296" s="137" t="s">
        <v>779</v>
      </c>
      <c r="J1296" s="137"/>
      <c r="K1296" s="24" t="s">
        <v>277</v>
      </c>
    </row>
    <row r="1297" spans="1:11">
      <c r="A1297" s="24">
        <v>15117</v>
      </c>
      <c r="B1297" s="24" t="str">
        <f>TRIM(Table4[[#This Row],[LOCATION_CODE]])</f>
        <v>15117</v>
      </c>
      <c r="C1297" s="137" t="s">
        <v>10598</v>
      </c>
      <c r="D1297" s="137" t="s">
        <v>10599</v>
      </c>
      <c r="E1297" s="24" t="s">
        <v>3051</v>
      </c>
      <c r="F1297" s="24"/>
      <c r="G1297" s="137" t="s">
        <v>10600</v>
      </c>
      <c r="H1297" s="137" t="s">
        <v>10601</v>
      </c>
      <c r="I1297" s="137" t="s">
        <v>7687</v>
      </c>
      <c r="J1297" s="137" t="s">
        <v>10602</v>
      </c>
      <c r="K1297" s="24" t="s">
        <v>277</v>
      </c>
    </row>
    <row r="1298" spans="1:11">
      <c r="A1298" s="24">
        <v>15118</v>
      </c>
      <c r="B1298" s="24" t="str">
        <f>TRIM(Table4[[#This Row],[LOCATION_CODE]])</f>
        <v>15118</v>
      </c>
      <c r="C1298" s="137" t="s">
        <v>10603</v>
      </c>
      <c r="D1298" s="137" t="s">
        <v>10604</v>
      </c>
      <c r="E1298" s="24">
        <v>26933668</v>
      </c>
      <c r="F1298" s="24"/>
      <c r="G1298" s="137" t="s">
        <v>10605</v>
      </c>
      <c r="H1298" s="137" t="s">
        <v>10606</v>
      </c>
      <c r="I1298" s="137" t="s">
        <v>3222</v>
      </c>
      <c r="J1298" s="137"/>
      <c r="K1298" s="24" t="s">
        <v>277</v>
      </c>
    </row>
    <row r="1299" spans="1:11">
      <c r="A1299" s="24">
        <v>15119</v>
      </c>
      <c r="B1299" s="24" t="str">
        <f>TRIM(Table4[[#This Row],[LOCATION_CODE]])</f>
        <v>15119</v>
      </c>
      <c r="C1299" s="137" t="s">
        <v>10607</v>
      </c>
      <c r="D1299" s="137" t="s">
        <v>10608</v>
      </c>
      <c r="E1299" s="24" t="s">
        <v>3051</v>
      </c>
      <c r="F1299" s="24"/>
      <c r="G1299" s="137" t="s">
        <v>10609</v>
      </c>
      <c r="H1299" s="137" t="s">
        <v>10610</v>
      </c>
      <c r="I1299" s="137" t="s">
        <v>10611</v>
      </c>
      <c r="J1299" s="137" t="s">
        <v>10612</v>
      </c>
      <c r="K1299" s="24" t="s">
        <v>277</v>
      </c>
    </row>
    <row r="1300" spans="1:11" ht="29.1">
      <c r="A1300" s="24">
        <v>15120</v>
      </c>
      <c r="B1300" s="24" t="str">
        <f>TRIM(Table4[[#This Row],[LOCATION_CODE]])</f>
        <v>15120</v>
      </c>
      <c r="C1300" s="137" t="s">
        <v>10613</v>
      </c>
      <c r="D1300" s="137" t="s">
        <v>10614</v>
      </c>
      <c r="E1300" s="24" t="s">
        <v>3051</v>
      </c>
      <c r="F1300" s="24"/>
      <c r="G1300" s="137" t="s">
        <v>10615</v>
      </c>
      <c r="H1300" s="137" t="s">
        <v>10616</v>
      </c>
      <c r="I1300" s="137" t="s">
        <v>5266</v>
      </c>
      <c r="J1300" s="137" t="s">
        <v>10617</v>
      </c>
      <c r="K1300" s="24" t="s">
        <v>277</v>
      </c>
    </row>
    <row r="1301" spans="1:11" ht="29.1">
      <c r="A1301" s="24">
        <v>15121</v>
      </c>
      <c r="B1301" s="24" t="str">
        <f>TRIM(Table4[[#This Row],[LOCATION_CODE]])</f>
        <v>15121</v>
      </c>
      <c r="C1301" s="137" t="s">
        <v>10618</v>
      </c>
      <c r="D1301" s="137" t="s">
        <v>10619</v>
      </c>
      <c r="E1301" s="24" t="s">
        <v>3051</v>
      </c>
      <c r="F1301" s="24"/>
      <c r="G1301" s="137" t="s">
        <v>10620</v>
      </c>
      <c r="H1301" s="137" t="s">
        <v>10621</v>
      </c>
      <c r="I1301" s="137" t="s">
        <v>7056</v>
      </c>
      <c r="J1301" s="137" t="s">
        <v>10622</v>
      </c>
      <c r="K1301" s="24" t="s">
        <v>277</v>
      </c>
    </row>
    <row r="1302" spans="1:11">
      <c r="A1302" s="24">
        <v>15122</v>
      </c>
      <c r="B1302" s="24" t="str">
        <f>TRIM(Table4[[#This Row],[LOCATION_CODE]])</f>
        <v>15122</v>
      </c>
      <c r="C1302" s="137" t="s">
        <v>10623</v>
      </c>
      <c r="D1302" s="137" t="s">
        <v>10624</v>
      </c>
      <c r="E1302" s="24" t="s">
        <v>3051</v>
      </c>
      <c r="F1302" s="24"/>
      <c r="G1302" s="137" t="s">
        <v>10625</v>
      </c>
      <c r="H1302" s="137" t="s">
        <v>10626</v>
      </c>
      <c r="I1302" s="137" t="s">
        <v>10627</v>
      </c>
      <c r="J1302" s="137" t="s">
        <v>10628</v>
      </c>
      <c r="K1302" s="24" t="s">
        <v>277</v>
      </c>
    </row>
    <row r="1303" spans="1:11">
      <c r="A1303" s="24">
        <v>15123</v>
      </c>
      <c r="B1303" s="24" t="str">
        <f>TRIM(Table4[[#This Row],[LOCATION_CODE]])</f>
        <v>15123</v>
      </c>
      <c r="C1303" s="137" t="s">
        <v>10629</v>
      </c>
      <c r="D1303" s="137" t="s">
        <v>10630</v>
      </c>
      <c r="E1303" s="24" t="s">
        <v>3051</v>
      </c>
      <c r="F1303" s="24"/>
      <c r="G1303" s="137" t="s">
        <v>10631</v>
      </c>
      <c r="H1303" s="137" t="s">
        <v>9350</v>
      </c>
      <c r="I1303" s="137" t="s">
        <v>10632</v>
      </c>
      <c r="J1303" s="137" t="s">
        <v>10633</v>
      </c>
      <c r="K1303" s="24" t="s">
        <v>277</v>
      </c>
    </row>
    <row r="1304" spans="1:11">
      <c r="A1304" s="24">
        <v>15124</v>
      </c>
      <c r="B1304" s="24" t="str">
        <f>TRIM(Table4[[#This Row],[LOCATION_CODE]])</f>
        <v>15124</v>
      </c>
      <c r="C1304" s="137" t="s">
        <v>10634</v>
      </c>
      <c r="D1304" s="137" t="s">
        <v>10635</v>
      </c>
      <c r="E1304" s="24" t="s">
        <v>3051</v>
      </c>
      <c r="F1304" s="24"/>
      <c r="G1304" s="137" t="s">
        <v>10636</v>
      </c>
      <c r="H1304" s="137" t="s">
        <v>8616</v>
      </c>
      <c r="I1304" s="137" t="s">
        <v>8617</v>
      </c>
      <c r="J1304" s="137" t="s">
        <v>10637</v>
      </c>
      <c r="K1304" s="24" t="s">
        <v>277</v>
      </c>
    </row>
    <row r="1305" spans="1:11">
      <c r="A1305" s="24">
        <v>15125</v>
      </c>
      <c r="B1305" s="24" t="str">
        <f>TRIM(Table4[[#This Row],[LOCATION_CODE]])</f>
        <v>15125</v>
      </c>
      <c r="C1305" s="137" t="s">
        <v>10638</v>
      </c>
      <c r="D1305" s="137" t="s">
        <v>10639</v>
      </c>
      <c r="E1305" s="24" t="s">
        <v>3051</v>
      </c>
      <c r="F1305" s="24"/>
      <c r="G1305" s="137" t="s">
        <v>10640</v>
      </c>
      <c r="H1305" s="137" t="s">
        <v>10641</v>
      </c>
      <c r="I1305" s="137" t="s">
        <v>10642</v>
      </c>
      <c r="J1305" s="137" t="s">
        <v>10643</v>
      </c>
      <c r="K1305" s="24" t="s">
        <v>277</v>
      </c>
    </row>
    <row r="1306" spans="1:11">
      <c r="A1306" s="24">
        <v>15126</v>
      </c>
      <c r="B1306" s="24" t="str">
        <f>TRIM(Table4[[#This Row],[LOCATION_CODE]])</f>
        <v>15126</v>
      </c>
      <c r="C1306" s="137" t="s">
        <v>10644</v>
      </c>
      <c r="D1306" s="137" t="s">
        <v>10645</v>
      </c>
      <c r="E1306" s="24" t="s">
        <v>3051</v>
      </c>
      <c r="F1306" s="24"/>
      <c r="G1306" s="137" t="s">
        <v>10646</v>
      </c>
      <c r="H1306" s="137" t="s">
        <v>8616</v>
      </c>
      <c r="I1306" s="137" t="s">
        <v>8617</v>
      </c>
      <c r="J1306" s="137" t="s">
        <v>10647</v>
      </c>
      <c r="K1306" s="24" t="s">
        <v>277</v>
      </c>
    </row>
    <row r="1307" spans="1:11" ht="29.1">
      <c r="A1307" s="24">
        <v>15127</v>
      </c>
      <c r="B1307" s="24" t="str">
        <f>TRIM(Table4[[#This Row],[LOCATION_CODE]])</f>
        <v>15127</v>
      </c>
      <c r="C1307" s="137" t="s">
        <v>10648</v>
      </c>
      <c r="D1307" s="137" t="s">
        <v>10649</v>
      </c>
      <c r="E1307" s="24" t="s">
        <v>3051</v>
      </c>
      <c r="F1307" s="24"/>
      <c r="G1307" s="137" t="s">
        <v>10650</v>
      </c>
      <c r="H1307" s="137" t="s">
        <v>10651</v>
      </c>
      <c r="I1307" s="137" t="s">
        <v>7729</v>
      </c>
      <c r="J1307" s="137" t="s">
        <v>10652</v>
      </c>
      <c r="K1307" s="24" t="s">
        <v>277</v>
      </c>
    </row>
    <row r="1308" spans="1:11" ht="29.1">
      <c r="A1308" s="24">
        <v>15128</v>
      </c>
      <c r="B1308" s="24" t="str">
        <f>TRIM(Table4[[#This Row],[LOCATION_CODE]])</f>
        <v>15128</v>
      </c>
      <c r="C1308" s="137" t="s">
        <v>10653</v>
      </c>
      <c r="D1308" s="137" t="s">
        <v>10654</v>
      </c>
      <c r="E1308" s="24" t="s">
        <v>3051</v>
      </c>
      <c r="F1308" s="24"/>
      <c r="G1308" s="137" t="s">
        <v>10655</v>
      </c>
      <c r="H1308" s="137" t="s">
        <v>10656</v>
      </c>
      <c r="I1308" s="137" t="s">
        <v>10657</v>
      </c>
      <c r="J1308" s="137" t="s">
        <v>10658</v>
      </c>
      <c r="K1308" s="24" t="s">
        <v>277</v>
      </c>
    </row>
    <row r="1309" spans="1:11">
      <c r="A1309" s="24">
        <v>15129</v>
      </c>
      <c r="B1309" s="24" t="str">
        <f>TRIM(Table4[[#This Row],[LOCATION_CODE]])</f>
        <v>15129</v>
      </c>
      <c r="C1309" s="137" t="s">
        <v>10659</v>
      </c>
      <c r="D1309" s="137" t="s">
        <v>10660</v>
      </c>
      <c r="E1309" s="24" t="s">
        <v>3051</v>
      </c>
      <c r="F1309" s="24"/>
      <c r="G1309" s="137" t="s">
        <v>10661</v>
      </c>
      <c r="H1309" s="137" t="s">
        <v>10662</v>
      </c>
      <c r="I1309" s="137" t="s">
        <v>6430</v>
      </c>
      <c r="J1309" s="137" t="s">
        <v>10663</v>
      </c>
      <c r="K1309" s="24" t="s">
        <v>277</v>
      </c>
    </row>
    <row r="1310" spans="1:11">
      <c r="A1310" s="24">
        <v>15130</v>
      </c>
      <c r="B1310" s="24" t="str">
        <f>TRIM(Table4[[#This Row],[LOCATION_CODE]])</f>
        <v>15130</v>
      </c>
      <c r="C1310" s="137" t="s">
        <v>10664</v>
      </c>
      <c r="D1310" s="137" t="s">
        <v>10665</v>
      </c>
      <c r="E1310" s="24" t="s">
        <v>3051</v>
      </c>
      <c r="F1310" s="24"/>
      <c r="G1310" s="137" t="s">
        <v>10666</v>
      </c>
      <c r="H1310" s="137" t="s">
        <v>10667</v>
      </c>
      <c r="I1310" s="137" t="s">
        <v>5278</v>
      </c>
      <c r="J1310" s="137" t="s">
        <v>10668</v>
      </c>
      <c r="K1310" s="24" t="s">
        <v>277</v>
      </c>
    </row>
    <row r="1311" spans="1:11">
      <c r="A1311" s="24">
        <v>15131</v>
      </c>
      <c r="B1311" s="24" t="str">
        <f>TRIM(Table4[[#This Row],[LOCATION_CODE]])</f>
        <v>15131</v>
      </c>
      <c r="C1311" s="137" t="s">
        <v>10669</v>
      </c>
      <c r="D1311" s="137" t="s">
        <v>10670</v>
      </c>
      <c r="E1311" s="24" t="s">
        <v>3051</v>
      </c>
      <c r="F1311" s="24"/>
      <c r="G1311" s="137" t="s">
        <v>10671</v>
      </c>
      <c r="H1311" s="137" t="s">
        <v>10672</v>
      </c>
      <c r="I1311" s="137" t="s">
        <v>10673</v>
      </c>
      <c r="J1311" s="137" t="s">
        <v>10674</v>
      </c>
      <c r="K1311" s="24" t="s">
        <v>277</v>
      </c>
    </row>
    <row r="1312" spans="1:11">
      <c r="A1312" s="24">
        <v>15132</v>
      </c>
      <c r="B1312" s="24" t="str">
        <f>TRIM(Table4[[#This Row],[LOCATION_CODE]])</f>
        <v>15132</v>
      </c>
      <c r="C1312" s="137" t="s">
        <v>10675</v>
      </c>
      <c r="D1312" s="137" t="s">
        <v>10676</v>
      </c>
      <c r="E1312" s="24" t="s">
        <v>3051</v>
      </c>
      <c r="F1312" s="24"/>
      <c r="G1312" s="137" t="s">
        <v>10677</v>
      </c>
      <c r="H1312" s="137" t="s">
        <v>10678</v>
      </c>
      <c r="I1312" s="137" t="s">
        <v>10679</v>
      </c>
      <c r="J1312" s="137" t="s">
        <v>10680</v>
      </c>
      <c r="K1312" s="24" t="s">
        <v>277</v>
      </c>
    </row>
    <row r="1313" spans="1:11">
      <c r="A1313" s="24">
        <v>15133</v>
      </c>
      <c r="B1313" s="24" t="str">
        <f>TRIM(Table4[[#This Row],[LOCATION_CODE]])</f>
        <v>15133</v>
      </c>
      <c r="C1313" s="137" t="s">
        <v>10681</v>
      </c>
      <c r="D1313" s="137" t="s">
        <v>10682</v>
      </c>
      <c r="E1313" s="24" t="s">
        <v>3051</v>
      </c>
      <c r="F1313" s="24"/>
      <c r="G1313" s="137" t="s">
        <v>10683</v>
      </c>
      <c r="H1313" s="137" t="s">
        <v>10684</v>
      </c>
      <c r="I1313" s="137" t="s">
        <v>8300</v>
      </c>
      <c r="J1313" s="137" t="s">
        <v>10685</v>
      </c>
      <c r="K1313" s="24" t="s">
        <v>277</v>
      </c>
    </row>
    <row r="1314" spans="1:11">
      <c r="A1314" s="24">
        <v>15134</v>
      </c>
      <c r="B1314" s="24" t="str">
        <f>TRIM(Table4[[#This Row],[LOCATION_CODE]])</f>
        <v>15134</v>
      </c>
      <c r="C1314" s="137" t="s">
        <v>10686</v>
      </c>
      <c r="D1314" s="137" t="s">
        <v>10687</v>
      </c>
      <c r="E1314" s="24" t="s">
        <v>3051</v>
      </c>
      <c r="F1314" s="24"/>
      <c r="G1314" s="137" t="s">
        <v>10688</v>
      </c>
      <c r="H1314" s="137" t="s">
        <v>10689</v>
      </c>
      <c r="I1314" s="137" t="s">
        <v>10690</v>
      </c>
      <c r="J1314" s="137" t="s">
        <v>10691</v>
      </c>
      <c r="K1314" s="24" t="s">
        <v>277</v>
      </c>
    </row>
    <row r="1315" spans="1:11">
      <c r="A1315" s="24">
        <v>15136</v>
      </c>
      <c r="B1315" s="24" t="str">
        <f>TRIM(Table4[[#This Row],[LOCATION_CODE]])</f>
        <v>15136</v>
      </c>
      <c r="C1315" s="137" t="s">
        <v>10692</v>
      </c>
      <c r="D1315" s="137" t="s">
        <v>10693</v>
      </c>
      <c r="E1315" s="24" t="s">
        <v>3051</v>
      </c>
      <c r="F1315" s="24"/>
      <c r="G1315" s="137" t="s">
        <v>10694</v>
      </c>
      <c r="H1315" s="137" t="s">
        <v>8944</v>
      </c>
      <c r="I1315" s="137" t="s">
        <v>8945</v>
      </c>
      <c r="J1315" s="137" t="s">
        <v>10695</v>
      </c>
      <c r="K1315" s="24" t="s">
        <v>277</v>
      </c>
    </row>
    <row r="1316" spans="1:11">
      <c r="A1316" s="24">
        <v>15137</v>
      </c>
      <c r="B1316" s="24" t="str">
        <f>TRIM(Table4[[#This Row],[LOCATION_CODE]])</f>
        <v>15137</v>
      </c>
      <c r="C1316" s="137" t="s">
        <v>10696</v>
      </c>
      <c r="D1316" s="137" t="s">
        <v>10696</v>
      </c>
      <c r="E1316" s="24" t="s">
        <v>3051</v>
      </c>
      <c r="F1316" s="24"/>
      <c r="G1316" s="137" t="s">
        <v>7839</v>
      </c>
      <c r="H1316" s="137" t="s">
        <v>7840</v>
      </c>
      <c r="I1316" s="137" t="s">
        <v>5757</v>
      </c>
      <c r="J1316" s="137" t="s">
        <v>7841</v>
      </c>
      <c r="K1316" s="24" t="s">
        <v>277</v>
      </c>
    </row>
    <row r="1317" spans="1:11">
      <c r="A1317" s="24">
        <v>15198</v>
      </c>
      <c r="B1317" s="24" t="str">
        <f>TRIM(Table4[[#This Row],[LOCATION_CODE]])</f>
        <v>15198</v>
      </c>
      <c r="C1317" s="137" t="s">
        <v>10697</v>
      </c>
      <c r="D1317" s="137" t="s">
        <v>10698</v>
      </c>
      <c r="E1317" s="24" t="s">
        <v>3051</v>
      </c>
      <c r="F1317" s="24"/>
      <c r="G1317" s="137" t="s">
        <v>7766</v>
      </c>
      <c r="H1317" s="137" t="s">
        <v>5146</v>
      </c>
      <c r="I1317" s="137" t="s">
        <v>5147</v>
      </c>
      <c r="J1317" s="137" t="s">
        <v>7767</v>
      </c>
      <c r="K1317" s="24" t="s">
        <v>277</v>
      </c>
    </row>
    <row r="1318" spans="1:11">
      <c r="A1318" s="24">
        <v>15249</v>
      </c>
      <c r="B1318" s="24" t="str">
        <f>TRIM(Table4[[#This Row],[LOCATION_CODE]])</f>
        <v>15249</v>
      </c>
      <c r="C1318" s="137" t="s">
        <v>10699</v>
      </c>
      <c r="D1318" s="137" t="s">
        <v>10699</v>
      </c>
      <c r="E1318" s="24" t="s">
        <v>3051</v>
      </c>
      <c r="F1318" s="24"/>
      <c r="G1318" s="137"/>
      <c r="H1318" s="137"/>
      <c r="I1318" s="137"/>
      <c r="J1318" s="137"/>
      <c r="K1318" s="24" t="s">
        <v>277</v>
      </c>
    </row>
    <row r="1319" spans="1:11">
      <c r="A1319" s="24">
        <v>15251</v>
      </c>
      <c r="B1319" s="24" t="str">
        <f>TRIM(Table4[[#This Row],[LOCATION_CODE]])</f>
        <v>15251</v>
      </c>
      <c r="C1319" s="137" t="s">
        <v>10700</v>
      </c>
      <c r="D1319" s="137" t="s">
        <v>10701</v>
      </c>
      <c r="E1319" s="24">
        <v>34605225</v>
      </c>
      <c r="F1319" s="24"/>
      <c r="G1319" s="137" t="s">
        <v>10702</v>
      </c>
      <c r="H1319" s="137" t="s">
        <v>10703</v>
      </c>
      <c r="I1319" s="137" t="s">
        <v>10704</v>
      </c>
      <c r="J1319" s="137" t="s">
        <v>10705</v>
      </c>
      <c r="K1319" s="24" t="s">
        <v>277</v>
      </c>
    </row>
    <row r="1320" spans="1:11">
      <c r="A1320" s="24">
        <v>15252</v>
      </c>
      <c r="B1320" s="24" t="str">
        <f>TRIM(Table4[[#This Row],[LOCATION_CODE]])</f>
        <v>15252</v>
      </c>
      <c r="C1320" s="137" t="s">
        <v>10706</v>
      </c>
      <c r="D1320" s="137" t="s">
        <v>10707</v>
      </c>
      <c r="E1320" s="24">
        <v>27173881</v>
      </c>
      <c r="F1320" s="24"/>
      <c r="G1320" s="137" t="s">
        <v>10708</v>
      </c>
      <c r="H1320" s="137" t="s">
        <v>10709</v>
      </c>
      <c r="I1320" s="137" t="s">
        <v>10710</v>
      </c>
      <c r="J1320" s="137" t="s">
        <v>10711</v>
      </c>
      <c r="K1320" s="24" t="s">
        <v>277</v>
      </c>
    </row>
    <row r="1321" spans="1:11">
      <c r="A1321" s="24">
        <v>15253</v>
      </c>
      <c r="B1321" s="24" t="str">
        <f>TRIM(Table4[[#This Row],[LOCATION_CODE]])</f>
        <v>15253</v>
      </c>
      <c r="C1321" s="137" t="s">
        <v>10712</v>
      </c>
      <c r="D1321" s="137" t="s">
        <v>10713</v>
      </c>
      <c r="E1321" s="24">
        <v>24711322</v>
      </c>
      <c r="F1321" s="24"/>
      <c r="G1321" s="137" t="s">
        <v>10714</v>
      </c>
      <c r="H1321" s="137" t="s">
        <v>9834</v>
      </c>
      <c r="I1321" s="137" t="s">
        <v>10715</v>
      </c>
      <c r="J1321" s="137" t="s">
        <v>10716</v>
      </c>
      <c r="K1321" s="24" t="s">
        <v>277</v>
      </c>
    </row>
    <row r="1322" spans="1:11">
      <c r="A1322" s="24">
        <v>15254</v>
      </c>
      <c r="B1322" s="24" t="str">
        <f>TRIM(Table4[[#This Row],[LOCATION_CODE]])</f>
        <v>15254</v>
      </c>
      <c r="C1322" s="137" t="s">
        <v>10717</v>
      </c>
      <c r="D1322" s="137" t="s">
        <v>10718</v>
      </c>
      <c r="E1322" s="24">
        <v>28759228</v>
      </c>
      <c r="F1322" s="24"/>
      <c r="G1322" s="137" t="s">
        <v>10719</v>
      </c>
      <c r="H1322" s="137" t="s">
        <v>6167</v>
      </c>
      <c r="I1322" s="137" t="s">
        <v>1714</v>
      </c>
      <c r="J1322" s="137"/>
      <c r="K1322" s="24" t="s">
        <v>277</v>
      </c>
    </row>
    <row r="1323" spans="1:11">
      <c r="A1323" s="24">
        <v>15255</v>
      </c>
      <c r="B1323" s="24" t="str">
        <f>TRIM(Table4[[#This Row],[LOCATION_CODE]])</f>
        <v>15255</v>
      </c>
      <c r="C1323" s="137" t="s">
        <v>10720</v>
      </c>
      <c r="D1323" s="137" t="s">
        <v>10721</v>
      </c>
      <c r="E1323" s="24">
        <v>27096166</v>
      </c>
      <c r="F1323" s="24"/>
      <c r="G1323" s="137" t="s">
        <v>9008</v>
      </c>
      <c r="H1323" s="137" t="s">
        <v>8118</v>
      </c>
      <c r="I1323" s="137" t="s">
        <v>8119</v>
      </c>
      <c r="J1323" s="137" t="s">
        <v>9009</v>
      </c>
      <c r="K1323" s="24" t="s">
        <v>277</v>
      </c>
    </row>
    <row r="1324" spans="1:11">
      <c r="A1324" s="24">
        <v>15256</v>
      </c>
      <c r="B1324" s="24" t="str">
        <f>TRIM(Table4[[#This Row],[LOCATION_CODE]])</f>
        <v>15256</v>
      </c>
      <c r="C1324" s="137" t="s">
        <v>10722</v>
      </c>
      <c r="D1324" s="137" t="s">
        <v>10723</v>
      </c>
      <c r="E1324" s="24">
        <v>26980987</v>
      </c>
      <c r="F1324" s="24"/>
      <c r="G1324" s="137" t="s">
        <v>10724</v>
      </c>
      <c r="H1324" s="137" t="s">
        <v>6209</v>
      </c>
      <c r="I1324" s="137" t="s">
        <v>6210</v>
      </c>
      <c r="J1324" s="137" t="s">
        <v>10725</v>
      </c>
      <c r="K1324" s="24" t="s">
        <v>277</v>
      </c>
    </row>
    <row r="1325" spans="1:11">
      <c r="A1325" s="24">
        <v>15257</v>
      </c>
      <c r="B1325" s="24" t="str">
        <f>TRIM(Table4[[#This Row],[LOCATION_CODE]])</f>
        <v>15257</v>
      </c>
      <c r="C1325" s="137" t="s">
        <v>10726</v>
      </c>
      <c r="D1325" s="137" t="s">
        <v>10727</v>
      </c>
      <c r="E1325" s="24">
        <v>21529433</v>
      </c>
      <c r="F1325" s="24"/>
      <c r="G1325" s="137" t="s">
        <v>10728</v>
      </c>
      <c r="H1325" s="137" t="s">
        <v>8566</v>
      </c>
      <c r="I1325" s="137" t="s">
        <v>10729</v>
      </c>
      <c r="J1325" s="137" t="s">
        <v>10730</v>
      </c>
      <c r="K1325" s="24" t="s">
        <v>277</v>
      </c>
    </row>
    <row r="1326" spans="1:11">
      <c r="A1326" s="24">
        <v>15258</v>
      </c>
      <c r="B1326" s="24" t="str">
        <f>TRIM(Table4[[#This Row],[LOCATION_CODE]])</f>
        <v>15258</v>
      </c>
      <c r="C1326" s="137" t="s">
        <v>10731</v>
      </c>
      <c r="D1326" s="137" t="s">
        <v>10732</v>
      </c>
      <c r="E1326" s="24">
        <v>28756288</v>
      </c>
      <c r="F1326" s="24"/>
      <c r="G1326" s="137" t="s">
        <v>10733</v>
      </c>
      <c r="H1326" s="137" t="s">
        <v>10597</v>
      </c>
      <c r="I1326" s="137" t="s">
        <v>786</v>
      </c>
      <c r="J1326" s="137"/>
      <c r="K1326" s="24" t="s">
        <v>277</v>
      </c>
    </row>
    <row r="1327" spans="1:11">
      <c r="A1327" s="24">
        <v>15259</v>
      </c>
      <c r="B1327" s="24" t="str">
        <f>TRIM(Table4[[#This Row],[LOCATION_CODE]])</f>
        <v>15259</v>
      </c>
      <c r="C1327" s="137" t="s">
        <v>10734</v>
      </c>
      <c r="D1327" s="137" t="s">
        <v>10734</v>
      </c>
      <c r="E1327" s="24">
        <v>26820867</v>
      </c>
      <c r="F1327" s="24"/>
      <c r="G1327" s="137" t="s">
        <v>10735</v>
      </c>
      <c r="H1327" s="137" t="s">
        <v>7686</v>
      </c>
      <c r="I1327" s="137" t="s">
        <v>7687</v>
      </c>
      <c r="J1327" s="137" t="s">
        <v>10736</v>
      </c>
      <c r="K1327" s="24" t="s">
        <v>277</v>
      </c>
    </row>
    <row r="1328" spans="1:11">
      <c r="A1328" s="24">
        <v>15260</v>
      </c>
      <c r="B1328" s="24" t="str">
        <f>TRIM(Table4[[#This Row],[LOCATION_CODE]])</f>
        <v>15260</v>
      </c>
      <c r="C1328" s="137" t="s">
        <v>10737</v>
      </c>
      <c r="D1328" s="137" t="s">
        <v>10738</v>
      </c>
      <c r="E1328" s="24">
        <v>22973638</v>
      </c>
      <c r="F1328" s="24"/>
      <c r="G1328" s="137" t="s">
        <v>5454</v>
      </c>
      <c r="H1328" s="137" t="s">
        <v>5455</v>
      </c>
      <c r="I1328" s="137" t="s">
        <v>5456</v>
      </c>
      <c r="J1328" s="137" t="s">
        <v>5457</v>
      </c>
      <c r="K1328" s="24" t="s">
        <v>277</v>
      </c>
    </row>
    <row r="1329" spans="1:11">
      <c r="A1329" s="24">
        <v>15261</v>
      </c>
      <c r="B1329" s="24" t="str">
        <f>TRIM(Table4[[#This Row],[LOCATION_CODE]])</f>
        <v>15261</v>
      </c>
      <c r="C1329" s="137" t="s">
        <v>10739</v>
      </c>
      <c r="D1329" s="137" t="s">
        <v>10740</v>
      </c>
      <c r="E1329" s="24">
        <v>26708330</v>
      </c>
      <c r="F1329" s="24"/>
      <c r="G1329" s="137" t="s">
        <v>10741</v>
      </c>
      <c r="H1329" s="137" t="s">
        <v>8616</v>
      </c>
      <c r="I1329" s="137" t="s">
        <v>8617</v>
      </c>
      <c r="J1329" s="137" t="s">
        <v>10742</v>
      </c>
      <c r="K1329" s="24" t="s">
        <v>277</v>
      </c>
    </row>
    <row r="1330" spans="1:11">
      <c r="A1330" s="24">
        <v>15262</v>
      </c>
      <c r="B1330" s="24" t="str">
        <f>TRIM(Table4[[#This Row],[LOCATION_CODE]])</f>
        <v>15262</v>
      </c>
      <c r="C1330" s="137" t="s">
        <v>10743</v>
      </c>
      <c r="D1330" s="137" t="s">
        <v>10744</v>
      </c>
      <c r="E1330" s="24">
        <v>26829833</v>
      </c>
      <c r="F1330" s="24"/>
      <c r="G1330" s="137" t="s">
        <v>10745</v>
      </c>
      <c r="H1330" s="137" t="s">
        <v>10651</v>
      </c>
      <c r="I1330" s="137" t="s">
        <v>7729</v>
      </c>
      <c r="J1330" s="137" t="s">
        <v>9978</v>
      </c>
      <c r="K1330" s="24" t="s">
        <v>277</v>
      </c>
    </row>
    <row r="1331" spans="1:11">
      <c r="A1331" s="24">
        <v>15263</v>
      </c>
      <c r="B1331" s="24" t="str">
        <f>TRIM(Table4[[#This Row],[LOCATION_CODE]])</f>
        <v>15263</v>
      </c>
      <c r="C1331" s="137" t="s">
        <v>10746</v>
      </c>
      <c r="D1331" s="137" t="s">
        <v>10747</v>
      </c>
      <c r="E1331" s="24">
        <v>23278863</v>
      </c>
      <c r="F1331" s="24"/>
      <c r="G1331" s="137" t="s">
        <v>10748</v>
      </c>
      <c r="H1331" s="137" t="s">
        <v>10749</v>
      </c>
      <c r="I1331" s="137" t="s">
        <v>10750</v>
      </c>
      <c r="J1331" s="137" t="s">
        <v>10751</v>
      </c>
      <c r="K1331" s="24" t="s">
        <v>277</v>
      </c>
    </row>
    <row r="1332" spans="1:11">
      <c r="A1332" s="24">
        <v>15264</v>
      </c>
      <c r="B1332" s="24" t="str">
        <f>TRIM(Table4[[#This Row],[LOCATION_CODE]])</f>
        <v>15264</v>
      </c>
      <c r="C1332" s="137" t="s">
        <v>10752</v>
      </c>
      <c r="D1332" s="137" t="s">
        <v>10753</v>
      </c>
      <c r="E1332" s="24">
        <v>23930838</v>
      </c>
      <c r="F1332" s="24"/>
      <c r="G1332" s="137" t="s">
        <v>10754</v>
      </c>
      <c r="H1332" s="137" t="s">
        <v>5126</v>
      </c>
      <c r="I1332" s="137" t="s">
        <v>10755</v>
      </c>
      <c r="J1332" s="137" t="s">
        <v>10756</v>
      </c>
      <c r="K1332" s="24" t="s">
        <v>277</v>
      </c>
    </row>
    <row r="1333" spans="1:11">
      <c r="A1333" s="24">
        <v>15265</v>
      </c>
      <c r="B1333" s="24" t="str">
        <f>TRIM(Table4[[#This Row],[LOCATION_CODE]])</f>
        <v>15265</v>
      </c>
      <c r="C1333" s="137" t="s">
        <v>10726</v>
      </c>
      <c r="D1333" s="137" t="s">
        <v>10727</v>
      </c>
      <c r="E1333" s="24">
        <v>21529433</v>
      </c>
      <c r="F1333" s="24"/>
      <c r="G1333" s="137" t="s">
        <v>10757</v>
      </c>
      <c r="H1333" s="137" t="s">
        <v>8134</v>
      </c>
      <c r="I1333" s="137" t="s">
        <v>8135</v>
      </c>
      <c r="J1333" s="137" t="s">
        <v>10758</v>
      </c>
      <c r="K1333" s="24" t="s">
        <v>277</v>
      </c>
    </row>
    <row r="1334" spans="1:11">
      <c r="A1334" s="24">
        <v>15266</v>
      </c>
      <c r="B1334" s="24" t="str">
        <f>TRIM(Table4[[#This Row],[LOCATION_CODE]])</f>
        <v>15266</v>
      </c>
      <c r="C1334" s="137" t="s">
        <v>10759</v>
      </c>
      <c r="D1334" s="137" t="s">
        <v>10760</v>
      </c>
      <c r="E1334" s="24">
        <v>29838628</v>
      </c>
      <c r="F1334" s="24"/>
      <c r="G1334" s="137" t="s">
        <v>10761</v>
      </c>
      <c r="H1334" s="137" t="s">
        <v>10762</v>
      </c>
      <c r="I1334" s="137" t="s">
        <v>10763</v>
      </c>
      <c r="J1334" s="137" t="s">
        <v>10764</v>
      </c>
      <c r="K1334" s="24" t="s">
        <v>277</v>
      </c>
    </row>
    <row r="1335" spans="1:11">
      <c r="A1335" s="24">
        <v>15267</v>
      </c>
      <c r="B1335" s="24" t="str">
        <f>TRIM(Table4[[#This Row],[LOCATION_CODE]])</f>
        <v>15267</v>
      </c>
      <c r="C1335" s="137" t="s">
        <v>10765</v>
      </c>
      <c r="D1335" s="137" t="s">
        <v>10766</v>
      </c>
      <c r="E1335" s="24">
        <v>26692778</v>
      </c>
      <c r="F1335" s="24"/>
      <c r="G1335" s="137" t="s">
        <v>10767</v>
      </c>
      <c r="H1335" s="137" t="s">
        <v>10768</v>
      </c>
      <c r="I1335" s="137" t="s">
        <v>10769</v>
      </c>
      <c r="J1335" s="137" t="s">
        <v>10770</v>
      </c>
      <c r="K1335" s="24" t="s">
        <v>277</v>
      </c>
    </row>
    <row r="1336" spans="1:11">
      <c r="A1336" s="24">
        <v>15268</v>
      </c>
      <c r="B1336" s="24" t="str">
        <f>TRIM(Table4[[#This Row],[LOCATION_CODE]])</f>
        <v>15268</v>
      </c>
      <c r="C1336" s="137" t="s">
        <v>10771</v>
      </c>
      <c r="D1336" s="137" t="s">
        <v>10772</v>
      </c>
      <c r="E1336" s="24">
        <v>91659479</v>
      </c>
      <c r="F1336" s="24"/>
      <c r="G1336" s="137" t="s">
        <v>10773</v>
      </c>
      <c r="H1336" s="137" t="s">
        <v>10774</v>
      </c>
      <c r="I1336" s="137" t="s">
        <v>7364</v>
      </c>
      <c r="J1336" s="137" t="s">
        <v>10775</v>
      </c>
      <c r="K1336" s="24" t="s">
        <v>277</v>
      </c>
    </row>
    <row r="1337" spans="1:11">
      <c r="A1337" s="24">
        <v>15269</v>
      </c>
      <c r="B1337" s="24" t="str">
        <f>TRIM(Table4[[#This Row],[LOCATION_CODE]])</f>
        <v>15269</v>
      </c>
      <c r="C1337" s="137" t="s">
        <v>10776</v>
      </c>
      <c r="D1337" s="137" t="s">
        <v>10777</v>
      </c>
      <c r="E1337" s="24">
        <v>23301388</v>
      </c>
      <c r="F1337" s="24"/>
      <c r="G1337" s="137" t="s">
        <v>10778</v>
      </c>
      <c r="H1337" s="137" t="s">
        <v>10779</v>
      </c>
      <c r="I1337" s="137" t="s">
        <v>10780</v>
      </c>
      <c r="J1337" s="137" t="s">
        <v>10781</v>
      </c>
      <c r="K1337" s="24" t="s">
        <v>277</v>
      </c>
    </row>
    <row r="1338" spans="1:11">
      <c r="A1338" s="24">
        <v>15270</v>
      </c>
      <c r="B1338" s="24" t="str">
        <f>TRIM(Table4[[#This Row],[LOCATION_CODE]])</f>
        <v>15270</v>
      </c>
      <c r="C1338" s="137" t="s">
        <v>10782</v>
      </c>
      <c r="D1338" s="137" t="s">
        <v>10783</v>
      </c>
      <c r="E1338" s="24">
        <v>60126681</v>
      </c>
      <c r="F1338" s="24"/>
      <c r="G1338" s="137" t="s">
        <v>10784</v>
      </c>
      <c r="H1338" s="137" t="s">
        <v>10785</v>
      </c>
      <c r="I1338" s="137" t="s">
        <v>10570</v>
      </c>
      <c r="J1338" s="137" t="s">
        <v>10786</v>
      </c>
      <c r="K1338" s="24" t="s">
        <v>277</v>
      </c>
    </row>
    <row r="1339" spans="1:11">
      <c r="A1339" s="24">
        <v>15271</v>
      </c>
      <c r="B1339" s="24" t="str">
        <f>TRIM(Table4[[#This Row],[LOCATION_CODE]])</f>
        <v>15271</v>
      </c>
      <c r="C1339" s="137" t="s">
        <v>10787</v>
      </c>
      <c r="D1339" s="137" t="s">
        <v>10787</v>
      </c>
      <c r="E1339" s="24">
        <v>23827828</v>
      </c>
      <c r="F1339" s="24"/>
      <c r="G1339" s="137" t="s">
        <v>10788</v>
      </c>
      <c r="H1339" s="137" t="s">
        <v>10789</v>
      </c>
      <c r="I1339" s="137" t="s">
        <v>10790</v>
      </c>
      <c r="J1339" s="137" t="s">
        <v>10791</v>
      </c>
      <c r="K1339" s="24" t="s">
        <v>277</v>
      </c>
    </row>
    <row r="1340" spans="1:11">
      <c r="A1340" s="24">
        <v>15272</v>
      </c>
      <c r="B1340" s="24" t="str">
        <f>TRIM(Table4[[#This Row],[LOCATION_CODE]])</f>
        <v>15272</v>
      </c>
      <c r="C1340" s="137" t="s">
        <v>10792</v>
      </c>
      <c r="D1340" s="137" t="s">
        <v>10793</v>
      </c>
      <c r="E1340" s="24">
        <v>26912133</v>
      </c>
      <c r="F1340" s="24"/>
      <c r="G1340" s="137" t="s">
        <v>10794</v>
      </c>
      <c r="H1340" s="137" t="s">
        <v>10616</v>
      </c>
      <c r="I1340" s="137" t="s">
        <v>5266</v>
      </c>
      <c r="J1340" s="137" t="s">
        <v>10795</v>
      </c>
      <c r="K1340" s="24" t="s">
        <v>277</v>
      </c>
    </row>
    <row r="1341" spans="1:11">
      <c r="A1341" s="24">
        <v>15273</v>
      </c>
      <c r="B1341" s="24" t="str">
        <f>TRIM(Table4[[#This Row],[LOCATION_CODE]])</f>
        <v>15273</v>
      </c>
      <c r="C1341" s="137" t="s">
        <v>10796</v>
      </c>
      <c r="D1341" s="137" t="s">
        <v>10797</v>
      </c>
      <c r="E1341" s="24">
        <v>26928818</v>
      </c>
      <c r="F1341" s="24"/>
      <c r="G1341" s="137" t="s">
        <v>8109</v>
      </c>
      <c r="H1341" s="137" t="s">
        <v>7609</v>
      </c>
      <c r="I1341" s="137" t="s">
        <v>7610</v>
      </c>
      <c r="J1341" s="137" t="s">
        <v>8110</v>
      </c>
      <c r="K1341" s="24" t="s">
        <v>277</v>
      </c>
    </row>
    <row r="1342" spans="1:11">
      <c r="A1342" s="24">
        <v>15274</v>
      </c>
      <c r="B1342" s="24" t="str">
        <f>TRIM(Table4[[#This Row],[LOCATION_CODE]])</f>
        <v>15274</v>
      </c>
      <c r="C1342" s="137" t="s">
        <v>10798</v>
      </c>
      <c r="D1342" s="137" t="s">
        <v>10799</v>
      </c>
      <c r="E1342" s="24">
        <v>28196933</v>
      </c>
      <c r="F1342" s="24"/>
      <c r="G1342" s="137" t="s">
        <v>10800</v>
      </c>
      <c r="H1342" s="137" t="s">
        <v>6912</v>
      </c>
      <c r="I1342" s="137" t="s">
        <v>5366</v>
      </c>
      <c r="J1342" s="137" t="s">
        <v>10801</v>
      </c>
      <c r="K1342" s="24" t="s">
        <v>277</v>
      </c>
    </row>
    <row r="1343" spans="1:11">
      <c r="A1343" s="24">
        <v>15288</v>
      </c>
      <c r="B1343" s="24" t="str">
        <f>TRIM(Table4[[#This Row],[LOCATION_CODE]])</f>
        <v>15288</v>
      </c>
      <c r="C1343" s="137" t="s">
        <v>10802</v>
      </c>
      <c r="D1343" s="137" t="s">
        <v>10803</v>
      </c>
      <c r="E1343" s="24" t="s">
        <v>3051</v>
      </c>
      <c r="F1343" s="24"/>
      <c r="G1343" s="137" t="s">
        <v>10804</v>
      </c>
      <c r="H1343" s="137" t="s">
        <v>7840</v>
      </c>
      <c r="I1343" s="137" t="s">
        <v>5757</v>
      </c>
      <c r="J1343" s="137" t="s">
        <v>10805</v>
      </c>
      <c r="K1343" s="24" t="s">
        <v>277</v>
      </c>
    </row>
    <row r="1344" spans="1:11">
      <c r="A1344" s="24">
        <v>15290</v>
      </c>
      <c r="B1344" s="24" t="str">
        <f>TRIM(Table4[[#This Row],[LOCATION_CODE]])</f>
        <v>15290</v>
      </c>
      <c r="C1344" s="137" t="s">
        <v>10806</v>
      </c>
      <c r="D1344" s="137" t="s">
        <v>10807</v>
      </c>
      <c r="E1344" s="24" t="s">
        <v>3051</v>
      </c>
      <c r="F1344" s="24"/>
      <c r="G1344" s="137" t="s">
        <v>10808</v>
      </c>
      <c r="H1344" s="137" t="s">
        <v>10809</v>
      </c>
      <c r="I1344" s="137" t="s">
        <v>5886</v>
      </c>
      <c r="J1344" s="137" t="s">
        <v>10810</v>
      </c>
      <c r="K1344" s="24" t="s">
        <v>277</v>
      </c>
    </row>
    <row r="1345" spans="1:11">
      <c r="A1345" s="24">
        <v>15291</v>
      </c>
      <c r="B1345" s="24" t="str">
        <f>TRIM(Table4[[#This Row],[LOCATION_CODE]])</f>
        <v>15291</v>
      </c>
      <c r="C1345" s="137" t="s">
        <v>10811</v>
      </c>
      <c r="D1345" s="137" t="s">
        <v>10811</v>
      </c>
      <c r="E1345" s="24" t="s">
        <v>3051</v>
      </c>
      <c r="F1345" s="24"/>
      <c r="G1345" s="137" t="s">
        <v>10812</v>
      </c>
      <c r="H1345" s="137" t="s">
        <v>9350</v>
      </c>
      <c r="I1345" s="137" t="s">
        <v>10632</v>
      </c>
      <c r="J1345" s="137" t="s">
        <v>10813</v>
      </c>
      <c r="K1345" s="24" t="s">
        <v>277</v>
      </c>
    </row>
    <row r="1346" spans="1:11">
      <c r="A1346" s="24">
        <v>15292</v>
      </c>
      <c r="B1346" s="24" t="str">
        <f>TRIM(Table4[[#This Row],[LOCATION_CODE]])</f>
        <v>15292</v>
      </c>
      <c r="C1346" s="137" t="s">
        <v>10814</v>
      </c>
      <c r="D1346" s="137" t="s">
        <v>10815</v>
      </c>
      <c r="E1346" s="24" t="s">
        <v>3051</v>
      </c>
      <c r="F1346" s="24"/>
      <c r="G1346" s="137" t="s">
        <v>10816</v>
      </c>
      <c r="H1346" s="137" t="s">
        <v>10817</v>
      </c>
      <c r="I1346" s="137" t="s">
        <v>10818</v>
      </c>
      <c r="J1346" s="137" t="s">
        <v>10819</v>
      </c>
      <c r="K1346" s="24" t="s">
        <v>277</v>
      </c>
    </row>
    <row r="1347" spans="1:11">
      <c r="A1347" s="24">
        <v>15497</v>
      </c>
      <c r="B1347" s="24" t="str">
        <f>TRIM(Table4[[#This Row],[LOCATION_CODE]])</f>
        <v>15497</v>
      </c>
      <c r="C1347" s="137" t="s">
        <v>10820</v>
      </c>
      <c r="D1347" s="137" t="s">
        <v>10820</v>
      </c>
      <c r="E1347" s="24" t="s">
        <v>3051</v>
      </c>
      <c r="F1347" s="24"/>
      <c r="G1347" s="137"/>
      <c r="H1347" s="137"/>
      <c r="I1347" s="137"/>
      <c r="J1347" s="137"/>
      <c r="K1347" s="24" t="s">
        <v>277</v>
      </c>
    </row>
    <row r="1348" spans="1:11">
      <c r="A1348" s="24">
        <v>15498</v>
      </c>
      <c r="B1348" s="24" t="str">
        <f>TRIM(Table4[[#This Row],[LOCATION_CODE]])</f>
        <v>15498</v>
      </c>
      <c r="C1348" s="137" t="s">
        <v>10821</v>
      </c>
      <c r="D1348" s="137" t="s">
        <v>10821</v>
      </c>
      <c r="E1348" s="24" t="s">
        <v>3051</v>
      </c>
      <c r="F1348" s="24"/>
      <c r="G1348" s="137"/>
      <c r="H1348" s="137"/>
      <c r="I1348" s="137"/>
      <c r="J1348" s="137"/>
      <c r="K1348" s="24" t="s">
        <v>277</v>
      </c>
    </row>
    <row r="1349" spans="1:11" ht="29.1">
      <c r="A1349" s="24">
        <v>15499</v>
      </c>
      <c r="B1349" s="24" t="str">
        <f>TRIM(Table4[[#This Row],[LOCATION_CODE]])</f>
        <v>15499</v>
      </c>
      <c r="C1349" s="137" t="s">
        <v>10822</v>
      </c>
      <c r="D1349" s="137" t="s">
        <v>10822</v>
      </c>
      <c r="E1349" s="24" t="s">
        <v>3051</v>
      </c>
      <c r="F1349" s="24"/>
      <c r="G1349" s="137"/>
      <c r="H1349" s="137"/>
      <c r="I1349" s="137"/>
      <c r="J1349" s="137"/>
      <c r="K1349" s="24" t="s">
        <v>277</v>
      </c>
    </row>
    <row r="1350" spans="1:11">
      <c r="A1350" s="24">
        <v>16048</v>
      </c>
      <c r="B1350" s="24" t="str">
        <f>TRIM(Table4[[#This Row],[LOCATION_CODE]])</f>
        <v>16048</v>
      </c>
      <c r="C1350" s="137" t="s">
        <v>10823</v>
      </c>
      <c r="D1350" s="137" t="s">
        <v>10824</v>
      </c>
      <c r="E1350" s="24" t="s">
        <v>3051</v>
      </c>
      <c r="F1350" s="24"/>
      <c r="G1350" s="137" t="s">
        <v>10110</v>
      </c>
      <c r="H1350" s="137" t="s">
        <v>10111</v>
      </c>
      <c r="I1350" s="137" t="s">
        <v>10112</v>
      </c>
      <c r="J1350" s="137"/>
      <c r="K1350" s="24" t="s">
        <v>277</v>
      </c>
    </row>
    <row r="1351" spans="1:11">
      <c r="A1351" s="24">
        <v>16051</v>
      </c>
      <c r="B1351" s="24" t="str">
        <f>TRIM(Table4[[#This Row],[LOCATION_CODE]])</f>
        <v>16051</v>
      </c>
      <c r="C1351" s="137" t="s">
        <v>10825</v>
      </c>
      <c r="D1351" s="137" t="s">
        <v>10826</v>
      </c>
      <c r="E1351" s="24" t="s">
        <v>3051</v>
      </c>
      <c r="F1351" s="24"/>
      <c r="G1351" s="137" t="s">
        <v>9784</v>
      </c>
      <c r="H1351" s="137" t="s">
        <v>9785</v>
      </c>
      <c r="I1351" s="137" t="s">
        <v>10827</v>
      </c>
      <c r="J1351" s="137"/>
      <c r="K1351" s="24" t="s">
        <v>277</v>
      </c>
    </row>
    <row r="1352" spans="1:11">
      <c r="A1352" s="24">
        <v>16063</v>
      </c>
      <c r="B1352" s="24" t="str">
        <f>TRIM(Table4[[#This Row],[LOCATION_CODE]])</f>
        <v>16063</v>
      </c>
      <c r="C1352" s="137" t="s">
        <v>10828</v>
      </c>
      <c r="D1352" s="137" t="s">
        <v>10826</v>
      </c>
      <c r="E1352" s="24" t="s">
        <v>3051</v>
      </c>
      <c r="F1352" s="24"/>
      <c r="G1352" s="137" t="s">
        <v>9784</v>
      </c>
      <c r="H1352" s="137" t="s">
        <v>9785</v>
      </c>
      <c r="I1352" s="137" t="s">
        <v>9786</v>
      </c>
      <c r="J1352" s="137" t="s">
        <v>9787</v>
      </c>
      <c r="K1352" s="24" t="s">
        <v>277</v>
      </c>
    </row>
    <row r="1353" spans="1:11">
      <c r="A1353" s="24">
        <v>16066</v>
      </c>
      <c r="B1353" s="24" t="str">
        <f>TRIM(Table4[[#This Row],[LOCATION_CODE]])</f>
        <v>16066</v>
      </c>
      <c r="C1353" s="137" t="s">
        <v>10829</v>
      </c>
      <c r="D1353" s="137" t="s">
        <v>10826</v>
      </c>
      <c r="E1353" s="24" t="s">
        <v>3051</v>
      </c>
      <c r="F1353" s="24"/>
      <c r="G1353" s="137" t="s">
        <v>9784</v>
      </c>
      <c r="H1353" s="137" t="s">
        <v>9785</v>
      </c>
      <c r="I1353" s="137" t="s">
        <v>10827</v>
      </c>
      <c r="J1353" s="137"/>
      <c r="K1353" s="24" t="s">
        <v>277</v>
      </c>
    </row>
    <row r="1354" spans="1:11">
      <c r="A1354" s="24">
        <v>16068</v>
      </c>
      <c r="B1354" s="24" t="str">
        <f>TRIM(Table4[[#This Row],[LOCATION_CODE]])</f>
        <v>16068</v>
      </c>
      <c r="C1354" s="137" t="s">
        <v>10830</v>
      </c>
      <c r="D1354" s="137" t="s">
        <v>9678</v>
      </c>
      <c r="E1354" s="24">
        <v>21262405</v>
      </c>
      <c r="F1354" s="24"/>
      <c r="G1354" s="137" t="s">
        <v>9679</v>
      </c>
      <c r="H1354" s="137" t="s">
        <v>9680</v>
      </c>
      <c r="I1354" s="137" t="s">
        <v>9681</v>
      </c>
      <c r="J1354" s="137" t="s">
        <v>9682</v>
      </c>
      <c r="K1354" s="24" t="s">
        <v>277</v>
      </c>
    </row>
    <row r="1355" spans="1:11">
      <c r="A1355" s="24">
        <v>16069</v>
      </c>
      <c r="B1355" s="24" t="str">
        <f>TRIM(Table4[[#This Row],[LOCATION_CODE]])</f>
        <v>16069</v>
      </c>
      <c r="C1355" s="137" t="s">
        <v>10831</v>
      </c>
      <c r="D1355" s="137" t="s">
        <v>10832</v>
      </c>
      <c r="E1355" s="24" t="s">
        <v>3051</v>
      </c>
      <c r="F1355" s="24"/>
      <c r="G1355" s="137" t="s">
        <v>10833</v>
      </c>
      <c r="H1355" s="137" t="s">
        <v>10834</v>
      </c>
      <c r="I1355" s="137" t="s">
        <v>10835</v>
      </c>
      <c r="J1355" s="137" t="s">
        <v>10836</v>
      </c>
      <c r="K1355" s="24" t="s">
        <v>277</v>
      </c>
    </row>
    <row r="1356" spans="1:11" ht="29.1">
      <c r="A1356" s="24">
        <v>16070</v>
      </c>
      <c r="B1356" s="24" t="str">
        <f>TRIM(Table4[[#This Row],[LOCATION_CODE]])</f>
        <v>16070</v>
      </c>
      <c r="C1356" s="137" t="s">
        <v>10837</v>
      </c>
      <c r="D1356" s="137" t="s">
        <v>10838</v>
      </c>
      <c r="E1356" s="24" t="s">
        <v>3051</v>
      </c>
      <c r="F1356" s="24"/>
      <c r="G1356" s="137"/>
      <c r="H1356" s="137"/>
      <c r="I1356" s="137"/>
      <c r="J1356" s="137"/>
      <c r="K1356" s="24" t="s">
        <v>277</v>
      </c>
    </row>
    <row r="1357" spans="1:11" ht="29.1">
      <c r="A1357" s="24">
        <v>16078</v>
      </c>
      <c r="B1357" s="24" t="str">
        <f>TRIM(Table4[[#This Row],[LOCATION_CODE]])</f>
        <v>16078</v>
      </c>
      <c r="C1357" s="137" t="s">
        <v>10839</v>
      </c>
      <c r="D1357" s="137" t="s">
        <v>10840</v>
      </c>
      <c r="E1357" s="24">
        <v>24103600</v>
      </c>
      <c r="F1357" s="24">
        <v>24390244</v>
      </c>
      <c r="G1357" s="137" t="s">
        <v>10841</v>
      </c>
      <c r="H1357" s="137" t="s">
        <v>7315</v>
      </c>
      <c r="I1357" s="137" t="s">
        <v>7316</v>
      </c>
      <c r="J1357" s="137" t="s">
        <v>10842</v>
      </c>
      <c r="K1357" s="24" t="s">
        <v>277</v>
      </c>
    </row>
    <row r="1358" spans="1:11">
      <c r="A1358" s="24">
        <v>16360</v>
      </c>
      <c r="B1358" s="24" t="str">
        <f>TRIM(Table4[[#This Row],[LOCATION_CODE]])</f>
        <v>16360</v>
      </c>
      <c r="C1358" s="137" t="s">
        <v>10843</v>
      </c>
      <c r="D1358" s="137" t="s">
        <v>10844</v>
      </c>
      <c r="E1358" s="24" t="s">
        <v>3876</v>
      </c>
      <c r="F1358" s="24"/>
      <c r="G1358" s="137" t="s">
        <v>10845</v>
      </c>
      <c r="H1358" s="137" t="s">
        <v>10656</v>
      </c>
      <c r="I1358" s="137" t="s">
        <v>10657</v>
      </c>
      <c r="J1358" s="137" t="s">
        <v>10846</v>
      </c>
      <c r="K1358" s="24" t="s">
        <v>277</v>
      </c>
    </row>
    <row r="1359" spans="1:11">
      <c r="A1359" s="24">
        <v>16389</v>
      </c>
      <c r="B1359" s="24" t="str">
        <f>TRIM(Table4[[#This Row],[LOCATION_CODE]])</f>
        <v>16389</v>
      </c>
      <c r="C1359" s="137" t="s">
        <v>10847</v>
      </c>
      <c r="D1359" s="137" t="s">
        <v>10847</v>
      </c>
      <c r="E1359" s="24" t="s">
        <v>3051</v>
      </c>
      <c r="F1359" s="24"/>
      <c r="G1359" s="137" t="s">
        <v>7766</v>
      </c>
      <c r="H1359" s="137" t="s">
        <v>5146</v>
      </c>
      <c r="I1359" s="137" t="s">
        <v>5147</v>
      </c>
      <c r="J1359" s="137" t="s">
        <v>7767</v>
      </c>
      <c r="K1359" s="24" t="s">
        <v>277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BF9E-4974-471F-96D7-B614C24B4DB2}">
  <dimension ref="A1:T854"/>
  <sheetViews>
    <sheetView topLeftCell="N22" workbookViewId="0">
      <selection activeCell="N22" sqref="N22"/>
    </sheetView>
  </sheetViews>
  <sheetFormatPr defaultColWidth="9" defaultRowHeight="14.45"/>
  <sheetData>
    <row r="1" spans="1:20">
      <c r="A1" t="s">
        <v>670</v>
      </c>
      <c r="B1" t="s">
        <v>1</v>
      </c>
      <c r="C1" t="s">
        <v>2</v>
      </c>
      <c r="D1" t="s">
        <v>994</v>
      </c>
      <c r="E1" t="s">
        <v>992</v>
      </c>
      <c r="F1" t="s">
        <v>5</v>
      </c>
      <c r="G1" t="s">
        <v>6</v>
      </c>
      <c r="H1" t="s">
        <v>7</v>
      </c>
      <c r="I1" t="s">
        <v>8</v>
      </c>
      <c r="J1" t="s">
        <v>993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996</v>
      </c>
    </row>
    <row r="2" spans="1:20">
      <c r="A2">
        <v>45698</v>
      </c>
      <c r="B2" t="s">
        <v>24</v>
      </c>
      <c r="C2" t="s">
        <v>4297</v>
      </c>
      <c r="E2" t="s">
        <v>119</v>
      </c>
      <c r="F2" t="s">
        <v>1001</v>
      </c>
      <c r="G2" t="s">
        <v>1002</v>
      </c>
      <c r="H2" t="s">
        <v>277</v>
      </c>
      <c r="I2" t="s">
        <v>193</v>
      </c>
      <c r="K2">
        <v>25805133</v>
      </c>
      <c r="M2" t="s">
        <v>128</v>
      </c>
      <c r="N2" t="s">
        <v>143</v>
      </c>
      <c r="P2" t="s">
        <v>32</v>
      </c>
      <c r="R2" t="s">
        <v>32</v>
      </c>
      <c r="T2" t="s">
        <v>1003</v>
      </c>
    </row>
    <row r="3" spans="1:20">
      <c r="A3">
        <v>45698</v>
      </c>
      <c r="B3" t="s">
        <v>24</v>
      </c>
      <c r="C3" t="s">
        <v>4298</v>
      </c>
      <c r="E3" t="s">
        <v>119</v>
      </c>
      <c r="F3" t="s">
        <v>1005</v>
      </c>
      <c r="G3" t="s">
        <v>1006</v>
      </c>
      <c r="H3" t="s">
        <v>277</v>
      </c>
      <c r="I3" t="s">
        <v>193</v>
      </c>
      <c r="K3">
        <v>25502459</v>
      </c>
      <c r="M3" t="s">
        <v>128</v>
      </c>
      <c r="N3" t="s">
        <v>143</v>
      </c>
      <c r="P3" t="s">
        <v>32</v>
      </c>
      <c r="R3" t="s">
        <v>32</v>
      </c>
      <c r="T3" t="s">
        <v>1007</v>
      </c>
    </row>
    <row r="4" spans="1:20">
      <c r="A4">
        <v>45698</v>
      </c>
      <c r="B4" t="s">
        <v>65</v>
      </c>
      <c r="C4" t="s">
        <v>4301</v>
      </c>
      <c r="E4" t="s">
        <v>119</v>
      </c>
      <c r="F4" t="s">
        <v>1014</v>
      </c>
      <c r="G4" t="s">
        <v>1015</v>
      </c>
      <c r="H4" t="s">
        <v>277</v>
      </c>
      <c r="I4" t="s">
        <v>193</v>
      </c>
      <c r="K4">
        <v>25807156</v>
      </c>
      <c r="M4" t="s">
        <v>128</v>
      </c>
      <c r="N4" t="s">
        <v>143</v>
      </c>
      <c r="P4" t="s">
        <v>32</v>
      </c>
      <c r="R4" t="s">
        <v>32</v>
      </c>
      <c r="T4" t="s">
        <v>1016</v>
      </c>
    </row>
    <row r="5" spans="1:20">
      <c r="A5">
        <v>45698</v>
      </c>
      <c r="B5" t="s">
        <v>24</v>
      </c>
      <c r="C5" t="s">
        <v>1021</v>
      </c>
      <c r="E5" t="s">
        <v>119</v>
      </c>
      <c r="F5" t="s">
        <v>1018</v>
      </c>
      <c r="G5" t="s">
        <v>1019</v>
      </c>
      <c r="H5" t="s">
        <v>345</v>
      </c>
      <c r="I5" t="s">
        <v>30</v>
      </c>
      <c r="K5">
        <v>22622768</v>
      </c>
      <c r="M5" t="s">
        <v>1011</v>
      </c>
      <c r="N5" t="s">
        <v>355</v>
      </c>
      <c r="R5" t="s">
        <v>32</v>
      </c>
      <c r="T5" t="s">
        <v>1020</v>
      </c>
    </row>
    <row r="6" spans="1:20">
      <c r="A6">
        <v>45698</v>
      </c>
      <c r="B6" t="s">
        <v>24</v>
      </c>
      <c r="C6" t="s">
        <v>4299</v>
      </c>
      <c r="E6" t="s">
        <v>119</v>
      </c>
      <c r="F6" t="s">
        <v>1009</v>
      </c>
      <c r="G6" t="s">
        <v>1010</v>
      </c>
      <c r="H6" t="s">
        <v>345</v>
      </c>
      <c r="I6" t="s">
        <v>30</v>
      </c>
      <c r="J6" t="s">
        <v>151</v>
      </c>
      <c r="K6">
        <v>27351183</v>
      </c>
      <c r="M6" t="s">
        <v>1011</v>
      </c>
      <c r="N6" t="s">
        <v>355</v>
      </c>
      <c r="P6" t="s">
        <v>32</v>
      </c>
      <c r="R6" t="s">
        <v>32</v>
      </c>
      <c r="T6" t="s">
        <v>1012</v>
      </c>
    </row>
    <row r="7" spans="1:20">
      <c r="A7">
        <v>45698</v>
      </c>
      <c r="B7" t="s">
        <v>24</v>
      </c>
      <c r="C7" t="s">
        <v>1026</v>
      </c>
      <c r="E7" t="s">
        <v>119</v>
      </c>
      <c r="F7" t="s">
        <v>1022</v>
      </c>
      <c r="G7" t="s">
        <v>1023</v>
      </c>
      <c r="H7" t="s">
        <v>353</v>
      </c>
      <c r="I7" t="s">
        <v>1024</v>
      </c>
      <c r="K7">
        <v>27410012</v>
      </c>
      <c r="M7" t="s">
        <v>142</v>
      </c>
      <c r="N7" t="s">
        <v>136</v>
      </c>
      <c r="P7" t="s">
        <v>32</v>
      </c>
      <c r="R7" t="s">
        <v>32</v>
      </c>
      <c r="T7" t="s">
        <v>1025</v>
      </c>
    </row>
    <row r="8" spans="1:20">
      <c r="A8">
        <v>45698</v>
      </c>
      <c r="B8" t="s">
        <v>24</v>
      </c>
      <c r="C8" t="s">
        <v>1030</v>
      </c>
      <c r="E8" t="s">
        <v>119</v>
      </c>
      <c r="F8" t="s">
        <v>1027</v>
      </c>
      <c r="G8" t="s">
        <v>1028</v>
      </c>
      <c r="H8" t="s">
        <v>353</v>
      </c>
      <c r="I8" t="s">
        <v>1024</v>
      </c>
      <c r="K8">
        <v>66298120</v>
      </c>
      <c r="M8" t="s">
        <v>142</v>
      </c>
      <c r="N8" t="s">
        <v>136</v>
      </c>
      <c r="P8" t="s">
        <v>32</v>
      </c>
      <c r="R8" t="s">
        <v>32</v>
      </c>
      <c r="T8" t="s">
        <v>1029</v>
      </c>
    </row>
    <row r="9" spans="1:20">
      <c r="A9">
        <v>45698</v>
      </c>
      <c r="B9" t="s">
        <v>24</v>
      </c>
      <c r="C9" t="s">
        <v>1035</v>
      </c>
      <c r="E9" t="s">
        <v>119</v>
      </c>
      <c r="F9" t="s">
        <v>1031</v>
      </c>
      <c r="G9" t="s">
        <v>1032</v>
      </c>
      <c r="H9" t="s">
        <v>353</v>
      </c>
      <c r="I9" t="s">
        <v>1024</v>
      </c>
      <c r="K9" t="s">
        <v>1033</v>
      </c>
      <c r="M9" t="s">
        <v>142</v>
      </c>
      <c r="N9" t="s">
        <v>136</v>
      </c>
      <c r="P9" t="s">
        <v>32</v>
      </c>
      <c r="R9" t="s">
        <v>32</v>
      </c>
      <c r="T9" t="s">
        <v>1034</v>
      </c>
    </row>
    <row r="10" spans="1:20">
      <c r="A10">
        <v>45699</v>
      </c>
      <c r="B10" t="s">
        <v>24</v>
      </c>
      <c r="C10" t="s">
        <v>4304</v>
      </c>
      <c r="E10" t="s">
        <v>119</v>
      </c>
      <c r="F10" t="s">
        <v>1048</v>
      </c>
      <c r="G10" t="s">
        <v>1049</v>
      </c>
      <c r="H10" t="s">
        <v>277</v>
      </c>
      <c r="I10" t="s">
        <v>36</v>
      </c>
      <c r="K10">
        <v>25807369</v>
      </c>
      <c r="M10" t="s">
        <v>128</v>
      </c>
      <c r="N10" t="s">
        <v>143</v>
      </c>
      <c r="O10" t="s">
        <v>1039</v>
      </c>
      <c r="P10" t="s">
        <v>32</v>
      </c>
      <c r="R10" t="s">
        <v>32</v>
      </c>
      <c r="T10" t="s">
        <v>1050</v>
      </c>
    </row>
    <row r="11" spans="1:20">
      <c r="A11">
        <v>45699</v>
      </c>
      <c r="B11" t="s">
        <v>24</v>
      </c>
      <c r="C11" t="s">
        <v>4306</v>
      </c>
      <c r="E11" t="s">
        <v>119</v>
      </c>
      <c r="F11" t="s">
        <v>1056</v>
      </c>
      <c r="G11" t="s">
        <v>1057</v>
      </c>
      <c r="H11" t="s">
        <v>277</v>
      </c>
      <c r="I11" t="s">
        <v>36</v>
      </c>
      <c r="J11" t="s">
        <v>151</v>
      </c>
      <c r="K11">
        <v>25531271</v>
      </c>
      <c r="M11" t="s">
        <v>128</v>
      </c>
      <c r="N11" t="s">
        <v>143</v>
      </c>
      <c r="O11" t="s">
        <v>1039</v>
      </c>
      <c r="R11" t="s">
        <v>32</v>
      </c>
      <c r="T11" t="s">
        <v>1058</v>
      </c>
    </row>
    <row r="12" spans="1:20">
      <c r="A12">
        <v>45699</v>
      </c>
      <c r="B12" t="s">
        <v>65</v>
      </c>
      <c r="C12" t="s">
        <v>4308</v>
      </c>
      <c r="E12" t="s">
        <v>119</v>
      </c>
      <c r="F12" t="s">
        <v>1064</v>
      </c>
      <c r="G12" t="s">
        <v>1065</v>
      </c>
      <c r="H12" t="s">
        <v>277</v>
      </c>
      <c r="I12" t="s">
        <v>36</v>
      </c>
      <c r="K12">
        <v>25532771</v>
      </c>
      <c r="M12" t="s">
        <v>128</v>
      </c>
      <c r="N12" t="s">
        <v>143</v>
      </c>
      <c r="O12" t="s">
        <v>1039</v>
      </c>
      <c r="P12" t="s">
        <v>32</v>
      </c>
      <c r="R12" t="s">
        <v>32</v>
      </c>
      <c r="T12" t="s">
        <v>1066</v>
      </c>
    </row>
    <row r="13" spans="1:20">
      <c r="A13">
        <v>45699</v>
      </c>
      <c r="B13" t="s">
        <v>24</v>
      </c>
      <c r="C13" t="s">
        <v>1076</v>
      </c>
      <c r="E13" t="s">
        <v>119</v>
      </c>
      <c r="F13" t="s">
        <v>1072</v>
      </c>
      <c r="G13" t="s">
        <v>1073</v>
      </c>
      <c r="H13" t="s">
        <v>345</v>
      </c>
      <c r="I13" t="s">
        <v>45</v>
      </c>
      <c r="J13" t="s">
        <v>1074</v>
      </c>
      <c r="K13">
        <v>39822018</v>
      </c>
      <c r="M13" t="s">
        <v>1011</v>
      </c>
      <c r="N13" t="s">
        <v>355</v>
      </c>
      <c r="O13" t="s">
        <v>1039</v>
      </c>
      <c r="P13" t="s">
        <v>32</v>
      </c>
      <c r="R13" t="s">
        <v>32</v>
      </c>
      <c r="T13" t="s">
        <v>1075</v>
      </c>
    </row>
    <row r="14" spans="1:20">
      <c r="A14">
        <v>45699</v>
      </c>
      <c r="B14" t="s">
        <v>24</v>
      </c>
      <c r="C14" t="s">
        <v>4302</v>
      </c>
      <c r="E14" t="s">
        <v>119</v>
      </c>
      <c r="F14" t="s">
        <v>1036</v>
      </c>
      <c r="G14" t="s">
        <v>1037</v>
      </c>
      <c r="H14" t="s">
        <v>345</v>
      </c>
      <c r="I14" t="s">
        <v>30</v>
      </c>
      <c r="J14" t="s">
        <v>1038</v>
      </c>
      <c r="K14">
        <v>29920710</v>
      </c>
      <c r="M14" t="s">
        <v>1011</v>
      </c>
      <c r="N14" t="s">
        <v>355</v>
      </c>
      <c r="O14" t="s">
        <v>1039</v>
      </c>
      <c r="P14" t="s">
        <v>32</v>
      </c>
      <c r="R14" t="s">
        <v>32</v>
      </c>
      <c r="T14" t="s">
        <v>1041</v>
      </c>
    </row>
    <row r="15" spans="1:20">
      <c r="A15">
        <v>45699</v>
      </c>
      <c r="B15" t="s">
        <v>137</v>
      </c>
      <c r="C15" t="s">
        <v>4309</v>
      </c>
      <c r="E15" t="s">
        <v>119</v>
      </c>
      <c r="F15" t="s">
        <v>1068</v>
      </c>
      <c r="G15" t="s">
        <v>1069</v>
      </c>
      <c r="H15" t="s">
        <v>345</v>
      </c>
      <c r="I15" t="s">
        <v>30</v>
      </c>
      <c r="K15">
        <v>27306888</v>
      </c>
      <c r="M15" t="s">
        <v>1011</v>
      </c>
      <c r="N15" t="s">
        <v>355</v>
      </c>
      <c r="O15" t="s">
        <v>1039</v>
      </c>
      <c r="R15" t="s">
        <v>32</v>
      </c>
      <c r="T15" t="s">
        <v>1070</v>
      </c>
    </row>
    <row r="16" spans="1:20">
      <c r="A16">
        <v>45699</v>
      </c>
      <c r="B16" t="s">
        <v>24</v>
      </c>
      <c r="C16" t="s">
        <v>4303</v>
      </c>
      <c r="E16" t="s">
        <v>119</v>
      </c>
      <c r="F16" t="s">
        <v>1043</v>
      </c>
      <c r="G16" t="s">
        <v>1044</v>
      </c>
      <c r="H16" t="s">
        <v>353</v>
      </c>
      <c r="I16" t="s">
        <v>1045</v>
      </c>
      <c r="K16">
        <v>24550159</v>
      </c>
      <c r="M16" t="s">
        <v>142</v>
      </c>
      <c r="N16" t="s">
        <v>136</v>
      </c>
      <c r="O16" t="s">
        <v>1039</v>
      </c>
      <c r="P16" t="s">
        <v>32</v>
      </c>
      <c r="R16" t="s">
        <v>32</v>
      </c>
      <c r="T16" t="s">
        <v>1046</v>
      </c>
    </row>
    <row r="17" spans="1:20">
      <c r="A17">
        <v>45699</v>
      </c>
      <c r="B17" t="s">
        <v>24</v>
      </c>
      <c r="C17" t="s">
        <v>4305</v>
      </c>
      <c r="E17" t="s">
        <v>119</v>
      </c>
      <c r="F17" t="s">
        <v>1052</v>
      </c>
      <c r="G17" t="s">
        <v>1053</v>
      </c>
      <c r="H17" t="s">
        <v>353</v>
      </c>
      <c r="I17" t="s">
        <v>1045</v>
      </c>
      <c r="K17">
        <v>28129387</v>
      </c>
      <c r="M17" t="s">
        <v>142</v>
      </c>
      <c r="N17" t="s">
        <v>136</v>
      </c>
      <c r="O17" t="s">
        <v>1039</v>
      </c>
      <c r="P17" t="s">
        <v>32</v>
      </c>
      <c r="R17" t="s">
        <v>32</v>
      </c>
      <c r="T17" t="s">
        <v>1054</v>
      </c>
    </row>
    <row r="18" spans="1:20">
      <c r="A18">
        <v>45699</v>
      </c>
      <c r="B18" t="s">
        <v>65</v>
      </c>
      <c r="C18" t="s">
        <v>4307</v>
      </c>
      <c r="E18" t="s">
        <v>119</v>
      </c>
      <c r="F18" t="s">
        <v>1060</v>
      </c>
      <c r="G18" t="s">
        <v>1061</v>
      </c>
      <c r="H18" t="s">
        <v>353</v>
      </c>
      <c r="I18" t="s">
        <v>1045</v>
      </c>
      <c r="K18">
        <v>26529768</v>
      </c>
      <c r="M18" t="s">
        <v>142</v>
      </c>
      <c r="N18" t="s">
        <v>136</v>
      </c>
      <c r="O18" t="s">
        <v>1039</v>
      </c>
      <c r="P18" t="s">
        <v>32</v>
      </c>
      <c r="R18" t="s">
        <v>32</v>
      </c>
      <c r="T18" t="s">
        <v>1062</v>
      </c>
    </row>
    <row r="19" spans="1:20">
      <c r="A19">
        <v>45700</v>
      </c>
      <c r="B19" t="s">
        <v>65</v>
      </c>
      <c r="C19" t="s">
        <v>4312</v>
      </c>
      <c r="E19" t="s">
        <v>119</v>
      </c>
      <c r="F19" t="s">
        <v>1085</v>
      </c>
      <c r="G19" t="s">
        <v>1086</v>
      </c>
      <c r="H19" t="s">
        <v>277</v>
      </c>
      <c r="I19" t="s">
        <v>36</v>
      </c>
      <c r="K19">
        <v>28933828</v>
      </c>
      <c r="M19" t="s">
        <v>128</v>
      </c>
      <c r="N19" t="s">
        <v>129</v>
      </c>
      <c r="P19" t="s">
        <v>32</v>
      </c>
      <c r="R19" t="s">
        <v>32</v>
      </c>
      <c r="T19" t="s">
        <v>1087</v>
      </c>
    </row>
    <row r="20" spans="1:20">
      <c r="A20">
        <v>45700</v>
      </c>
      <c r="B20" t="s">
        <v>24</v>
      </c>
      <c r="C20" t="s">
        <v>4314</v>
      </c>
      <c r="E20" t="s">
        <v>119</v>
      </c>
      <c r="F20" t="s">
        <v>1095</v>
      </c>
      <c r="G20" t="s">
        <v>1096</v>
      </c>
      <c r="H20" t="s">
        <v>277</v>
      </c>
      <c r="I20" t="s">
        <v>36</v>
      </c>
      <c r="K20">
        <v>28872166</v>
      </c>
      <c r="M20" t="s">
        <v>128</v>
      </c>
      <c r="N20" t="s">
        <v>129</v>
      </c>
      <c r="P20" t="s">
        <v>32</v>
      </c>
      <c r="R20" t="s">
        <v>32</v>
      </c>
      <c r="T20" t="s">
        <v>1097</v>
      </c>
    </row>
    <row r="21" spans="1:20">
      <c r="A21">
        <v>45700</v>
      </c>
      <c r="B21" t="s">
        <v>24</v>
      </c>
      <c r="C21" t="s">
        <v>4310</v>
      </c>
      <c r="E21" t="s">
        <v>119</v>
      </c>
      <c r="F21" t="s">
        <v>1077</v>
      </c>
      <c r="G21" t="s">
        <v>1037</v>
      </c>
      <c r="H21" t="s">
        <v>345</v>
      </c>
      <c r="I21" t="s">
        <v>30</v>
      </c>
      <c r="J21" t="s">
        <v>1038</v>
      </c>
      <c r="K21">
        <v>29920720</v>
      </c>
      <c r="M21" t="s">
        <v>1078</v>
      </c>
      <c r="N21" t="s">
        <v>143</v>
      </c>
      <c r="R21" t="s">
        <v>32</v>
      </c>
      <c r="T21" t="s">
        <v>1079</v>
      </c>
    </row>
    <row r="22" spans="1:20">
      <c r="A22">
        <v>45700</v>
      </c>
      <c r="B22" t="s">
        <v>24</v>
      </c>
      <c r="C22" t="s">
        <v>4311</v>
      </c>
      <c r="E22" t="s">
        <v>119</v>
      </c>
      <c r="F22" t="s">
        <v>1081</v>
      </c>
      <c r="G22" t="s">
        <v>1082</v>
      </c>
      <c r="H22" t="s">
        <v>345</v>
      </c>
      <c r="I22" t="s">
        <v>30</v>
      </c>
      <c r="J22" t="s">
        <v>151</v>
      </c>
      <c r="K22">
        <v>26091598</v>
      </c>
      <c r="M22" t="s">
        <v>1078</v>
      </c>
      <c r="N22" t="s">
        <v>143</v>
      </c>
      <c r="P22" t="s">
        <v>32</v>
      </c>
      <c r="R22" t="s">
        <v>32</v>
      </c>
      <c r="T22" t="s">
        <v>1083</v>
      </c>
    </row>
    <row r="23" spans="1:20">
      <c r="A23">
        <v>45700</v>
      </c>
      <c r="B23" t="s">
        <v>137</v>
      </c>
      <c r="C23" t="s">
        <v>4315</v>
      </c>
      <c r="E23" t="s">
        <v>119</v>
      </c>
      <c r="F23" t="s">
        <v>1099</v>
      </c>
      <c r="G23" t="s">
        <v>1100</v>
      </c>
      <c r="H23" t="s">
        <v>345</v>
      </c>
      <c r="I23" t="s">
        <v>30</v>
      </c>
      <c r="K23">
        <v>28016899</v>
      </c>
      <c r="M23" t="s">
        <v>1078</v>
      </c>
      <c r="N23" t="s">
        <v>143</v>
      </c>
      <c r="R23" t="s">
        <v>32</v>
      </c>
      <c r="T23" t="s">
        <v>1101</v>
      </c>
    </row>
    <row r="24" spans="1:20">
      <c r="A24">
        <v>45700</v>
      </c>
      <c r="B24" t="s">
        <v>65</v>
      </c>
      <c r="C24" t="s">
        <v>1111</v>
      </c>
      <c r="E24" t="s">
        <v>119</v>
      </c>
      <c r="F24" t="s">
        <v>1108</v>
      </c>
      <c r="G24" t="s">
        <v>1109</v>
      </c>
      <c r="H24" t="s">
        <v>353</v>
      </c>
      <c r="I24" t="s">
        <v>1091</v>
      </c>
      <c r="K24">
        <v>27276778</v>
      </c>
      <c r="M24" t="s">
        <v>142</v>
      </c>
      <c r="N24" t="s">
        <v>136</v>
      </c>
      <c r="P24" t="s">
        <v>32</v>
      </c>
      <c r="R24" t="s">
        <v>32</v>
      </c>
      <c r="T24" t="s">
        <v>1110</v>
      </c>
    </row>
    <row r="25" spans="1:20">
      <c r="A25">
        <v>45700</v>
      </c>
      <c r="B25" t="s">
        <v>24</v>
      </c>
      <c r="C25" t="s">
        <v>4313</v>
      </c>
      <c r="E25" t="s">
        <v>119</v>
      </c>
      <c r="F25" t="s">
        <v>1089</v>
      </c>
      <c r="G25" t="s">
        <v>1090</v>
      </c>
      <c r="H25" t="s">
        <v>353</v>
      </c>
      <c r="I25" t="s">
        <v>1091</v>
      </c>
      <c r="K25" t="s">
        <v>1092</v>
      </c>
      <c r="M25" t="s">
        <v>142</v>
      </c>
      <c r="N25" t="s">
        <v>136</v>
      </c>
      <c r="R25" t="s">
        <v>32</v>
      </c>
      <c r="T25" t="s">
        <v>1093</v>
      </c>
    </row>
    <row r="26" spans="1:20">
      <c r="A26">
        <v>45700</v>
      </c>
      <c r="B26" t="s">
        <v>24</v>
      </c>
      <c r="C26" t="s">
        <v>4316</v>
      </c>
      <c r="E26" t="s">
        <v>119</v>
      </c>
      <c r="F26" t="s">
        <v>1103</v>
      </c>
      <c r="G26" t="s">
        <v>1104</v>
      </c>
      <c r="H26" t="s">
        <v>353</v>
      </c>
      <c r="I26" t="s">
        <v>1091</v>
      </c>
      <c r="K26" t="s">
        <v>1105</v>
      </c>
      <c r="M26" t="s">
        <v>142</v>
      </c>
      <c r="N26" t="s">
        <v>136</v>
      </c>
      <c r="R26" t="s">
        <v>32</v>
      </c>
      <c r="T26" t="s">
        <v>1106</v>
      </c>
    </row>
    <row r="27" spans="1:20">
      <c r="A27">
        <v>45701</v>
      </c>
      <c r="B27" t="s">
        <v>24</v>
      </c>
      <c r="C27" t="s">
        <v>4317</v>
      </c>
      <c r="E27" t="s">
        <v>119</v>
      </c>
      <c r="F27" t="s">
        <v>1112</v>
      </c>
      <c r="G27" t="s">
        <v>1113</v>
      </c>
      <c r="H27" t="s">
        <v>277</v>
      </c>
      <c r="I27" t="s">
        <v>1114</v>
      </c>
      <c r="K27">
        <v>25489449</v>
      </c>
      <c r="M27" t="s">
        <v>128</v>
      </c>
      <c r="N27" t="s">
        <v>129</v>
      </c>
      <c r="O27" t="s">
        <v>1115</v>
      </c>
      <c r="R27" t="s">
        <v>32</v>
      </c>
      <c r="T27" t="s">
        <v>1116</v>
      </c>
    </row>
    <row r="28" spans="1:20">
      <c r="A28">
        <v>45701</v>
      </c>
      <c r="B28" t="s">
        <v>24</v>
      </c>
      <c r="C28" t="s">
        <v>4320</v>
      </c>
      <c r="E28" t="s">
        <v>119</v>
      </c>
      <c r="F28" t="s">
        <v>1128</v>
      </c>
      <c r="G28" t="s">
        <v>1129</v>
      </c>
      <c r="H28" t="s">
        <v>277</v>
      </c>
      <c r="I28" t="s">
        <v>1114</v>
      </c>
      <c r="J28" t="s">
        <v>151</v>
      </c>
      <c r="K28">
        <v>25591019</v>
      </c>
      <c r="M28" t="s">
        <v>128</v>
      </c>
      <c r="N28" t="s">
        <v>129</v>
      </c>
      <c r="O28" t="s">
        <v>1115</v>
      </c>
      <c r="R28" t="s">
        <v>32</v>
      </c>
      <c r="T28" t="s">
        <v>1130</v>
      </c>
    </row>
    <row r="29" spans="1:20">
      <c r="A29">
        <v>45701</v>
      </c>
      <c r="B29" t="s">
        <v>24</v>
      </c>
      <c r="C29" t="s">
        <v>4321</v>
      </c>
      <c r="E29" t="s">
        <v>119</v>
      </c>
      <c r="F29" t="s">
        <v>1132</v>
      </c>
      <c r="G29" t="s">
        <v>1133</v>
      </c>
      <c r="H29" t="s">
        <v>277</v>
      </c>
      <c r="I29" t="s">
        <v>1114</v>
      </c>
      <c r="J29" t="s">
        <v>151</v>
      </c>
      <c r="K29">
        <v>25471118</v>
      </c>
      <c r="M29" t="s">
        <v>128</v>
      </c>
      <c r="N29" t="s">
        <v>129</v>
      </c>
      <c r="O29" t="s">
        <v>1115</v>
      </c>
      <c r="R29" t="s">
        <v>32</v>
      </c>
      <c r="T29" t="s">
        <v>1134</v>
      </c>
    </row>
    <row r="30" spans="1:20">
      <c r="A30">
        <v>45701</v>
      </c>
      <c r="B30" t="s">
        <v>24</v>
      </c>
      <c r="C30" t="s">
        <v>4319</v>
      </c>
      <c r="E30" t="s">
        <v>119</v>
      </c>
      <c r="F30" t="s">
        <v>1123</v>
      </c>
      <c r="G30" t="s">
        <v>1124</v>
      </c>
      <c r="H30" t="s">
        <v>345</v>
      </c>
      <c r="I30" t="s">
        <v>45</v>
      </c>
      <c r="J30" t="s">
        <v>151</v>
      </c>
      <c r="K30">
        <v>26970533</v>
      </c>
      <c r="M30" t="s">
        <v>1078</v>
      </c>
      <c r="N30" t="s">
        <v>143</v>
      </c>
      <c r="O30" t="s">
        <v>1115</v>
      </c>
      <c r="P30" t="s">
        <v>32</v>
      </c>
      <c r="Q30" t="s">
        <v>1125</v>
      </c>
      <c r="R30" t="s">
        <v>32</v>
      </c>
      <c r="T30" t="s">
        <v>1126</v>
      </c>
    </row>
    <row r="31" spans="1:20">
      <c r="A31">
        <v>45701</v>
      </c>
      <c r="B31" t="s">
        <v>65</v>
      </c>
      <c r="C31" t="s">
        <v>4323</v>
      </c>
      <c r="E31" t="s">
        <v>119</v>
      </c>
      <c r="F31" t="s">
        <v>1140</v>
      </c>
      <c r="G31" t="s">
        <v>1141</v>
      </c>
      <c r="H31" t="s">
        <v>345</v>
      </c>
      <c r="I31" t="s">
        <v>45</v>
      </c>
      <c r="K31">
        <v>21968310</v>
      </c>
      <c r="M31" t="s">
        <v>1078</v>
      </c>
      <c r="N31" t="s">
        <v>143</v>
      </c>
      <c r="O31" t="s">
        <v>1115</v>
      </c>
      <c r="R31" t="s">
        <v>32</v>
      </c>
      <c r="T31" t="s">
        <v>1142</v>
      </c>
    </row>
    <row r="32" spans="1:20">
      <c r="A32">
        <v>45701</v>
      </c>
      <c r="B32" t="s">
        <v>137</v>
      </c>
      <c r="C32" t="s">
        <v>4324</v>
      </c>
      <c r="E32" t="s">
        <v>119</v>
      </c>
      <c r="F32" t="s">
        <v>1144</v>
      </c>
      <c r="G32" t="s">
        <v>1145</v>
      </c>
      <c r="H32" t="s">
        <v>345</v>
      </c>
      <c r="I32" t="s">
        <v>30</v>
      </c>
      <c r="K32">
        <v>27358211</v>
      </c>
      <c r="M32" t="s">
        <v>1078</v>
      </c>
      <c r="N32" t="s">
        <v>143</v>
      </c>
      <c r="O32" t="s">
        <v>1120</v>
      </c>
      <c r="R32" t="s">
        <v>32</v>
      </c>
      <c r="T32" t="s">
        <v>1146</v>
      </c>
    </row>
    <row r="33" spans="1:20">
      <c r="A33">
        <v>45701</v>
      </c>
      <c r="B33" t="s">
        <v>24</v>
      </c>
      <c r="C33" t="s">
        <v>4318</v>
      </c>
      <c r="E33" t="s">
        <v>119</v>
      </c>
      <c r="F33" t="s">
        <v>1118</v>
      </c>
      <c r="G33" t="s">
        <v>1119</v>
      </c>
      <c r="H33" t="s">
        <v>353</v>
      </c>
      <c r="I33" t="s">
        <v>40</v>
      </c>
      <c r="K33">
        <v>26030663</v>
      </c>
      <c r="M33" t="s">
        <v>142</v>
      </c>
      <c r="N33" t="s">
        <v>136</v>
      </c>
      <c r="O33" t="s">
        <v>1120</v>
      </c>
      <c r="R33" t="s">
        <v>32</v>
      </c>
      <c r="T33" t="s">
        <v>1121</v>
      </c>
    </row>
    <row r="34" spans="1:20">
      <c r="A34">
        <v>45701</v>
      </c>
      <c r="B34" t="s">
        <v>65</v>
      </c>
      <c r="C34" t="s">
        <v>4322</v>
      </c>
      <c r="E34" t="s">
        <v>119</v>
      </c>
      <c r="F34" t="s">
        <v>1136</v>
      </c>
      <c r="G34" t="s">
        <v>1137</v>
      </c>
      <c r="H34" t="s">
        <v>353</v>
      </c>
      <c r="I34" t="s">
        <v>40</v>
      </c>
      <c r="K34">
        <v>26982868</v>
      </c>
      <c r="M34" t="s">
        <v>142</v>
      </c>
      <c r="N34" t="s">
        <v>136</v>
      </c>
      <c r="O34" t="s">
        <v>1120</v>
      </c>
      <c r="R34" t="s">
        <v>32</v>
      </c>
      <c r="T34" t="s">
        <v>1138</v>
      </c>
    </row>
    <row r="35" spans="1:20">
      <c r="A35">
        <v>45702</v>
      </c>
      <c r="B35" t="s">
        <v>24</v>
      </c>
      <c r="C35" t="s">
        <v>1189</v>
      </c>
      <c r="E35" t="s">
        <v>119</v>
      </c>
      <c r="F35" t="s">
        <v>1186</v>
      </c>
      <c r="G35" t="s">
        <v>1187</v>
      </c>
      <c r="H35" t="s">
        <v>277</v>
      </c>
      <c r="I35" t="s">
        <v>50</v>
      </c>
      <c r="K35">
        <v>27004595</v>
      </c>
      <c r="M35" t="s">
        <v>128</v>
      </c>
      <c r="N35" t="s">
        <v>129</v>
      </c>
      <c r="O35" t="s">
        <v>1152</v>
      </c>
      <c r="P35" t="s">
        <v>32</v>
      </c>
      <c r="Q35" t="s">
        <v>1125</v>
      </c>
      <c r="R35" t="s">
        <v>32</v>
      </c>
      <c r="T35" t="s">
        <v>1188</v>
      </c>
    </row>
    <row r="36" spans="1:20">
      <c r="A36">
        <v>45702</v>
      </c>
      <c r="B36" t="s">
        <v>1160</v>
      </c>
      <c r="C36" t="s">
        <v>4327</v>
      </c>
      <c r="E36" t="s">
        <v>119</v>
      </c>
      <c r="F36" t="s">
        <v>1161</v>
      </c>
      <c r="G36" t="s">
        <v>1162</v>
      </c>
      <c r="H36" t="s">
        <v>277</v>
      </c>
      <c r="I36" t="s">
        <v>50</v>
      </c>
      <c r="J36" t="s">
        <v>1163</v>
      </c>
      <c r="K36">
        <v>29899592</v>
      </c>
      <c r="M36" t="s">
        <v>128</v>
      </c>
      <c r="N36" t="s">
        <v>129</v>
      </c>
      <c r="O36" t="s">
        <v>1152</v>
      </c>
      <c r="P36" t="s">
        <v>32</v>
      </c>
      <c r="Q36" t="s">
        <v>1125</v>
      </c>
      <c r="R36" t="s">
        <v>32</v>
      </c>
      <c r="T36" t="s">
        <v>1164</v>
      </c>
    </row>
    <row r="37" spans="1:20">
      <c r="A37">
        <v>45702</v>
      </c>
      <c r="B37" t="s">
        <v>24</v>
      </c>
      <c r="C37" t="s">
        <v>4328</v>
      </c>
      <c r="E37" t="s">
        <v>119</v>
      </c>
      <c r="F37" t="s">
        <v>1166</v>
      </c>
      <c r="G37" t="s">
        <v>1167</v>
      </c>
      <c r="H37" t="s">
        <v>277</v>
      </c>
      <c r="I37" t="s">
        <v>50</v>
      </c>
      <c r="J37" t="s">
        <v>151</v>
      </c>
      <c r="K37">
        <v>29896115</v>
      </c>
      <c r="M37" t="s">
        <v>128</v>
      </c>
      <c r="N37" t="s">
        <v>129</v>
      </c>
      <c r="O37" t="s">
        <v>1152</v>
      </c>
      <c r="P37" t="s">
        <v>32</v>
      </c>
      <c r="Q37" t="s">
        <v>1125</v>
      </c>
      <c r="R37" t="s">
        <v>32</v>
      </c>
      <c r="T37" t="s">
        <v>1168</v>
      </c>
    </row>
    <row r="38" spans="1:20">
      <c r="A38">
        <v>45702</v>
      </c>
      <c r="B38" t="s">
        <v>65</v>
      </c>
      <c r="C38" t="s">
        <v>4329</v>
      </c>
      <c r="E38" t="s">
        <v>119</v>
      </c>
      <c r="F38" t="s">
        <v>1170</v>
      </c>
      <c r="G38" t="s">
        <v>1171</v>
      </c>
      <c r="H38" t="s">
        <v>345</v>
      </c>
      <c r="I38" t="s">
        <v>45</v>
      </c>
      <c r="K38" t="s">
        <v>1172</v>
      </c>
      <c r="M38" t="s">
        <v>1078</v>
      </c>
      <c r="N38" t="s">
        <v>355</v>
      </c>
      <c r="O38" t="s">
        <v>1152</v>
      </c>
      <c r="P38" t="s">
        <v>1173</v>
      </c>
      <c r="Q38" t="s">
        <v>1153</v>
      </c>
      <c r="R38" t="s">
        <v>32</v>
      </c>
      <c r="T38" t="s">
        <v>1174</v>
      </c>
    </row>
    <row r="39" spans="1:20">
      <c r="A39">
        <v>45702</v>
      </c>
      <c r="B39" t="s">
        <v>137</v>
      </c>
      <c r="C39" t="s">
        <v>4331</v>
      </c>
      <c r="E39" t="s">
        <v>119</v>
      </c>
      <c r="F39" t="s">
        <v>1181</v>
      </c>
      <c r="G39" t="s">
        <v>1182</v>
      </c>
      <c r="H39" t="s">
        <v>345</v>
      </c>
      <c r="I39" t="s">
        <v>30</v>
      </c>
      <c r="K39">
        <v>27220932</v>
      </c>
      <c r="M39" t="s">
        <v>1078</v>
      </c>
      <c r="N39" t="s">
        <v>355</v>
      </c>
      <c r="O39" t="s">
        <v>1152</v>
      </c>
      <c r="P39" t="s">
        <v>1183</v>
      </c>
      <c r="Q39" t="s">
        <v>1125</v>
      </c>
      <c r="R39" t="s">
        <v>32</v>
      </c>
      <c r="T39" t="s">
        <v>1184</v>
      </c>
    </row>
    <row r="40" spans="1:20">
      <c r="A40">
        <v>45702</v>
      </c>
      <c r="B40" t="s">
        <v>1148</v>
      </c>
      <c r="C40" t="s">
        <v>4325</v>
      </c>
      <c r="E40" t="s">
        <v>119</v>
      </c>
      <c r="F40" t="s">
        <v>1149</v>
      </c>
      <c r="G40" t="s">
        <v>1150</v>
      </c>
      <c r="H40" t="s">
        <v>353</v>
      </c>
      <c r="I40" t="s">
        <v>1151</v>
      </c>
      <c r="J40" t="s">
        <v>1038</v>
      </c>
      <c r="K40">
        <v>26931863</v>
      </c>
      <c r="M40" t="s">
        <v>142</v>
      </c>
      <c r="N40" t="s">
        <v>136</v>
      </c>
      <c r="O40" t="s">
        <v>1152</v>
      </c>
      <c r="P40" t="s">
        <v>32</v>
      </c>
      <c r="Q40" t="s">
        <v>1153</v>
      </c>
      <c r="R40" t="s">
        <v>32</v>
      </c>
      <c r="T40" t="s">
        <v>1154</v>
      </c>
    </row>
    <row r="41" spans="1:20">
      <c r="A41">
        <v>45702</v>
      </c>
      <c r="B41" t="s">
        <v>24</v>
      </c>
      <c r="C41" t="s">
        <v>4326</v>
      </c>
      <c r="E41" t="s">
        <v>119</v>
      </c>
      <c r="F41" t="s">
        <v>1156</v>
      </c>
      <c r="G41" t="s">
        <v>1157</v>
      </c>
      <c r="H41" t="s">
        <v>353</v>
      </c>
      <c r="I41" t="s">
        <v>1151</v>
      </c>
      <c r="K41">
        <v>26013380</v>
      </c>
      <c r="M41" t="s">
        <v>142</v>
      </c>
      <c r="N41" t="s">
        <v>136</v>
      </c>
      <c r="O41" t="s">
        <v>1152</v>
      </c>
      <c r="P41" t="s">
        <v>32</v>
      </c>
      <c r="Q41" t="s">
        <v>1153</v>
      </c>
      <c r="R41" t="s">
        <v>32</v>
      </c>
      <c r="T41" t="s">
        <v>1158</v>
      </c>
    </row>
    <row r="42" spans="1:20">
      <c r="A42">
        <v>45702</v>
      </c>
      <c r="B42" t="s">
        <v>24</v>
      </c>
      <c r="C42" t="s">
        <v>4330</v>
      </c>
      <c r="E42" t="s">
        <v>119</v>
      </c>
      <c r="F42" t="s">
        <v>1176</v>
      </c>
      <c r="G42" t="s">
        <v>1177</v>
      </c>
      <c r="H42" t="s">
        <v>353</v>
      </c>
      <c r="I42" t="s">
        <v>1151</v>
      </c>
      <c r="K42" t="s">
        <v>1178</v>
      </c>
      <c r="M42" t="s">
        <v>142</v>
      </c>
      <c r="N42" t="s">
        <v>136</v>
      </c>
      <c r="O42" t="s">
        <v>1152</v>
      </c>
      <c r="P42" t="s">
        <v>32</v>
      </c>
      <c r="Q42" t="s">
        <v>1153</v>
      </c>
      <c r="R42" t="s">
        <v>32</v>
      </c>
      <c r="T42" t="s">
        <v>1179</v>
      </c>
    </row>
    <row r="43" spans="1:20">
      <c r="A43">
        <v>45703</v>
      </c>
      <c r="B43" t="s">
        <v>24</v>
      </c>
      <c r="C43" t="s">
        <v>4333</v>
      </c>
      <c r="E43" t="s">
        <v>119</v>
      </c>
      <c r="F43" t="s">
        <v>1196</v>
      </c>
      <c r="G43" t="s">
        <v>1197</v>
      </c>
      <c r="H43" t="s">
        <v>277</v>
      </c>
      <c r="I43" t="s">
        <v>50</v>
      </c>
      <c r="K43">
        <v>29863198</v>
      </c>
      <c r="M43" t="s">
        <v>135</v>
      </c>
      <c r="O43" t="s">
        <v>1193</v>
      </c>
      <c r="P43" t="s">
        <v>32</v>
      </c>
      <c r="Q43" t="s">
        <v>1125</v>
      </c>
      <c r="R43" t="s">
        <v>32</v>
      </c>
      <c r="T43" t="s">
        <v>1198</v>
      </c>
    </row>
    <row r="44" spans="1:20">
      <c r="A44">
        <v>45703</v>
      </c>
      <c r="B44" t="s">
        <v>24</v>
      </c>
      <c r="C44" t="s">
        <v>1213</v>
      </c>
      <c r="E44" t="s">
        <v>119</v>
      </c>
      <c r="F44" t="s">
        <v>1210</v>
      </c>
      <c r="G44" t="s">
        <v>1211</v>
      </c>
      <c r="H44" t="s">
        <v>345</v>
      </c>
      <c r="I44" t="s">
        <v>30</v>
      </c>
      <c r="J44" t="s">
        <v>151</v>
      </c>
      <c r="K44">
        <v>27115116</v>
      </c>
      <c r="M44" t="s">
        <v>128</v>
      </c>
      <c r="N44" t="s">
        <v>129</v>
      </c>
      <c r="O44" t="s">
        <v>1193</v>
      </c>
      <c r="P44" t="s">
        <v>32</v>
      </c>
      <c r="Q44" t="s">
        <v>1125</v>
      </c>
      <c r="R44" t="s">
        <v>32</v>
      </c>
      <c r="T44" t="s">
        <v>1212</v>
      </c>
    </row>
    <row r="45" spans="1:20">
      <c r="A45">
        <v>45703</v>
      </c>
      <c r="B45" t="s">
        <v>65</v>
      </c>
      <c r="C45" t="s">
        <v>4335</v>
      </c>
      <c r="E45" t="s">
        <v>119</v>
      </c>
      <c r="F45" t="s">
        <v>1206</v>
      </c>
      <c r="G45" t="s">
        <v>1207</v>
      </c>
      <c r="H45" t="s">
        <v>345</v>
      </c>
      <c r="I45" t="s">
        <v>45</v>
      </c>
      <c r="K45">
        <v>21968209</v>
      </c>
      <c r="M45" t="s">
        <v>128</v>
      </c>
      <c r="N45" t="s">
        <v>129</v>
      </c>
      <c r="O45" t="s">
        <v>1193</v>
      </c>
      <c r="P45" t="s">
        <v>32</v>
      </c>
      <c r="Q45" t="s">
        <v>1203</v>
      </c>
      <c r="R45" t="s">
        <v>32</v>
      </c>
      <c r="T45" t="s">
        <v>1208</v>
      </c>
    </row>
    <row r="46" spans="1:20">
      <c r="A46">
        <v>45703</v>
      </c>
      <c r="B46" t="s">
        <v>24</v>
      </c>
      <c r="C46" t="s">
        <v>4332</v>
      </c>
      <c r="E46" t="s">
        <v>119</v>
      </c>
      <c r="F46" t="s">
        <v>1190</v>
      </c>
      <c r="G46" t="s">
        <v>1191</v>
      </c>
      <c r="H46" t="s">
        <v>353</v>
      </c>
      <c r="I46" t="s">
        <v>55</v>
      </c>
      <c r="K46">
        <v>24587561</v>
      </c>
      <c r="M46" t="s">
        <v>1192</v>
      </c>
      <c r="N46" t="s">
        <v>355</v>
      </c>
      <c r="O46" t="s">
        <v>1193</v>
      </c>
      <c r="P46" t="s">
        <v>32</v>
      </c>
      <c r="Q46" t="s">
        <v>1125</v>
      </c>
      <c r="R46" t="s">
        <v>32</v>
      </c>
      <c r="T46" t="s">
        <v>1194</v>
      </c>
    </row>
    <row r="47" spans="1:20">
      <c r="A47">
        <v>45703</v>
      </c>
      <c r="B47" t="s">
        <v>24</v>
      </c>
      <c r="C47" t="s">
        <v>4334</v>
      </c>
      <c r="E47" t="s">
        <v>119</v>
      </c>
      <c r="F47" t="s">
        <v>1200</v>
      </c>
      <c r="G47" t="s">
        <v>1201</v>
      </c>
      <c r="H47" t="s">
        <v>353</v>
      </c>
      <c r="I47" t="s">
        <v>55</v>
      </c>
      <c r="K47" t="s">
        <v>1202</v>
      </c>
      <c r="M47" t="s">
        <v>1192</v>
      </c>
      <c r="N47" t="s">
        <v>355</v>
      </c>
      <c r="O47" t="s">
        <v>1193</v>
      </c>
      <c r="P47" t="s">
        <v>32</v>
      </c>
      <c r="Q47" t="s">
        <v>1203</v>
      </c>
      <c r="R47" t="s">
        <v>32</v>
      </c>
      <c r="T47" t="s">
        <v>1204</v>
      </c>
    </row>
    <row r="48" spans="1:20">
      <c r="A48">
        <v>45704</v>
      </c>
      <c r="B48" t="s">
        <v>24</v>
      </c>
      <c r="C48" t="s">
        <v>4337</v>
      </c>
      <c r="E48" t="s">
        <v>119</v>
      </c>
      <c r="F48" t="s">
        <v>1218</v>
      </c>
      <c r="G48" t="s">
        <v>1219</v>
      </c>
      <c r="H48" t="s">
        <v>277</v>
      </c>
      <c r="I48" t="s">
        <v>1220</v>
      </c>
      <c r="K48">
        <v>25433935</v>
      </c>
      <c r="M48" t="s">
        <v>128</v>
      </c>
      <c r="N48" t="s">
        <v>129</v>
      </c>
      <c r="O48" t="s">
        <v>1193</v>
      </c>
      <c r="P48" t="s">
        <v>32</v>
      </c>
      <c r="Q48" t="s">
        <v>1203</v>
      </c>
      <c r="R48" t="s">
        <v>32</v>
      </c>
      <c r="T48" t="s">
        <v>1221</v>
      </c>
    </row>
    <row r="49" spans="1:20">
      <c r="A49">
        <v>45704</v>
      </c>
      <c r="B49" t="s">
        <v>24</v>
      </c>
      <c r="C49" t="s">
        <v>4338</v>
      </c>
      <c r="E49" t="s">
        <v>119</v>
      </c>
      <c r="F49" t="s">
        <v>1223</v>
      </c>
      <c r="G49" t="s">
        <v>1224</v>
      </c>
      <c r="H49" t="s">
        <v>277</v>
      </c>
      <c r="I49" t="s">
        <v>1220</v>
      </c>
      <c r="J49" t="s">
        <v>151</v>
      </c>
      <c r="K49">
        <v>25473818</v>
      </c>
      <c r="M49" t="s">
        <v>128</v>
      </c>
      <c r="N49" t="s">
        <v>129</v>
      </c>
      <c r="O49" t="s">
        <v>1193</v>
      </c>
      <c r="P49" t="s">
        <v>32</v>
      </c>
      <c r="Q49" t="s">
        <v>1203</v>
      </c>
      <c r="R49" t="s">
        <v>32</v>
      </c>
      <c r="T49" t="s">
        <v>1225</v>
      </c>
    </row>
    <row r="50" spans="1:20">
      <c r="A50">
        <v>45704</v>
      </c>
      <c r="B50" t="s">
        <v>24</v>
      </c>
      <c r="C50" t="s">
        <v>4339</v>
      </c>
      <c r="E50" t="s">
        <v>119</v>
      </c>
      <c r="F50" t="s">
        <v>1227</v>
      </c>
      <c r="G50" t="s">
        <v>1228</v>
      </c>
      <c r="H50" t="s">
        <v>277</v>
      </c>
      <c r="I50" t="s">
        <v>1220</v>
      </c>
      <c r="J50" t="s">
        <v>151</v>
      </c>
      <c r="K50">
        <v>28710555</v>
      </c>
      <c r="M50" t="s">
        <v>128</v>
      </c>
      <c r="N50" t="s">
        <v>129</v>
      </c>
      <c r="O50" t="s">
        <v>1193</v>
      </c>
      <c r="P50" t="s">
        <v>32</v>
      </c>
      <c r="Q50" t="s">
        <v>1203</v>
      </c>
      <c r="R50" t="s">
        <v>32</v>
      </c>
      <c r="T50" t="s">
        <v>1229</v>
      </c>
    </row>
    <row r="51" spans="1:20">
      <c r="A51">
        <v>45704</v>
      </c>
      <c r="B51" t="s">
        <v>65</v>
      </c>
      <c r="C51" t="s">
        <v>4340</v>
      </c>
      <c r="E51" t="s">
        <v>119</v>
      </c>
      <c r="F51" t="s">
        <v>1231</v>
      </c>
      <c r="G51" t="s">
        <v>1232</v>
      </c>
      <c r="H51" t="s">
        <v>345</v>
      </c>
      <c r="I51" t="s">
        <v>30</v>
      </c>
      <c r="K51">
        <v>28712275</v>
      </c>
      <c r="M51" t="s">
        <v>135</v>
      </c>
      <c r="N51" t="s">
        <v>136</v>
      </c>
      <c r="O51" t="s">
        <v>1193</v>
      </c>
      <c r="P51" t="s">
        <v>32</v>
      </c>
      <c r="Q51" t="s">
        <v>1203</v>
      </c>
      <c r="R51" t="s">
        <v>32</v>
      </c>
      <c r="T51" t="s">
        <v>1233</v>
      </c>
    </row>
    <row r="52" spans="1:20">
      <c r="A52">
        <v>45704</v>
      </c>
      <c r="B52" t="s">
        <v>137</v>
      </c>
      <c r="C52" t="s">
        <v>4342</v>
      </c>
      <c r="E52" t="s">
        <v>119</v>
      </c>
      <c r="F52" t="s">
        <v>1239</v>
      </c>
      <c r="G52" t="s">
        <v>1240</v>
      </c>
      <c r="H52" t="s">
        <v>345</v>
      </c>
      <c r="I52" t="s">
        <v>30</v>
      </c>
      <c r="K52">
        <v>23476898</v>
      </c>
      <c r="M52" t="s">
        <v>135</v>
      </c>
      <c r="N52" t="s">
        <v>136</v>
      </c>
      <c r="O52" t="s">
        <v>1193</v>
      </c>
      <c r="P52" t="s">
        <v>32</v>
      </c>
      <c r="Q52" t="s">
        <v>1203</v>
      </c>
      <c r="R52" t="s">
        <v>32</v>
      </c>
      <c r="T52" t="s">
        <v>1241</v>
      </c>
    </row>
    <row r="53" spans="1:20">
      <c r="A53">
        <v>45704</v>
      </c>
      <c r="B53" t="s">
        <v>65</v>
      </c>
      <c r="C53" t="s">
        <v>1246</v>
      </c>
      <c r="E53" t="s">
        <v>119</v>
      </c>
      <c r="F53" t="s">
        <v>1243</v>
      </c>
      <c r="G53" t="s">
        <v>1244</v>
      </c>
      <c r="H53" t="s">
        <v>353</v>
      </c>
      <c r="I53" t="s">
        <v>55</v>
      </c>
      <c r="K53">
        <v>35638911</v>
      </c>
      <c r="M53" t="s">
        <v>142</v>
      </c>
      <c r="N53" t="s">
        <v>355</v>
      </c>
      <c r="O53" t="s">
        <v>1193</v>
      </c>
      <c r="P53" t="s">
        <v>32</v>
      </c>
      <c r="Q53" t="s">
        <v>1203</v>
      </c>
      <c r="R53" t="s">
        <v>32</v>
      </c>
      <c r="T53" t="s">
        <v>1245</v>
      </c>
    </row>
    <row r="54" spans="1:20">
      <c r="A54">
        <v>45704</v>
      </c>
      <c r="B54" t="s">
        <v>24</v>
      </c>
      <c r="C54" t="s">
        <v>4336</v>
      </c>
      <c r="E54" t="s">
        <v>119</v>
      </c>
      <c r="F54" t="s">
        <v>1214</v>
      </c>
      <c r="G54" t="s">
        <v>1215</v>
      </c>
      <c r="H54" t="s">
        <v>353</v>
      </c>
      <c r="I54" t="s">
        <v>55</v>
      </c>
      <c r="K54">
        <v>24301715</v>
      </c>
      <c r="M54" t="s">
        <v>142</v>
      </c>
      <c r="N54" t="s">
        <v>355</v>
      </c>
      <c r="O54" t="s">
        <v>1193</v>
      </c>
      <c r="P54" t="s">
        <v>32</v>
      </c>
      <c r="Q54" t="s">
        <v>1203</v>
      </c>
      <c r="R54" t="s">
        <v>32</v>
      </c>
      <c r="T54" t="s">
        <v>1216</v>
      </c>
    </row>
    <row r="55" spans="1:20">
      <c r="A55">
        <v>45704</v>
      </c>
      <c r="B55" t="s">
        <v>137</v>
      </c>
      <c r="C55" t="s">
        <v>4341</v>
      </c>
      <c r="E55" t="s">
        <v>119</v>
      </c>
      <c r="F55" t="s">
        <v>1235</v>
      </c>
      <c r="G55" t="s">
        <v>1236</v>
      </c>
      <c r="H55" t="s">
        <v>353</v>
      </c>
      <c r="I55" t="s">
        <v>55</v>
      </c>
      <c r="K55">
        <v>24300688</v>
      </c>
      <c r="M55" t="s">
        <v>142</v>
      </c>
      <c r="N55" t="s">
        <v>355</v>
      </c>
      <c r="O55" t="s">
        <v>1193</v>
      </c>
      <c r="P55" t="s">
        <v>32</v>
      </c>
      <c r="Q55" t="s">
        <v>1203</v>
      </c>
      <c r="R55" t="s">
        <v>32</v>
      </c>
      <c r="T55" t="s">
        <v>1237</v>
      </c>
    </row>
    <row r="56" spans="1:20">
      <c r="A56">
        <v>45705</v>
      </c>
      <c r="B56" t="s">
        <v>24</v>
      </c>
      <c r="C56" t="s">
        <v>1283</v>
      </c>
      <c r="E56" t="s">
        <v>119</v>
      </c>
      <c r="F56" t="s">
        <v>1277</v>
      </c>
      <c r="G56" t="s">
        <v>1278</v>
      </c>
      <c r="H56" t="s">
        <v>277</v>
      </c>
      <c r="I56" t="s">
        <v>50</v>
      </c>
      <c r="K56">
        <v>91307530</v>
      </c>
      <c r="L56" t="s">
        <v>1279</v>
      </c>
      <c r="M56" t="s">
        <v>128</v>
      </c>
      <c r="N56" t="s">
        <v>129</v>
      </c>
      <c r="O56" t="s">
        <v>1280</v>
      </c>
      <c r="P56" t="s">
        <v>32</v>
      </c>
      <c r="Q56" t="s">
        <v>1203</v>
      </c>
      <c r="R56" t="s">
        <v>32</v>
      </c>
      <c r="T56" t="s">
        <v>1282</v>
      </c>
    </row>
    <row r="57" spans="1:20">
      <c r="A57">
        <v>45705</v>
      </c>
      <c r="B57" t="s">
        <v>24</v>
      </c>
      <c r="C57" t="s">
        <v>1289</v>
      </c>
      <c r="E57" t="s">
        <v>119</v>
      </c>
      <c r="F57" t="s">
        <v>1284</v>
      </c>
      <c r="G57" t="s">
        <v>1285</v>
      </c>
      <c r="H57" t="s">
        <v>277</v>
      </c>
      <c r="I57" t="s">
        <v>50</v>
      </c>
      <c r="K57" t="s">
        <v>1286</v>
      </c>
      <c r="L57" t="s">
        <v>1287</v>
      </c>
      <c r="M57" t="s">
        <v>128</v>
      </c>
      <c r="N57" t="s">
        <v>129</v>
      </c>
      <c r="O57" t="s">
        <v>1250</v>
      </c>
      <c r="P57" t="s">
        <v>32</v>
      </c>
      <c r="Q57" t="s">
        <v>1203</v>
      </c>
      <c r="R57" t="s">
        <v>32</v>
      </c>
      <c r="T57" t="s">
        <v>1288</v>
      </c>
    </row>
    <row r="58" spans="1:20">
      <c r="A58">
        <v>45705</v>
      </c>
      <c r="B58" t="s">
        <v>24</v>
      </c>
      <c r="C58" t="s">
        <v>1294</v>
      </c>
      <c r="E58" t="s">
        <v>119</v>
      </c>
      <c r="F58" t="s">
        <v>1290</v>
      </c>
      <c r="G58" t="s">
        <v>1291</v>
      </c>
      <c r="H58" t="s">
        <v>277</v>
      </c>
      <c r="I58" t="s">
        <v>50</v>
      </c>
      <c r="K58">
        <v>28933771</v>
      </c>
      <c r="L58" t="s">
        <v>1292</v>
      </c>
      <c r="M58" t="s">
        <v>128</v>
      </c>
      <c r="N58" t="s">
        <v>129</v>
      </c>
      <c r="O58" t="s">
        <v>1250</v>
      </c>
      <c r="P58" t="s">
        <v>32</v>
      </c>
      <c r="Q58" t="s">
        <v>1203</v>
      </c>
      <c r="R58" t="s">
        <v>32</v>
      </c>
      <c r="T58" t="s">
        <v>1293</v>
      </c>
    </row>
    <row r="59" spans="1:20">
      <c r="A59">
        <v>45705</v>
      </c>
      <c r="B59" t="s">
        <v>24</v>
      </c>
      <c r="C59" t="s">
        <v>1276</v>
      </c>
      <c r="E59" t="s">
        <v>119</v>
      </c>
      <c r="F59" t="s">
        <v>1273</v>
      </c>
      <c r="G59" t="s">
        <v>1274</v>
      </c>
      <c r="H59" t="s">
        <v>345</v>
      </c>
      <c r="I59" t="s">
        <v>30</v>
      </c>
      <c r="J59" t="s">
        <v>151</v>
      </c>
      <c r="K59">
        <v>25658223</v>
      </c>
      <c r="M59" t="s">
        <v>1078</v>
      </c>
      <c r="N59" t="s">
        <v>355</v>
      </c>
      <c r="O59" t="s">
        <v>1250</v>
      </c>
      <c r="P59" t="s">
        <v>32</v>
      </c>
      <c r="Q59" t="s">
        <v>1203</v>
      </c>
      <c r="R59" t="s">
        <v>32</v>
      </c>
      <c r="T59" t="s">
        <v>1275</v>
      </c>
    </row>
    <row r="60" spans="1:20">
      <c r="A60">
        <v>45705</v>
      </c>
      <c r="B60" t="s">
        <v>1262</v>
      </c>
      <c r="C60" t="s">
        <v>4346</v>
      </c>
      <c r="E60" t="s">
        <v>119</v>
      </c>
      <c r="F60" t="s">
        <v>1263</v>
      </c>
      <c r="G60" t="s">
        <v>1264</v>
      </c>
      <c r="H60" t="s">
        <v>345</v>
      </c>
      <c r="I60" t="s">
        <v>30</v>
      </c>
      <c r="K60">
        <v>27357370</v>
      </c>
      <c r="M60" t="s">
        <v>1078</v>
      </c>
      <c r="N60" t="s">
        <v>355</v>
      </c>
      <c r="O60" t="s">
        <v>1250</v>
      </c>
      <c r="P60" t="s">
        <v>32</v>
      </c>
      <c r="Q60" t="s">
        <v>1125</v>
      </c>
      <c r="R60" t="s">
        <v>32</v>
      </c>
      <c r="T60" t="s">
        <v>1265</v>
      </c>
    </row>
    <row r="61" spans="1:20">
      <c r="A61">
        <v>45705</v>
      </c>
      <c r="B61" t="s">
        <v>137</v>
      </c>
      <c r="C61" t="s">
        <v>4347</v>
      </c>
      <c r="E61" t="s">
        <v>119</v>
      </c>
      <c r="F61" t="s">
        <v>1267</v>
      </c>
      <c r="G61" t="s">
        <v>1268</v>
      </c>
      <c r="H61" t="s">
        <v>345</v>
      </c>
      <c r="I61" t="s">
        <v>30</v>
      </c>
      <c r="K61">
        <v>62632562</v>
      </c>
      <c r="L61" t="s">
        <v>1269</v>
      </c>
      <c r="M61" t="s">
        <v>1078</v>
      </c>
      <c r="N61" t="s">
        <v>355</v>
      </c>
      <c r="O61" t="s">
        <v>1250</v>
      </c>
      <c r="P61" t="s">
        <v>1270</v>
      </c>
      <c r="Q61" t="s">
        <v>1125</v>
      </c>
      <c r="R61" t="s">
        <v>32</v>
      </c>
      <c r="T61" t="s">
        <v>1271</v>
      </c>
    </row>
    <row r="62" spans="1:20">
      <c r="A62">
        <v>45705</v>
      </c>
      <c r="B62" t="s">
        <v>24</v>
      </c>
      <c r="C62" t="s">
        <v>4343</v>
      </c>
      <c r="E62" t="s">
        <v>119</v>
      </c>
      <c r="F62" t="s">
        <v>1247</v>
      </c>
      <c r="G62" t="s">
        <v>1248</v>
      </c>
      <c r="H62" t="s">
        <v>353</v>
      </c>
      <c r="I62" t="s">
        <v>164</v>
      </c>
      <c r="K62">
        <v>97134108</v>
      </c>
      <c r="L62" t="s">
        <v>1249</v>
      </c>
      <c r="M62" t="s">
        <v>142</v>
      </c>
      <c r="N62" t="s">
        <v>143</v>
      </c>
      <c r="O62" t="s">
        <v>1250</v>
      </c>
      <c r="P62" t="s">
        <v>32</v>
      </c>
      <c r="Q62" t="s">
        <v>1203</v>
      </c>
      <c r="R62" t="s">
        <v>32</v>
      </c>
      <c r="T62" t="s">
        <v>1251</v>
      </c>
    </row>
    <row r="63" spans="1:20">
      <c r="A63">
        <v>45705</v>
      </c>
      <c r="B63" t="s">
        <v>24</v>
      </c>
      <c r="C63" t="s">
        <v>4344</v>
      </c>
      <c r="E63" t="s">
        <v>119</v>
      </c>
      <c r="F63" t="s">
        <v>1253</v>
      </c>
      <c r="G63" t="s">
        <v>1254</v>
      </c>
      <c r="H63" t="s">
        <v>353</v>
      </c>
      <c r="I63" t="s">
        <v>164</v>
      </c>
      <c r="K63">
        <v>24551482</v>
      </c>
      <c r="M63" t="s">
        <v>142</v>
      </c>
      <c r="N63" t="s">
        <v>143</v>
      </c>
      <c r="O63" t="s">
        <v>1250</v>
      </c>
      <c r="P63" t="s">
        <v>32</v>
      </c>
      <c r="Q63" t="s">
        <v>1255</v>
      </c>
      <c r="R63" t="s">
        <v>32</v>
      </c>
      <c r="T63" t="s">
        <v>1256</v>
      </c>
    </row>
    <row r="64" spans="1:20">
      <c r="A64">
        <v>45705</v>
      </c>
      <c r="B64" t="s">
        <v>24</v>
      </c>
      <c r="C64" t="s">
        <v>4345</v>
      </c>
      <c r="E64" t="s">
        <v>119</v>
      </c>
      <c r="F64" t="s">
        <v>1258</v>
      </c>
      <c r="G64" t="s">
        <v>1259</v>
      </c>
      <c r="H64" t="s">
        <v>353</v>
      </c>
      <c r="I64" t="s">
        <v>164</v>
      </c>
      <c r="K64">
        <v>25906155</v>
      </c>
      <c r="M64" t="s">
        <v>142</v>
      </c>
      <c r="N64" t="s">
        <v>143</v>
      </c>
      <c r="O64" t="s">
        <v>1250</v>
      </c>
      <c r="P64" t="s">
        <v>32</v>
      </c>
      <c r="Q64" t="s">
        <v>1255</v>
      </c>
      <c r="R64" t="s">
        <v>32</v>
      </c>
      <c r="T64" t="s">
        <v>1260</v>
      </c>
    </row>
    <row r="65" spans="1:20">
      <c r="A65">
        <v>45706</v>
      </c>
      <c r="B65" t="s">
        <v>24</v>
      </c>
      <c r="C65" t="s">
        <v>4350</v>
      </c>
      <c r="E65" t="s">
        <v>119</v>
      </c>
      <c r="F65" t="s">
        <v>1307</v>
      </c>
      <c r="G65" t="s">
        <v>1308</v>
      </c>
      <c r="H65" t="s">
        <v>277</v>
      </c>
      <c r="I65" t="s">
        <v>193</v>
      </c>
      <c r="J65" t="s">
        <v>151</v>
      </c>
      <c r="K65">
        <v>21099611</v>
      </c>
      <c r="M65" t="s">
        <v>128</v>
      </c>
      <c r="N65" t="s">
        <v>129</v>
      </c>
      <c r="O65" t="s">
        <v>1303</v>
      </c>
      <c r="P65" t="s">
        <v>32</v>
      </c>
      <c r="Q65" t="s">
        <v>1153</v>
      </c>
      <c r="R65" t="s">
        <v>32</v>
      </c>
      <c r="T65" t="s">
        <v>1309</v>
      </c>
    </row>
    <row r="66" spans="1:20">
      <c r="A66">
        <v>45706</v>
      </c>
      <c r="B66" t="s">
        <v>65</v>
      </c>
      <c r="C66" t="s">
        <v>4351</v>
      </c>
      <c r="E66" t="s">
        <v>119</v>
      </c>
      <c r="F66" t="s">
        <v>1311</v>
      </c>
      <c r="G66" t="s">
        <v>1312</v>
      </c>
      <c r="H66" t="s">
        <v>277</v>
      </c>
      <c r="I66" t="s">
        <v>193</v>
      </c>
      <c r="K66">
        <v>27052678</v>
      </c>
      <c r="M66" t="s">
        <v>128</v>
      </c>
      <c r="N66" t="s">
        <v>129</v>
      </c>
      <c r="O66" t="s">
        <v>1303</v>
      </c>
      <c r="P66" t="s">
        <v>32</v>
      </c>
      <c r="Q66" t="s">
        <v>1153</v>
      </c>
      <c r="R66" t="s">
        <v>32</v>
      </c>
      <c r="T66" t="s">
        <v>1313</v>
      </c>
    </row>
    <row r="67" spans="1:20">
      <c r="A67">
        <v>45706</v>
      </c>
      <c r="B67" t="s">
        <v>24</v>
      </c>
      <c r="C67" t="s">
        <v>4353</v>
      </c>
      <c r="E67" t="s">
        <v>119</v>
      </c>
      <c r="F67" t="s">
        <v>1321</v>
      </c>
      <c r="G67" t="s">
        <v>1322</v>
      </c>
      <c r="H67" t="s">
        <v>277</v>
      </c>
      <c r="I67" t="s">
        <v>193</v>
      </c>
      <c r="K67" t="s">
        <v>1323</v>
      </c>
      <c r="M67" t="s">
        <v>128</v>
      </c>
      <c r="N67" t="s">
        <v>129</v>
      </c>
      <c r="O67" t="s">
        <v>1303</v>
      </c>
      <c r="P67" t="s">
        <v>32</v>
      </c>
      <c r="Q67" t="s">
        <v>1153</v>
      </c>
      <c r="R67" t="s">
        <v>32</v>
      </c>
      <c r="T67" t="s">
        <v>1324</v>
      </c>
    </row>
    <row r="68" spans="1:20">
      <c r="A68">
        <v>45706</v>
      </c>
      <c r="B68" t="s">
        <v>1330</v>
      </c>
      <c r="C68" t="s">
        <v>1336</v>
      </c>
      <c r="E68" t="s">
        <v>119</v>
      </c>
      <c r="F68" t="s">
        <v>1331</v>
      </c>
      <c r="G68" t="s">
        <v>1332</v>
      </c>
      <c r="H68" t="s">
        <v>345</v>
      </c>
      <c r="I68" t="s">
        <v>30</v>
      </c>
      <c r="K68" t="s">
        <v>1333</v>
      </c>
      <c r="L68" t="s">
        <v>1334</v>
      </c>
      <c r="M68" t="s">
        <v>1078</v>
      </c>
      <c r="N68" t="s">
        <v>355</v>
      </c>
      <c r="O68" t="s">
        <v>1303</v>
      </c>
      <c r="R68" t="s">
        <v>32</v>
      </c>
      <c r="T68" t="s">
        <v>1335</v>
      </c>
    </row>
    <row r="69" spans="1:20">
      <c r="A69">
        <v>45706</v>
      </c>
      <c r="B69" t="s">
        <v>24</v>
      </c>
      <c r="C69" t="s">
        <v>4348</v>
      </c>
      <c r="E69" t="s">
        <v>119</v>
      </c>
      <c r="F69" t="s">
        <v>1295</v>
      </c>
      <c r="G69" t="s">
        <v>1296</v>
      </c>
      <c r="H69" t="s">
        <v>345</v>
      </c>
      <c r="I69" t="s">
        <v>30</v>
      </c>
      <c r="K69">
        <v>23337866</v>
      </c>
      <c r="L69" t="s">
        <v>1297</v>
      </c>
      <c r="M69" t="s">
        <v>1078</v>
      </c>
      <c r="N69" t="s">
        <v>355</v>
      </c>
      <c r="O69" t="s">
        <v>1298</v>
      </c>
      <c r="R69" t="s">
        <v>32</v>
      </c>
      <c r="T69" t="s">
        <v>1299</v>
      </c>
    </row>
    <row r="70" spans="1:20">
      <c r="A70">
        <v>45706</v>
      </c>
      <c r="B70" t="s">
        <v>137</v>
      </c>
      <c r="C70" t="s">
        <v>4354</v>
      </c>
      <c r="E70" t="s">
        <v>119</v>
      </c>
      <c r="F70" t="s">
        <v>1326</v>
      </c>
      <c r="G70" t="s">
        <v>1268</v>
      </c>
      <c r="H70" t="s">
        <v>345</v>
      </c>
      <c r="I70" t="s">
        <v>30</v>
      </c>
      <c r="K70">
        <v>93464299</v>
      </c>
      <c r="L70" t="s">
        <v>1327</v>
      </c>
      <c r="M70" t="s">
        <v>1078</v>
      </c>
      <c r="N70" t="s">
        <v>355</v>
      </c>
      <c r="O70" t="s">
        <v>1303</v>
      </c>
      <c r="R70" t="s">
        <v>32</v>
      </c>
      <c r="T70" t="s">
        <v>1328</v>
      </c>
    </row>
    <row r="71" spans="1:20">
      <c r="A71">
        <v>45706</v>
      </c>
      <c r="B71" t="s">
        <v>24</v>
      </c>
      <c r="C71" t="s">
        <v>4349</v>
      </c>
      <c r="E71" t="s">
        <v>119</v>
      </c>
      <c r="F71" t="s">
        <v>1301</v>
      </c>
      <c r="G71" t="s">
        <v>1302</v>
      </c>
      <c r="H71" t="s">
        <v>353</v>
      </c>
      <c r="I71" t="s">
        <v>55</v>
      </c>
      <c r="K71">
        <v>25628393</v>
      </c>
      <c r="M71" t="s">
        <v>142</v>
      </c>
      <c r="N71" t="s">
        <v>143</v>
      </c>
      <c r="O71" t="s">
        <v>1303</v>
      </c>
      <c r="P71" t="s">
        <v>1304</v>
      </c>
      <c r="Q71" t="s">
        <v>1203</v>
      </c>
      <c r="R71" t="s">
        <v>32</v>
      </c>
      <c r="T71" t="s">
        <v>1305</v>
      </c>
    </row>
    <row r="72" spans="1:20">
      <c r="A72">
        <v>45706</v>
      </c>
      <c r="B72" t="s">
        <v>65</v>
      </c>
      <c r="C72" t="s">
        <v>4352</v>
      </c>
      <c r="E72" t="s">
        <v>119</v>
      </c>
      <c r="F72" t="s">
        <v>1315</v>
      </c>
      <c r="G72" t="s">
        <v>1316</v>
      </c>
      <c r="H72" t="s">
        <v>353</v>
      </c>
      <c r="I72" t="s">
        <v>55</v>
      </c>
      <c r="J72" t="s">
        <v>1317</v>
      </c>
      <c r="K72">
        <v>63238180</v>
      </c>
      <c r="L72" t="s">
        <v>1318</v>
      </c>
      <c r="M72" t="s">
        <v>142</v>
      </c>
      <c r="N72" t="s">
        <v>143</v>
      </c>
      <c r="O72" t="s">
        <v>1303</v>
      </c>
      <c r="P72" t="s">
        <v>32</v>
      </c>
      <c r="Q72" t="s">
        <v>1203</v>
      </c>
      <c r="R72" t="s">
        <v>32</v>
      </c>
      <c r="T72" t="s">
        <v>1319</v>
      </c>
    </row>
    <row r="73" spans="1:20">
      <c r="A73">
        <v>45707</v>
      </c>
      <c r="B73" t="s">
        <v>24</v>
      </c>
      <c r="C73" t="s">
        <v>4356</v>
      </c>
      <c r="E73" t="s">
        <v>119</v>
      </c>
      <c r="F73" t="s">
        <v>1342</v>
      </c>
      <c r="G73" t="s">
        <v>1343</v>
      </c>
      <c r="H73" t="s">
        <v>277</v>
      </c>
      <c r="I73" t="s">
        <v>60</v>
      </c>
      <c r="K73" t="s">
        <v>1344</v>
      </c>
      <c r="L73" t="s">
        <v>1345</v>
      </c>
      <c r="M73" t="s">
        <v>1078</v>
      </c>
      <c r="N73" t="s">
        <v>129</v>
      </c>
      <c r="O73" t="s">
        <v>1339</v>
      </c>
      <c r="T73" t="s">
        <v>1346</v>
      </c>
    </row>
    <row r="74" spans="1:20">
      <c r="A74">
        <v>45707</v>
      </c>
      <c r="B74" t="s">
        <v>1356</v>
      </c>
      <c r="C74" t="s">
        <v>4359</v>
      </c>
      <c r="E74" t="s">
        <v>119</v>
      </c>
      <c r="F74" t="s">
        <v>1357</v>
      </c>
      <c r="G74" t="s">
        <v>1358</v>
      </c>
      <c r="H74" t="s">
        <v>277</v>
      </c>
      <c r="I74" t="s">
        <v>60</v>
      </c>
      <c r="K74">
        <v>22178880</v>
      </c>
      <c r="M74" t="s">
        <v>1078</v>
      </c>
      <c r="N74" t="s">
        <v>129</v>
      </c>
      <c r="O74" t="s">
        <v>1339</v>
      </c>
      <c r="T74" t="s">
        <v>1359</v>
      </c>
    </row>
    <row r="75" spans="1:20">
      <c r="A75">
        <v>45707</v>
      </c>
      <c r="B75" t="s">
        <v>1371</v>
      </c>
      <c r="C75" t="s">
        <v>1376</v>
      </c>
      <c r="E75" t="s">
        <v>119</v>
      </c>
      <c r="F75" t="s">
        <v>1372</v>
      </c>
      <c r="G75" t="s">
        <v>1373</v>
      </c>
      <c r="H75" t="s">
        <v>345</v>
      </c>
      <c r="I75" t="s">
        <v>30</v>
      </c>
      <c r="K75">
        <v>23679368</v>
      </c>
      <c r="L75" t="s">
        <v>1374</v>
      </c>
      <c r="M75" t="s">
        <v>1192</v>
      </c>
      <c r="N75" t="s">
        <v>355</v>
      </c>
      <c r="O75" t="s">
        <v>1339</v>
      </c>
      <c r="T75" t="s">
        <v>1375</v>
      </c>
    </row>
    <row r="76" spans="1:20">
      <c r="A76">
        <v>45707</v>
      </c>
      <c r="B76" t="s">
        <v>24</v>
      </c>
      <c r="C76" t="s">
        <v>4357</v>
      </c>
      <c r="E76" t="s">
        <v>119</v>
      </c>
      <c r="F76" t="s">
        <v>1348</v>
      </c>
      <c r="G76" t="s">
        <v>1349</v>
      </c>
      <c r="H76" t="s">
        <v>345</v>
      </c>
      <c r="I76" t="s">
        <v>30</v>
      </c>
      <c r="K76">
        <v>23673396</v>
      </c>
      <c r="M76" t="s">
        <v>1192</v>
      </c>
      <c r="N76" t="s">
        <v>355</v>
      </c>
      <c r="O76" t="s">
        <v>1339</v>
      </c>
      <c r="T76" t="s">
        <v>1350</v>
      </c>
    </row>
    <row r="77" spans="1:20">
      <c r="A77">
        <v>45707</v>
      </c>
      <c r="B77" t="s">
        <v>24</v>
      </c>
      <c r="C77" t="s">
        <v>4358</v>
      </c>
      <c r="E77" t="s">
        <v>119</v>
      </c>
      <c r="F77" t="s">
        <v>1352</v>
      </c>
      <c r="G77" t="s">
        <v>1353</v>
      </c>
      <c r="H77" t="s">
        <v>345</v>
      </c>
      <c r="I77" t="s">
        <v>30</v>
      </c>
      <c r="J77" t="s">
        <v>151</v>
      </c>
      <c r="K77">
        <v>23171250</v>
      </c>
      <c r="M77" t="s">
        <v>1192</v>
      </c>
      <c r="N77" t="s">
        <v>355</v>
      </c>
      <c r="O77" t="s">
        <v>1339</v>
      </c>
      <c r="T77" t="s">
        <v>1354</v>
      </c>
    </row>
    <row r="78" spans="1:20">
      <c r="A78">
        <v>45707</v>
      </c>
      <c r="B78" t="s">
        <v>24</v>
      </c>
      <c r="C78" t="s">
        <v>1365</v>
      </c>
      <c r="E78" t="s">
        <v>119</v>
      </c>
      <c r="F78" t="s">
        <v>1361</v>
      </c>
      <c r="G78" t="s">
        <v>1362</v>
      </c>
      <c r="H78" t="s">
        <v>353</v>
      </c>
      <c r="I78" t="s">
        <v>55</v>
      </c>
      <c r="J78" t="s">
        <v>151</v>
      </c>
      <c r="K78">
        <v>26671883</v>
      </c>
      <c r="L78" t="s">
        <v>1363</v>
      </c>
      <c r="M78" t="s">
        <v>142</v>
      </c>
      <c r="N78" t="s">
        <v>143</v>
      </c>
      <c r="O78" t="s">
        <v>1339</v>
      </c>
      <c r="T78" t="s">
        <v>1364</v>
      </c>
    </row>
    <row r="79" spans="1:20">
      <c r="A79">
        <v>45707</v>
      </c>
      <c r="B79" t="s">
        <v>1356</v>
      </c>
      <c r="C79" t="s">
        <v>1370</v>
      </c>
      <c r="E79" t="s">
        <v>119</v>
      </c>
      <c r="F79" t="s">
        <v>1366</v>
      </c>
      <c r="G79" t="s">
        <v>1367</v>
      </c>
      <c r="H79" t="s">
        <v>353</v>
      </c>
      <c r="I79" t="s">
        <v>55</v>
      </c>
      <c r="K79">
        <v>26916988</v>
      </c>
      <c r="L79" t="s">
        <v>1368</v>
      </c>
      <c r="M79" t="s">
        <v>142</v>
      </c>
      <c r="N79" t="s">
        <v>143</v>
      </c>
      <c r="O79" t="s">
        <v>1339</v>
      </c>
      <c r="T79" t="s">
        <v>1369</v>
      </c>
    </row>
    <row r="80" spans="1:20">
      <c r="A80">
        <v>45707</v>
      </c>
      <c r="B80" t="s">
        <v>24</v>
      </c>
      <c r="C80" t="s">
        <v>4355</v>
      </c>
      <c r="E80" t="s">
        <v>119</v>
      </c>
      <c r="F80" t="s">
        <v>1337</v>
      </c>
      <c r="G80" t="s">
        <v>1338</v>
      </c>
      <c r="H80" t="s">
        <v>353</v>
      </c>
      <c r="I80" t="s">
        <v>55</v>
      </c>
      <c r="K80">
        <v>26928938</v>
      </c>
      <c r="M80" t="s">
        <v>142</v>
      </c>
      <c r="N80" t="s">
        <v>143</v>
      </c>
      <c r="O80" t="s">
        <v>1339</v>
      </c>
      <c r="T80" t="s">
        <v>1340</v>
      </c>
    </row>
    <row r="81" spans="1:20">
      <c r="A81">
        <v>45708</v>
      </c>
      <c r="B81" t="s">
        <v>1398</v>
      </c>
      <c r="C81" t="s">
        <v>1402</v>
      </c>
      <c r="E81" t="s">
        <v>119</v>
      </c>
      <c r="F81" t="s">
        <v>1399</v>
      </c>
      <c r="G81" t="s">
        <v>1400</v>
      </c>
      <c r="H81" t="s">
        <v>277</v>
      </c>
      <c r="I81" t="s">
        <v>64</v>
      </c>
      <c r="K81">
        <v>28175522</v>
      </c>
      <c r="M81" t="s">
        <v>1385</v>
      </c>
      <c r="N81" t="s">
        <v>1386</v>
      </c>
      <c r="O81" t="s">
        <v>1380</v>
      </c>
      <c r="T81" t="s">
        <v>1401</v>
      </c>
    </row>
    <row r="82" spans="1:20">
      <c r="A82">
        <v>45708</v>
      </c>
      <c r="B82" t="s">
        <v>24</v>
      </c>
      <c r="C82" t="s">
        <v>4363</v>
      </c>
      <c r="E82" t="s">
        <v>119</v>
      </c>
      <c r="F82" t="s">
        <v>1394</v>
      </c>
      <c r="G82" t="s">
        <v>1395</v>
      </c>
      <c r="H82" t="s">
        <v>277</v>
      </c>
      <c r="I82" t="s">
        <v>64</v>
      </c>
      <c r="K82">
        <v>29740788</v>
      </c>
      <c r="M82" t="s">
        <v>1385</v>
      </c>
      <c r="N82" t="s">
        <v>1386</v>
      </c>
      <c r="O82" t="s">
        <v>1380</v>
      </c>
      <c r="T82" t="s">
        <v>1396</v>
      </c>
    </row>
    <row r="83" spans="1:20">
      <c r="A83">
        <v>45708</v>
      </c>
      <c r="B83" t="s">
        <v>24</v>
      </c>
      <c r="C83" t="s">
        <v>4361</v>
      </c>
      <c r="E83" t="s">
        <v>119</v>
      </c>
      <c r="F83" t="s">
        <v>1383</v>
      </c>
      <c r="G83" t="s">
        <v>1384</v>
      </c>
      <c r="H83" t="s">
        <v>345</v>
      </c>
      <c r="I83" t="s">
        <v>45</v>
      </c>
      <c r="K83">
        <v>27023602</v>
      </c>
      <c r="M83" t="s">
        <v>1385</v>
      </c>
      <c r="N83" t="s">
        <v>1386</v>
      </c>
      <c r="O83" t="s">
        <v>1380</v>
      </c>
      <c r="T83" t="s">
        <v>1387</v>
      </c>
    </row>
    <row r="84" spans="1:20">
      <c r="A84">
        <v>45708</v>
      </c>
      <c r="B84" t="s">
        <v>1398</v>
      </c>
      <c r="C84" t="s">
        <v>1407</v>
      </c>
      <c r="E84" t="s">
        <v>119</v>
      </c>
      <c r="F84" t="s">
        <v>1403</v>
      </c>
      <c r="G84" t="s">
        <v>1404</v>
      </c>
      <c r="H84" t="s">
        <v>353</v>
      </c>
      <c r="I84" t="s">
        <v>55</v>
      </c>
      <c r="K84">
        <v>26820867</v>
      </c>
      <c r="L84" t="s">
        <v>1405</v>
      </c>
      <c r="M84" t="s">
        <v>142</v>
      </c>
      <c r="N84" t="s">
        <v>143</v>
      </c>
      <c r="O84" t="s">
        <v>1380</v>
      </c>
      <c r="T84" t="s">
        <v>1406</v>
      </c>
    </row>
    <row r="85" spans="1:20">
      <c r="A85">
        <v>45708</v>
      </c>
      <c r="B85" t="s">
        <v>1377</v>
      </c>
      <c r="C85" t="s">
        <v>4360</v>
      </c>
      <c r="E85" t="s">
        <v>119</v>
      </c>
      <c r="F85" t="s">
        <v>1378</v>
      </c>
      <c r="G85" t="s">
        <v>1338</v>
      </c>
      <c r="H85" t="s">
        <v>353</v>
      </c>
      <c r="I85" t="s">
        <v>55</v>
      </c>
      <c r="K85">
        <v>26928868</v>
      </c>
      <c r="L85" t="s">
        <v>1379</v>
      </c>
      <c r="M85" t="s">
        <v>142</v>
      </c>
      <c r="N85" t="s">
        <v>143</v>
      </c>
      <c r="O85" t="s">
        <v>1380</v>
      </c>
      <c r="T85" t="s">
        <v>1381</v>
      </c>
    </row>
    <row r="86" spans="1:20">
      <c r="A86">
        <v>45708</v>
      </c>
      <c r="B86" t="s">
        <v>24</v>
      </c>
      <c r="C86" t="s">
        <v>4362</v>
      </c>
      <c r="E86" t="s">
        <v>119</v>
      </c>
      <c r="F86" t="s">
        <v>1389</v>
      </c>
      <c r="G86" t="s">
        <v>1390</v>
      </c>
      <c r="H86" t="s">
        <v>353</v>
      </c>
      <c r="I86" t="s">
        <v>55</v>
      </c>
      <c r="K86" t="s">
        <v>1391</v>
      </c>
      <c r="M86" t="s">
        <v>142</v>
      </c>
      <c r="N86" t="s">
        <v>143</v>
      </c>
      <c r="O86" t="s">
        <v>1380</v>
      </c>
      <c r="T86" t="s">
        <v>1392</v>
      </c>
    </row>
    <row r="87" spans="1:20">
      <c r="A87">
        <v>45709</v>
      </c>
      <c r="B87" t="s">
        <v>1408</v>
      </c>
      <c r="C87" t="s">
        <v>4364</v>
      </c>
      <c r="E87" t="s">
        <v>119</v>
      </c>
      <c r="F87" t="s">
        <v>1409</v>
      </c>
      <c r="G87" t="s">
        <v>1410</v>
      </c>
      <c r="H87" t="s">
        <v>277</v>
      </c>
      <c r="I87" t="s">
        <v>1220</v>
      </c>
      <c r="K87">
        <v>22595008</v>
      </c>
      <c r="M87" t="s">
        <v>128</v>
      </c>
      <c r="N87" t="s">
        <v>1411</v>
      </c>
      <c r="O87" t="s">
        <v>1412</v>
      </c>
      <c r="T87" t="s">
        <v>1414</v>
      </c>
    </row>
    <row r="88" spans="1:20">
      <c r="A88">
        <v>45709</v>
      </c>
      <c r="B88" t="s">
        <v>24</v>
      </c>
      <c r="C88" t="s">
        <v>4365</v>
      </c>
      <c r="E88" t="s">
        <v>119</v>
      </c>
      <c r="F88" t="s">
        <v>1416</v>
      </c>
      <c r="G88" t="s">
        <v>1417</v>
      </c>
      <c r="H88" t="s">
        <v>277</v>
      </c>
      <c r="I88" t="s">
        <v>1220</v>
      </c>
      <c r="J88" t="s">
        <v>151</v>
      </c>
      <c r="K88">
        <v>35656758</v>
      </c>
      <c r="M88" t="s">
        <v>128</v>
      </c>
      <c r="N88" t="s">
        <v>1411</v>
      </c>
      <c r="O88" t="s">
        <v>1412</v>
      </c>
      <c r="P88" t="s">
        <v>32</v>
      </c>
      <c r="Q88" t="s">
        <v>1413</v>
      </c>
      <c r="T88" t="s">
        <v>1418</v>
      </c>
    </row>
    <row r="89" spans="1:20">
      <c r="A89">
        <v>45709</v>
      </c>
      <c r="B89" t="s">
        <v>24</v>
      </c>
      <c r="C89" t="s">
        <v>4367</v>
      </c>
      <c r="E89" t="s">
        <v>119</v>
      </c>
      <c r="F89" t="s">
        <v>1424</v>
      </c>
      <c r="G89" t="s">
        <v>1425</v>
      </c>
      <c r="H89" t="s">
        <v>277</v>
      </c>
      <c r="I89" t="s">
        <v>1220</v>
      </c>
      <c r="J89" t="s">
        <v>151</v>
      </c>
      <c r="K89">
        <v>28158562</v>
      </c>
      <c r="M89" t="s">
        <v>128</v>
      </c>
      <c r="N89" t="s">
        <v>1411</v>
      </c>
      <c r="O89" t="s">
        <v>1412</v>
      </c>
      <c r="P89" t="s">
        <v>32</v>
      </c>
      <c r="Q89" t="s">
        <v>1413</v>
      </c>
      <c r="T89" t="s">
        <v>1426</v>
      </c>
    </row>
    <row r="90" spans="1:20">
      <c r="A90">
        <v>45709</v>
      </c>
      <c r="B90" t="s">
        <v>24</v>
      </c>
      <c r="C90" t="s">
        <v>1441</v>
      </c>
      <c r="E90" t="s">
        <v>119</v>
      </c>
      <c r="F90" t="s">
        <v>1438</v>
      </c>
      <c r="G90" t="s">
        <v>1439</v>
      </c>
      <c r="H90" t="s">
        <v>345</v>
      </c>
      <c r="I90" t="s">
        <v>45</v>
      </c>
      <c r="J90" t="s">
        <v>151</v>
      </c>
      <c r="K90">
        <v>27261622</v>
      </c>
      <c r="M90" t="s">
        <v>1078</v>
      </c>
      <c r="O90" t="s">
        <v>1412</v>
      </c>
      <c r="P90" t="s">
        <v>32</v>
      </c>
      <c r="Q90" t="s">
        <v>1255</v>
      </c>
      <c r="T90" t="s">
        <v>1440</v>
      </c>
    </row>
    <row r="91" spans="1:20">
      <c r="A91">
        <v>45709</v>
      </c>
      <c r="B91" t="s">
        <v>1446</v>
      </c>
      <c r="C91" t="s">
        <v>1450</v>
      </c>
      <c r="E91" t="s">
        <v>119</v>
      </c>
      <c r="F91" t="s">
        <v>1447</v>
      </c>
      <c r="G91" t="s">
        <v>454</v>
      </c>
      <c r="H91" t="s">
        <v>345</v>
      </c>
      <c r="I91" t="s">
        <v>45</v>
      </c>
      <c r="K91">
        <v>63754268</v>
      </c>
      <c r="L91" t="s">
        <v>1448</v>
      </c>
      <c r="M91" t="s">
        <v>1078</v>
      </c>
      <c r="O91" t="s">
        <v>1412</v>
      </c>
      <c r="T91" t="s">
        <v>1449</v>
      </c>
    </row>
    <row r="92" spans="1:20">
      <c r="A92">
        <v>45709</v>
      </c>
      <c r="B92" t="s">
        <v>24</v>
      </c>
      <c r="C92" t="s">
        <v>4366</v>
      </c>
      <c r="E92" t="s">
        <v>119</v>
      </c>
      <c r="F92" t="s">
        <v>1420</v>
      </c>
      <c r="G92" t="s">
        <v>1421</v>
      </c>
      <c r="H92" t="s">
        <v>345</v>
      </c>
      <c r="I92" t="s">
        <v>45</v>
      </c>
      <c r="K92">
        <v>27262733</v>
      </c>
      <c r="M92" t="s">
        <v>1078</v>
      </c>
      <c r="O92" t="s">
        <v>1412</v>
      </c>
      <c r="P92" t="s">
        <v>32</v>
      </c>
      <c r="Q92" t="s">
        <v>1413</v>
      </c>
      <c r="T92" t="s">
        <v>1422</v>
      </c>
    </row>
    <row r="93" spans="1:20">
      <c r="A93">
        <v>45709</v>
      </c>
      <c r="B93" t="s">
        <v>24</v>
      </c>
      <c r="C93" t="s">
        <v>1445</v>
      </c>
      <c r="E93" t="s">
        <v>119</v>
      </c>
      <c r="F93" t="s">
        <v>1442</v>
      </c>
      <c r="G93" t="s">
        <v>1443</v>
      </c>
      <c r="H93" t="s">
        <v>353</v>
      </c>
      <c r="I93" t="s">
        <v>55</v>
      </c>
      <c r="J93" t="s">
        <v>151</v>
      </c>
      <c r="K93">
        <v>29831183</v>
      </c>
      <c r="M93" t="s">
        <v>142</v>
      </c>
      <c r="N93" t="s">
        <v>136</v>
      </c>
      <c r="O93" t="s">
        <v>1412</v>
      </c>
      <c r="P93" t="s">
        <v>32</v>
      </c>
      <c r="Q93" t="s">
        <v>1255</v>
      </c>
      <c r="T93" t="s">
        <v>1444</v>
      </c>
    </row>
    <row r="94" spans="1:20">
      <c r="A94">
        <v>45709</v>
      </c>
      <c r="B94" t="s">
        <v>1428</v>
      </c>
      <c r="C94" t="s">
        <v>4368</v>
      </c>
      <c r="E94" t="s">
        <v>119</v>
      </c>
      <c r="F94" t="s">
        <v>1429</v>
      </c>
      <c r="G94" t="s">
        <v>1430</v>
      </c>
      <c r="H94" t="s">
        <v>353</v>
      </c>
      <c r="I94" t="s">
        <v>55</v>
      </c>
      <c r="K94">
        <v>24597388</v>
      </c>
      <c r="M94" t="s">
        <v>142</v>
      </c>
      <c r="N94" t="s">
        <v>136</v>
      </c>
      <c r="O94" t="s">
        <v>1412</v>
      </c>
      <c r="P94" t="s">
        <v>32</v>
      </c>
      <c r="Q94" t="s">
        <v>1413</v>
      </c>
      <c r="T94" t="s">
        <v>1431</v>
      </c>
    </row>
    <row r="95" spans="1:20">
      <c r="A95">
        <v>45709</v>
      </c>
      <c r="B95" t="s">
        <v>24</v>
      </c>
      <c r="C95" t="s">
        <v>4369</v>
      </c>
      <c r="E95" t="s">
        <v>119</v>
      </c>
      <c r="F95" t="s">
        <v>1433</v>
      </c>
      <c r="G95" t="s">
        <v>1434</v>
      </c>
      <c r="H95" t="s">
        <v>353</v>
      </c>
      <c r="I95" t="s">
        <v>55</v>
      </c>
      <c r="K95" t="s">
        <v>1435</v>
      </c>
      <c r="M95" t="s">
        <v>142</v>
      </c>
      <c r="N95" t="s">
        <v>136</v>
      </c>
      <c r="O95" t="s">
        <v>1412</v>
      </c>
      <c r="T95" t="s">
        <v>1436</v>
      </c>
    </row>
    <row r="96" spans="1:20">
      <c r="A96">
        <v>45712</v>
      </c>
      <c r="B96" t="s">
        <v>1446</v>
      </c>
      <c r="C96" t="s">
        <v>1480</v>
      </c>
      <c r="E96" t="s">
        <v>119</v>
      </c>
      <c r="F96" t="s">
        <v>1477</v>
      </c>
      <c r="G96" t="s">
        <v>1478</v>
      </c>
      <c r="H96" t="s">
        <v>277</v>
      </c>
      <c r="I96" t="s">
        <v>89</v>
      </c>
      <c r="K96">
        <v>21757778</v>
      </c>
      <c r="M96" t="s">
        <v>128</v>
      </c>
      <c r="N96" t="s">
        <v>1411</v>
      </c>
      <c r="O96" t="s">
        <v>1455</v>
      </c>
      <c r="T96" t="s">
        <v>1479</v>
      </c>
    </row>
    <row r="97" spans="1:20">
      <c r="A97">
        <v>45712</v>
      </c>
      <c r="B97" t="s">
        <v>1481</v>
      </c>
      <c r="C97" t="s">
        <v>1486</v>
      </c>
      <c r="E97" t="s">
        <v>119</v>
      </c>
      <c r="F97" t="s">
        <v>1482</v>
      </c>
      <c r="G97" t="s">
        <v>1483</v>
      </c>
      <c r="H97" t="s">
        <v>277</v>
      </c>
      <c r="I97" t="s">
        <v>89</v>
      </c>
      <c r="K97" t="s">
        <v>1484</v>
      </c>
      <c r="M97" t="s">
        <v>128</v>
      </c>
      <c r="N97" t="s">
        <v>1411</v>
      </c>
      <c r="O97" t="s">
        <v>1455</v>
      </c>
      <c r="T97" t="s">
        <v>1485</v>
      </c>
    </row>
    <row r="98" spans="1:20">
      <c r="A98">
        <v>45712</v>
      </c>
      <c r="B98" t="s">
        <v>1451</v>
      </c>
      <c r="C98" t="s">
        <v>4370</v>
      </c>
      <c r="E98" t="s">
        <v>119</v>
      </c>
      <c r="F98" t="s">
        <v>1452</v>
      </c>
      <c r="G98" t="s">
        <v>1453</v>
      </c>
      <c r="H98" t="s">
        <v>345</v>
      </c>
      <c r="I98" t="s">
        <v>30</v>
      </c>
      <c r="K98">
        <v>22582200</v>
      </c>
      <c r="M98" t="s">
        <v>1454</v>
      </c>
      <c r="N98" t="s">
        <v>355</v>
      </c>
      <c r="O98" t="s">
        <v>1455</v>
      </c>
      <c r="T98" t="s">
        <v>1457</v>
      </c>
    </row>
    <row r="99" spans="1:20">
      <c r="A99">
        <v>45712</v>
      </c>
      <c r="B99" t="s">
        <v>24</v>
      </c>
      <c r="C99" t="s">
        <v>4373</v>
      </c>
      <c r="E99" t="s">
        <v>119</v>
      </c>
      <c r="F99" t="s">
        <v>1469</v>
      </c>
      <c r="G99" t="s">
        <v>1470</v>
      </c>
      <c r="H99" t="s">
        <v>345</v>
      </c>
      <c r="I99" t="s">
        <v>30</v>
      </c>
      <c r="J99" t="s">
        <v>151</v>
      </c>
      <c r="K99">
        <v>27597268</v>
      </c>
      <c r="M99" t="s">
        <v>1192</v>
      </c>
      <c r="N99" t="s">
        <v>355</v>
      </c>
      <c r="O99" t="s">
        <v>1455</v>
      </c>
      <c r="T99" t="s">
        <v>1471</v>
      </c>
    </row>
    <row r="100" spans="1:20">
      <c r="A100">
        <v>45712</v>
      </c>
      <c r="B100" t="s">
        <v>24</v>
      </c>
      <c r="C100" t="s">
        <v>4374</v>
      </c>
      <c r="E100" t="s">
        <v>119</v>
      </c>
      <c r="F100" t="s">
        <v>1473</v>
      </c>
      <c r="G100" t="s">
        <v>1474</v>
      </c>
      <c r="H100" t="s">
        <v>345</v>
      </c>
      <c r="I100" t="s">
        <v>30</v>
      </c>
      <c r="J100" t="s">
        <v>151</v>
      </c>
      <c r="K100">
        <v>31677908</v>
      </c>
      <c r="M100" t="s">
        <v>1192</v>
      </c>
      <c r="N100" t="s">
        <v>355</v>
      </c>
      <c r="O100" t="s">
        <v>1455</v>
      </c>
      <c r="T100" t="s">
        <v>1475</v>
      </c>
    </row>
    <row r="101" spans="1:20">
      <c r="A101">
        <v>45712</v>
      </c>
      <c r="B101" t="s">
        <v>1481</v>
      </c>
      <c r="C101" t="s">
        <v>1490</v>
      </c>
      <c r="E101" t="s">
        <v>119</v>
      </c>
      <c r="F101" t="s">
        <v>1487</v>
      </c>
      <c r="G101" t="s">
        <v>1488</v>
      </c>
      <c r="H101" t="s">
        <v>353</v>
      </c>
      <c r="I101" t="s">
        <v>1091</v>
      </c>
      <c r="K101">
        <v>26031285</v>
      </c>
      <c r="M101" t="s">
        <v>142</v>
      </c>
      <c r="O101" t="s">
        <v>1455</v>
      </c>
      <c r="T101" t="s">
        <v>1489</v>
      </c>
    </row>
    <row r="102" spans="1:20">
      <c r="A102">
        <v>45712</v>
      </c>
      <c r="B102" t="s">
        <v>1459</v>
      </c>
      <c r="C102" t="s">
        <v>4371</v>
      </c>
      <c r="E102" t="s">
        <v>119</v>
      </c>
      <c r="F102" t="s">
        <v>1460</v>
      </c>
      <c r="G102" t="s">
        <v>1461</v>
      </c>
      <c r="H102" t="s">
        <v>353</v>
      </c>
      <c r="I102" t="s">
        <v>1091</v>
      </c>
      <c r="K102">
        <v>24076168</v>
      </c>
      <c r="M102" t="s">
        <v>142</v>
      </c>
      <c r="O102" t="s">
        <v>1455</v>
      </c>
      <c r="T102" t="s">
        <v>1462</v>
      </c>
    </row>
    <row r="103" spans="1:20">
      <c r="A103">
        <v>45712</v>
      </c>
      <c r="B103" t="s">
        <v>1464</v>
      </c>
      <c r="C103" t="s">
        <v>4372</v>
      </c>
      <c r="E103" t="s">
        <v>119</v>
      </c>
      <c r="F103" t="s">
        <v>1465</v>
      </c>
      <c r="G103" t="s">
        <v>1466</v>
      </c>
      <c r="H103" t="s">
        <v>353</v>
      </c>
      <c r="I103" t="s">
        <v>1091</v>
      </c>
      <c r="J103" t="s">
        <v>151</v>
      </c>
      <c r="K103">
        <v>25010313</v>
      </c>
      <c r="M103" t="s">
        <v>142</v>
      </c>
      <c r="O103" t="s">
        <v>1455</v>
      </c>
      <c r="T103" t="s">
        <v>1467</v>
      </c>
    </row>
    <row r="104" spans="1:20">
      <c r="A104">
        <v>45713</v>
      </c>
      <c r="B104" t="s">
        <v>24</v>
      </c>
      <c r="C104" t="s">
        <v>1519</v>
      </c>
      <c r="E104" t="s">
        <v>119</v>
      </c>
      <c r="F104" t="s">
        <v>1513</v>
      </c>
      <c r="G104" t="s">
        <v>1514</v>
      </c>
      <c r="H104" t="s">
        <v>277</v>
      </c>
      <c r="I104" t="s">
        <v>89</v>
      </c>
      <c r="K104">
        <v>21757728</v>
      </c>
      <c r="T104" t="s">
        <v>1518</v>
      </c>
    </row>
    <row r="105" spans="1:20">
      <c r="A105">
        <v>45713</v>
      </c>
      <c r="B105" t="s">
        <v>24</v>
      </c>
      <c r="C105" t="s">
        <v>4376</v>
      </c>
      <c r="E105" t="s">
        <v>119</v>
      </c>
      <c r="F105" t="s">
        <v>1497</v>
      </c>
      <c r="G105" t="s">
        <v>1498</v>
      </c>
      <c r="H105" t="s">
        <v>277</v>
      </c>
      <c r="I105" t="s">
        <v>89</v>
      </c>
      <c r="J105" t="s">
        <v>151</v>
      </c>
      <c r="K105">
        <v>25595028</v>
      </c>
      <c r="T105" t="s">
        <v>1499</v>
      </c>
    </row>
    <row r="106" spans="1:20">
      <c r="A106">
        <v>45713</v>
      </c>
      <c r="B106" t="s">
        <v>24</v>
      </c>
      <c r="C106" t="s">
        <v>4375</v>
      </c>
      <c r="E106" t="s">
        <v>119</v>
      </c>
      <c r="F106" t="s">
        <v>1491</v>
      </c>
      <c r="G106" t="s">
        <v>1492</v>
      </c>
      <c r="H106" t="s">
        <v>345</v>
      </c>
      <c r="I106" t="s">
        <v>30</v>
      </c>
      <c r="J106" t="s">
        <v>151</v>
      </c>
      <c r="K106">
        <v>23750051</v>
      </c>
      <c r="T106" t="s">
        <v>1494</v>
      </c>
    </row>
    <row r="107" spans="1:20">
      <c r="A107">
        <v>45713</v>
      </c>
      <c r="B107" t="s">
        <v>24</v>
      </c>
      <c r="C107" t="s">
        <v>4377</v>
      </c>
      <c r="E107" t="s">
        <v>119</v>
      </c>
      <c r="F107" t="s">
        <v>1501</v>
      </c>
      <c r="G107" t="s">
        <v>1502</v>
      </c>
      <c r="H107" t="s">
        <v>345</v>
      </c>
      <c r="I107" t="s">
        <v>30</v>
      </c>
      <c r="J107" t="s">
        <v>151</v>
      </c>
      <c r="K107">
        <v>27322972</v>
      </c>
      <c r="T107" t="s">
        <v>1503</v>
      </c>
    </row>
    <row r="108" spans="1:20">
      <c r="A108">
        <v>45713</v>
      </c>
      <c r="B108" t="s">
        <v>65</v>
      </c>
      <c r="C108" t="s">
        <v>4378</v>
      </c>
      <c r="E108" t="s">
        <v>119</v>
      </c>
      <c r="F108" t="s">
        <v>1505</v>
      </c>
      <c r="G108" t="s">
        <v>1506</v>
      </c>
      <c r="H108" t="s">
        <v>345</v>
      </c>
      <c r="I108" t="s">
        <v>30</v>
      </c>
      <c r="K108">
        <v>23518628</v>
      </c>
      <c r="T108" t="s">
        <v>1507</v>
      </c>
    </row>
    <row r="109" spans="1:20">
      <c r="A109">
        <v>45713</v>
      </c>
      <c r="B109" t="s">
        <v>24</v>
      </c>
      <c r="C109" t="s">
        <v>1512</v>
      </c>
      <c r="E109" t="s">
        <v>119</v>
      </c>
      <c r="F109" t="s">
        <v>1510</v>
      </c>
      <c r="G109" t="s">
        <v>352</v>
      </c>
      <c r="H109" t="s">
        <v>353</v>
      </c>
      <c r="I109" t="s">
        <v>354</v>
      </c>
      <c r="K109">
        <v>24457686</v>
      </c>
      <c r="T109" t="s">
        <v>1511</v>
      </c>
    </row>
    <row r="110" spans="1:20">
      <c r="A110">
        <v>45713</v>
      </c>
      <c r="B110" t="s">
        <v>24</v>
      </c>
      <c r="C110" t="s">
        <v>10848</v>
      </c>
      <c r="E110" t="s">
        <v>119</v>
      </c>
      <c r="F110" t="s">
        <v>351</v>
      </c>
      <c r="G110" t="s">
        <v>352</v>
      </c>
      <c r="H110" t="s">
        <v>353</v>
      </c>
      <c r="I110" t="s">
        <v>354</v>
      </c>
      <c r="K110">
        <v>0</v>
      </c>
      <c r="T110" t="s">
        <v>357</v>
      </c>
    </row>
    <row r="111" spans="1:20">
      <c r="A111">
        <v>45713</v>
      </c>
      <c r="B111" t="s">
        <v>24</v>
      </c>
      <c r="C111" t="s">
        <v>1525</v>
      </c>
      <c r="E111" t="s">
        <v>119</v>
      </c>
      <c r="F111" t="s">
        <v>1520</v>
      </c>
      <c r="G111" t="s">
        <v>1521</v>
      </c>
      <c r="H111" t="s">
        <v>353</v>
      </c>
      <c r="I111" t="s">
        <v>354</v>
      </c>
      <c r="K111">
        <v>0</v>
      </c>
      <c r="T111" t="s">
        <v>1524</v>
      </c>
    </row>
    <row r="112" spans="1:20">
      <c r="A112">
        <v>45714</v>
      </c>
      <c r="B112" t="s">
        <v>24</v>
      </c>
      <c r="C112" t="s">
        <v>4379</v>
      </c>
      <c r="E112" t="s">
        <v>119</v>
      </c>
      <c r="F112" t="s">
        <v>1526</v>
      </c>
      <c r="G112" t="s">
        <v>1527</v>
      </c>
      <c r="H112" t="s">
        <v>277</v>
      </c>
      <c r="I112" t="s">
        <v>60</v>
      </c>
      <c r="K112">
        <v>25213344</v>
      </c>
      <c r="T112" t="s">
        <v>1529</v>
      </c>
    </row>
    <row r="113" spans="1:20">
      <c r="A113">
        <v>45714</v>
      </c>
      <c r="B113" t="s">
        <v>24</v>
      </c>
      <c r="C113" t="s">
        <v>4382</v>
      </c>
      <c r="E113" t="s">
        <v>119</v>
      </c>
      <c r="F113" t="s">
        <v>1540</v>
      </c>
      <c r="G113" t="s">
        <v>1541</v>
      </c>
      <c r="H113" t="s">
        <v>277</v>
      </c>
      <c r="I113" t="s">
        <v>60</v>
      </c>
      <c r="J113" t="s">
        <v>151</v>
      </c>
      <c r="K113">
        <v>24861455</v>
      </c>
      <c r="T113" t="s">
        <v>1542</v>
      </c>
    </row>
    <row r="114" spans="1:20">
      <c r="A114">
        <v>45714</v>
      </c>
      <c r="B114" t="s">
        <v>24</v>
      </c>
      <c r="C114" t="s">
        <v>4386</v>
      </c>
      <c r="E114" t="s">
        <v>119</v>
      </c>
      <c r="F114" t="s">
        <v>1559</v>
      </c>
      <c r="G114" t="s">
        <v>1560</v>
      </c>
      <c r="H114" t="s">
        <v>277</v>
      </c>
      <c r="I114" t="s">
        <v>60</v>
      </c>
      <c r="K114" t="s">
        <v>1561</v>
      </c>
      <c r="T114" t="s">
        <v>1562</v>
      </c>
    </row>
    <row r="115" spans="1:20">
      <c r="A115">
        <v>45714</v>
      </c>
      <c r="B115" t="s">
        <v>24</v>
      </c>
      <c r="C115" t="s">
        <v>4381</v>
      </c>
      <c r="E115" t="s">
        <v>119</v>
      </c>
      <c r="F115" t="s">
        <v>1535</v>
      </c>
      <c r="G115" t="s">
        <v>1536</v>
      </c>
      <c r="H115" t="s">
        <v>345</v>
      </c>
      <c r="I115" t="s">
        <v>1537</v>
      </c>
      <c r="K115">
        <v>27454739</v>
      </c>
      <c r="T115" t="s">
        <v>1538</v>
      </c>
    </row>
    <row r="116" spans="1:20">
      <c r="A116">
        <v>45714</v>
      </c>
      <c r="B116" t="s">
        <v>24</v>
      </c>
      <c r="C116" t="s">
        <v>4383</v>
      </c>
      <c r="E116" t="s">
        <v>119</v>
      </c>
      <c r="F116" t="s">
        <v>1544</v>
      </c>
      <c r="G116" t="s">
        <v>1545</v>
      </c>
      <c r="H116" t="s">
        <v>345</v>
      </c>
      <c r="I116" t="s">
        <v>30</v>
      </c>
      <c r="J116" t="s">
        <v>151</v>
      </c>
      <c r="K116">
        <v>27237100</v>
      </c>
      <c r="T116" t="s">
        <v>1547</v>
      </c>
    </row>
    <row r="117" spans="1:20">
      <c r="A117">
        <v>45714</v>
      </c>
      <c r="B117" t="s">
        <v>65</v>
      </c>
      <c r="C117" t="s">
        <v>4384</v>
      </c>
      <c r="E117" t="s">
        <v>119</v>
      </c>
      <c r="F117" t="s">
        <v>1550</v>
      </c>
      <c r="G117" t="s">
        <v>1551</v>
      </c>
      <c r="H117" t="s">
        <v>345</v>
      </c>
      <c r="I117" t="s">
        <v>1552</v>
      </c>
      <c r="K117">
        <v>27360019</v>
      </c>
      <c r="T117" t="s">
        <v>1553</v>
      </c>
    </row>
    <row r="118" spans="1:20">
      <c r="A118">
        <v>45714</v>
      </c>
      <c r="B118" t="s">
        <v>24</v>
      </c>
      <c r="C118" t="s">
        <v>1567</v>
      </c>
      <c r="E118" t="s">
        <v>119</v>
      </c>
      <c r="F118" t="s">
        <v>1564</v>
      </c>
      <c r="G118" t="s">
        <v>1565</v>
      </c>
      <c r="H118" t="s">
        <v>353</v>
      </c>
      <c r="I118" t="s">
        <v>1151</v>
      </c>
      <c r="J118" t="s">
        <v>151</v>
      </c>
      <c r="K118">
        <v>29869786</v>
      </c>
      <c r="T118" t="s">
        <v>1566</v>
      </c>
    </row>
    <row r="119" spans="1:20">
      <c r="A119">
        <v>45714</v>
      </c>
      <c r="B119" t="s">
        <v>24</v>
      </c>
      <c r="C119" t="s">
        <v>4380</v>
      </c>
      <c r="E119" t="s">
        <v>119</v>
      </c>
      <c r="F119" t="s">
        <v>1531</v>
      </c>
      <c r="G119" t="s">
        <v>1532</v>
      </c>
      <c r="H119" t="s">
        <v>353</v>
      </c>
      <c r="I119" t="s">
        <v>1151</v>
      </c>
      <c r="K119">
        <v>24863031</v>
      </c>
      <c r="T119" t="s">
        <v>1533</v>
      </c>
    </row>
    <row r="120" spans="1:20">
      <c r="A120">
        <v>45714</v>
      </c>
      <c r="B120" t="s">
        <v>24</v>
      </c>
      <c r="C120" t="s">
        <v>4385</v>
      </c>
      <c r="E120" t="s">
        <v>119</v>
      </c>
      <c r="F120" t="s">
        <v>1555</v>
      </c>
      <c r="G120" t="s">
        <v>1556</v>
      </c>
      <c r="H120" t="s">
        <v>353</v>
      </c>
      <c r="I120" t="s">
        <v>1151</v>
      </c>
      <c r="K120">
        <v>28950392</v>
      </c>
      <c r="T120" t="s">
        <v>1557</v>
      </c>
    </row>
    <row r="121" spans="1:20">
      <c r="A121">
        <v>45715</v>
      </c>
      <c r="B121" t="s">
        <v>24</v>
      </c>
      <c r="C121" t="s">
        <v>4389</v>
      </c>
      <c r="E121" t="s">
        <v>119</v>
      </c>
      <c r="F121" t="s">
        <v>1577</v>
      </c>
      <c r="G121" t="s">
        <v>1578</v>
      </c>
      <c r="H121" t="s">
        <v>277</v>
      </c>
      <c r="I121" t="s">
        <v>89</v>
      </c>
      <c r="K121">
        <v>28194628</v>
      </c>
      <c r="T121" t="s">
        <v>1579</v>
      </c>
    </row>
    <row r="122" spans="1:20">
      <c r="A122">
        <v>45715</v>
      </c>
      <c r="B122" t="s">
        <v>65</v>
      </c>
      <c r="C122" t="s">
        <v>4393</v>
      </c>
      <c r="E122" t="s">
        <v>119</v>
      </c>
      <c r="F122" t="s">
        <v>1595</v>
      </c>
      <c r="G122" t="s">
        <v>1596</v>
      </c>
      <c r="H122" t="s">
        <v>277</v>
      </c>
      <c r="I122" t="s">
        <v>89</v>
      </c>
      <c r="K122">
        <v>0</v>
      </c>
      <c r="T122" t="s">
        <v>1597</v>
      </c>
    </row>
    <row r="123" spans="1:20">
      <c r="A123">
        <v>45715</v>
      </c>
      <c r="B123" t="s">
        <v>24</v>
      </c>
      <c r="C123" t="s">
        <v>4394</v>
      </c>
      <c r="E123" t="s">
        <v>119</v>
      </c>
      <c r="F123" t="s">
        <v>1599</v>
      </c>
      <c r="G123" t="s">
        <v>1600</v>
      </c>
      <c r="H123" t="s">
        <v>277</v>
      </c>
      <c r="I123" t="s">
        <v>89</v>
      </c>
      <c r="K123">
        <v>28180853</v>
      </c>
      <c r="T123" t="s">
        <v>1601</v>
      </c>
    </row>
    <row r="124" spans="1:20">
      <c r="A124">
        <v>45715</v>
      </c>
      <c r="B124" t="s">
        <v>24</v>
      </c>
      <c r="C124" t="s">
        <v>4391</v>
      </c>
      <c r="E124" t="s">
        <v>119</v>
      </c>
      <c r="F124" t="s">
        <v>1585</v>
      </c>
      <c r="G124" t="s">
        <v>1586</v>
      </c>
      <c r="H124" t="s">
        <v>345</v>
      </c>
      <c r="I124" t="s">
        <v>1537</v>
      </c>
      <c r="K124">
        <v>29590536</v>
      </c>
      <c r="T124" t="s">
        <v>1588</v>
      </c>
    </row>
    <row r="125" spans="1:20">
      <c r="A125">
        <v>45715</v>
      </c>
      <c r="B125" t="s">
        <v>24</v>
      </c>
      <c r="C125" t="s">
        <v>4392</v>
      </c>
      <c r="E125" t="s">
        <v>119</v>
      </c>
      <c r="F125" t="s">
        <v>1590</v>
      </c>
      <c r="G125" t="s">
        <v>1591</v>
      </c>
      <c r="H125" t="s">
        <v>345</v>
      </c>
      <c r="I125" t="s">
        <v>1592</v>
      </c>
      <c r="K125">
        <v>27230456</v>
      </c>
      <c r="T125" t="s">
        <v>1593</v>
      </c>
    </row>
    <row r="126" spans="1:20">
      <c r="A126">
        <v>45715</v>
      </c>
      <c r="B126" t="s">
        <v>24</v>
      </c>
      <c r="C126" t="s">
        <v>4395</v>
      </c>
      <c r="E126" t="s">
        <v>119</v>
      </c>
      <c r="F126" t="s">
        <v>1603</v>
      </c>
      <c r="G126" t="s">
        <v>1604</v>
      </c>
      <c r="H126" t="s">
        <v>345</v>
      </c>
      <c r="I126" t="s">
        <v>1605</v>
      </c>
      <c r="K126">
        <v>22714969</v>
      </c>
      <c r="T126" t="s">
        <v>1606</v>
      </c>
    </row>
    <row r="127" spans="1:20">
      <c r="A127">
        <v>45715</v>
      </c>
      <c r="B127" t="s">
        <v>24</v>
      </c>
      <c r="C127" t="s">
        <v>4387</v>
      </c>
      <c r="E127" t="s">
        <v>119</v>
      </c>
      <c r="F127" t="s">
        <v>1568</v>
      </c>
      <c r="G127" t="s">
        <v>1569</v>
      </c>
      <c r="H127" t="s">
        <v>353</v>
      </c>
      <c r="I127" t="s">
        <v>354</v>
      </c>
      <c r="K127">
        <v>22672968</v>
      </c>
      <c r="T127" t="s">
        <v>1571</v>
      </c>
    </row>
    <row r="128" spans="1:20">
      <c r="A128">
        <v>45715</v>
      </c>
      <c r="B128" t="s">
        <v>24</v>
      </c>
      <c r="C128" t="s">
        <v>4388</v>
      </c>
      <c r="E128" t="s">
        <v>119</v>
      </c>
      <c r="F128" t="s">
        <v>1573</v>
      </c>
      <c r="G128" t="s">
        <v>1574</v>
      </c>
      <c r="H128" t="s">
        <v>353</v>
      </c>
      <c r="I128" t="s">
        <v>354</v>
      </c>
      <c r="K128">
        <v>24971152</v>
      </c>
      <c r="T128" t="s">
        <v>1575</v>
      </c>
    </row>
    <row r="129" spans="1:20">
      <c r="A129">
        <v>45715</v>
      </c>
      <c r="B129" t="s">
        <v>24</v>
      </c>
      <c r="C129" t="s">
        <v>4390</v>
      </c>
      <c r="E129" t="s">
        <v>119</v>
      </c>
      <c r="F129" t="s">
        <v>1581</v>
      </c>
      <c r="G129" t="s">
        <v>1582</v>
      </c>
      <c r="H129" t="s">
        <v>353</v>
      </c>
      <c r="I129" t="s">
        <v>354</v>
      </c>
      <c r="K129">
        <v>24957469</v>
      </c>
      <c r="T129" t="s">
        <v>1583</v>
      </c>
    </row>
    <row r="130" spans="1:20">
      <c r="A130">
        <v>45716</v>
      </c>
      <c r="B130" t="s">
        <v>24</v>
      </c>
      <c r="C130" t="s">
        <v>4396</v>
      </c>
      <c r="E130" t="s">
        <v>119</v>
      </c>
      <c r="F130" t="s">
        <v>1608</v>
      </c>
      <c r="G130" t="s">
        <v>1609</v>
      </c>
      <c r="H130" t="s">
        <v>277</v>
      </c>
      <c r="I130" t="s">
        <v>60</v>
      </c>
      <c r="K130">
        <v>25379190</v>
      </c>
      <c r="T130" t="s">
        <v>1613</v>
      </c>
    </row>
    <row r="131" spans="1:20">
      <c r="A131">
        <v>45716</v>
      </c>
      <c r="B131" t="s">
        <v>24</v>
      </c>
      <c r="C131" t="s">
        <v>4397</v>
      </c>
      <c r="E131" t="s">
        <v>119</v>
      </c>
      <c r="F131" t="s">
        <v>1615</v>
      </c>
      <c r="G131" t="s">
        <v>1616</v>
      </c>
      <c r="H131" t="s">
        <v>277</v>
      </c>
      <c r="I131" t="s">
        <v>60</v>
      </c>
      <c r="K131">
        <v>25264200</v>
      </c>
      <c r="T131" t="s">
        <v>1617</v>
      </c>
    </row>
    <row r="132" spans="1:20">
      <c r="A132">
        <v>45716</v>
      </c>
      <c r="B132" t="s">
        <v>24</v>
      </c>
      <c r="C132" t="s">
        <v>4398</v>
      </c>
      <c r="E132" t="s">
        <v>119</v>
      </c>
      <c r="F132" t="s">
        <v>1619</v>
      </c>
      <c r="G132" t="s">
        <v>1620</v>
      </c>
      <c r="H132" t="s">
        <v>345</v>
      </c>
      <c r="I132" t="s">
        <v>1605</v>
      </c>
      <c r="K132">
        <v>26269441</v>
      </c>
      <c r="T132" t="s">
        <v>1621</v>
      </c>
    </row>
    <row r="133" spans="1:20">
      <c r="A133">
        <v>45716</v>
      </c>
      <c r="B133" t="s">
        <v>24</v>
      </c>
      <c r="C133" t="s">
        <v>4401</v>
      </c>
      <c r="E133" t="s">
        <v>119</v>
      </c>
      <c r="F133" t="s">
        <v>1627</v>
      </c>
      <c r="G133" t="s">
        <v>1628</v>
      </c>
      <c r="H133" t="s">
        <v>345</v>
      </c>
      <c r="I133" t="s">
        <v>1605</v>
      </c>
      <c r="J133" t="s">
        <v>151</v>
      </c>
      <c r="K133">
        <v>25619592</v>
      </c>
      <c r="T133" t="s">
        <v>1630</v>
      </c>
    </row>
    <row r="134" spans="1:20">
      <c r="A134">
        <v>45716</v>
      </c>
      <c r="B134" t="s">
        <v>65</v>
      </c>
      <c r="C134" t="s">
        <v>4403</v>
      </c>
      <c r="E134" t="s">
        <v>119</v>
      </c>
      <c r="F134" t="s">
        <v>1635</v>
      </c>
      <c r="G134" t="s">
        <v>1636</v>
      </c>
      <c r="H134" t="s">
        <v>345</v>
      </c>
      <c r="I134" t="s">
        <v>1605</v>
      </c>
      <c r="K134">
        <v>27404729</v>
      </c>
      <c r="T134" t="s">
        <v>1637</v>
      </c>
    </row>
    <row r="135" spans="1:20">
      <c r="A135">
        <v>45716</v>
      </c>
      <c r="B135" t="s">
        <v>24</v>
      </c>
      <c r="C135" t="s">
        <v>4399</v>
      </c>
      <c r="E135" t="s">
        <v>119</v>
      </c>
      <c r="F135" t="s">
        <v>1623</v>
      </c>
      <c r="G135" t="s">
        <v>4400</v>
      </c>
      <c r="H135" t="s">
        <v>353</v>
      </c>
      <c r="I135" t="s">
        <v>1091</v>
      </c>
      <c r="K135">
        <v>26200291</v>
      </c>
      <c r="T135" t="s">
        <v>1625</v>
      </c>
    </row>
    <row r="136" spans="1:20">
      <c r="A136">
        <v>45716</v>
      </c>
      <c r="B136" t="s">
        <v>65</v>
      </c>
      <c r="C136" t="s">
        <v>4402</v>
      </c>
      <c r="E136" t="s">
        <v>119</v>
      </c>
      <c r="F136" t="s">
        <v>1632</v>
      </c>
      <c r="G136" t="s">
        <v>1090</v>
      </c>
      <c r="H136" t="s">
        <v>353</v>
      </c>
      <c r="I136" t="s">
        <v>1091</v>
      </c>
      <c r="K136">
        <v>0</v>
      </c>
      <c r="T136" t="s">
        <v>1633</v>
      </c>
    </row>
    <row r="137" spans="1:20">
      <c r="A137">
        <v>45716</v>
      </c>
      <c r="B137" t="s">
        <v>24</v>
      </c>
      <c r="C137" t="s">
        <v>4404</v>
      </c>
      <c r="E137" t="s">
        <v>119</v>
      </c>
      <c r="F137" t="s">
        <v>1639</v>
      </c>
      <c r="G137" t="s">
        <v>1640</v>
      </c>
      <c r="H137" t="s">
        <v>353</v>
      </c>
      <c r="I137" t="s">
        <v>1091</v>
      </c>
      <c r="K137">
        <v>29072252</v>
      </c>
      <c r="T137" t="s">
        <v>1641</v>
      </c>
    </row>
    <row r="138" spans="1:20">
      <c r="A138">
        <v>45719</v>
      </c>
      <c r="B138" t="s">
        <v>24</v>
      </c>
      <c r="C138" t="s">
        <v>1679</v>
      </c>
      <c r="E138" t="s">
        <v>119</v>
      </c>
      <c r="F138" t="s">
        <v>1676</v>
      </c>
      <c r="G138" t="s">
        <v>1677</v>
      </c>
      <c r="H138" t="s">
        <v>277</v>
      </c>
      <c r="I138" t="s">
        <v>147</v>
      </c>
      <c r="K138">
        <v>0</v>
      </c>
      <c r="T138" t="s">
        <v>1678</v>
      </c>
    </row>
    <row r="139" spans="1:20">
      <c r="A139">
        <v>45719</v>
      </c>
      <c r="B139" t="s">
        <v>24</v>
      </c>
      <c r="C139" t="s">
        <v>4406</v>
      </c>
      <c r="E139" t="s">
        <v>119</v>
      </c>
      <c r="F139" t="s">
        <v>1648</v>
      </c>
      <c r="G139" t="s">
        <v>1649</v>
      </c>
      <c r="H139" t="s">
        <v>277</v>
      </c>
      <c r="I139" t="s">
        <v>100</v>
      </c>
      <c r="J139" t="s">
        <v>151</v>
      </c>
      <c r="K139">
        <v>28713321</v>
      </c>
      <c r="T139" t="s">
        <v>1651</v>
      </c>
    </row>
    <row r="140" spans="1:20">
      <c r="A140">
        <v>45719</v>
      </c>
      <c r="B140" t="s">
        <v>24</v>
      </c>
      <c r="C140" t="s">
        <v>4408</v>
      </c>
      <c r="E140" t="s">
        <v>119</v>
      </c>
      <c r="F140" t="s">
        <v>1657</v>
      </c>
      <c r="G140" t="s">
        <v>1658</v>
      </c>
      <c r="H140" t="s">
        <v>277</v>
      </c>
      <c r="I140" t="s">
        <v>1659</v>
      </c>
      <c r="J140" t="s">
        <v>151</v>
      </c>
      <c r="K140">
        <v>36934928</v>
      </c>
      <c r="T140" t="s">
        <v>1660</v>
      </c>
    </row>
    <row r="141" spans="1:20">
      <c r="A141">
        <v>45719</v>
      </c>
      <c r="B141" t="s">
        <v>24</v>
      </c>
      <c r="C141" t="s">
        <v>4405</v>
      </c>
      <c r="E141" t="s">
        <v>119</v>
      </c>
      <c r="F141" t="s">
        <v>1643</v>
      </c>
      <c r="G141" t="s">
        <v>1644</v>
      </c>
      <c r="H141" t="s">
        <v>277</v>
      </c>
      <c r="I141" t="s">
        <v>60</v>
      </c>
      <c r="J141" t="s">
        <v>151</v>
      </c>
      <c r="K141">
        <v>22595059</v>
      </c>
      <c r="T141" t="s">
        <v>1646</v>
      </c>
    </row>
    <row r="142" spans="1:20">
      <c r="A142">
        <v>45719</v>
      </c>
      <c r="B142" t="s">
        <v>24</v>
      </c>
      <c r="C142" t="s">
        <v>4407</v>
      </c>
      <c r="E142" t="s">
        <v>119</v>
      </c>
      <c r="F142" t="s">
        <v>1653</v>
      </c>
      <c r="G142" t="s">
        <v>1654</v>
      </c>
      <c r="H142" t="s">
        <v>277</v>
      </c>
      <c r="I142" t="s">
        <v>60</v>
      </c>
      <c r="J142" t="s">
        <v>151</v>
      </c>
      <c r="K142">
        <v>25091007</v>
      </c>
      <c r="T142" t="s">
        <v>1655</v>
      </c>
    </row>
    <row r="143" spans="1:20">
      <c r="A143">
        <v>45719</v>
      </c>
      <c r="B143" t="s">
        <v>24</v>
      </c>
      <c r="C143" t="s">
        <v>1674</v>
      </c>
      <c r="E143" t="s">
        <v>119</v>
      </c>
      <c r="F143" t="s">
        <v>1671</v>
      </c>
      <c r="G143" t="s">
        <v>1672</v>
      </c>
      <c r="H143" t="s">
        <v>277</v>
      </c>
      <c r="I143" t="s">
        <v>60</v>
      </c>
      <c r="J143" t="s">
        <v>151</v>
      </c>
      <c r="K143">
        <v>24333127</v>
      </c>
      <c r="T143" t="s">
        <v>1673</v>
      </c>
    </row>
    <row r="144" spans="1:20">
      <c r="A144">
        <v>45719</v>
      </c>
      <c r="B144" t="s">
        <v>137</v>
      </c>
      <c r="C144" t="s">
        <v>4409</v>
      </c>
      <c r="E144" t="s">
        <v>119</v>
      </c>
      <c r="F144" t="s">
        <v>1662</v>
      </c>
      <c r="G144" t="s">
        <v>1663</v>
      </c>
      <c r="H144" t="s">
        <v>277</v>
      </c>
      <c r="I144" t="s">
        <v>60</v>
      </c>
      <c r="K144">
        <v>25266456</v>
      </c>
      <c r="T144" t="s">
        <v>1665</v>
      </c>
    </row>
    <row r="145" spans="1:20">
      <c r="A145">
        <v>45719</v>
      </c>
      <c r="B145" t="s">
        <v>65</v>
      </c>
      <c r="C145" t="s">
        <v>4410</v>
      </c>
      <c r="E145" t="s">
        <v>119</v>
      </c>
      <c r="F145" t="s">
        <v>1667</v>
      </c>
      <c r="G145" t="s">
        <v>1668</v>
      </c>
      <c r="H145" t="s">
        <v>277</v>
      </c>
      <c r="I145" t="s">
        <v>60</v>
      </c>
      <c r="K145">
        <v>0</v>
      </c>
      <c r="T145" t="s">
        <v>1669</v>
      </c>
    </row>
    <row r="146" spans="1:20">
      <c r="A146">
        <v>45720</v>
      </c>
      <c r="B146" t="s">
        <v>24</v>
      </c>
      <c r="C146" t="s">
        <v>4411</v>
      </c>
      <c r="E146" t="s">
        <v>119</v>
      </c>
      <c r="F146" t="s">
        <v>1680</v>
      </c>
      <c r="G146" t="s">
        <v>1681</v>
      </c>
      <c r="H146" t="s">
        <v>277</v>
      </c>
      <c r="I146" t="s">
        <v>1220</v>
      </c>
      <c r="K146">
        <v>25177696</v>
      </c>
      <c r="T146" t="s">
        <v>1683</v>
      </c>
    </row>
    <row r="147" spans="1:20">
      <c r="A147">
        <v>45720</v>
      </c>
      <c r="B147" t="s">
        <v>24</v>
      </c>
      <c r="C147" t="s">
        <v>4412</v>
      </c>
      <c r="E147" t="s">
        <v>119</v>
      </c>
      <c r="F147" t="s">
        <v>1685</v>
      </c>
      <c r="G147" t="s">
        <v>1686</v>
      </c>
      <c r="H147" t="s">
        <v>277</v>
      </c>
      <c r="I147" t="s">
        <v>1220</v>
      </c>
      <c r="K147">
        <v>28576566</v>
      </c>
      <c r="T147" t="s">
        <v>1689</v>
      </c>
    </row>
    <row r="148" spans="1:20">
      <c r="A148">
        <v>45720</v>
      </c>
      <c r="B148" t="s">
        <v>24</v>
      </c>
      <c r="C148" t="s">
        <v>4413</v>
      </c>
      <c r="E148" t="s">
        <v>119</v>
      </c>
      <c r="F148" t="s">
        <v>1691</v>
      </c>
      <c r="G148" t="s">
        <v>1692</v>
      </c>
      <c r="H148" t="s">
        <v>277</v>
      </c>
      <c r="I148" t="s">
        <v>1220</v>
      </c>
      <c r="K148">
        <v>35654336</v>
      </c>
      <c r="T148" t="s">
        <v>1693</v>
      </c>
    </row>
    <row r="149" spans="1:20">
      <c r="A149">
        <v>45720</v>
      </c>
      <c r="B149" t="s">
        <v>24</v>
      </c>
      <c r="C149" t="s">
        <v>4414</v>
      </c>
      <c r="E149" t="s">
        <v>119</v>
      </c>
      <c r="F149" t="s">
        <v>1695</v>
      </c>
      <c r="G149" t="s">
        <v>1696</v>
      </c>
      <c r="H149" t="s">
        <v>277</v>
      </c>
      <c r="I149" t="s">
        <v>1220</v>
      </c>
      <c r="J149" t="s">
        <v>151</v>
      </c>
      <c r="K149">
        <v>25496508</v>
      </c>
      <c r="T149" t="s">
        <v>1697</v>
      </c>
    </row>
    <row r="150" spans="1:20">
      <c r="A150">
        <v>45720</v>
      </c>
      <c r="B150" t="s">
        <v>65</v>
      </c>
      <c r="C150" t="s">
        <v>4415</v>
      </c>
      <c r="E150" t="s">
        <v>119</v>
      </c>
      <c r="F150" t="s">
        <v>1699</v>
      </c>
      <c r="G150" t="s">
        <v>1700</v>
      </c>
      <c r="H150" t="s">
        <v>277</v>
      </c>
      <c r="I150" t="s">
        <v>1220</v>
      </c>
      <c r="K150">
        <v>25408929</v>
      </c>
      <c r="T150" t="s">
        <v>1701</v>
      </c>
    </row>
    <row r="151" spans="1:20">
      <c r="A151">
        <v>45720</v>
      </c>
      <c r="B151" t="s">
        <v>137</v>
      </c>
      <c r="C151" t="s">
        <v>4416</v>
      </c>
      <c r="E151" t="s">
        <v>119</v>
      </c>
      <c r="F151" t="s">
        <v>1703</v>
      </c>
      <c r="G151" t="s">
        <v>1704</v>
      </c>
      <c r="H151" t="s">
        <v>277</v>
      </c>
      <c r="I151" t="s">
        <v>1220</v>
      </c>
      <c r="K151" t="s">
        <v>1705</v>
      </c>
      <c r="T151" t="s">
        <v>1706</v>
      </c>
    </row>
    <row r="152" spans="1:20">
      <c r="A152">
        <v>45720</v>
      </c>
      <c r="B152" t="s">
        <v>65</v>
      </c>
      <c r="C152" t="s">
        <v>1716</v>
      </c>
      <c r="E152" t="s">
        <v>119</v>
      </c>
      <c r="F152" t="s">
        <v>1713</v>
      </c>
      <c r="G152" t="s">
        <v>1714</v>
      </c>
      <c r="H152" t="s">
        <v>277</v>
      </c>
      <c r="I152" t="s">
        <v>1220</v>
      </c>
      <c r="K152">
        <v>28759228</v>
      </c>
      <c r="T152" t="s">
        <v>1715</v>
      </c>
    </row>
    <row r="153" spans="1:20">
      <c r="A153">
        <v>45720</v>
      </c>
      <c r="B153" t="s">
        <v>137</v>
      </c>
      <c r="C153" t="s">
        <v>4417</v>
      </c>
      <c r="E153" t="s">
        <v>119</v>
      </c>
      <c r="F153" t="s">
        <v>1708</v>
      </c>
      <c r="G153" t="s">
        <v>1709</v>
      </c>
      <c r="H153" t="s">
        <v>277</v>
      </c>
      <c r="I153" t="s">
        <v>1220</v>
      </c>
      <c r="K153">
        <v>25457778</v>
      </c>
      <c r="T153" t="s">
        <v>1711</v>
      </c>
    </row>
    <row r="154" spans="1:20">
      <c r="A154">
        <v>45721</v>
      </c>
      <c r="B154" t="s">
        <v>24</v>
      </c>
      <c r="C154" t="s">
        <v>4419</v>
      </c>
      <c r="E154" t="s">
        <v>119</v>
      </c>
      <c r="F154" t="s">
        <v>676</v>
      </c>
      <c r="G154" t="s">
        <v>677</v>
      </c>
      <c r="H154" t="s">
        <v>277</v>
      </c>
      <c r="I154" t="s">
        <v>60</v>
      </c>
      <c r="K154">
        <v>28698777</v>
      </c>
      <c r="T154" t="s">
        <v>1721</v>
      </c>
    </row>
    <row r="155" spans="1:20">
      <c r="A155">
        <v>45721</v>
      </c>
      <c r="B155" t="s">
        <v>24</v>
      </c>
      <c r="C155" t="s">
        <v>4420</v>
      </c>
      <c r="E155" t="s">
        <v>119</v>
      </c>
      <c r="F155" t="s">
        <v>678</v>
      </c>
      <c r="G155" t="s">
        <v>679</v>
      </c>
      <c r="H155" t="s">
        <v>277</v>
      </c>
      <c r="I155" t="s">
        <v>60</v>
      </c>
      <c r="K155">
        <v>28455059</v>
      </c>
      <c r="T155" t="s">
        <v>1724</v>
      </c>
    </row>
    <row r="156" spans="1:20">
      <c r="A156">
        <v>45721</v>
      </c>
      <c r="B156" t="s">
        <v>24</v>
      </c>
      <c r="C156" t="s">
        <v>4421</v>
      </c>
      <c r="E156" t="s">
        <v>119</v>
      </c>
      <c r="F156" t="s">
        <v>680</v>
      </c>
      <c r="G156" t="s">
        <v>681</v>
      </c>
      <c r="H156" t="s">
        <v>277</v>
      </c>
      <c r="I156" t="s">
        <v>60</v>
      </c>
      <c r="J156" t="s">
        <v>151</v>
      </c>
      <c r="K156">
        <v>28400565</v>
      </c>
      <c r="T156" t="s">
        <v>1726</v>
      </c>
    </row>
    <row r="157" spans="1:20">
      <c r="A157">
        <v>45721</v>
      </c>
      <c r="B157" t="s">
        <v>24</v>
      </c>
      <c r="C157" t="s">
        <v>1740</v>
      </c>
      <c r="E157" t="s">
        <v>119</v>
      </c>
      <c r="F157" t="s">
        <v>682</v>
      </c>
      <c r="G157" t="s">
        <v>683</v>
      </c>
      <c r="H157" t="s">
        <v>277</v>
      </c>
      <c r="I157" t="s">
        <v>60</v>
      </c>
      <c r="K157">
        <v>28006357</v>
      </c>
      <c r="T157" t="s">
        <v>1739</v>
      </c>
    </row>
    <row r="158" spans="1:20">
      <c r="A158">
        <v>45721</v>
      </c>
      <c r="B158" t="s">
        <v>65</v>
      </c>
      <c r="C158" t="s">
        <v>4422</v>
      </c>
      <c r="E158" t="s">
        <v>119</v>
      </c>
      <c r="F158" t="s">
        <v>684</v>
      </c>
      <c r="G158" t="s">
        <v>685</v>
      </c>
      <c r="H158" t="s">
        <v>277</v>
      </c>
      <c r="I158" t="s">
        <v>60</v>
      </c>
      <c r="K158">
        <v>28703208</v>
      </c>
      <c r="T158" t="s">
        <v>1728</v>
      </c>
    </row>
    <row r="159" spans="1:20">
      <c r="A159">
        <v>45721</v>
      </c>
      <c r="B159" t="s">
        <v>24</v>
      </c>
      <c r="C159" t="s">
        <v>4423</v>
      </c>
      <c r="E159" t="s">
        <v>119</v>
      </c>
      <c r="F159" t="s">
        <v>686</v>
      </c>
      <c r="G159" t="s">
        <v>687</v>
      </c>
      <c r="H159" t="s">
        <v>277</v>
      </c>
      <c r="I159" t="s">
        <v>60</v>
      </c>
      <c r="K159">
        <v>25377726</v>
      </c>
      <c r="T159" t="s">
        <v>1733</v>
      </c>
    </row>
    <row r="160" spans="1:20">
      <c r="A160">
        <v>45721</v>
      </c>
      <c r="B160" t="s">
        <v>24</v>
      </c>
      <c r="C160" t="s">
        <v>1738</v>
      </c>
      <c r="E160" t="s">
        <v>119</v>
      </c>
      <c r="F160" t="s">
        <v>688</v>
      </c>
      <c r="G160" t="s">
        <v>690</v>
      </c>
      <c r="H160" t="s">
        <v>277</v>
      </c>
      <c r="I160" t="s">
        <v>60</v>
      </c>
      <c r="J160" t="s">
        <v>151</v>
      </c>
      <c r="K160">
        <v>28851718</v>
      </c>
      <c r="T160" t="s">
        <v>1737</v>
      </c>
    </row>
    <row r="161" spans="1:20">
      <c r="A161">
        <v>45721</v>
      </c>
      <c r="B161" t="s">
        <v>24</v>
      </c>
      <c r="C161" t="s">
        <v>4418</v>
      </c>
      <c r="E161" t="s">
        <v>119</v>
      </c>
      <c r="F161" t="s">
        <v>691</v>
      </c>
      <c r="G161" t="s">
        <v>692</v>
      </c>
      <c r="H161" t="s">
        <v>277</v>
      </c>
      <c r="I161" t="s">
        <v>60</v>
      </c>
      <c r="K161">
        <v>21406689</v>
      </c>
      <c r="T161" t="s">
        <v>1719</v>
      </c>
    </row>
    <row r="162" spans="1:20">
      <c r="A162">
        <v>45721</v>
      </c>
      <c r="B162" t="s">
        <v>24</v>
      </c>
      <c r="C162" t="s">
        <v>4424</v>
      </c>
      <c r="E162" t="s">
        <v>119</v>
      </c>
      <c r="F162" t="s">
        <v>693</v>
      </c>
      <c r="G162" t="s">
        <v>694</v>
      </c>
      <c r="H162" t="s">
        <v>277</v>
      </c>
      <c r="I162" t="s">
        <v>60</v>
      </c>
      <c r="K162">
        <v>28757218</v>
      </c>
      <c r="T162" t="s">
        <v>1735</v>
      </c>
    </row>
    <row r="163" spans="1:20">
      <c r="A163">
        <v>45722</v>
      </c>
      <c r="B163" t="s">
        <v>24</v>
      </c>
      <c r="C163" t="s">
        <v>4429</v>
      </c>
      <c r="E163" t="s">
        <v>119</v>
      </c>
      <c r="F163" t="s">
        <v>1759</v>
      </c>
      <c r="G163" t="s">
        <v>1760</v>
      </c>
      <c r="H163" t="s">
        <v>277</v>
      </c>
      <c r="I163" t="s">
        <v>60</v>
      </c>
      <c r="J163" t="s">
        <v>151</v>
      </c>
      <c r="K163">
        <v>25215507</v>
      </c>
      <c r="T163" t="s">
        <v>1761</v>
      </c>
    </row>
    <row r="164" spans="1:20">
      <c r="A164">
        <v>45722</v>
      </c>
      <c r="B164" t="s">
        <v>24</v>
      </c>
      <c r="C164" t="s">
        <v>4430</v>
      </c>
      <c r="E164" t="s">
        <v>119</v>
      </c>
      <c r="F164" t="s">
        <v>1763</v>
      </c>
      <c r="G164" t="s">
        <v>1764</v>
      </c>
      <c r="H164" t="s">
        <v>277</v>
      </c>
      <c r="I164" t="s">
        <v>60</v>
      </c>
      <c r="J164" t="s">
        <v>151</v>
      </c>
      <c r="K164">
        <v>21473739</v>
      </c>
      <c r="T164" t="s">
        <v>1765</v>
      </c>
    </row>
    <row r="165" spans="1:20">
      <c r="A165">
        <v>45722</v>
      </c>
      <c r="B165" t="s">
        <v>137</v>
      </c>
      <c r="C165" t="s">
        <v>4432</v>
      </c>
      <c r="E165" t="s">
        <v>119</v>
      </c>
      <c r="F165" t="s">
        <v>1771</v>
      </c>
      <c r="G165" t="s">
        <v>1772</v>
      </c>
      <c r="H165" t="s">
        <v>277</v>
      </c>
      <c r="I165" t="s">
        <v>60</v>
      </c>
      <c r="K165">
        <v>25251163</v>
      </c>
      <c r="T165" t="s">
        <v>1773</v>
      </c>
    </row>
    <row r="166" spans="1:20">
      <c r="A166">
        <v>45722</v>
      </c>
      <c r="B166" t="s">
        <v>24</v>
      </c>
      <c r="C166" t="s">
        <v>4426</v>
      </c>
      <c r="E166" t="s">
        <v>119</v>
      </c>
      <c r="F166" t="s">
        <v>1746</v>
      </c>
      <c r="G166" t="s">
        <v>1747</v>
      </c>
      <c r="H166" t="s">
        <v>277</v>
      </c>
      <c r="I166" t="s">
        <v>60</v>
      </c>
      <c r="K166">
        <v>0</v>
      </c>
      <c r="T166" t="s">
        <v>1748</v>
      </c>
    </row>
    <row r="167" spans="1:20">
      <c r="A167">
        <v>45722</v>
      </c>
      <c r="B167" t="s">
        <v>24</v>
      </c>
      <c r="C167" t="s">
        <v>4428</v>
      </c>
      <c r="E167" t="s">
        <v>119</v>
      </c>
      <c r="F167" t="s">
        <v>1754</v>
      </c>
      <c r="G167" t="s">
        <v>1755</v>
      </c>
      <c r="H167" t="s">
        <v>277</v>
      </c>
      <c r="I167" t="s">
        <v>60</v>
      </c>
      <c r="K167">
        <v>25248042</v>
      </c>
      <c r="T167" t="s">
        <v>1757</v>
      </c>
    </row>
    <row r="168" spans="1:20">
      <c r="A168">
        <v>45722</v>
      </c>
      <c r="B168" t="s">
        <v>137</v>
      </c>
      <c r="C168" t="s">
        <v>4433</v>
      </c>
      <c r="E168" t="s">
        <v>119</v>
      </c>
      <c r="F168" t="s">
        <v>1775</v>
      </c>
      <c r="G168" t="s">
        <v>1776</v>
      </c>
      <c r="H168" t="s">
        <v>277</v>
      </c>
      <c r="I168" t="s">
        <v>60</v>
      </c>
      <c r="K168" t="s">
        <v>1777</v>
      </c>
      <c r="T168" t="s">
        <v>1778</v>
      </c>
    </row>
    <row r="169" spans="1:20">
      <c r="A169">
        <v>45722</v>
      </c>
      <c r="B169" t="s">
        <v>24</v>
      </c>
      <c r="C169" t="s">
        <v>4425</v>
      </c>
      <c r="E169" t="s">
        <v>119</v>
      </c>
      <c r="F169" t="s">
        <v>1741</v>
      </c>
      <c r="G169" t="s">
        <v>1742</v>
      </c>
      <c r="H169" t="s">
        <v>277</v>
      </c>
      <c r="I169" t="s">
        <v>222</v>
      </c>
      <c r="K169">
        <v>25374682</v>
      </c>
      <c r="T169" t="s">
        <v>1744</v>
      </c>
    </row>
    <row r="170" spans="1:20">
      <c r="A170">
        <v>45722</v>
      </c>
      <c r="B170" t="s">
        <v>24</v>
      </c>
      <c r="C170" t="s">
        <v>4427</v>
      </c>
      <c r="E170" t="s">
        <v>119</v>
      </c>
      <c r="F170" t="s">
        <v>1750</v>
      </c>
      <c r="G170" t="s">
        <v>1751</v>
      </c>
      <c r="H170" t="s">
        <v>277</v>
      </c>
      <c r="I170" t="s">
        <v>222</v>
      </c>
      <c r="K170">
        <v>0</v>
      </c>
      <c r="T170" t="s">
        <v>1752</v>
      </c>
    </row>
    <row r="171" spans="1:20">
      <c r="A171">
        <v>45722</v>
      </c>
      <c r="B171" t="s">
        <v>65</v>
      </c>
      <c r="C171" t="s">
        <v>4431</v>
      </c>
      <c r="E171" t="s">
        <v>119</v>
      </c>
      <c r="F171" t="s">
        <v>1767</v>
      </c>
      <c r="G171" t="s">
        <v>1768</v>
      </c>
      <c r="H171" t="s">
        <v>277</v>
      </c>
      <c r="I171" t="s">
        <v>222</v>
      </c>
      <c r="K171">
        <v>28037808</v>
      </c>
      <c r="T171" t="s">
        <v>1769</v>
      </c>
    </row>
    <row r="172" spans="1:20">
      <c r="A172">
        <v>45723</v>
      </c>
      <c r="B172" t="s">
        <v>24</v>
      </c>
      <c r="C172" t="s">
        <v>1815</v>
      </c>
      <c r="E172" t="s">
        <v>119</v>
      </c>
      <c r="F172" t="s">
        <v>1812</v>
      </c>
      <c r="G172" t="s">
        <v>1813</v>
      </c>
      <c r="H172" t="s">
        <v>277</v>
      </c>
      <c r="I172" t="s">
        <v>222</v>
      </c>
      <c r="K172">
        <v>28108928</v>
      </c>
      <c r="T172" t="s">
        <v>1814</v>
      </c>
    </row>
    <row r="173" spans="1:20">
      <c r="A173">
        <v>45723</v>
      </c>
      <c r="B173" t="s">
        <v>24</v>
      </c>
      <c r="C173" t="s">
        <v>1819</v>
      </c>
      <c r="E173" t="s">
        <v>119</v>
      </c>
      <c r="F173" t="s">
        <v>1816</v>
      </c>
      <c r="G173" t="s">
        <v>1817</v>
      </c>
      <c r="H173" t="s">
        <v>277</v>
      </c>
      <c r="I173" t="s">
        <v>222</v>
      </c>
      <c r="J173" t="s">
        <v>151</v>
      </c>
      <c r="K173">
        <v>28029822</v>
      </c>
      <c r="T173" t="s">
        <v>1818</v>
      </c>
    </row>
    <row r="174" spans="1:20">
      <c r="A174">
        <v>45723</v>
      </c>
      <c r="B174" t="s">
        <v>137</v>
      </c>
      <c r="C174" t="s">
        <v>4439</v>
      </c>
      <c r="E174" t="s">
        <v>119</v>
      </c>
      <c r="F174" t="s">
        <v>1803</v>
      </c>
      <c r="G174" t="s">
        <v>1804</v>
      </c>
      <c r="H174" t="s">
        <v>277</v>
      </c>
      <c r="I174" t="s">
        <v>222</v>
      </c>
      <c r="K174">
        <v>28458452</v>
      </c>
      <c r="T174" t="s">
        <v>1805</v>
      </c>
    </row>
    <row r="175" spans="1:20">
      <c r="A175">
        <v>45723</v>
      </c>
      <c r="B175" t="s">
        <v>24</v>
      </c>
      <c r="C175" t="s">
        <v>4435</v>
      </c>
      <c r="E175" t="s">
        <v>119</v>
      </c>
      <c r="F175" t="s">
        <v>1785</v>
      </c>
      <c r="G175" t="s">
        <v>1786</v>
      </c>
      <c r="H175" t="s">
        <v>277</v>
      </c>
      <c r="I175" t="s">
        <v>222</v>
      </c>
      <c r="K175">
        <v>25296602</v>
      </c>
      <c r="T175" t="s">
        <v>1788</v>
      </c>
    </row>
    <row r="176" spans="1:20">
      <c r="A176">
        <v>45723</v>
      </c>
      <c r="B176" t="s">
        <v>24</v>
      </c>
      <c r="C176" t="s">
        <v>4436</v>
      </c>
      <c r="E176" t="s">
        <v>119</v>
      </c>
      <c r="F176" t="s">
        <v>1790</v>
      </c>
      <c r="G176" t="s">
        <v>1791</v>
      </c>
      <c r="H176" t="s">
        <v>277</v>
      </c>
      <c r="I176" t="s">
        <v>222</v>
      </c>
      <c r="J176" t="s">
        <v>151</v>
      </c>
      <c r="K176">
        <v>28650806</v>
      </c>
      <c r="T176" t="s">
        <v>1792</v>
      </c>
    </row>
    <row r="177" spans="1:20">
      <c r="A177">
        <v>45723</v>
      </c>
      <c r="B177" t="s">
        <v>137</v>
      </c>
      <c r="C177" t="s">
        <v>4440</v>
      </c>
      <c r="E177" t="s">
        <v>119</v>
      </c>
      <c r="F177" t="s">
        <v>1807</v>
      </c>
      <c r="G177" t="s">
        <v>1768</v>
      </c>
      <c r="H177" t="s">
        <v>277</v>
      </c>
      <c r="I177" t="s">
        <v>222</v>
      </c>
      <c r="K177">
        <v>28037881</v>
      </c>
      <c r="T177" t="s">
        <v>1810</v>
      </c>
    </row>
    <row r="178" spans="1:20">
      <c r="A178">
        <v>45723</v>
      </c>
      <c r="B178" t="s">
        <v>24</v>
      </c>
      <c r="C178" t="s">
        <v>4434</v>
      </c>
      <c r="E178" t="s">
        <v>119</v>
      </c>
      <c r="F178" t="s">
        <v>1780</v>
      </c>
      <c r="G178" t="s">
        <v>1781</v>
      </c>
      <c r="H178" t="s">
        <v>277</v>
      </c>
      <c r="I178" t="s">
        <v>60</v>
      </c>
      <c r="K178">
        <v>25211071</v>
      </c>
      <c r="T178" t="s">
        <v>1783</v>
      </c>
    </row>
    <row r="179" spans="1:20">
      <c r="A179">
        <v>45723</v>
      </c>
      <c r="B179" t="s">
        <v>24</v>
      </c>
      <c r="C179" t="s">
        <v>4437</v>
      </c>
      <c r="E179" t="s">
        <v>119</v>
      </c>
      <c r="F179" t="s">
        <v>1794</v>
      </c>
      <c r="G179" t="s">
        <v>1795</v>
      </c>
      <c r="H179" t="s">
        <v>277</v>
      </c>
      <c r="I179" t="s">
        <v>60</v>
      </c>
      <c r="J179" t="s">
        <v>151</v>
      </c>
      <c r="K179">
        <v>25375216</v>
      </c>
      <c r="T179" t="s">
        <v>1796</v>
      </c>
    </row>
    <row r="180" spans="1:20">
      <c r="A180">
        <v>45723</v>
      </c>
      <c r="B180" t="s">
        <v>24</v>
      </c>
      <c r="C180" t="s">
        <v>4438</v>
      </c>
      <c r="E180" t="s">
        <v>119</v>
      </c>
      <c r="F180" t="s">
        <v>1798</v>
      </c>
      <c r="G180" t="s">
        <v>1799</v>
      </c>
      <c r="H180" t="s">
        <v>277</v>
      </c>
      <c r="I180" t="s">
        <v>60</v>
      </c>
      <c r="K180" t="s">
        <v>1800</v>
      </c>
      <c r="T180" t="s">
        <v>1801</v>
      </c>
    </row>
    <row r="181" spans="1:20">
      <c r="A181">
        <v>45726</v>
      </c>
      <c r="B181" t="s">
        <v>65</v>
      </c>
      <c r="C181" t="s">
        <v>1918</v>
      </c>
      <c r="E181" t="s">
        <v>119</v>
      </c>
      <c r="F181" t="s">
        <v>751</v>
      </c>
      <c r="G181" t="s">
        <v>753</v>
      </c>
      <c r="H181" t="s">
        <v>277</v>
      </c>
      <c r="I181" t="s">
        <v>282</v>
      </c>
      <c r="K181">
        <v>0</v>
      </c>
      <c r="T181" t="s">
        <v>1917</v>
      </c>
    </row>
    <row r="182" spans="1:20">
      <c r="A182">
        <v>45726</v>
      </c>
      <c r="B182" t="s">
        <v>24</v>
      </c>
      <c r="C182" t="s">
        <v>4443</v>
      </c>
      <c r="E182" t="s">
        <v>119</v>
      </c>
      <c r="F182" t="s">
        <v>745</v>
      </c>
      <c r="G182" t="s">
        <v>746</v>
      </c>
      <c r="H182" t="s">
        <v>277</v>
      </c>
      <c r="I182" t="s">
        <v>282</v>
      </c>
      <c r="J182" t="s">
        <v>151</v>
      </c>
      <c r="K182">
        <v>23201995</v>
      </c>
      <c r="T182" t="s">
        <v>1897</v>
      </c>
    </row>
    <row r="183" spans="1:20">
      <c r="A183">
        <v>45726</v>
      </c>
      <c r="B183" t="s">
        <v>24</v>
      </c>
      <c r="C183" t="s">
        <v>4445</v>
      </c>
      <c r="E183" t="s">
        <v>119</v>
      </c>
      <c r="F183" t="s">
        <v>747</v>
      </c>
      <c r="G183" t="s">
        <v>748</v>
      </c>
      <c r="H183" t="s">
        <v>277</v>
      </c>
      <c r="I183" t="s">
        <v>282</v>
      </c>
      <c r="J183" t="s">
        <v>151</v>
      </c>
      <c r="K183">
        <v>35273900</v>
      </c>
      <c r="T183" t="s">
        <v>1903</v>
      </c>
    </row>
    <row r="184" spans="1:20">
      <c r="A184">
        <v>45726</v>
      </c>
      <c r="B184" t="s">
        <v>24</v>
      </c>
      <c r="C184" t="s">
        <v>4446</v>
      </c>
      <c r="E184" t="s">
        <v>119</v>
      </c>
      <c r="F184" t="s">
        <v>759</v>
      </c>
      <c r="G184" t="s">
        <v>760</v>
      </c>
      <c r="H184" t="s">
        <v>277</v>
      </c>
      <c r="I184" t="s">
        <v>282</v>
      </c>
      <c r="J184" t="s">
        <v>151</v>
      </c>
      <c r="K184">
        <v>25201826</v>
      </c>
      <c r="T184" t="s">
        <v>1905</v>
      </c>
    </row>
    <row r="185" spans="1:20">
      <c r="A185">
        <v>45726</v>
      </c>
      <c r="B185" t="s">
        <v>24</v>
      </c>
      <c r="C185" t="s">
        <v>279</v>
      </c>
      <c r="E185" t="s">
        <v>119</v>
      </c>
      <c r="F185" t="s">
        <v>280</v>
      </c>
      <c r="G185" t="s">
        <v>761</v>
      </c>
      <c r="H185" t="s">
        <v>277</v>
      </c>
      <c r="I185" t="s">
        <v>282</v>
      </c>
      <c r="J185" t="s">
        <v>151</v>
      </c>
      <c r="K185">
        <v>0</v>
      </c>
      <c r="T185" t="s">
        <v>283</v>
      </c>
    </row>
    <row r="186" spans="1:20">
      <c r="A186">
        <v>45726</v>
      </c>
      <c r="B186" t="s">
        <v>24</v>
      </c>
      <c r="C186" t="s">
        <v>4450</v>
      </c>
      <c r="E186" t="s">
        <v>119</v>
      </c>
      <c r="F186" t="s">
        <v>769</v>
      </c>
      <c r="G186" t="s">
        <v>771</v>
      </c>
      <c r="H186" t="s">
        <v>277</v>
      </c>
      <c r="I186" t="s">
        <v>282</v>
      </c>
      <c r="K186" t="s">
        <v>770</v>
      </c>
      <c r="T186" t="s">
        <v>1910</v>
      </c>
    </row>
    <row r="187" spans="1:20">
      <c r="A187">
        <v>45726</v>
      </c>
      <c r="B187" t="s">
        <v>24</v>
      </c>
      <c r="C187" t="s">
        <v>1946</v>
      </c>
      <c r="E187" t="s">
        <v>119</v>
      </c>
      <c r="F187" t="s">
        <v>772</v>
      </c>
      <c r="G187" t="s">
        <v>773</v>
      </c>
      <c r="H187" t="s">
        <v>277</v>
      </c>
      <c r="I187" t="s">
        <v>282</v>
      </c>
      <c r="J187" t="s">
        <v>151</v>
      </c>
      <c r="K187">
        <v>0</v>
      </c>
      <c r="T187" t="s">
        <v>1945</v>
      </c>
    </row>
    <row r="188" spans="1:20">
      <c r="A188">
        <v>45726</v>
      </c>
      <c r="B188" t="s">
        <v>24</v>
      </c>
      <c r="C188" t="s">
        <v>4442</v>
      </c>
      <c r="E188" t="s">
        <v>119</v>
      </c>
      <c r="F188" t="s">
        <v>755</v>
      </c>
      <c r="G188" t="s">
        <v>756</v>
      </c>
      <c r="H188" t="s">
        <v>277</v>
      </c>
      <c r="I188" t="s">
        <v>282</v>
      </c>
      <c r="K188">
        <v>0</v>
      </c>
      <c r="T188" t="s">
        <v>1894</v>
      </c>
    </row>
    <row r="189" spans="1:20">
      <c r="A189">
        <v>45726</v>
      </c>
      <c r="B189" t="s">
        <v>24</v>
      </c>
      <c r="C189" t="s">
        <v>608</v>
      </c>
      <c r="E189" t="s">
        <v>119</v>
      </c>
      <c r="F189" t="s">
        <v>609</v>
      </c>
      <c r="G189" t="s">
        <v>610</v>
      </c>
      <c r="H189" t="s">
        <v>277</v>
      </c>
      <c r="I189" t="s">
        <v>282</v>
      </c>
      <c r="K189">
        <v>28179088</v>
      </c>
      <c r="T189" t="s">
        <v>4447</v>
      </c>
    </row>
    <row r="190" spans="1:20">
      <c r="A190">
        <v>45727</v>
      </c>
      <c r="B190" t="s">
        <v>24</v>
      </c>
      <c r="C190" t="s">
        <v>4441</v>
      </c>
      <c r="E190" t="s">
        <v>119</v>
      </c>
      <c r="F190" t="s">
        <v>708</v>
      </c>
      <c r="G190" t="s">
        <v>709</v>
      </c>
      <c r="H190" t="s">
        <v>277</v>
      </c>
      <c r="I190" t="s">
        <v>1835</v>
      </c>
      <c r="J190" t="s">
        <v>151</v>
      </c>
      <c r="K190">
        <v>28938232</v>
      </c>
      <c r="T190" t="s">
        <v>1836</v>
      </c>
    </row>
    <row r="191" spans="1:20">
      <c r="A191">
        <v>45727</v>
      </c>
      <c r="B191" t="s">
        <v>24</v>
      </c>
      <c r="C191" t="s">
        <v>1913</v>
      </c>
      <c r="E191" t="s">
        <v>119</v>
      </c>
      <c r="F191" t="s">
        <v>749</v>
      </c>
      <c r="G191" t="s">
        <v>750</v>
      </c>
      <c r="H191" t="s">
        <v>277</v>
      </c>
      <c r="I191" t="s">
        <v>282</v>
      </c>
      <c r="J191" t="s">
        <v>151</v>
      </c>
      <c r="K191">
        <v>28172628</v>
      </c>
      <c r="T191" t="s">
        <v>1912</v>
      </c>
    </row>
    <row r="192" spans="1:20">
      <c r="A192">
        <v>45727</v>
      </c>
      <c r="B192" t="s">
        <v>65</v>
      </c>
      <c r="C192" t="s">
        <v>1916</v>
      </c>
      <c r="E192" t="s">
        <v>119</v>
      </c>
      <c r="F192" t="s">
        <v>766</v>
      </c>
      <c r="G192" t="s">
        <v>768</v>
      </c>
      <c r="H192" t="s">
        <v>277</v>
      </c>
      <c r="I192" t="s">
        <v>282</v>
      </c>
      <c r="K192">
        <v>28017882</v>
      </c>
      <c r="T192" t="s">
        <v>1915</v>
      </c>
    </row>
    <row r="193" spans="1:20">
      <c r="A193">
        <v>45727</v>
      </c>
      <c r="B193" t="s">
        <v>24</v>
      </c>
      <c r="C193" t="s">
        <v>4444</v>
      </c>
      <c r="E193" t="s">
        <v>119</v>
      </c>
      <c r="F193" t="s">
        <v>757</v>
      </c>
      <c r="G193" t="s">
        <v>758</v>
      </c>
      <c r="H193" t="s">
        <v>277</v>
      </c>
      <c r="I193" t="s">
        <v>282</v>
      </c>
      <c r="J193" t="s">
        <v>151</v>
      </c>
      <c r="K193">
        <v>28457367</v>
      </c>
      <c r="T193" t="s">
        <v>1900</v>
      </c>
    </row>
    <row r="194" spans="1:20">
      <c r="A194">
        <v>45727</v>
      </c>
      <c r="B194" t="s">
        <v>24</v>
      </c>
      <c r="C194" t="s">
        <v>4453</v>
      </c>
      <c r="E194" t="s">
        <v>119</v>
      </c>
      <c r="F194" t="s">
        <v>790</v>
      </c>
      <c r="G194" t="s">
        <v>792</v>
      </c>
      <c r="H194" t="s">
        <v>277</v>
      </c>
      <c r="I194" t="s">
        <v>282</v>
      </c>
      <c r="K194">
        <v>28922559</v>
      </c>
      <c r="T194" t="s">
        <v>1926</v>
      </c>
    </row>
    <row r="195" spans="1:20">
      <c r="A195">
        <v>45727</v>
      </c>
      <c r="B195" t="s">
        <v>24</v>
      </c>
      <c r="C195" t="s">
        <v>4449</v>
      </c>
      <c r="E195" t="s">
        <v>119</v>
      </c>
      <c r="F195" t="s">
        <v>763</v>
      </c>
      <c r="G195" t="s">
        <v>765</v>
      </c>
      <c r="H195" t="s">
        <v>277</v>
      </c>
      <c r="I195" t="s">
        <v>282</v>
      </c>
      <c r="K195" t="s">
        <v>764</v>
      </c>
      <c r="T195" t="s">
        <v>1908</v>
      </c>
    </row>
    <row r="196" spans="1:20">
      <c r="A196">
        <v>45728</v>
      </c>
      <c r="B196" t="s">
        <v>65</v>
      </c>
      <c r="C196" t="s">
        <v>1949</v>
      </c>
      <c r="E196" t="s">
        <v>119</v>
      </c>
      <c r="F196" t="s">
        <v>777</v>
      </c>
      <c r="G196" t="s">
        <v>779</v>
      </c>
      <c r="H196" t="s">
        <v>277</v>
      </c>
      <c r="I196" t="s">
        <v>287</v>
      </c>
      <c r="K196">
        <v>28726686</v>
      </c>
      <c r="T196" t="s">
        <v>1948</v>
      </c>
    </row>
    <row r="197" spans="1:20">
      <c r="A197">
        <v>45728</v>
      </c>
      <c r="B197" t="s">
        <v>24</v>
      </c>
      <c r="C197" t="s">
        <v>4454</v>
      </c>
      <c r="E197" t="s">
        <v>119</v>
      </c>
      <c r="F197" t="s">
        <v>793</v>
      </c>
      <c r="G197" t="s">
        <v>794</v>
      </c>
      <c r="H197" t="s">
        <v>277</v>
      </c>
      <c r="I197" t="s">
        <v>287</v>
      </c>
      <c r="J197" t="s">
        <v>151</v>
      </c>
      <c r="K197">
        <v>28084620</v>
      </c>
      <c r="T197" t="s">
        <v>1928</v>
      </c>
    </row>
    <row r="198" spans="1:20">
      <c r="A198">
        <v>45728</v>
      </c>
      <c r="B198" t="s">
        <v>24</v>
      </c>
      <c r="C198" t="s">
        <v>4455</v>
      </c>
      <c r="E198" t="s">
        <v>119</v>
      </c>
      <c r="F198" t="s">
        <v>795</v>
      </c>
      <c r="G198" t="s">
        <v>796</v>
      </c>
      <c r="H198" t="s">
        <v>277</v>
      </c>
      <c r="I198" t="s">
        <v>287</v>
      </c>
      <c r="J198" t="s">
        <v>151</v>
      </c>
      <c r="K198">
        <v>25063015</v>
      </c>
      <c r="T198" t="s">
        <v>1930</v>
      </c>
    </row>
    <row r="199" spans="1:20">
      <c r="A199">
        <v>45728</v>
      </c>
      <c r="B199" t="s">
        <v>24</v>
      </c>
      <c r="C199" t="s">
        <v>1943</v>
      </c>
      <c r="E199" t="s">
        <v>119</v>
      </c>
      <c r="F199" t="s">
        <v>774</v>
      </c>
      <c r="G199" t="s">
        <v>776</v>
      </c>
      <c r="H199" t="s">
        <v>277</v>
      </c>
      <c r="I199" t="s">
        <v>287</v>
      </c>
      <c r="K199">
        <v>25716368</v>
      </c>
      <c r="T199" t="s">
        <v>1942</v>
      </c>
    </row>
    <row r="200" spans="1:20">
      <c r="A200">
        <v>45728</v>
      </c>
      <c r="B200" t="s">
        <v>65</v>
      </c>
      <c r="C200" t="s">
        <v>1951</v>
      </c>
      <c r="E200" t="s">
        <v>119</v>
      </c>
      <c r="F200" t="s">
        <v>784</v>
      </c>
      <c r="G200" t="s">
        <v>786</v>
      </c>
      <c r="H200" t="s">
        <v>277</v>
      </c>
      <c r="I200" t="s">
        <v>287</v>
      </c>
      <c r="K200">
        <v>28756288</v>
      </c>
      <c r="T200" t="s">
        <v>1950</v>
      </c>
    </row>
    <row r="201" spans="1:20">
      <c r="A201">
        <v>45728</v>
      </c>
      <c r="B201" t="s">
        <v>137</v>
      </c>
      <c r="C201" t="s">
        <v>4457</v>
      </c>
      <c r="E201" t="s">
        <v>119</v>
      </c>
      <c r="F201" t="s">
        <v>800</v>
      </c>
      <c r="G201" t="s">
        <v>802</v>
      </c>
      <c r="H201" t="s">
        <v>277</v>
      </c>
      <c r="I201" t="s">
        <v>287</v>
      </c>
      <c r="K201">
        <v>36925050</v>
      </c>
      <c r="T201" t="s">
        <v>1937</v>
      </c>
    </row>
    <row r="202" spans="1:20">
      <c r="A202">
        <v>45728</v>
      </c>
      <c r="B202" t="s">
        <v>24</v>
      </c>
      <c r="C202" t="s">
        <v>358</v>
      </c>
      <c r="E202" t="s">
        <v>119</v>
      </c>
      <c r="F202" t="s">
        <v>359</v>
      </c>
      <c r="G202" t="s">
        <v>360</v>
      </c>
      <c r="H202" t="s">
        <v>277</v>
      </c>
      <c r="I202" t="s">
        <v>287</v>
      </c>
      <c r="J202" t="s">
        <v>151</v>
      </c>
      <c r="K202">
        <v>23773375</v>
      </c>
      <c r="T202" t="s">
        <v>362</v>
      </c>
    </row>
    <row r="203" spans="1:20">
      <c r="A203">
        <v>45728</v>
      </c>
      <c r="B203" t="s">
        <v>65</v>
      </c>
      <c r="C203" t="s">
        <v>4463</v>
      </c>
      <c r="E203" t="s">
        <v>119</v>
      </c>
      <c r="F203" t="s">
        <v>821</v>
      </c>
      <c r="G203" t="s">
        <v>823</v>
      </c>
      <c r="H203" t="s">
        <v>277</v>
      </c>
      <c r="I203" t="s">
        <v>287</v>
      </c>
      <c r="K203">
        <v>25069366</v>
      </c>
      <c r="T203" t="s">
        <v>1961</v>
      </c>
    </row>
    <row r="204" spans="1:20">
      <c r="A204">
        <v>45728</v>
      </c>
      <c r="B204" t="s">
        <v>24</v>
      </c>
      <c r="C204" t="s">
        <v>4456</v>
      </c>
      <c r="E204" t="s">
        <v>119</v>
      </c>
      <c r="F204" t="s">
        <v>797</v>
      </c>
      <c r="G204" t="s">
        <v>799</v>
      </c>
      <c r="H204" t="s">
        <v>277</v>
      </c>
      <c r="I204" t="s">
        <v>287</v>
      </c>
      <c r="K204">
        <v>29819906</v>
      </c>
      <c r="T204" t="s">
        <v>1933</v>
      </c>
    </row>
    <row r="205" spans="1:20">
      <c r="A205">
        <v>45729</v>
      </c>
      <c r="B205" t="s">
        <v>24</v>
      </c>
      <c r="C205" t="s">
        <v>4451</v>
      </c>
      <c r="E205" t="s">
        <v>119</v>
      </c>
      <c r="F205" t="s">
        <v>781</v>
      </c>
      <c r="G205" t="s">
        <v>783</v>
      </c>
      <c r="H205" t="s">
        <v>277</v>
      </c>
      <c r="I205" t="s">
        <v>287</v>
      </c>
      <c r="K205">
        <v>29073399</v>
      </c>
      <c r="T205" t="s">
        <v>1921</v>
      </c>
    </row>
    <row r="206" spans="1:20">
      <c r="A206">
        <v>45729</v>
      </c>
      <c r="B206" t="s">
        <v>24</v>
      </c>
      <c r="C206" t="s">
        <v>4452</v>
      </c>
      <c r="E206" t="s">
        <v>119</v>
      </c>
      <c r="F206" t="s">
        <v>787</v>
      </c>
      <c r="G206" t="s">
        <v>789</v>
      </c>
      <c r="H206" t="s">
        <v>277</v>
      </c>
      <c r="I206" t="s">
        <v>287</v>
      </c>
      <c r="K206" t="s">
        <v>361</v>
      </c>
      <c r="T206" t="s">
        <v>1924</v>
      </c>
    </row>
    <row r="207" spans="1:20">
      <c r="A207">
        <v>45729</v>
      </c>
      <c r="B207" t="s">
        <v>65</v>
      </c>
      <c r="C207" t="s">
        <v>4469</v>
      </c>
      <c r="E207" t="s">
        <v>119</v>
      </c>
      <c r="F207" t="s">
        <v>832</v>
      </c>
      <c r="G207" t="s">
        <v>834</v>
      </c>
      <c r="H207" t="s">
        <v>277</v>
      </c>
      <c r="I207" t="s">
        <v>287</v>
      </c>
      <c r="K207">
        <v>35431128</v>
      </c>
      <c r="T207" t="s">
        <v>1982</v>
      </c>
    </row>
    <row r="208" spans="1:20">
      <c r="A208">
        <v>45729</v>
      </c>
      <c r="B208" t="s">
        <v>24</v>
      </c>
      <c r="C208" t="s">
        <v>4459</v>
      </c>
      <c r="E208" t="s">
        <v>119</v>
      </c>
      <c r="F208" t="s">
        <v>810</v>
      </c>
      <c r="G208" t="s">
        <v>812</v>
      </c>
      <c r="H208" t="s">
        <v>277</v>
      </c>
      <c r="I208" t="s">
        <v>287</v>
      </c>
      <c r="K208">
        <v>0</v>
      </c>
      <c r="T208" t="s">
        <v>1953</v>
      </c>
    </row>
    <row r="209" spans="1:20">
      <c r="A209">
        <v>45729</v>
      </c>
      <c r="B209" t="s">
        <v>24</v>
      </c>
      <c r="C209" t="s">
        <v>290</v>
      </c>
      <c r="E209" t="s">
        <v>119</v>
      </c>
      <c r="F209" t="s">
        <v>291</v>
      </c>
      <c r="G209" t="s">
        <v>292</v>
      </c>
      <c r="H209" t="s">
        <v>277</v>
      </c>
      <c r="I209" t="s">
        <v>287</v>
      </c>
      <c r="K209">
        <v>0</v>
      </c>
      <c r="T209" t="s">
        <v>293</v>
      </c>
    </row>
    <row r="210" spans="1:20">
      <c r="A210">
        <v>45729</v>
      </c>
      <c r="B210" t="s">
        <v>24</v>
      </c>
      <c r="C210" t="s">
        <v>4458</v>
      </c>
      <c r="E210" t="s">
        <v>119</v>
      </c>
      <c r="F210" t="s">
        <v>803</v>
      </c>
      <c r="G210" t="s">
        <v>805</v>
      </c>
      <c r="H210" t="s">
        <v>277</v>
      </c>
      <c r="I210" t="s">
        <v>287</v>
      </c>
      <c r="K210" t="s">
        <v>804</v>
      </c>
      <c r="T210" t="s">
        <v>1940</v>
      </c>
    </row>
    <row r="211" spans="1:20">
      <c r="A211">
        <v>45729</v>
      </c>
      <c r="B211" t="s">
        <v>24</v>
      </c>
      <c r="C211" t="s">
        <v>1966</v>
      </c>
      <c r="E211" t="s">
        <v>119</v>
      </c>
      <c r="F211" t="s">
        <v>808</v>
      </c>
      <c r="G211" t="s">
        <v>809</v>
      </c>
      <c r="H211" t="s">
        <v>277</v>
      </c>
      <c r="I211" t="s">
        <v>287</v>
      </c>
      <c r="J211" t="s">
        <v>151</v>
      </c>
      <c r="K211">
        <v>0</v>
      </c>
      <c r="T211" t="s">
        <v>1965</v>
      </c>
    </row>
    <row r="212" spans="1:20">
      <c r="A212">
        <v>45729</v>
      </c>
      <c r="B212" t="s">
        <v>65</v>
      </c>
      <c r="C212" t="s">
        <v>1994</v>
      </c>
      <c r="E212" t="s">
        <v>119</v>
      </c>
      <c r="F212" t="s">
        <v>827</v>
      </c>
      <c r="G212" t="s">
        <v>829</v>
      </c>
      <c r="H212" t="s">
        <v>277</v>
      </c>
      <c r="I212" t="s">
        <v>287</v>
      </c>
      <c r="K212">
        <v>0</v>
      </c>
      <c r="T212" t="s">
        <v>1993</v>
      </c>
    </row>
    <row r="213" spans="1:20">
      <c r="A213">
        <v>45729</v>
      </c>
      <c r="B213" t="s">
        <v>24</v>
      </c>
      <c r="C213" t="s">
        <v>4460</v>
      </c>
      <c r="E213" t="s">
        <v>119</v>
      </c>
      <c r="F213" t="s">
        <v>813</v>
      </c>
      <c r="G213" t="s">
        <v>815</v>
      </c>
      <c r="H213" t="s">
        <v>277</v>
      </c>
      <c r="I213" t="s">
        <v>287</v>
      </c>
      <c r="K213">
        <v>28921969</v>
      </c>
      <c r="T213" t="s">
        <v>1955</v>
      </c>
    </row>
    <row r="214" spans="1:20">
      <c r="A214">
        <v>45729</v>
      </c>
      <c r="B214" t="s">
        <v>24</v>
      </c>
      <c r="C214" t="s">
        <v>377</v>
      </c>
      <c r="E214" t="s">
        <v>119</v>
      </c>
      <c r="F214" t="s">
        <v>378</v>
      </c>
      <c r="G214" t="s">
        <v>379</v>
      </c>
      <c r="H214" t="s">
        <v>277</v>
      </c>
      <c r="I214" t="s">
        <v>287</v>
      </c>
      <c r="K214">
        <v>29485200</v>
      </c>
      <c r="T214" t="s">
        <v>381</v>
      </c>
    </row>
    <row r="215" spans="1:20">
      <c r="A215">
        <v>45729</v>
      </c>
      <c r="B215" t="s">
        <v>24</v>
      </c>
      <c r="C215" t="s">
        <v>382</v>
      </c>
      <c r="E215" t="s">
        <v>119</v>
      </c>
      <c r="F215" t="s">
        <v>383</v>
      </c>
      <c r="G215" t="s">
        <v>379</v>
      </c>
      <c r="H215" t="s">
        <v>277</v>
      </c>
      <c r="I215" t="s">
        <v>287</v>
      </c>
      <c r="K215">
        <v>29485299</v>
      </c>
      <c r="T215" t="s">
        <v>384</v>
      </c>
    </row>
    <row r="216" spans="1:20">
      <c r="A216">
        <v>45729</v>
      </c>
      <c r="B216" t="s">
        <v>24</v>
      </c>
      <c r="C216" t="s">
        <v>4461</v>
      </c>
      <c r="E216" t="s">
        <v>119</v>
      </c>
      <c r="F216" t="s">
        <v>816</v>
      </c>
      <c r="G216" t="s">
        <v>817</v>
      </c>
      <c r="H216" t="s">
        <v>277</v>
      </c>
      <c r="I216" t="s">
        <v>287</v>
      </c>
      <c r="J216" t="s">
        <v>151</v>
      </c>
      <c r="K216">
        <v>28073880</v>
      </c>
      <c r="T216" t="s">
        <v>1957</v>
      </c>
    </row>
    <row r="217" spans="1:20">
      <c r="A217">
        <v>45730</v>
      </c>
      <c r="B217" t="s">
        <v>24</v>
      </c>
      <c r="C217" t="s">
        <v>1964</v>
      </c>
      <c r="E217" t="s">
        <v>119</v>
      </c>
      <c r="F217" t="s">
        <v>806</v>
      </c>
      <c r="G217" t="s">
        <v>807</v>
      </c>
      <c r="H217" t="s">
        <v>277</v>
      </c>
      <c r="I217" t="s">
        <v>287</v>
      </c>
      <c r="J217" t="s">
        <v>151</v>
      </c>
      <c r="K217">
        <v>28178825</v>
      </c>
      <c r="T217" t="s">
        <v>1963</v>
      </c>
    </row>
    <row r="218" spans="1:20">
      <c r="A218">
        <v>45730</v>
      </c>
      <c r="B218" t="s">
        <v>24</v>
      </c>
      <c r="C218" t="s">
        <v>284</v>
      </c>
      <c r="E218" t="s">
        <v>119</v>
      </c>
      <c r="F218" t="s">
        <v>285</v>
      </c>
      <c r="G218" t="s">
        <v>286</v>
      </c>
      <c r="H218" t="s">
        <v>277</v>
      </c>
      <c r="I218" t="s">
        <v>287</v>
      </c>
      <c r="K218">
        <v>0</v>
      </c>
      <c r="T218" t="s">
        <v>289</v>
      </c>
    </row>
    <row r="219" spans="1:20">
      <c r="A219">
        <v>45730</v>
      </c>
      <c r="B219" t="s">
        <v>137</v>
      </c>
      <c r="C219" t="s">
        <v>4470</v>
      </c>
      <c r="E219" t="s">
        <v>119</v>
      </c>
      <c r="F219" t="s">
        <v>824</v>
      </c>
      <c r="G219" t="s">
        <v>826</v>
      </c>
      <c r="H219" t="s">
        <v>277</v>
      </c>
      <c r="I219" t="s">
        <v>287</v>
      </c>
      <c r="K219">
        <v>22523918</v>
      </c>
      <c r="T219" t="s">
        <v>1985</v>
      </c>
    </row>
    <row r="220" spans="1:20">
      <c r="A220">
        <v>45730</v>
      </c>
      <c r="B220" t="s">
        <v>24</v>
      </c>
      <c r="C220" t="s">
        <v>4466</v>
      </c>
      <c r="E220" t="s">
        <v>119</v>
      </c>
      <c r="F220" t="s">
        <v>830</v>
      </c>
      <c r="G220" t="s">
        <v>831</v>
      </c>
      <c r="H220" t="s">
        <v>277</v>
      </c>
      <c r="I220" t="s">
        <v>287</v>
      </c>
      <c r="J220" t="s">
        <v>151</v>
      </c>
      <c r="K220" t="s">
        <v>4467</v>
      </c>
      <c r="T220" t="s">
        <v>1975</v>
      </c>
    </row>
    <row r="221" spans="1:20">
      <c r="A221">
        <v>45730</v>
      </c>
      <c r="B221" t="s">
        <v>65</v>
      </c>
      <c r="C221" t="s">
        <v>4462</v>
      </c>
      <c r="E221" t="s">
        <v>119</v>
      </c>
      <c r="F221" t="s">
        <v>818</v>
      </c>
      <c r="G221" t="s">
        <v>820</v>
      </c>
      <c r="H221" t="s">
        <v>277</v>
      </c>
      <c r="I221" t="s">
        <v>287</v>
      </c>
      <c r="K221">
        <v>29157060</v>
      </c>
      <c r="T221" t="s">
        <v>1959</v>
      </c>
    </row>
    <row r="222" spans="1:20">
      <c r="A222">
        <v>45731</v>
      </c>
      <c r="B222" t="s">
        <v>24</v>
      </c>
      <c r="C222" t="s">
        <v>417</v>
      </c>
      <c r="E222" t="s">
        <v>119</v>
      </c>
      <c r="F222" t="s">
        <v>418</v>
      </c>
      <c r="G222" t="s">
        <v>419</v>
      </c>
      <c r="H222" t="s">
        <v>277</v>
      </c>
      <c r="I222" t="s">
        <v>420</v>
      </c>
      <c r="K222">
        <v>25660722</v>
      </c>
      <c r="T222" t="s">
        <v>10849</v>
      </c>
    </row>
    <row r="223" spans="1:20">
      <c r="A223">
        <v>45731</v>
      </c>
      <c r="B223" t="s">
        <v>24</v>
      </c>
      <c r="C223" t="s">
        <v>4468</v>
      </c>
      <c r="E223" t="s">
        <v>119</v>
      </c>
      <c r="F223" t="s">
        <v>847</v>
      </c>
      <c r="G223" t="s">
        <v>848</v>
      </c>
      <c r="H223" t="s">
        <v>277</v>
      </c>
      <c r="I223" t="s">
        <v>420</v>
      </c>
      <c r="J223" t="s">
        <v>151</v>
      </c>
      <c r="K223">
        <v>25709927</v>
      </c>
      <c r="T223" t="s">
        <v>1979</v>
      </c>
    </row>
    <row r="224" spans="1:20">
      <c r="A224">
        <v>45731</v>
      </c>
      <c r="B224" t="s">
        <v>24</v>
      </c>
      <c r="C224" t="s">
        <v>4513</v>
      </c>
      <c r="E224" t="s">
        <v>119</v>
      </c>
      <c r="F224" t="s">
        <v>985</v>
      </c>
      <c r="G224" t="s">
        <v>986</v>
      </c>
      <c r="H224" t="s">
        <v>277</v>
      </c>
      <c r="I224" t="s">
        <v>297</v>
      </c>
      <c r="J224" t="s">
        <v>151</v>
      </c>
      <c r="K224">
        <v>35280208</v>
      </c>
      <c r="T224" t="s">
        <v>2101</v>
      </c>
    </row>
    <row r="225" spans="1:20">
      <c r="A225">
        <v>45731</v>
      </c>
      <c r="B225" t="s">
        <v>65</v>
      </c>
      <c r="C225" t="s">
        <v>4488</v>
      </c>
      <c r="E225" t="s">
        <v>119</v>
      </c>
      <c r="F225" t="s">
        <v>899</v>
      </c>
      <c r="G225" t="s">
        <v>901</v>
      </c>
      <c r="H225" t="s">
        <v>277</v>
      </c>
      <c r="I225" t="s">
        <v>297</v>
      </c>
      <c r="K225">
        <v>35280082</v>
      </c>
      <c r="T225" t="s">
        <v>2038</v>
      </c>
    </row>
    <row r="226" spans="1:20">
      <c r="A226">
        <v>45731</v>
      </c>
      <c r="B226" t="s">
        <v>24</v>
      </c>
      <c r="C226" t="s">
        <v>4477</v>
      </c>
      <c r="E226" t="s">
        <v>119</v>
      </c>
      <c r="F226" t="s">
        <v>849</v>
      </c>
      <c r="G226" t="s">
        <v>851</v>
      </c>
      <c r="H226" t="s">
        <v>277</v>
      </c>
      <c r="I226" t="s">
        <v>297</v>
      </c>
      <c r="K226">
        <v>22197113</v>
      </c>
      <c r="T226" t="s">
        <v>2009</v>
      </c>
    </row>
    <row r="227" spans="1:20">
      <c r="A227">
        <v>45731</v>
      </c>
      <c r="B227" t="s">
        <v>24</v>
      </c>
      <c r="C227" t="s">
        <v>1991</v>
      </c>
      <c r="E227" t="s">
        <v>119</v>
      </c>
      <c r="F227" t="s">
        <v>837</v>
      </c>
      <c r="G227" t="s">
        <v>838</v>
      </c>
      <c r="H227" t="s">
        <v>277</v>
      </c>
      <c r="I227" t="s">
        <v>297</v>
      </c>
      <c r="J227" t="s">
        <v>151</v>
      </c>
      <c r="K227">
        <v>28186138</v>
      </c>
      <c r="T227" t="s">
        <v>1990</v>
      </c>
    </row>
    <row r="228" spans="1:20">
      <c r="A228">
        <v>45731</v>
      </c>
      <c r="B228" t="s">
        <v>24</v>
      </c>
      <c r="C228" t="s">
        <v>4465</v>
      </c>
      <c r="E228" t="s">
        <v>119</v>
      </c>
      <c r="F228" t="s">
        <v>843</v>
      </c>
      <c r="G228" t="s">
        <v>845</v>
      </c>
      <c r="H228" t="s">
        <v>277</v>
      </c>
      <c r="I228" t="s">
        <v>297</v>
      </c>
      <c r="K228">
        <v>25702765</v>
      </c>
      <c r="T228" t="s">
        <v>1972</v>
      </c>
    </row>
    <row r="229" spans="1:20">
      <c r="A229">
        <v>45731</v>
      </c>
      <c r="B229" t="s">
        <v>24</v>
      </c>
      <c r="C229" t="s">
        <v>363</v>
      </c>
      <c r="E229" t="s">
        <v>119</v>
      </c>
      <c r="F229" t="s">
        <v>364</v>
      </c>
      <c r="G229" t="s">
        <v>365</v>
      </c>
      <c r="H229" t="s">
        <v>277</v>
      </c>
      <c r="I229" t="s">
        <v>297</v>
      </c>
      <c r="K229" t="s">
        <v>6452</v>
      </c>
      <c r="T229" t="s">
        <v>366</v>
      </c>
    </row>
    <row r="230" spans="1:20">
      <c r="A230">
        <v>45732</v>
      </c>
      <c r="B230" t="s">
        <v>24</v>
      </c>
      <c r="C230" t="s">
        <v>1988</v>
      </c>
      <c r="E230" t="s">
        <v>119</v>
      </c>
      <c r="F230" t="s">
        <v>835</v>
      </c>
      <c r="G230" t="s">
        <v>836</v>
      </c>
      <c r="H230" t="s">
        <v>277</v>
      </c>
      <c r="I230" t="s">
        <v>297</v>
      </c>
      <c r="J230" t="s">
        <v>151</v>
      </c>
      <c r="K230">
        <v>25811816</v>
      </c>
      <c r="T230" t="s">
        <v>1987</v>
      </c>
    </row>
    <row r="231" spans="1:20">
      <c r="A231">
        <v>45732</v>
      </c>
      <c r="B231" t="s">
        <v>65</v>
      </c>
      <c r="C231" t="s">
        <v>2048</v>
      </c>
      <c r="E231" t="s">
        <v>119</v>
      </c>
      <c r="F231" t="s">
        <v>879</v>
      </c>
      <c r="G231" t="s">
        <v>881</v>
      </c>
      <c r="H231" t="s">
        <v>277</v>
      </c>
      <c r="I231" t="s">
        <v>297</v>
      </c>
      <c r="K231">
        <v>0</v>
      </c>
      <c r="T231" t="s">
        <v>2047</v>
      </c>
    </row>
    <row r="232" spans="1:20">
      <c r="A232">
        <v>45732</v>
      </c>
      <c r="B232" t="s">
        <v>24</v>
      </c>
      <c r="C232" t="s">
        <v>4464</v>
      </c>
      <c r="E232" t="s">
        <v>119</v>
      </c>
      <c r="F232" t="s">
        <v>839</v>
      </c>
      <c r="G232" t="s">
        <v>841</v>
      </c>
      <c r="H232" t="s">
        <v>277</v>
      </c>
      <c r="I232" t="s">
        <v>297</v>
      </c>
      <c r="K232">
        <v>25109717</v>
      </c>
      <c r="T232" t="s">
        <v>1968</v>
      </c>
    </row>
    <row r="233" spans="1:20">
      <c r="A233">
        <v>45732</v>
      </c>
      <c r="B233" t="s">
        <v>24</v>
      </c>
      <c r="C233" t="s">
        <v>294</v>
      </c>
      <c r="E233" t="s">
        <v>119</v>
      </c>
      <c r="F233" t="s">
        <v>295</v>
      </c>
      <c r="G233" t="s">
        <v>296</v>
      </c>
      <c r="H233" t="s">
        <v>277</v>
      </c>
      <c r="I233" t="s">
        <v>297</v>
      </c>
      <c r="K233">
        <v>0</v>
      </c>
      <c r="T233" t="s">
        <v>298</v>
      </c>
    </row>
    <row r="234" spans="1:20">
      <c r="A234">
        <v>45732</v>
      </c>
      <c r="B234" t="s">
        <v>24</v>
      </c>
      <c r="C234" t="s">
        <v>4512</v>
      </c>
      <c r="E234" t="s">
        <v>119</v>
      </c>
      <c r="F234" t="s">
        <v>983</v>
      </c>
      <c r="G234" t="s">
        <v>984</v>
      </c>
      <c r="H234" t="s">
        <v>277</v>
      </c>
      <c r="I234" t="s">
        <v>297</v>
      </c>
      <c r="J234" t="s">
        <v>151</v>
      </c>
      <c r="K234">
        <v>25122398</v>
      </c>
      <c r="T234" t="s">
        <v>2098</v>
      </c>
    </row>
    <row r="235" spans="1:20">
      <c r="A235">
        <v>45732</v>
      </c>
      <c r="B235" t="s">
        <v>24</v>
      </c>
      <c r="C235" t="s">
        <v>4479</v>
      </c>
      <c r="E235" t="s">
        <v>119</v>
      </c>
      <c r="F235" t="s">
        <v>876</v>
      </c>
      <c r="G235" t="s">
        <v>878</v>
      </c>
      <c r="H235" t="s">
        <v>277</v>
      </c>
      <c r="I235" t="s">
        <v>297</v>
      </c>
      <c r="K235">
        <v>26413322</v>
      </c>
      <c r="T235" t="s">
        <v>2015</v>
      </c>
    </row>
    <row r="236" spans="1:20">
      <c r="A236">
        <v>45732</v>
      </c>
      <c r="B236" t="s">
        <v>24</v>
      </c>
      <c r="C236" t="s">
        <v>4472</v>
      </c>
      <c r="E236" t="s">
        <v>119</v>
      </c>
      <c r="F236" t="s">
        <v>858</v>
      </c>
      <c r="G236" t="s">
        <v>860</v>
      </c>
      <c r="H236" t="s">
        <v>277</v>
      </c>
      <c r="I236" t="s">
        <v>297</v>
      </c>
      <c r="K236">
        <v>25909659</v>
      </c>
      <c r="T236" t="s">
        <v>1998</v>
      </c>
    </row>
    <row r="237" spans="1:20">
      <c r="A237">
        <v>45732</v>
      </c>
      <c r="B237" t="s">
        <v>65</v>
      </c>
      <c r="C237" t="s">
        <v>4495</v>
      </c>
      <c r="E237" t="s">
        <v>119</v>
      </c>
      <c r="F237" t="s">
        <v>923</v>
      </c>
      <c r="G237" t="s">
        <v>925</v>
      </c>
      <c r="H237" t="s">
        <v>277</v>
      </c>
      <c r="I237" t="s">
        <v>297</v>
      </c>
      <c r="K237">
        <v>25166731</v>
      </c>
      <c r="T237" t="s">
        <v>2057</v>
      </c>
    </row>
    <row r="238" spans="1:20">
      <c r="A238">
        <v>45733</v>
      </c>
      <c r="B238" t="s">
        <v>24</v>
      </c>
      <c r="C238" t="s">
        <v>4509</v>
      </c>
      <c r="E238" t="s">
        <v>119</v>
      </c>
      <c r="F238" t="s">
        <v>981</v>
      </c>
      <c r="G238" t="s">
        <v>982</v>
      </c>
      <c r="H238" t="s">
        <v>277</v>
      </c>
      <c r="I238" t="s">
        <v>270</v>
      </c>
      <c r="J238" t="s">
        <v>151</v>
      </c>
      <c r="K238">
        <v>27767270</v>
      </c>
      <c r="T238" t="s">
        <v>2092</v>
      </c>
    </row>
    <row r="239" spans="1:20">
      <c r="A239">
        <v>45733</v>
      </c>
      <c r="B239" t="s">
        <v>24</v>
      </c>
      <c r="C239" t="s">
        <v>4474</v>
      </c>
      <c r="E239" t="s">
        <v>119</v>
      </c>
      <c r="F239" t="s">
        <v>864</v>
      </c>
      <c r="G239" t="s">
        <v>865</v>
      </c>
      <c r="H239" t="s">
        <v>277</v>
      </c>
      <c r="I239" t="s">
        <v>270</v>
      </c>
      <c r="J239" t="s">
        <v>151</v>
      </c>
      <c r="K239">
        <v>25616515</v>
      </c>
      <c r="T239" t="s">
        <v>2002</v>
      </c>
    </row>
    <row r="240" spans="1:20">
      <c r="A240">
        <v>45733</v>
      </c>
      <c r="B240" t="s">
        <v>24</v>
      </c>
      <c r="C240" t="s">
        <v>4478</v>
      </c>
      <c r="E240" t="s">
        <v>119</v>
      </c>
      <c r="F240" t="s">
        <v>866</v>
      </c>
      <c r="G240" t="s">
        <v>868</v>
      </c>
      <c r="H240" t="s">
        <v>277</v>
      </c>
      <c r="I240" t="s">
        <v>270</v>
      </c>
      <c r="K240">
        <v>28055296</v>
      </c>
      <c r="T240" t="s">
        <v>2012</v>
      </c>
    </row>
    <row r="241" spans="1:20">
      <c r="A241">
        <v>45733</v>
      </c>
      <c r="B241" t="s">
        <v>24</v>
      </c>
      <c r="C241" t="s">
        <v>4471</v>
      </c>
      <c r="E241" t="s">
        <v>119</v>
      </c>
      <c r="F241" t="s">
        <v>854</v>
      </c>
      <c r="G241" t="s">
        <v>856</v>
      </c>
      <c r="H241" t="s">
        <v>277</v>
      </c>
      <c r="I241" t="s">
        <v>108</v>
      </c>
      <c r="K241">
        <v>28977513</v>
      </c>
      <c r="T241" t="s">
        <v>1996</v>
      </c>
    </row>
    <row r="242" spans="1:20">
      <c r="A242">
        <v>45733</v>
      </c>
      <c r="B242" t="s">
        <v>24</v>
      </c>
      <c r="C242" t="s">
        <v>4481</v>
      </c>
      <c r="E242" t="s">
        <v>119</v>
      </c>
      <c r="F242" t="s">
        <v>884</v>
      </c>
      <c r="G242" t="s">
        <v>886</v>
      </c>
      <c r="H242" t="s">
        <v>277</v>
      </c>
      <c r="I242" t="s">
        <v>108</v>
      </c>
      <c r="K242">
        <v>28978020</v>
      </c>
      <c r="T242" t="s">
        <v>2023</v>
      </c>
    </row>
    <row r="243" spans="1:20">
      <c r="A243">
        <v>45733</v>
      </c>
      <c r="B243" t="s">
        <v>24</v>
      </c>
      <c r="C243" t="s">
        <v>4473</v>
      </c>
      <c r="E243" t="s">
        <v>119</v>
      </c>
      <c r="F243" t="s">
        <v>861</v>
      </c>
      <c r="G243" t="s">
        <v>863</v>
      </c>
      <c r="H243" t="s">
        <v>277</v>
      </c>
      <c r="I243" t="s">
        <v>108</v>
      </c>
      <c r="K243">
        <v>28772218</v>
      </c>
      <c r="T243" t="s">
        <v>2000</v>
      </c>
    </row>
    <row r="244" spans="1:20">
      <c r="A244">
        <v>45733</v>
      </c>
      <c r="B244" t="s">
        <v>24</v>
      </c>
      <c r="C244" t="s">
        <v>2018</v>
      </c>
      <c r="E244" t="s">
        <v>119</v>
      </c>
      <c r="F244" t="s">
        <v>852</v>
      </c>
      <c r="G244" t="s">
        <v>853</v>
      </c>
      <c r="H244" t="s">
        <v>277</v>
      </c>
      <c r="I244" t="s">
        <v>270</v>
      </c>
      <c r="K244">
        <v>29899381</v>
      </c>
      <c r="T244" t="s">
        <v>2017</v>
      </c>
    </row>
    <row r="245" spans="1:20">
      <c r="A245">
        <v>45733</v>
      </c>
      <c r="B245" t="s">
        <v>24</v>
      </c>
      <c r="C245" t="s">
        <v>4484</v>
      </c>
      <c r="E245" t="s">
        <v>119</v>
      </c>
      <c r="F245" t="s">
        <v>893</v>
      </c>
      <c r="G245" t="s">
        <v>894</v>
      </c>
      <c r="H245" t="s">
        <v>277</v>
      </c>
      <c r="I245" t="s">
        <v>270</v>
      </c>
      <c r="J245" t="s">
        <v>151</v>
      </c>
      <c r="K245">
        <v>25681915</v>
      </c>
      <c r="T245" t="s">
        <v>2029</v>
      </c>
    </row>
    <row r="246" spans="1:20">
      <c r="A246">
        <v>45733</v>
      </c>
      <c r="B246" t="s">
        <v>65</v>
      </c>
      <c r="C246" t="s">
        <v>299</v>
      </c>
      <c r="E246" t="s">
        <v>119</v>
      </c>
      <c r="F246" t="s">
        <v>300</v>
      </c>
      <c r="G246" t="s">
        <v>301</v>
      </c>
      <c r="H246" t="s">
        <v>277</v>
      </c>
      <c r="I246" t="s">
        <v>270</v>
      </c>
      <c r="K246">
        <v>0</v>
      </c>
      <c r="T246" t="s">
        <v>302</v>
      </c>
    </row>
    <row r="247" spans="1:20">
      <c r="A247">
        <v>45734</v>
      </c>
      <c r="B247" t="s">
        <v>24</v>
      </c>
      <c r="C247" t="s">
        <v>4510</v>
      </c>
      <c r="E247" t="s">
        <v>119</v>
      </c>
      <c r="F247" t="s">
        <v>987</v>
      </c>
      <c r="G247" t="s">
        <v>988</v>
      </c>
      <c r="H247" t="s">
        <v>277</v>
      </c>
      <c r="I247" t="s">
        <v>108</v>
      </c>
      <c r="J247" t="s">
        <v>151</v>
      </c>
      <c r="K247">
        <v>28563911</v>
      </c>
      <c r="T247" t="s">
        <v>2094</v>
      </c>
    </row>
    <row r="248" spans="1:20">
      <c r="A248">
        <v>45734</v>
      </c>
      <c r="B248" t="s">
        <v>65</v>
      </c>
      <c r="C248" t="s">
        <v>4487</v>
      </c>
      <c r="E248" t="s">
        <v>119</v>
      </c>
      <c r="F248" t="s">
        <v>921</v>
      </c>
      <c r="G248" t="s">
        <v>922</v>
      </c>
      <c r="H248" t="s">
        <v>277</v>
      </c>
      <c r="I248" t="s">
        <v>108</v>
      </c>
      <c r="K248">
        <v>27657388</v>
      </c>
      <c r="T248" t="s">
        <v>2036</v>
      </c>
    </row>
    <row r="249" spans="1:20">
      <c r="A249">
        <v>45734</v>
      </c>
      <c r="B249" t="s">
        <v>24</v>
      </c>
      <c r="C249" t="s">
        <v>4489</v>
      </c>
      <c r="E249" t="s">
        <v>119</v>
      </c>
      <c r="F249" t="s">
        <v>902</v>
      </c>
      <c r="G249" t="s">
        <v>904</v>
      </c>
      <c r="H249" t="s">
        <v>277</v>
      </c>
      <c r="I249" t="s">
        <v>108</v>
      </c>
      <c r="K249">
        <v>28893893</v>
      </c>
      <c r="T249" t="s">
        <v>2042</v>
      </c>
    </row>
    <row r="250" spans="1:20">
      <c r="A250">
        <v>45734</v>
      </c>
      <c r="B250" t="s">
        <v>24</v>
      </c>
      <c r="C250" t="s">
        <v>4482</v>
      </c>
      <c r="E250" t="s">
        <v>119</v>
      </c>
      <c r="F250" t="s">
        <v>887</v>
      </c>
      <c r="G250" t="s">
        <v>889</v>
      </c>
      <c r="H250" t="s">
        <v>277</v>
      </c>
      <c r="I250" t="s">
        <v>108</v>
      </c>
      <c r="K250">
        <v>34019878</v>
      </c>
      <c r="T250" t="s">
        <v>2025</v>
      </c>
    </row>
    <row r="251" spans="1:20">
      <c r="A251">
        <v>45734</v>
      </c>
      <c r="B251" t="s">
        <v>24</v>
      </c>
      <c r="C251" t="s">
        <v>4500</v>
      </c>
      <c r="E251" t="s">
        <v>119</v>
      </c>
      <c r="F251" t="s">
        <v>2069</v>
      </c>
      <c r="G251" t="s">
        <v>943</v>
      </c>
      <c r="H251" t="s">
        <v>277</v>
      </c>
      <c r="I251" t="s">
        <v>108</v>
      </c>
      <c r="J251" t="s">
        <v>151</v>
      </c>
      <c r="K251">
        <v>22953730</v>
      </c>
      <c r="T251" t="s">
        <v>2070</v>
      </c>
    </row>
    <row r="252" spans="1:20">
      <c r="A252">
        <v>45734</v>
      </c>
      <c r="B252" t="s">
        <v>65</v>
      </c>
      <c r="C252" t="s">
        <v>4502</v>
      </c>
      <c r="E252" t="s">
        <v>119</v>
      </c>
      <c r="F252" t="s">
        <v>949</v>
      </c>
      <c r="G252" t="s">
        <v>951</v>
      </c>
      <c r="H252" t="s">
        <v>277</v>
      </c>
      <c r="I252" t="s">
        <v>108</v>
      </c>
      <c r="K252">
        <v>28977916</v>
      </c>
      <c r="T252" t="s">
        <v>2075</v>
      </c>
    </row>
    <row r="253" spans="1:20">
      <c r="A253">
        <v>45734</v>
      </c>
      <c r="B253" t="s">
        <v>24</v>
      </c>
      <c r="C253" t="s">
        <v>4483</v>
      </c>
      <c r="E253" t="s">
        <v>119</v>
      </c>
      <c r="F253" t="s">
        <v>890</v>
      </c>
      <c r="G253" t="s">
        <v>892</v>
      </c>
      <c r="H253" t="s">
        <v>277</v>
      </c>
      <c r="I253" t="s">
        <v>270</v>
      </c>
      <c r="K253">
        <v>25657167</v>
      </c>
      <c r="T253" t="s">
        <v>2027</v>
      </c>
    </row>
    <row r="254" spans="1:20">
      <c r="A254">
        <v>45734</v>
      </c>
      <c r="B254" t="s">
        <v>65</v>
      </c>
      <c r="C254" t="s">
        <v>326</v>
      </c>
      <c r="E254" t="s">
        <v>119</v>
      </c>
      <c r="F254" t="s">
        <v>327</v>
      </c>
      <c r="G254" t="s">
        <v>328</v>
      </c>
      <c r="H254" t="s">
        <v>277</v>
      </c>
      <c r="I254" t="s">
        <v>270</v>
      </c>
      <c r="K254" t="s">
        <v>74</v>
      </c>
      <c r="T254" t="s">
        <v>329</v>
      </c>
    </row>
    <row r="255" spans="1:20">
      <c r="A255">
        <v>45734</v>
      </c>
      <c r="B255" t="s">
        <v>24</v>
      </c>
      <c r="C255" t="s">
        <v>4490</v>
      </c>
      <c r="E255" t="s">
        <v>119</v>
      </c>
      <c r="F255" t="s">
        <v>907</v>
      </c>
      <c r="G255" t="s">
        <v>909</v>
      </c>
      <c r="H255" t="s">
        <v>277</v>
      </c>
      <c r="I255" t="s">
        <v>270</v>
      </c>
      <c r="K255">
        <v>25618991</v>
      </c>
      <c r="T255" t="s">
        <v>2045</v>
      </c>
    </row>
    <row r="256" spans="1:20">
      <c r="A256">
        <v>45735</v>
      </c>
      <c r="B256" t="s">
        <v>24</v>
      </c>
      <c r="C256" t="s">
        <v>4480</v>
      </c>
      <c r="E256" t="s">
        <v>119</v>
      </c>
      <c r="F256" t="s">
        <v>882</v>
      </c>
      <c r="G256" t="s">
        <v>2019</v>
      </c>
      <c r="H256" t="s">
        <v>277</v>
      </c>
      <c r="I256" t="s">
        <v>270</v>
      </c>
      <c r="K256">
        <v>28855095</v>
      </c>
      <c r="T256" t="s">
        <v>2021</v>
      </c>
    </row>
    <row r="257" spans="1:20">
      <c r="A257">
        <v>45735</v>
      </c>
      <c r="B257" t="s">
        <v>24</v>
      </c>
      <c r="C257" t="s">
        <v>4485</v>
      </c>
      <c r="E257" t="s">
        <v>119</v>
      </c>
      <c r="F257" t="s">
        <v>895</v>
      </c>
      <c r="G257" t="s">
        <v>896</v>
      </c>
      <c r="H257" t="s">
        <v>277</v>
      </c>
      <c r="I257" t="s">
        <v>270</v>
      </c>
      <c r="J257" t="s">
        <v>151</v>
      </c>
      <c r="K257">
        <v>25296069</v>
      </c>
      <c r="T257" t="s">
        <v>2031</v>
      </c>
    </row>
    <row r="258" spans="1:20">
      <c r="A258">
        <v>45735</v>
      </c>
      <c r="B258" t="s">
        <v>24</v>
      </c>
      <c r="C258" t="s">
        <v>4486</v>
      </c>
      <c r="E258" t="s">
        <v>119</v>
      </c>
      <c r="F258" t="s">
        <v>897</v>
      </c>
      <c r="G258" t="s">
        <v>898</v>
      </c>
      <c r="H258" t="s">
        <v>277</v>
      </c>
      <c r="I258" t="s">
        <v>270</v>
      </c>
      <c r="J258" t="s">
        <v>151</v>
      </c>
      <c r="K258">
        <v>29675810</v>
      </c>
      <c r="T258" t="s">
        <v>2033</v>
      </c>
    </row>
    <row r="259" spans="1:20">
      <c r="A259">
        <v>45735</v>
      </c>
      <c r="B259" t="s">
        <v>24</v>
      </c>
      <c r="C259" t="s">
        <v>4491</v>
      </c>
      <c r="E259" t="s">
        <v>119</v>
      </c>
      <c r="F259" t="s">
        <v>910</v>
      </c>
      <c r="G259" t="s">
        <v>912</v>
      </c>
      <c r="H259" t="s">
        <v>277</v>
      </c>
      <c r="I259" t="s">
        <v>270</v>
      </c>
      <c r="K259">
        <v>28701188</v>
      </c>
      <c r="T259" t="s">
        <v>2049</v>
      </c>
    </row>
    <row r="260" spans="1:20">
      <c r="A260">
        <v>45735</v>
      </c>
      <c r="B260" t="s">
        <v>24</v>
      </c>
      <c r="C260" t="s">
        <v>4492</v>
      </c>
      <c r="E260" t="s">
        <v>119</v>
      </c>
      <c r="F260" t="s">
        <v>913</v>
      </c>
      <c r="G260" t="s">
        <v>914</v>
      </c>
      <c r="H260" t="s">
        <v>277</v>
      </c>
      <c r="I260" t="s">
        <v>270</v>
      </c>
      <c r="K260">
        <v>21211490</v>
      </c>
      <c r="T260" t="s">
        <v>2051</v>
      </c>
    </row>
    <row r="261" spans="1:20">
      <c r="A261">
        <v>45735</v>
      </c>
      <c r="B261" t="s">
        <v>65</v>
      </c>
      <c r="C261" t="s">
        <v>4514</v>
      </c>
      <c r="E261" t="s">
        <v>119</v>
      </c>
      <c r="F261" t="s">
        <v>975</v>
      </c>
      <c r="G261" t="s">
        <v>977</v>
      </c>
      <c r="H261" t="s">
        <v>277</v>
      </c>
      <c r="I261" t="s">
        <v>270</v>
      </c>
      <c r="K261">
        <v>25602204</v>
      </c>
      <c r="T261" t="s">
        <v>2103</v>
      </c>
    </row>
    <row r="262" spans="1:20">
      <c r="A262">
        <v>45735</v>
      </c>
      <c r="B262" t="s">
        <v>24</v>
      </c>
      <c r="C262" t="s">
        <v>367</v>
      </c>
      <c r="E262" t="s">
        <v>119</v>
      </c>
      <c r="F262" t="s">
        <v>368</v>
      </c>
      <c r="G262" t="s">
        <v>369</v>
      </c>
      <c r="H262" t="s">
        <v>277</v>
      </c>
      <c r="I262" t="s">
        <v>270</v>
      </c>
      <c r="J262" t="s">
        <v>151</v>
      </c>
      <c r="K262">
        <v>28657020</v>
      </c>
      <c r="T262" t="s">
        <v>370</v>
      </c>
    </row>
    <row r="263" spans="1:20">
      <c r="A263">
        <v>45735</v>
      </c>
      <c r="B263" t="s">
        <v>65</v>
      </c>
      <c r="C263" t="s">
        <v>4476</v>
      </c>
      <c r="E263" t="s">
        <v>119</v>
      </c>
      <c r="F263" t="s">
        <v>870</v>
      </c>
      <c r="G263" t="s">
        <v>871</v>
      </c>
      <c r="H263" t="s">
        <v>277</v>
      </c>
      <c r="I263" t="s">
        <v>270</v>
      </c>
      <c r="K263">
        <v>28152223</v>
      </c>
      <c r="T263" t="s">
        <v>2006</v>
      </c>
    </row>
    <row r="264" spans="1:20">
      <c r="A264">
        <v>45735</v>
      </c>
      <c r="B264" t="s">
        <v>137</v>
      </c>
      <c r="C264" t="s">
        <v>4496</v>
      </c>
      <c r="E264" t="s">
        <v>119</v>
      </c>
      <c r="F264" t="s">
        <v>926</v>
      </c>
      <c r="G264" t="s">
        <v>928</v>
      </c>
      <c r="H264" t="s">
        <v>277</v>
      </c>
      <c r="I264" t="s">
        <v>270</v>
      </c>
      <c r="K264">
        <v>28844131</v>
      </c>
      <c r="T264" t="s">
        <v>2059</v>
      </c>
    </row>
    <row r="265" spans="1:20">
      <c r="A265">
        <v>45735</v>
      </c>
      <c r="B265" t="s">
        <v>65</v>
      </c>
      <c r="C265" t="s">
        <v>4515</v>
      </c>
      <c r="E265" t="s">
        <v>119</v>
      </c>
      <c r="F265" t="s">
        <v>978</v>
      </c>
      <c r="G265" t="s">
        <v>980</v>
      </c>
      <c r="H265" t="s">
        <v>277</v>
      </c>
      <c r="I265" t="s">
        <v>270</v>
      </c>
      <c r="K265">
        <v>0</v>
      </c>
      <c r="T265" t="s">
        <v>2105</v>
      </c>
    </row>
    <row r="266" spans="1:20">
      <c r="A266">
        <v>45735</v>
      </c>
      <c r="B266" t="s">
        <v>137</v>
      </c>
      <c r="C266" t="s">
        <v>314</v>
      </c>
      <c r="E266" t="s">
        <v>119</v>
      </c>
      <c r="F266" t="s">
        <v>315</v>
      </c>
      <c r="G266" t="s">
        <v>316</v>
      </c>
      <c r="H266" t="s">
        <v>277</v>
      </c>
      <c r="I266" t="s">
        <v>270</v>
      </c>
      <c r="K266">
        <v>28322820</v>
      </c>
      <c r="T266" t="s">
        <v>317</v>
      </c>
    </row>
    <row r="267" spans="1:20">
      <c r="A267">
        <v>45735</v>
      </c>
      <c r="B267" t="s">
        <v>24</v>
      </c>
      <c r="C267" t="s">
        <v>318</v>
      </c>
      <c r="E267" t="s">
        <v>119</v>
      </c>
      <c r="F267" t="s">
        <v>319</v>
      </c>
      <c r="G267" t="s">
        <v>320</v>
      </c>
      <c r="H267" t="s">
        <v>277</v>
      </c>
      <c r="I267" t="s">
        <v>270</v>
      </c>
      <c r="K267">
        <v>28322070</v>
      </c>
      <c r="T267" t="s">
        <v>321</v>
      </c>
    </row>
    <row r="268" spans="1:20">
      <c r="A268">
        <v>45736</v>
      </c>
      <c r="B268" t="s">
        <v>137</v>
      </c>
      <c r="C268" t="s">
        <v>4507</v>
      </c>
      <c r="E268" t="s">
        <v>119</v>
      </c>
      <c r="F268" t="s">
        <v>961</v>
      </c>
      <c r="G268" t="s">
        <v>963</v>
      </c>
      <c r="H268" t="s">
        <v>277</v>
      </c>
      <c r="I268" t="s">
        <v>270</v>
      </c>
      <c r="K268">
        <v>36924499</v>
      </c>
      <c r="T268" t="s">
        <v>2085</v>
      </c>
    </row>
    <row r="269" spans="1:20">
      <c r="A269">
        <v>45736</v>
      </c>
      <c r="B269" t="s">
        <v>24</v>
      </c>
      <c r="C269" t="s">
        <v>309</v>
      </c>
      <c r="E269" t="s">
        <v>119</v>
      </c>
      <c r="F269" t="s">
        <v>310</v>
      </c>
      <c r="G269" t="s">
        <v>311</v>
      </c>
      <c r="H269" t="s">
        <v>277</v>
      </c>
      <c r="I269" t="s">
        <v>312</v>
      </c>
      <c r="K269">
        <v>0</v>
      </c>
      <c r="T269" t="s">
        <v>313</v>
      </c>
    </row>
    <row r="270" spans="1:20">
      <c r="A270">
        <v>45736</v>
      </c>
      <c r="B270" t="s">
        <v>24</v>
      </c>
      <c r="C270" t="s">
        <v>4493</v>
      </c>
      <c r="E270" t="s">
        <v>119</v>
      </c>
      <c r="F270" t="s">
        <v>915</v>
      </c>
      <c r="G270" t="s">
        <v>917</v>
      </c>
      <c r="H270" t="s">
        <v>277</v>
      </c>
      <c r="I270" t="s">
        <v>312</v>
      </c>
      <c r="K270">
        <v>27986621</v>
      </c>
      <c r="T270" t="s">
        <v>2053</v>
      </c>
    </row>
    <row r="271" spans="1:20">
      <c r="A271">
        <v>45736</v>
      </c>
      <c r="B271" t="s">
        <v>24</v>
      </c>
      <c r="C271" t="s">
        <v>4497</v>
      </c>
      <c r="E271" t="s">
        <v>119</v>
      </c>
      <c r="F271" t="s">
        <v>930</v>
      </c>
      <c r="G271" t="s">
        <v>932</v>
      </c>
      <c r="H271" t="s">
        <v>277</v>
      </c>
      <c r="I271" t="s">
        <v>312</v>
      </c>
      <c r="K271" t="s">
        <v>931</v>
      </c>
      <c r="T271" t="s">
        <v>2061</v>
      </c>
    </row>
    <row r="272" spans="1:20">
      <c r="A272">
        <v>45736</v>
      </c>
      <c r="B272" t="s">
        <v>137</v>
      </c>
      <c r="C272" t="s">
        <v>4506</v>
      </c>
      <c r="E272" t="s">
        <v>119</v>
      </c>
      <c r="F272" t="s">
        <v>958</v>
      </c>
      <c r="G272" t="s">
        <v>960</v>
      </c>
      <c r="H272" t="s">
        <v>277</v>
      </c>
      <c r="I272" t="s">
        <v>270</v>
      </c>
      <c r="K272">
        <v>28850212</v>
      </c>
      <c r="T272" t="s">
        <v>2083</v>
      </c>
    </row>
    <row r="273" spans="1:20">
      <c r="A273">
        <v>45737</v>
      </c>
      <c r="B273" t="s">
        <v>24</v>
      </c>
      <c r="C273" t="s">
        <v>4498</v>
      </c>
      <c r="E273" t="s">
        <v>119</v>
      </c>
      <c r="F273" t="s">
        <v>933</v>
      </c>
      <c r="G273" t="s">
        <v>935</v>
      </c>
      <c r="H273" t="s">
        <v>277</v>
      </c>
      <c r="I273" t="s">
        <v>312</v>
      </c>
      <c r="K273">
        <v>25354887</v>
      </c>
      <c r="T273" t="s">
        <v>2064</v>
      </c>
    </row>
    <row r="274" spans="1:20">
      <c r="A274">
        <v>45737</v>
      </c>
      <c r="B274" t="s">
        <v>24</v>
      </c>
      <c r="C274" t="s">
        <v>4494</v>
      </c>
      <c r="E274" t="s">
        <v>119</v>
      </c>
      <c r="F274" t="s">
        <v>918</v>
      </c>
      <c r="G274" t="s">
        <v>920</v>
      </c>
      <c r="H274" t="s">
        <v>277</v>
      </c>
      <c r="I274" t="s">
        <v>312</v>
      </c>
      <c r="K274" t="s">
        <v>919</v>
      </c>
      <c r="T274" t="s">
        <v>2055</v>
      </c>
    </row>
    <row r="275" spans="1:20">
      <c r="A275">
        <v>45737</v>
      </c>
      <c r="B275" t="s">
        <v>24</v>
      </c>
      <c r="C275" t="s">
        <v>4505</v>
      </c>
      <c r="E275" t="s">
        <v>119</v>
      </c>
      <c r="F275" t="s">
        <v>955</v>
      </c>
      <c r="G275" t="s">
        <v>957</v>
      </c>
      <c r="H275" t="s">
        <v>277</v>
      </c>
      <c r="I275" t="s">
        <v>312</v>
      </c>
      <c r="K275">
        <v>29831778</v>
      </c>
      <c r="T275" t="s">
        <v>2081</v>
      </c>
    </row>
    <row r="276" spans="1:20">
      <c r="A276">
        <v>45737</v>
      </c>
      <c r="B276" t="s">
        <v>65</v>
      </c>
      <c r="C276" t="s">
        <v>2088</v>
      </c>
      <c r="E276" t="s">
        <v>119</v>
      </c>
      <c r="F276" t="s">
        <v>946</v>
      </c>
      <c r="G276" t="s">
        <v>948</v>
      </c>
      <c r="H276" t="s">
        <v>277</v>
      </c>
      <c r="I276" t="s">
        <v>2072</v>
      </c>
      <c r="K276">
        <v>0</v>
      </c>
      <c r="T276" t="s">
        <v>2087</v>
      </c>
    </row>
    <row r="277" spans="1:20">
      <c r="A277">
        <v>45737</v>
      </c>
      <c r="B277" t="s">
        <v>24</v>
      </c>
      <c r="C277" t="s">
        <v>4501</v>
      </c>
      <c r="E277" t="s">
        <v>119</v>
      </c>
      <c r="F277" t="s">
        <v>944</v>
      </c>
      <c r="G277" t="s">
        <v>945</v>
      </c>
      <c r="H277" t="s">
        <v>277</v>
      </c>
      <c r="I277" t="s">
        <v>2072</v>
      </c>
      <c r="J277" t="s">
        <v>151</v>
      </c>
      <c r="K277">
        <v>28129923</v>
      </c>
      <c r="T277" t="s">
        <v>2073</v>
      </c>
    </row>
    <row r="278" spans="1:20">
      <c r="A278">
        <v>45737</v>
      </c>
      <c r="B278" t="s">
        <v>24</v>
      </c>
      <c r="C278" t="s">
        <v>4504</v>
      </c>
      <c r="E278" t="s">
        <v>119</v>
      </c>
      <c r="F278" t="s">
        <v>952</v>
      </c>
      <c r="G278" t="s">
        <v>954</v>
      </c>
      <c r="H278" t="s">
        <v>277</v>
      </c>
      <c r="I278" t="s">
        <v>2072</v>
      </c>
      <c r="K278">
        <v>25299760</v>
      </c>
      <c r="T278" t="s">
        <v>2079</v>
      </c>
    </row>
    <row r="279" spans="1:20">
      <c r="A279">
        <v>45737</v>
      </c>
      <c r="B279" t="s">
        <v>24</v>
      </c>
      <c r="C279" t="s">
        <v>4499</v>
      </c>
      <c r="E279" t="s">
        <v>119</v>
      </c>
      <c r="F279" t="s">
        <v>936</v>
      </c>
      <c r="G279" t="s">
        <v>938</v>
      </c>
      <c r="H279" t="s">
        <v>277</v>
      </c>
      <c r="I279" t="s">
        <v>306</v>
      </c>
      <c r="K279">
        <v>22505155</v>
      </c>
      <c r="T279" t="s">
        <v>2067</v>
      </c>
    </row>
    <row r="280" spans="1:20">
      <c r="A280">
        <v>45737</v>
      </c>
      <c r="B280" t="s">
        <v>65</v>
      </c>
      <c r="C280" t="s">
        <v>303</v>
      </c>
      <c r="E280" t="s">
        <v>119</v>
      </c>
      <c r="F280" t="s">
        <v>304</v>
      </c>
      <c r="G280" t="s">
        <v>305</v>
      </c>
      <c r="H280" t="s">
        <v>277</v>
      </c>
      <c r="I280" t="s">
        <v>306</v>
      </c>
      <c r="K280">
        <v>0</v>
      </c>
      <c r="T280" t="s">
        <v>308</v>
      </c>
    </row>
    <row r="281" spans="1:20">
      <c r="A281">
        <v>45737</v>
      </c>
      <c r="B281" t="s">
        <v>24</v>
      </c>
      <c r="C281" t="s">
        <v>4516</v>
      </c>
      <c r="E281" t="s">
        <v>119</v>
      </c>
      <c r="F281" t="s">
        <v>964</v>
      </c>
      <c r="G281" t="s">
        <v>966</v>
      </c>
      <c r="H281" t="s">
        <v>277</v>
      </c>
      <c r="I281" t="s">
        <v>306</v>
      </c>
      <c r="K281">
        <v>37550481</v>
      </c>
      <c r="T281" t="s">
        <v>2107</v>
      </c>
    </row>
    <row r="282" spans="1:20">
      <c r="A282">
        <v>45738</v>
      </c>
      <c r="B282" t="s">
        <v>24</v>
      </c>
      <c r="C282" t="s">
        <v>2110</v>
      </c>
      <c r="E282" t="s">
        <v>119</v>
      </c>
      <c r="F282" t="s">
        <v>967</v>
      </c>
      <c r="G282" t="s">
        <v>969</v>
      </c>
      <c r="H282" t="s">
        <v>277</v>
      </c>
      <c r="I282" t="s">
        <v>108</v>
      </c>
      <c r="K282">
        <v>0</v>
      </c>
      <c r="T282" t="s">
        <v>2113</v>
      </c>
    </row>
    <row r="283" spans="1:20">
      <c r="A283">
        <v>45738</v>
      </c>
      <c r="B283" t="s">
        <v>24</v>
      </c>
      <c r="C283" t="s">
        <v>322</v>
      </c>
      <c r="E283" t="s">
        <v>119</v>
      </c>
      <c r="F283" t="s">
        <v>323</v>
      </c>
      <c r="G283" t="s">
        <v>324</v>
      </c>
      <c r="H283" t="s">
        <v>277</v>
      </c>
      <c r="I283" t="s">
        <v>108</v>
      </c>
      <c r="K283">
        <v>0</v>
      </c>
      <c r="T283" t="s">
        <v>325</v>
      </c>
    </row>
    <row r="284" spans="1:20">
      <c r="A284">
        <v>45738</v>
      </c>
      <c r="B284" t="s">
        <v>65</v>
      </c>
      <c r="C284" t="s">
        <v>4475</v>
      </c>
      <c r="E284" t="s">
        <v>119</v>
      </c>
      <c r="F284" t="s">
        <v>873</v>
      </c>
      <c r="G284" t="s">
        <v>875</v>
      </c>
      <c r="H284" t="s">
        <v>277</v>
      </c>
      <c r="I284" t="s">
        <v>108</v>
      </c>
      <c r="K284">
        <v>27851110</v>
      </c>
      <c r="T284" t="s">
        <v>2004</v>
      </c>
    </row>
    <row r="285" spans="1:20">
      <c r="A285">
        <v>45739</v>
      </c>
      <c r="B285" t="s">
        <v>24</v>
      </c>
      <c r="C285" t="s">
        <v>4508</v>
      </c>
      <c r="E285" t="s">
        <v>119</v>
      </c>
      <c r="F285" t="s">
        <v>970</v>
      </c>
      <c r="G285" t="s">
        <v>972</v>
      </c>
      <c r="H285" t="s">
        <v>277</v>
      </c>
      <c r="I285" t="s">
        <v>306</v>
      </c>
      <c r="K285">
        <v>27767929</v>
      </c>
      <c r="T285" t="s">
        <v>2090</v>
      </c>
    </row>
    <row r="286" spans="1:20">
      <c r="A286">
        <v>45739</v>
      </c>
      <c r="B286" t="s">
        <v>24</v>
      </c>
      <c r="C286" t="s">
        <v>4511</v>
      </c>
      <c r="E286" t="s">
        <v>119</v>
      </c>
      <c r="F286" t="s">
        <v>973</v>
      </c>
      <c r="G286" t="s">
        <v>974</v>
      </c>
      <c r="H286" t="s">
        <v>277</v>
      </c>
      <c r="I286" t="s">
        <v>306</v>
      </c>
      <c r="J286" t="s">
        <v>151</v>
      </c>
      <c r="K286">
        <v>34074332</v>
      </c>
      <c r="T286" t="s">
        <v>2096</v>
      </c>
    </row>
    <row r="287" spans="1:20">
      <c r="A287">
        <v>45739</v>
      </c>
      <c r="B287" t="s">
        <v>65</v>
      </c>
      <c r="C287" t="s">
        <v>4503</v>
      </c>
      <c r="E287" t="s">
        <v>119</v>
      </c>
      <c r="F287" t="s">
        <v>939</v>
      </c>
      <c r="G287" t="s">
        <v>941</v>
      </c>
      <c r="H287" t="s">
        <v>277</v>
      </c>
      <c r="I287" t="s">
        <v>306</v>
      </c>
      <c r="K287">
        <v>22485122</v>
      </c>
      <c r="T287" t="s">
        <v>2077</v>
      </c>
    </row>
    <row r="288" spans="1:20">
      <c r="A288">
        <v>45739</v>
      </c>
      <c r="B288" t="s">
        <v>65</v>
      </c>
      <c r="C288" t="s">
        <v>2273</v>
      </c>
      <c r="E288" t="s">
        <v>119</v>
      </c>
      <c r="F288" t="s">
        <v>2270</v>
      </c>
      <c r="G288" t="s">
        <v>2271</v>
      </c>
      <c r="H288" t="s">
        <v>345</v>
      </c>
      <c r="I288" t="s">
        <v>1605</v>
      </c>
      <c r="K288">
        <v>0</v>
      </c>
      <c r="T288" t="s">
        <v>2272</v>
      </c>
    </row>
    <row r="289" spans="1:20">
      <c r="A289">
        <v>45739</v>
      </c>
      <c r="B289" t="s">
        <v>24</v>
      </c>
      <c r="C289" t="s">
        <v>4559</v>
      </c>
      <c r="E289" t="s">
        <v>119</v>
      </c>
      <c r="F289" t="s">
        <v>2334</v>
      </c>
      <c r="G289" t="s">
        <v>2335</v>
      </c>
      <c r="H289" t="s">
        <v>345</v>
      </c>
      <c r="I289" t="s">
        <v>30</v>
      </c>
      <c r="J289" t="s">
        <v>151</v>
      </c>
      <c r="K289">
        <v>21101673</v>
      </c>
      <c r="T289" t="s">
        <v>2337</v>
      </c>
    </row>
    <row r="290" spans="1:20">
      <c r="A290">
        <v>45739</v>
      </c>
      <c r="B290" t="s">
        <v>24</v>
      </c>
      <c r="C290" t="s">
        <v>4554</v>
      </c>
      <c r="E290" t="s">
        <v>119</v>
      </c>
      <c r="F290" t="s">
        <v>2292</v>
      </c>
      <c r="G290" t="s">
        <v>2293</v>
      </c>
      <c r="H290" t="s">
        <v>345</v>
      </c>
      <c r="I290" t="s">
        <v>1592</v>
      </c>
      <c r="J290" t="s">
        <v>151</v>
      </c>
      <c r="K290">
        <v>27582922</v>
      </c>
      <c r="T290" t="s">
        <v>2294</v>
      </c>
    </row>
    <row r="291" spans="1:20">
      <c r="A291">
        <v>45739</v>
      </c>
      <c r="B291" t="s">
        <v>24</v>
      </c>
      <c r="C291" t="s">
        <v>4532</v>
      </c>
      <c r="E291" t="s">
        <v>119</v>
      </c>
      <c r="F291" t="s">
        <v>2183</v>
      </c>
      <c r="G291" t="s">
        <v>2184</v>
      </c>
      <c r="H291" t="s">
        <v>345</v>
      </c>
      <c r="I291" t="s">
        <v>2185</v>
      </c>
      <c r="K291">
        <v>0</v>
      </c>
      <c r="T291" t="s">
        <v>2187</v>
      </c>
    </row>
    <row r="292" spans="1:20">
      <c r="A292">
        <v>45739</v>
      </c>
      <c r="B292" t="s">
        <v>24</v>
      </c>
      <c r="C292" t="s">
        <v>4557</v>
      </c>
      <c r="E292" t="s">
        <v>119</v>
      </c>
      <c r="F292" t="s">
        <v>2304</v>
      </c>
      <c r="G292" t="s">
        <v>2305</v>
      </c>
      <c r="H292" t="s">
        <v>345</v>
      </c>
      <c r="I292" t="s">
        <v>1592</v>
      </c>
      <c r="J292" t="s">
        <v>151</v>
      </c>
      <c r="K292">
        <v>23843851</v>
      </c>
      <c r="T292" t="s">
        <v>2306</v>
      </c>
    </row>
    <row r="293" spans="1:20">
      <c r="A293">
        <v>45739</v>
      </c>
      <c r="B293" t="s">
        <v>65</v>
      </c>
      <c r="C293" t="s">
        <v>4525</v>
      </c>
      <c r="E293" t="s">
        <v>119</v>
      </c>
      <c r="F293" t="s">
        <v>2142</v>
      </c>
      <c r="G293" t="s">
        <v>2143</v>
      </c>
      <c r="H293" t="s">
        <v>345</v>
      </c>
      <c r="I293" t="s">
        <v>1537</v>
      </c>
      <c r="K293">
        <v>35648653</v>
      </c>
      <c r="T293" t="s">
        <v>2144</v>
      </c>
    </row>
    <row r="294" spans="1:20">
      <c r="A294">
        <v>45740</v>
      </c>
      <c r="B294" t="s">
        <v>24</v>
      </c>
      <c r="C294" t="s">
        <v>4536</v>
      </c>
      <c r="E294" t="s">
        <v>119</v>
      </c>
      <c r="F294" t="s">
        <v>2199</v>
      </c>
      <c r="G294" t="s">
        <v>2200</v>
      </c>
      <c r="H294" t="s">
        <v>345</v>
      </c>
      <c r="I294" t="s">
        <v>2169</v>
      </c>
      <c r="K294">
        <v>27882313</v>
      </c>
      <c r="T294" t="s">
        <v>2202</v>
      </c>
    </row>
    <row r="295" spans="1:20">
      <c r="A295">
        <v>45740</v>
      </c>
      <c r="B295" t="s">
        <v>24</v>
      </c>
      <c r="C295" t="s">
        <v>4537</v>
      </c>
      <c r="E295" t="s">
        <v>119</v>
      </c>
      <c r="F295" t="s">
        <v>2204</v>
      </c>
      <c r="G295" t="s">
        <v>2205</v>
      </c>
      <c r="H295" t="s">
        <v>345</v>
      </c>
      <c r="I295" t="s">
        <v>2169</v>
      </c>
      <c r="J295" t="s">
        <v>151</v>
      </c>
      <c r="K295">
        <v>27769768</v>
      </c>
      <c r="T295" t="s">
        <v>2206</v>
      </c>
    </row>
    <row r="296" spans="1:20">
      <c r="A296">
        <v>45740</v>
      </c>
      <c r="B296" t="s">
        <v>65</v>
      </c>
      <c r="C296" t="s">
        <v>4561</v>
      </c>
      <c r="E296" t="s">
        <v>119</v>
      </c>
      <c r="F296" t="s">
        <v>2343</v>
      </c>
      <c r="G296" t="s">
        <v>2344</v>
      </c>
      <c r="H296" t="s">
        <v>345</v>
      </c>
      <c r="I296" t="s">
        <v>30</v>
      </c>
      <c r="K296">
        <v>27226689</v>
      </c>
      <c r="T296" t="s">
        <v>2345</v>
      </c>
    </row>
    <row r="297" spans="1:20">
      <c r="A297">
        <v>45740</v>
      </c>
      <c r="B297" t="s">
        <v>65</v>
      </c>
      <c r="C297" t="s">
        <v>2220</v>
      </c>
      <c r="E297" t="s">
        <v>119</v>
      </c>
      <c r="F297" t="s">
        <v>2216</v>
      </c>
      <c r="G297" t="s">
        <v>2217</v>
      </c>
      <c r="H297" t="s">
        <v>345</v>
      </c>
      <c r="I297" t="s">
        <v>2169</v>
      </c>
      <c r="K297">
        <v>0</v>
      </c>
      <c r="T297" t="s">
        <v>2219</v>
      </c>
    </row>
    <row r="298" spans="1:20">
      <c r="A298">
        <v>45740</v>
      </c>
      <c r="B298" t="s">
        <v>24</v>
      </c>
      <c r="C298" t="s">
        <v>4543</v>
      </c>
      <c r="E298" t="s">
        <v>119</v>
      </c>
      <c r="F298" t="s">
        <v>2232</v>
      </c>
      <c r="G298" t="s">
        <v>2233</v>
      </c>
      <c r="H298" t="s">
        <v>345</v>
      </c>
      <c r="I298" t="s">
        <v>1605</v>
      </c>
      <c r="J298" t="s">
        <v>151</v>
      </c>
      <c r="K298">
        <v>22658511</v>
      </c>
      <c r="T298" t="s">
        <v>2234</v>
      </c>
    </row>
    <row r="299" spans="1:20">
      <c r="A299">
        <v>45740</v>
      </c>
      <c r="B299" t="s">
        <v>24</v>
      </c>
      <c r="C299" t="s">
        <v>4546</v>
      </c>
      <c r="E299" t="s">
        <v>119</v>
      </c>
      <c r="F299" t="s">
        <v>2245</v>
      </c>
      <c r="G299" t="s">
        <v>2246</v>
      </c>
      <c r="H299" t="s">
        <v>345</v>
      </c>
      <c r="I299" t="s">
        <v>1605</v>
      </c>
      <c r="K299">
        <v>26821885</v>
      </c>
      <c r="T299" t="s">
        <v>2248</v>
      </c>
    </row>
    <row r="300" spans="1:20">
      <c r="A300">
        <v>45740</v>
      </c>
      <c r="B300" t="s">
        <v>65</v>
      </c>
      <c r="C300" t="s">
        <v>2277</v>
      </c>
      <c r="E300" t="s">
        <v>119</v>
      </c>
      <c r="F300" t="s">
        <v>2274</v>
      </c>
      <c r="G300" t="s">
        <v>2275</v>
      </c>
      <c r="H300" t="s">
        <v>345</v>
      </c>
      <c r="I300" t="s">
        <v>2169</v>
      </c>
      <c r="K300">
        <v>0</v>
      </c>
      <c r="T300" t="s">
        <v>2276</v>
      </c>
    </row>
    <row r="301" spans="1:20">
      <c r="A301">
        <v>45740</v>
      </c>
      <c r="B301" t="s">
        <v>24</v>
      </c>
      <c r="C301" t="s">
        <v>4542</v>
      </c>
      <c r="E301" t="s">
        <v>119</v>
      </c>
      <c r="F301" t="s">
        <v>2227</v>
      </c>
      <c r="G301" t="s">
        <v>2228</v>
      </c>
      <c r="H301" t="s">
        <v>345</v>
      </c>
      <c r="I301" t="s">
        <v>1605</v>
      </c>
      <c r="K301">
        <v>23506255</v>
      </c>
      <c r="T301" t="s">
        <v>2230</v>
      </c>
    </row>
    <row r="302" spans="1:20">
      <c r="A302">
        <v>45740</v>
      </c>
      <c r="B302" t="s">
        <v>24</v>
      </c>
      <c r="C302" t="s">
        <v>4521</v>
      </c>
      <c r="E302" t="s">
        <v>119</v>
      </c>
      <c r="F302" t="s">
        <v>2125</v>
      </c>
      <c r="G302" t="s">
        <v>392</v>
      </c>
      <c r="H302" t="s">
        <v>345</v>
      </c>
      <c r="I302" t="s">
        <v>388</v>
      </c>
      <c r="K302">
        <v>21911830</v>
      </c>
      <c r="T302" t="s">
        <v>2127</v>
      </c>
    </row>
    <row r="303" spans="1:20">
      <c r="A303">
        <v>45741</v>
      </c>
      <c r="B303" t="s">
        <v>24</v>
      </c>
      <c r="C303" t="s">
        <v>385</v>
      </c>
      <c r="E303" t="s">
        <v>119</v>
      </c>
      <c r="F303" t="s">
        <v>386</v>
      </c>
      <c r="G303" t="s">
        <v>387</v>
      </c>
      <c r="H303" t="s">
        <v>345</v>
      </c>
      <c r="I303" t="s">
        <v>388</v>
      </c>
      <c r="K303" t="s">
        <v>6586</v>
      </c>
      <c r="T303" t="s">
        <v>389</v>
      </c>
    </row>
    <row r="304" spans="1:20">
      <c r="A304">
        <v>45741</v>
      </c>
      <c r="B304" t="s">
        <v>24</v>
      </c>
      <c r="C304" t="s">
        <v>390</v>
      </c>
      <c r="E304" t="s">
        <v>119</v>
      </c>
      <c r="F304" t="s">
        <v>391</v>
      </c>
      <c r="G304" t="s">
        <v>392</v>
      </c>
      <c r="H304" t="s">
        <v>345</v>
      </c>
      <c r="I304" t="s">
        <v>388</v>
      </c>
      <c r="K304">
        <v>0</v>
      </c>
      <c r="T304" t="s">
        <v>393</v>
      </c>
    </row>
    <row r="305" spans="1:20">
      <c r="A305">
        <v>45741</v>
      </c>
      <c r="B305" t="s">
        <v>65</v>
      </c>
      <c r="C305" t="s">
        <v>4523</v>
      </c>
      <c r="E305" t="s">
        <v>119</v>
      </c>
      <c r="F305" t="s">
        <v>2133</v>
      </c>
      <c r="G305" t="s">
        <v>2134</v>
      </c>
      <c r="H305" t="s">
        <v>345</v>
      </c>
      <c r="I305" t="s">
        <v>388</v>
      </c>
      <c r="K305">
        <v>27430278</v>
      </c>
      <c r="T305" t="s">
        <v>2135</v>
      </c>
    </row>
    <row r="306" spans="1:20">
      <c r="A306">
        <v>45741</v>
      </c>
      <c r="B306" t="s">
        <v>65</v>
      </c>
      <c r="C306" t="s">
        <v>4524</v>
      </c>
      <c r="E306" t="s">
        <v>119</v>
      </c>
      <c r="F306" t="s">
        <v>2137</v>
      </c>
      <c r="G306" t="s">
        <v>2138</v>
      </c>
      <c r="H306" t="s">
        <v>345</v>
      </c>
      <c r="I306" t="s">
        <v>388</v>
      </c>
      <c r="K306">
        <v>0</v>
      </c>
      <c r="T306" t="s">
        <v>2140</v>
      </c>
    </row>
    <row r="307" spans="1:20">
      <c r="A307">
        <v>45741</v>
      </c>
      <c r="B307" t="s">
        <v>24</v>
      </c>
      <c r="C307" t="s">
        <v>394</v>
      </c>
      <c r="E307" t="s">
        <v>119</v>
      </c>
      <c r="F307" t="s">
        <v>395</v>
      </c>
      <c r="G307" t="s">
        <v>396</v>
      </c>
      <c r="H307" t="s">
        <v>345</v>
      </c>
      <c r="I307" t="s">
        <v>388</v>
      </c>
      <c r="K307">
        <v>21808681</v>
      </c>
      <c r="T307" t="s">
        <v>397</v>
      </c>
    </row>
    <row r="308" spans="1:20">
      <c r="A308">
        <v>45741</v>
      </c>
      <c r="B308" t="s">
        <v>24</v>
      </c>
      <c r="C308" t="s">
        <v>501</v>
      </c>
      <c r="E308" t="s">
        <v>119</v>
      </c>
      <c r="F308" t="s">
        <v>502</v>
      </c>
      <c r="G308" t="s">
        <v>392</v>
      </c>
      <c r="H308" t="s">
        <v>345</v>
      </c>
      <c r="I308" t="s">
        <v>388</v>
      </c>
      <c r="K308">
        <v>21911830</v>
      </c>
      <c r="T308" t="s">
        <v>4527</v>
      </c>
    </row>
    <row r="309" spans="1:20">
      <c r="A309">
        <v>45741</v>
      </c>
      <c r="B309" t="s">
        <v>24</v>
      </c>
      <c r="C309" t="s">
        <v>2316</v>
      </c>
      <c r="E309" t="s">
        <v>119</v>
      </c>
      <c r="F309" t="s">
        <v>2312</v>
      </c>
      <c r="G309" t="s">
        <v>2313</v>
      </c>
      <c r="H309" t="s">
        <v>345</v>
      </c>
      <c r="I309" t="s">
        <v>2314</v>
      </c>
      <c r="K309">
        <v>27839688</v>
      </c>
      <c r="T309" t="s">
        <v>2315</v>
      </c>
    </row>
    <row r="310" spans="1:20">
      <c r="A310">
        <v>45741</v>
      </c>
      <c r="B310" t="s">
        <v>65</v>
      </c>
      <c r="C310" t="s">
        <v>413</v>
      </c>
      <c r="E310" t="s">
        <v>119</v>
      </c>
      <c r="F310" t="s">
        <v>414</v>
      </c>
      <c r="G310" t="s">
        <v>415</v>
      </c>
      <c r="H310" t="s">
        <v>345</v>
      </c>
      <c r="I310" t="s">
        <v>388</v>
      </c>
      <c r="K310">
        <v>0</v>
      </c>
      <c r="T310" t="s">
        <v>416</v>
      </c>
    </row>
    <row r="311" spans="1:20">
      <c r="A311">
        <v>45741</v>
      </c>
      <c r="B311" t="s">
        <v>24</v>
      </c>
      <c r="C311" t="s">
        <v>506</v>
      </c>
      <c r="E311" t="s">
        <v>119</v>
      </c>
      <c r="F311" t="s">
        <v>507</v>
      </c>
      <c r="G311" t="s">
        <v>508</v>
      </c>
      <c r="H311" t="s">
        <v>345</v>
      </c>
      <c r="I311" t="s">
        <v>509</v>
      </c>
      <c r="K311">
        <v>26599338</v>
      </c>
      <c r="T311" t="s">
        <v>2763</v>
      </c>
    </row>
    <row r="312" spans="1:20">
      <c r="A312">
        <v>45741</v>
      </c>
      <c r="B312" t="s">
        <v>24</v>
      </c>
      <c r="C312" t="s">
        <v>4519</v>
      </c>
      <c r="E312" t="s">
        <v>119</v>
      </c>
      <c r="F312" t="s">
        <v>2114</v>
      </c>
      <c r="G312" t="s">
        <v>2115</v>
      </c>
      <c r="H312" t="s">
        <v>345</v>
      </c>
      <c r="I312" t="s">
        <v>388</v>
      </c>
      <c r="K312">
        <v>22044056</v>
      </c>
      <c r="T312" t="s">
        <v>2118</v>
      </c>
    </row>
    <row r="313" spans="1:20">
      <c r="A313">
        <v>45741</v>
      </c>
      <c r="B313" t="s">
        <v>24</v>
      </c>
      <c r="C313" t="s">
        <v>4522</v>
      </c>
      <c r="E313" t="s">
        <v>119</v>
      </c>
      <c r="F313" t="s">
        <v>2129</v>
      </c>
      <c r="G313" t="s">
        <v>2130</v>
      </c>
      <c r="H313" t="s">
        <v>345</v>
      </c>
      <c r="I313" t="s">
        <v>388</v>
      </c>
      <c r="J313" t="s">
        <v>151</v>
      </c>
      <c r="K313">
        <v>27450019</v>
      </c>
      <c r="T313" t="s">
        <v>2131</v>
      </c>
    </row>
    <row r="314" spans="1:20">
      <c r="A314">
        <v>45741</v>
      </c>
      <c r="B314" t="s">
        <v>24</v>
      </c>
      <c r="C314" t="s">
        <v>4529</v>
      </c>
      <c r="E314" t="s">
        <v>119</v>
      </c>
      <c r="F314" t="s">
        <v>2151</v>
      </c>
      <c r="G314" t="s">
        <v>2152</v>
      </c>
      <c r="H314" t="s">
        <v>345</v>
      </c>
      <c r="I314" t="s">
        <v>388</v>
      </c>
      <c r="K314">
        <v>27596673</v>
      </c>
      <c r="T314" t="s">
        <v>2155</v>
      </c>
    </row>
    <row r="315" spans="1:20">
      <c r="A315">
        <v>45742</v>
      </c>
      <c r="B315" t="s">
        <v>24</v>
      </c>
      <c r="C315" t="s">
        <v>2321</v>
      </c>
      <c r="E315" t="s">
        <v>119</v>
      </c>
      <c r="F315" t="s">
        <v>2317</v>
      </c>
      <c r="G315" t="s">
        <v>2318</v>
      </c>
      <c r="H315" t="s">
        <v>345</v>
      </c>
      <c r="I315" t="s">
        <v>509</v>
      </c>
      <c r="K315">
        <v>0</v>
      </c>
      <c r="T315" t="s">
        <v>2320</v>
      </c>
    </row>
    <row r="316" spans="1:20">
      <c r="A316">
        <v>45742</v>
      </c>
      <c r="B316" t="s">
        <v>65</v>
      </c>
      <c r="C316" t="s">
        <v>4558</v>
      </c>
      <c r="E316" t="s">
        <v>119</v>
      </c>
      <c r="F316" t="s">
        <v>2308</v>
      </c>
      <c r="G316" t="s">
        <v>2309</v>
      </c>
      <c r="H316" t="s">
        <v>345</v>
      </c>
      <c r="I316" t="s">
        <v>1552</v>
      </c>
      <c r="K316">
        <v>27827183</v>
      </c>
      <c r="T316" t="s">
        <v>2310</v>
      </c>
    </row>
    <row r="317" spans="1:20">
      <c r="A317">
        <v>45742</v>
      </c>
      <c r="B317" t="s">
        <v>24</v>
      </c>
      <c r="C317" t="s">
        <v>4530</v>
      </c>
      <c r="E317" t="s">
        <v>119</v>
      </c>
      <c r="F317" t="s">
        <v>2157</v>
      </c>
      <c r="G317" t="s">
        <v>2158</v>
      </c>
      <c r="H317" t="s">
        <v>345</v>
      </c>
      <c r="I317" t="s">
        <v>388</v>
      </c>
      <c r="K317">
        <v>22044692</v>
      </c>
      <c r="T317" t="s">
        <v>2160</v>
      </c>
    </row>
    <row r="318" spans="1:20">
      <c r="A318">
        <v>45742</v>
      </c>
      <c r="B318" t="s">
        <v>24</v>
      </c>
      <c r="C318" t="s">
        <v>2353</v>
      </c>
      <c r="E318" t="s">
        <v>119</v>
      </c>
      <c r="F318" t="s">
        <v>2350</v>
      </c>
      <c r="G318" t="s">
        <v>2351</v>
      </c>
      <c r="H318" t="s">
        <v>345</v>
      </c>
      <c r="I318" t="s">
        <v>509</v>
      </c>
      <c r="J318" t="s">
        <v>151</v>
      </c>
      <c r="K318">
        <v>27290718</v>
      </c>
      <c r="T318" t="s">
        <v>2352</v>
      </c>
    </row>
    <row r="319" spans="1:20">
      <c r="A319">
        <v>45742</v>
      </c>
      <c r="B319" t="s">
        <v>24</v>
      </c>
      <c r="C319" t="s">
        <v>4551</v>
      </c>
      <c r="E319" t="s">
        <v>119</v>
      </c>
      <c r="F319" t="s">
        <v>2278</v>
      </c>
      <c r="G319" t="s">
        <v>2279</v>
      </c>
      <c r="H319" t="s">
        <v>345</v>
      </c>
      <c r="I319" t="s">
        <v>509</v>
      </c>
      <c r="K319">
        <v>29601371</v>
      </c>
      <c r="T319" t="s">
        <v>2281</v>
      </c>
    </row>
    <row r="320" spans="1:20">
      <c r="A320">
        <v>45742</v>
      </c>
      <c r="B320" t="s">
        <v>24</v>
      </c>
      <c r="C320" t="s">
        <v>4550</v>
      </c>
      <c r="E320" t="s">
        <v>119</v>
      </c>
      <c r="F320" t="s">
        <v>2265</v>
      </c>
      <c r="G320" t="s">
        <v>2266</v>
      </c>
      <c r="H320" t="s">
        <v>345</v>
      </c>
      <c r="I320" t="s">
        <v>1605</v>
      </c>
      <c r="K320">
        <v>31443706</v>
      </c>
      <c r="T320" t="s">
        <v>2268</v>
      </c>
    </row>
    <row r="321" spans="1:20">
      <c r="A321">
        <v>45742</v>
      </c>
      <c r="B321" t="s">
        <v>65</v>
      </c>
      <c r="C321" t="s">
        <v>2329</v>
      </c>
      <c r="E321" t="s">
        <v>119</v>
      </c>
      <c r="F321" t="s">
        <v>2326</v>
      </c>
      <c r="G321" t="s">
        <v>2327</v>
      </c>
      <c r="H321" t="s">
        <v>345</v>
      </c>
      <c r="I321" t="s">
        <v>2223</v>
      </c>
      <c r="K321">
        <v>27173881</v>
      </c>
      <c r="T321" t="s">
        <v>2328</v>
      </c>
    </row>
    <row r="322" spans="1:20">
      <c r="A322">
        <v>45742</v>
      </c>
      <c r="B322" t="s">
        <v>24</v>
      </c>
      <c r="C322" t="s">
        <v>4556</v>
      </c>
      <c r="E322" t="s">
        <v>119</v>
      </c>
      <c r="F322" t="s">
        <v>2300</v>
      </c>
      <c r="G322" t="s">
        <v>2301</v>
      </c>
      <c r="H322" t="s">
        <v>345</v>
      </c>
      <c r="I322" t="s">
        <v>2223</v>
      </c>
      <c r="J322" t="s">
        <v>151</v>
      </c>
      <c r="K322">
        <v>26132921</v>
      </c>
      <c r="T322" t="s">
        <v>2302</v>
      </c>
    </row>
    <row r="323" spans="1:20">
      <c r="A323">
        <v>45742</v>
      </c>
      <c r="B323" t="s">
        <v>24</v>
      </c>
      <c r="C323" t="s">
        <v>4526</v>
      </c>
      <c r="E323" t="s">
        <v>119</v>
      </c>
      <c r="F323" t="s">
        <v>2146</v>
      </c>
      <c r="G323" t="s">
        <v>2147</v>
      </c>
      <c r="H323" t="s">
        <v>345</v>
      </c>
      <c r="I323" t="s">
        <v>388</v>
      </c>
      <c r="K323">
        <v>21210828</v>
      </c>
      <c r="T323" t="s">
        <v>2149</v>
      </c>
    </row>
    <row r="324" spans="1:20">
      <c r="A324">
        <v>45743</v>
      </c>
      <c r="B324" t="s">
        <v>24</v>
      </c>
      <c r="C324" t="s">
        <v>4544</v>
      </c>
      <c r="E324" t="s">
        <v>119</v>
      </c>
      <c r="F324" t="s">
        <v>2236</v>
      </c>
      <c r="G324" t="s">
        <v>2237</v>
      </c>
      <c r="H324" t="s">
        <v>345</v>
      </c>
      <c r="I324" t="s">
        <v>2223</v>
      </c>
      <c r="J324" t="s">
        <v>151</v>
      </c>
      <c r="K324">
        <v>31658182</v>
      </c>
      <c r="T324" t="s">
        <v>2238</v>
      </c>
    </row>
    <row r="325" spans="1:20">
      <c r="A325">
        <v>45743</v>
      </c>
      <c r="B325" t="s">
        <v>137</v>
      </c>
      <c r="C325" t="s">
        <v>4547</v>
      </c>
      <c r="E325" t="s">
        <v>119</v>
      </c>
      <c r="F325" t="s">
        <v>2250</v>
      </c>
      <c r="G325" t="s">
        <v>2251</v>
      </c>
      <c r="H325" t="s">
        <v>345</v>
      </c>
      <c r="I325" t="s">
        <v>2223</v>
      </c>
      <c r="K325">
        <v>35425768</v>
      </c>
      <c r="T325" t="s">
        <v>2253</v>
      </c>
    </row>
    <row r="326" spans="1:20">
      <c r="A326">
        <v>45743</v>
      </c>
      <c r="B326" t="s">
        <v>24</v>
      </c>
      <c r="C326" t="s">
        <v>4548</v>
      </c>
      <c r="E326" t="s">
        <v>119</v>
      </c>
      <c r="F326" t="s">
        <v>2255</v>
      </c>
      <c r="G326" t="s">
        <v>2256</v>
      </c>
      <c r="H326" t="s">
        <v>345</v>
      </c>
      <c r="I326" t="s">
        <v>2223</v>
      </c>
      <c r="K326">
        <v>35808954</v>
      </c>
      <c r="T326" t="s">
        <v>2258</v>
      </c>
    </row>
    <row r="327" spans="1:20">
      <c r="A327">
        <v>45743</v>
      </c>
      <c r="B327" t="s">
        <v>24</v>
      </c>
      <c r="C327" t="s">
        <v>4541</v>
      </c>
      <c r="E327" t="s">
        <v>119</v>
      </c>
      <c r="F327" t="s">
        <v>2221</v>
      </c>
      <c r="G327" t="s">
        <v>2222</v>
      </c>
      <c r="H327" t="s">
        <v>345</v>
      </c>
      <c r="I327" t="s">
        <v>2223</v>
      </c>
      <c r="K327">
        <v>23976303</v>
      </c>
      <c r="T327" t="s">
        <v>2225</v>
      </c>
    </row>
    <row r="328" spans="1:20">
      <c r="A328">
        <v>45743</v>
      </c>
      <c r="B328" t="s">
        <v>24</v>
      </c>
      <c r="C328" t="s">
        <v>4555</v>
      </c>
      <c r="E328" t="s">
        <v>119</v>
      </c>
      <c r="F328" t="s">
        <v>2296</v>
      </c>
      <c r="G328" t="s">
        <v>2297</v>
      </c>
      <c r="H328" t="s">
        <v>345</v>
      </c>
      <c r="I328" t="s">
        <v>2223</v>
      </c>
      <c r="J328" t="s">
        <v>151</v>
      </c>
      <c r="K328">
        <v>29530225</v>
      </c>
      <c r="T328" t="s">
        <v>2298</v>
      </c>
    </row>
    <row r="329" spans="1:20">
      <c r="A329">
        <v>45743</v>
      </c>
      <c r="B329" t="s">
        <v>24</v>
      </c>
      <c r="C329" t="s">
        <v>4549</v>
      </c>
      <c r="E329" t="s">
        <v>119</v>
      </c>
      <c r="F329" t="s">
        <v>2260</v>
      </c>
      <c r="G329" t="s">
        <v>2261</v>
      </c>
      <c r="H329" t="s">
        <v>345</v>
      </c>
      <c r="I329" t="s">
        <v>2223</v>
      </c>
      <c r="K329" t="s">
        <v>2262</v>
      </c>
      <c r="T329" t="s">
        <v>2263</v>
      </c>
    </row>
    <row r="330" spans="1:20">
      <c r="A330">
        <v>45743</v>
      </c>
      <c r="B330" t="s">
        <v>65</v>
      </c>
      <c r="C330" t="s">
        <v>2325</v>
      </c>
      <c r="E330" t="s">
        <v>119</v>
      </c>
      <c r="F330" t="s">
        <v>2322</v>
      </c>
      <c r="G330" t="s">
        <v>2323</v>
      </c>
      <c r="H330" t="s">
        <v>345</v>
      </c>
      <c r="I330" t="s">
        <v>2223</v>
      </c>
      <c r="K330">
        <v>23978886</v>
      </c>
      <c r="T330" t="s">
        <v>2324</v>
      </c>
    </row>
    <row r="331" spans="1:20">
      <c r="A331">
        <v>45743</v>
      </c>
      <c r="B331" t="s">
        <v>24</v>
      </c>
      <c r="C331" t="s">
        <v>4552</v>
      </c>
      <c r="E331" t="s">
        <v>119</v>
      </c>
      <c r="F331" t="s">
        <v>2283</v>
      </c>
      <c r="G331" t="s">
        <v>2284</v>
      </c>
      <c r="H331" t="s">
        <v>345</v>
      </c>
      <c r="I331" t="s">
        <v>2223</v>
      </c>
      <c r="K331">
        <v>23907530</v>
      </c>
      <c r="T331" t="s">
        <v>2285</v>
      </c>
    </row>
    <row r="332" spans="1:20">
      <c r="A332">
        <v>45743</v>
      </c>
      <c r="B332" t="s">
        <v>24</v>
      </c>
      <c r="C332" t="s">
        <v>4553</v>
      </c>
      <c r="E332" t="s">
        <v>119</v>
      </c>
      <c r="F332" t="s">
        <v>2287</v>
      </c>
      <c r="G332" t="s">
        <v>2288</v>
      </c>
      <c r="H332" t="s">
        <v>345</v>
      </c>
      <c r="I332" t="s">
        <v>2223</v>
      </c>
      <c r="K332">
        <v>23969580</v>
      </c>
      <c r="T332" t="s">
        <v>2290</v>
      </c>
    </row>
    <row r="333" spans="1:20">
      <c r="A333">
        <v>45744</v>
      </c>
      <c r="B333" t="s">
        <v>24</v>
      </c>
      <c r="C333" t="s">
        <v>2999</v>
      </c>
      <c r="E333" t="s">
        <v>119</v>
      </c>
      <c r="F333" t="s">
        <v>2996</v>
      </c>
      <c r="G333" t="s">
        <v>2997</v>
      </c>
      <c r="H333" t="s">
        <v>345</v>
      </c>
      <c r="I333" t="s">
        <v>509</v>
      </c>
      <c r="K333">
        <v>27689838</v>
      </c>
      <c r="T333" t="s">
        <v>2998</v>
      </c>
    </row>
    <row r="334" spans="1:20">
      <c r="A334">
        <v>45744</v>
      </c>
      <c r="B334" t="s">
        <v>24</v>
      </c>
      <c r="C334" t="s">
        <v>4688</v>
      </c>
      <c r="E334" t="s">
        <v>119</v>
      </c>
      <c r="F334" t="s">
        <v>2945</v>
      </c>
      <c r="G334" t="s">
        <v>2946</v>
      </c>
      <c r="H334" t="s">
        <v>345</v>
      </c>
      <c r="I334" t="s">
        <v>509</v>
      </c>
      <c r="J334" t="s">
        <v>151</v>
      </c>
      <c r="K334">
        <v>29504413</v>
      </c>
      <c r="T334" t="s">
        <v>2947</v>
      </c>
    </row>
    <row r="335" spans="1:20">
      <c r="A335">
        <v>45744</v>
      </c>
      <c r="B335" t="s">
        <v>24</v>
      </c>
      <c r="C335" t="s">
        <v>4545</v>
      </c>
      <c r="E335" t="s">
        <v>119</v>
      </c>
      <c r="F335" t="s">
        <v>2240</v>
      </c>
      <c r="G335" t="s">
        <v>2241</v>
      </c>
      <c r="H335" t="s">
        <v>345</v>
      </c>
      <c r="I335" t="s">
        <v>2223</v>
      </c>
      <c r="K335">
        <v>28032398</v>
      </c>
      <c r="T335" t="s">
        <v>2243</v>
      </c>
    </row>
    <row r="336" spans="1:20">
      <c r="A336">
        <v>45744</v>
      </c>
      <c r="B336" t="s">
        <v>24</v>
      </c>
      <c r="C336" t="s">
        <v>4533</v>
      </c>
      <c r="E336" t="s">
        <v>119</v>
      </c>
      <c r="F336" t="s">
        <v>2189</v>
      </c>
      <c r="G336" t="s">
        <v>2190</v>
      </c>
      <c r="H336" t="s">
        <v>345</v>
      </c>
      <c r="I336" t="s">
        <v>45</v>
      </c>
      <c r="K336">
        <v>0</v>
      </c>
      <c r="T336" t="s">
        <v>2192</v>
      </c>
    </row>
    <row r="337" spans="1:20">
      <c r="A337">
        <v>45744</v>
      </c>
      <c r="B337" t="s">
        <v>24</v>
      </c>
      <c r="C337" t="s">
        <v>4568</v>
      </c>
      <c r="E337" t="s">
        <v>119</v>
      </c>
      <c r="F337" t="s">
        <v>2381</v>
      </c>
      <c r="G337" t="s">
        <v>2382</v>
      </c>
      <c r="H337" t="s">
        <v>345</v>
      </c>
      <c r="I337" t="s">
        <v>2362</v>
      </c>
      <c r="K337">
        <v>26035339</v>
      </c>
      <c r="T337" t="s">
        <v>2384</v>
      </c>
    </row>
    <row r="338" spans="1:20">
      <c r="A338">
        <v>45744</v>
      </c>
      <c r="B338" t="s">
        <v>24</v>
      </c>
      <c r="C338" t="s">
        <v>4535</v>
      </c>
      <c r="E338" t="s">
        <v>119</v>
      </c>
      <c r="F338" t="s">
        <v>2194</v>
      </c>
      <c r="G338" t="s">
        <v>2195</v>
      </c>
      <c r="H338" t="s">
        <v>345</v>
      </c>
      <c r="I338" t="s">
        <v>2169</v>
      </c>
      <c r="K338">
        <v>25915323</v>
      </c>
      <c r="T338" t="s">
        <v>2197</v>
      </c>
    </row>
    <row r="339" spans="1:20">
      <c r="A339">
        <v>45744</v>
      </c>
      <c r="B339" t="s">
        <v>24</v>
      </c>
      <c r="C339" t="s">
        <v>2166</v>
      </c>
      <c r="E339" t="s">
        <v>119</v>
      </c>
      <c r="F339" t="s">
        <v>2162</v>
      </c>
      <c r="G339" t="s">
        <v>2163</v>
      </c>
      <c r="H339" t="s">
        <v>345</v>
      </c>
      <c r="I339" t="s">
        <v>497</v>
      </c>
      <c r="J339" t="s">
        <v>151</v>
      </c>
      <c r="K339">
        <v>0</v>
      </c>
      <c r="T339" t="s">
        <v>2165</v>
      </c>
    </row>
    <row r="340" spans="1:20">
      <c r="A340">
        <v>45744</v>
      </c>
      <c r="B340" t="s">
        <v>65</v>
      </c>
      <c r="C340" t="s">
        <v>4539</v>
      </c>
      <c r="E340" t="s">
        <v>119</v>
      </c>
      <c r="F340" t="s">
        <v>2212</v>
      </c>
      <c r="G340" t="s">
        <v>2213</v>
      </c>
      <c r="H340" t="s">
        <v>345</v>
      </c>
      <c r="I340" t="s">
        <v>2169</v>
      </c>
      <c r="K340">
        <v>27481138</v>
      </c>
      <c r="T340" t="s">
        <v>2214</v>
      </c>
    </row>
    <row r="341" spans="1:20">
      <c r="A341">
        <v>45744</v>
      </c>
      <c r="B341" t="s">
        <v>24</v>
      </c>
      <c r="C341" t="s">
        <v>4575</v>
      </c>
      <c r="E341" t="s">
        <v>119</v>
      </c>
      <c r="F341" t="s">
        <v>2414</v>
      </c>
      <c r="G341" t="s">
        <v>2415</v>
      </c>
      <c r="H341" t="s">
        <v>345</v>
      </c>
      <c r="I341" t="s">
        <v>509</v>
      </c>
      <c r="K341">
        <v>23567501</v>
      </c>
      <c r="T341" t="s">
        <v>2417</v>
      </c>
    </row>
    <row r="342" spans="1:20">
      <c r="A342">
        <v>45745</v>
      </c>
      <c r="B342" t="s">
        <v>24</v>
      </c>
      <c r="C342" t="s">
        <v>4570</v>
      </c>
      <c r="E342" t="s">
        <v>119</v>
      </c>
      <c r="F342" t="s">
        <v>2392</v>
      </c>
      <c r="G342" t="s">
        <v>2393</v>
      </c>
      <c r="H342" t="s">
        <v>345</v>
      </c>
      <c r="I342" t="s">
        <v>509</v>
      </c>
      <c r="J342" t="s">
        <v>151</v>
      </c>
      <c r="K342">
        <v>23567476</v>
      </c>
      <c r="T342" t="s">
        <v>2394</v>
      </c>
    </row>
    <row r="343" spans="1:20">
      <c r="A343">
        <v>45745</v>
      </c>
      <c r="B343" t="s">
        <v>24</v>
      </c>
      <c r="C343" t="s">
        <v>4678</v>
      </c>
      <c r="E343" t="s">
        <v>119</v>
      </c>
      <c r="F343" t="s">
        <v>2905</v>
      </c>
      <c r="G343" t="s">
        <v>2906</v>
      </c>
      <c r="H343" t="s">
        <v>345</v>
      </c>
      <c r="I343" t="s">
        <v>463</v>
      </c>
      <c r="J343" t="s">
        <v>151</v>
      </c>
      <c r="K343">
        <v>26259172</v>
      </c>
      <c r="T343" t="s">
        <v>2907</v>
      </c>
    </row>
    <row r="344" spans="1:20">
      <c r="A344">
        <v>45745</v>
      </c>
      <c r="B344" t="s">
        <v>65</v>
      </c>
      <c r="C344" t="s">
        <v>4682</v>
      </c>
      <c r="E344" t="s">
        <v>119</v>
      </c>
      <c r="F344" t="s">
        <v>2913</v>
      </c>
      <c r="G344" t="s">
        <v>2914</v>
      </c>
      <c r="H344" t="s">
        <v>345</v>
      </c>
      <c r="I344" t="s">
        <v>463</v>
      </c>
      <c r="K344">
        <v>23997178</v>
      </c>
      <c r="T344" t="s">
        <v>2915</v>
      </c>
    </row>
    <row r="345" spans="1:20">
      <c r="A345">
        <v>45745</v>
      </c>
      <c r="B345" t="s">
        <v>24</v>
      </c>
      <c r="C345" t="s">
        <v>4534</v>
      </c>
      <c r="E345" t="s">
        <v>119</v>
      </c>
      <c r="F345" t="s">
        <v>2167</v>
      </c>
      <c r="G345" t="s">
        <v>2168</v>
      </c>
      <c r="H345" t="s">
        <v>345</v>
      </c>
      <c r="I345" t="s">
        <v>2169</v>
      </c>
      <c r="K345">
        <v>23867121</v>
      </c>
      <c r="T345" t="s">
        <v>2172</v>
      </c>
    </row>
    <row r="346" spans="1:20">
      <c r="A346">
        <v>45745</v>
      </c>
      <c r="B346" t="s">
        <v>24</v>
      </c>
      <c r="C346" t="s">
        <v>4540</v>
      </c>
      <c r="E346" t="s">
        <v>119</v>
      </c>
      <c r="F346" t="s">
        <v>2174</v>
      </c>
      <c r="G346" t="s">
        <v>2175</v>
      </c>
      <c r="H346" t="s">
        <v>345</v>
      </c>
      <c r="I346" t="s">
        <v>2169</v>
      </c>
      <c r="K346">
        <v>27207699</v>
      </c>
      <c r="T346" t="s">
        <v>2177</v>
      </c>
    </row>
    <row r="347" spans="1:20">
      <c r="A347">
        <v>45745</v>
      </c>
      <c r="B347" t="s">
        <v>24</v>
      </c>
      <c r="C347" t="s">
        <v>4573</v>
      </c>
      <c r="E347" t="s">
        <v>119</v>
      </c>
      <c r="F347" t="s">
        <v>2404</v>
      </c>
      <c r="G347" t="s">
        <v>2405</v>
      </c>
      <c r="H347" t="s">
        <v>345</v>
      </c>
      <c r="I347" t="s">
        <v>509</v>
      </c>
      <c r="K347" t="s">
        <v>2406</v>
      </c>
      <c r="T347" t="s">
        <v>2407</v>
      </c>
    </row>
    <row r="348" spans="1:20">
      <c r="A348">
        <v>45745</v>
      </c>
      <c r="B348" t="s">
        <v>24</v>
      </c>
      <c r="C348" t="s">
        <v>494</v>
      </c>
      <c r="E348" t="s">
        <v>119</v>
      </c>
      <c r="F348" t="s">
        <v>495</v>
      </c>
      <c r="G348" t="s">
        <v>496</v>
      </c>
      <c r="H348" t="s">
        <v>345</v>
      </c>
      <c r="I348" t="s">
        <v>497</v>
      </c>
      <c r="J348" t="s">
        <v>151</v>
      </c>
      <c r="K348">
        <v>0</v>
      </c>
      <c r="T348" t="s">
        <v>500</v>
      </c>
    </row>
    <row r="349" spans="1:20">
      <c r="A349">
        <v>45745</v>
      </c>
      <c r="B349" t="s">
        <v>24</v>
      </c>
      <c r="C349" t="s">
        <v>4520</v>
      </c>
      <c r="E349" t="s">
        <v>119</v>
      </c>
      <c r="F349" t="s">
        <v>2120</v>
      </c>
      <c r="G349" t="s">
        <v>2121</v>
      </c>
      <c r="H349" t="s">
        <v>345</v>
      </c>
      <c r="I349" t="s">
        <v>497</v>
      </c>
      <c r="K349">
        <v>28955055</v>
      </c>
      <c r="T349" t="s">
        <v>2123</v>
      </c>
    </row>
    <row r="350" spans="1:20">
      <c r="A350">
        <v>45745</v>
      </c>
      <c r="B350" t="s">
        <v>65</v>
      </c>
      <c r="C350" t="s">
        <v>4538</v>
      </c>
      <c r="E350" t="s">
        <v>119</v>
      </c>
      <c r="F350" t="s">
        <v>2208</v>
      </c>
      <c r="G350" t="s">
        <v>2209</v>
      </c>
      <c r="H350" t="s">
        <v>345</v>
      </c>
      <c r="I350" t="s">
        <v>497</v>
      </c>
      <c r="K350">
        <v>23634168</v>
      </c>
      <c r="T350" t="s">
        <v>2210</v>
      </c>
    </row>
    <row r="351" spans="1:20">
      <c r="A351">
        <v>45746</v>
      </c>
      <c r="B351" t="s">
        <v>24</v>
      </c>
      <c r="C351" t="s">
        <v>4565</v>
      </c>
      <c r="E351" t="s">
        <v>119</v>
      </c>
      <c r="F351" t="s">
        <v>2366</v>
      </c>
      <c r="G351" t="s">
        <v>2367</v>
      </c>
      <c r="H351" t="s">
        <v>345</v>
      </c>
      <c r="I351" t="s">
        <v>509</v>
      </c>
      <c r="K351">
        <v>23347565</v>
      </c>
      <c r="T351" t="s">
        <v>2369</v>
      </c>
    </row>
    <row r="352" spans="1:20">
      <c r="A352">
        <v>45746</v>
      </c>
      <c r="B352" t="s">
        <v>24</v>
      </c>
      <c r="C352" t="s">
        <v>4677</v>
      </c>
      <c r="E352" t="s">
        <v>119</v>
      </c>
      <c r="F352" t="s">
        <v>2899</v>
      </c>
      <c r="G352" t="s">
        <v>2900</v>
      </c>
      <c r="H352" t="s">
        <v>345</v>
      </c>
      <c r="I352" t="s">
        <v>463</v>
      </c>
      <c r="K352">
        <v>27891518</v>
      </c>
      <c r="T352" t="s">
        <v>2903</v>
      </c>
    </row>
    <row r="353" spans="1:20">
      <c r="A353">
        <v>45746</v>
      </c>
      <c r="B353" t="s">
        <v>24</v>
      </c>
      <c r="C353" t="s">
        <v>4684</v>
      </c>
      <c r="E353" t="s">
        <v>119</v>
      </c>
      <c r="F353" t="s">
        <v>2921</v>
      </c>
      <c r="G353" t="s">
        <v>2922</v>
      </c>
      <c r="H353" t="s">
        <v>345</v>
      </c>
      <c r="I353" t="s">
        <v>463</v>
      </c>
      <c r="K353">
        <v>21015025</v>
      </c>
      <c r="T353" t="s">
        <v>2924</v>
      </c>
    </row>
    <row r="354" spans="1:20">
      <c r="A354">
        <v>45746</v>
      </c>
      <c r="B354" t="s">
        <v>24</v>
      </c>
      <c r="C354" t="s">
        <v>4687</v>
      </c>
      <c r="E354" t="s">
        <v>119</v>
      </c>
      <c r="F354" t="s">
        <v>2941</v>
      </c>
      <c r="G354" t="s">
        <v>2942</v>
      </c>
      <c r="H354" t="s">
        <v>345</v>
      </c>
      <c r="I354" t="s">
        <v>451</v>
      </c>
      <c r="J354" t="s">
        <v>151</v>
      </c>
      <c r="K354">
        <v>26629023</v>
      </c>
      <c r="T354" t="s">
        <v>2943</v>
      </c>
    </row>
    <row r="355" spans="1:20">
      <c r="A355">
        <v>45746</v>
      </c>
      <c r="B355" t="s">
        <v>65</v>
      </c>
      <c r="C355" t="s">
        <v>4689</v>
      </c>
      <c r="E355" t="s">
        <v>119</v>
      </c>
      <c r="F355" t="s">
        <v>2949</v>
      </c>
      <c r="G355" t="s">
        <v>2950</v>
      </c>
      <c r="H355" t="s">
        <v>345</v>
      </c>
      <c r="I355" t="s">
        <v>451</v>
      </c>
      <c r="K355" t="s">
        <v>2951</v>
      </c>
      <c r="T355" t="s">
        <v>2952</v>
      </c>
    </row>
    <row r="356" spans="1:20">
      <c r="A356">
        <v>45746</v>
      </c>
      <c r="B356" t="s">
        <v>24</v>
      </c>
      <c r="C356" t="s">
        <v>4691</v>
      </c>
      <c r="E356" t="s">
        <v>119</v>
      </c>
      <c r="F356" t="s">
        <v>2958</v>
      </c>
      <c r="G356" t="s">
        <v>2959</v>
      </c>
      <c r="H356" t="s">
        <v>345</v>
      </c>
      <c r="I356" t="s">
        <v>451</v>
      </c>
      <c r="K356" t="s">
        <v>2960</v>
      </c>
      <c r="T356" t="s">
        <v>2961</v>
      </c>
    </row>
    <row r="357" spans="1:20">
      <c r="A357">
        <v>45746</v>
      </c>
      <c r="B357" t="s">
        <v>65</v>
      </c>
      <c r="C357" t="s">
        <v>4690</v>
      </c>
      <c r="E357" t="s">
        <v>119</v>
      </c>
      <c r="F357" t="s">
        <v>2954</v>
      </c>
      <c r="G357" t="s">
        <v>2955</v>
      </c>
      <c r="H357" t="s">
        <v>345</v>
      </c>
      <c r="I357" t="s">
        <v>451</v>
      </c>
      <c r="K357">
        <v>0</v>
      </c>
      <c r="T357" t="s">
        <v>2956</v>
      </c>
    </row>
    <row r="358" spans="1:20">
      <c r="A358">
        <v>45746</v>
      </c>
      <c r="B358" t="s">
        <v>137</v>
      </c>
      <c r="C358" t="s">
        <v>4693</v>
      </c>
      <c r="E358" t="s">
        <v>119</v>
      </c>
      <c r="F358" t="s">
        <v>2967</v>
      </c>
      <c r="G358" t="s">
        <v>2968</v>
      </c>
      <c r="H358" t="s">
        <v>345</v>
      </c>
      <c r="I358" t="s">
        <v>451</v>
      </c>
      <c r="K358">
        <v>23983228</v>
      </c>
      <c r="T358" t="s">
        <v>2970</v>
      </c>
    </row>
    <row r="359" spans="1:20">
      <c r="A359">
        <v>45746</v>
      </c>
      <c r="B359" t="s">
        <v>24</v>
      </c>
      <c r="C359" t="s">
        <v>4694</v>
      </c>
      <c r="E359" t="s">
        <v>119</v>
      </c>
      <c r="F359" t="s">
        <v>2972</v>
      </c>
      <c r="G359" t="s">
        <v>2973</v>
      </c>
      <c r="H359" t="s">
        <v>345</v>
      </c>
      <c r="I359" t="s">
        <v>451</v>
      </c>
      <c r="K359">
        <v>23465828</v>
      </c>
      <c r="T359" t="s">
        <v>2975</v>
      </c>
    </row>
    <row r="360" spans="1:20">
      <c r="A360">
        <v>45746</v>
      </c>
      <c r="B360" t="s">
        <v>24</v>
      </c>
      <c r="C360" t="s">
        <v>467</v>
      </c>
      <c r="E360" t="s">
        <v>119</v>
      </c>
      <c r="F360" t="s">
        <v>468</v>
      </c>
      <c r="G360" t="s">
        <v>469</v>
      </c>
      <c r="H360" t="s">
        <v>345</v>
      </c>
      <c r="I360" t="s">
        <v>463</v>
      </c>
      <c r="K360" t="s">
        <v>10347</v>
      </c>
      <c r="T360" t="s">
        <v>10850</v>
      </c>
    </row>
    <row r="361" spans="1:20">
      <c r="A361">
        <v>45746</v>
      </c>
      <c r="B361" t="s">
        <v>24</v>
      </c>
      <c r="C361" t="s">
        <v>464</v>
      </c>
      <c r="E361" t="s">
        <v>119</v>
      </c>
      <c r="F361" t="s">
        <v>465</v>
      </c>
      <c r="G361" t="s">
        <v>466</v>
      </c>
      <c r="H361" t="s">
        <v>345</v>
      </c>
      <c r="I361" t="s">
        <v>463</v>
      </c>
      <c r="K361">
        <v>23190015</v>
      </c>
      <c r="T361" t="s">
        <v>10851</v>
      </c>
    </row>
    <row r="362" spans="1:20">
      <c r="A362">
        <v>45746</v>
      </c>
      <c r="B362" t="s">
        <v>65</v>
      </c>
      <c r="C362" t="s">
        <v>4692</v>
      </c>
      <c r="E362" t="s">
        <v>119</v>
      </c>
      <c r="F362" t="s">
        <v>2963</v>
      </c>
      <c r="G362" t="s">
        <v>2964</v>
      </c>
      <c r="H362" t="s">
        <v>345</v>
      </c>
      <c r="I362" t="s">
        <v>451</v>
      </c>
      <c r="K362">
        <v>27848068</v>
      </c>
      <c r="T362" t="s">
        <v>2965</v>
      </c>
    </row>
    <row r="363" spans="1:20">
      <c r="A363">
        <v>45747</v>
      </c>
      <c r="B363" t="s">
        <v>24</v>
      </c>
      <c r="C363" t="s">
        <v>460</v>
      </c>
      <c r="E363" t="s">
        <v>119</v>
      </c>
      <c r="F363" t="s">
        <v>461</v>
      </c>
      <c r="G363" t="s">
        <v>462</v>
      </c>
      <c r="H363" t="s">
        <v>345</v>
      </c>
      <c r="I363" t="s">
        <v>463</v>
      </c>
      <c r="K363" t="s">
        <v>411</v>
      </c>
      <c r="T363" t="s">
        <v>10852</v>
      </c>
    </row>
    <row r="364" spans="1:20">
      <c r="A364">
        <v>45747</v>
      </c>
      <c r="B364" t="s">
        <v>65</v>
      </c>
      <c r="C364" t="s">
        <v>448</v>
      </c>
      <c r="E364" t="s">
        <v>119</v>
      </c>
      <c r="F364" t="s">
        <v>449</v>
      </c>
      <c r="G364" t="s">
        <v>450</v>
      </c>
      <c r="H364" t="s">
        <v>345</v>
      </c>
      <c r="I364" t="s">
        <v>451</v>
      </c>
      <c r="K364">
        <v>0</v>
      </c>
      <c r="T364" t="s">
        <v>10853</v>
      </c>
    </row>
    <row r="365" spans="1:20">
      <c r="A365">
        <v>45747</v>
      </c>
      <c r="B365" t="s">
        <v>24</v>
      </c>
      <c r="C365" t="s">
        <v>4574</v>
      </c>
      <c r="E365" t="s">
        <v>119</v>
      </c>
      <c r="F365" t="s">
        <v>2409</v>
      </c>
      <c r="G365" t="s">
        <v>2410</v>
      </c>
      <c r="H365" t="s">
        <v>345</v>
      </c>
      <c r="I365" t="s">
        <v>509</v>
      </c>
      <c r="K365" t="s">
        <v>2411</v>
      </c>
      <c r="T365" t="s">
        <v>2412</v>
      </c>
    </row>
    <row r="366" spans="1:20">
      <c r="A366">
        <v>45747</v>
      </c>
      <c r="B366" t="s">
        <v>65</v>
      </c>
      <c r="C366" t="s">
        <v>3008</v>
      </c>
      <c r="E366" t="s">
        <v>119</v>
      </c>
      <c r="F366" t="s">
        <v>3005</v>
      </c>
      <c r="G366" t="s">
        <v>3006</v>
      </c>
      <c r="H366" t="s">
        <v>345</v>
      </c>
      <c r="I366" t="s">
        <v>451</v>
      </c>
      <c r="K366">
        <v>0</v>
      </c>
      <c r="T366" t="s">
        <v>3007</v>
      </c>
    </row>
    <row r="367" spans="1:20">
      <c r="A367">
        <v>45747</v>
      </c>
      <c r="B367" t="s">
        <v>24</v>
      </c>
      <c r="C367" t="s">
        <v>4531</v>
      </c>
      <c r="E367" t="s">
        <v>119</v>
      </c>
      <c r="F367" t="s">
        <v>2179</v>
      </c>
      <c r="G367" t="s">
        <v>2180</v>
      </c>
      <c r="H367" t="s">
        <v>345</v>
      </c>
      <c r="I367" t="s">
        <v>497</v>
      </c>
      <c r="K367">
        <v>23368812</v>
      </c>
      <c r="T367" t="s">
        <v>2181</v>
      </c>
    </row>
    <row r="368" spans="1:20">
      <c r="A368">
        <v>45747</v>
      </c>
      <c r="B368" t="s">
        <v>24</v>
      </c>
      <c r="C368" t="s">
        <v>4695</v>
      </c>
      <c r="E368" t="s">
        <v>119</v>
      </c>
      <c r="F368" t="s">
        <v>2977</v>
      </c>
      <c r="G368" t="s">
        <v>2978</v>
      </c>
      <c r="H368" t="s">
        <v>345</v>
      </c>
      <c r="I368" t="s">
        <v>2362</v>
      </c>
      <c r="K368">
        <v>28562390</v>
      </c>
      <c r="T368" t="s">
        <v>2980</v>
      </c>
    </row>
    <row r="369" spans="1:20">
      <c r="A369">
        <v>45747</v>
      </c>
      <c r="B369" t="s">
        <v>24</v>
      </c>
      <c r="C369" t="s">
        <v>4686</v>
      </c>
      <c r="E369" t="s">
        <v>119</v>
      </c>
      <c r="F369" t="s">
        <v>2935</v>
      </c>
      <c r="G369" t="s">
        <v>2936</v>
      </c>
      <c r="H369" t="s">
        <v>345</v>
      </c>
      <c r="I369" t="s">
        <v>2362</v>
      </c>
      <c r="K369">
        <v>22420417</v>
      </c>
      <c r="T369" t="s">
        <v>2939</v>
      </c>
    </row>
    <row r="370" spans="1:20">
      <c r="A370">
        <v>45747</v>
      </c>
      <c r="B370" t="s">
        <v>65</v>
      </c>
      <c r="C370" t="s">
        <v>4572</v>
      </c>
      <c r="E370" t="s">
        <v>119</v>
      </c>
      <c r="F370" t="s">
        <v>2400</v>
      </c>
      <c r="G370" t="s">
        <v>2401</v>
      </c>
      <c r="H370" t="s">
        <v>345</v>
      </c>
      <c r="I370" t="s">
        <v>509</v>
      </c>
      <c r="K370">
        <v>23302884</v>
      </c>
      <c r="T370" t="s">
        <v>2402</v>
      </c>
    </row>
    <row r="371" spans="1:20">
      <c r="A371">
        <v>45747</v>
      </c>
      <c r="B371" t="s">
        <v>24</v>
      </c>
      <c r="C371" t="s">
        <v>4696</v>
      </c>
      <c r="E371" t="s">
        <v>119</v>
      </c>
      <c r="F371" t="s">
        <v>2982</v>
      </c>
      <c r="G371" t="s">
        <v>2983</v>
      </c>
      <c r="H371" t="s">
        <v>345</v>
      </c>
      <c r="I371" t="s">
        <v>2362</v>
      </c>
      <c r="K371">
        <v>35807941</v>
      </c>
      <c r="T371" t="s">
        <v>2985</v>
      </c>
    </row>
    <row r="372" spans="1:20">
      <c r="A372">
        <v>45748</v>
      </c>
      <c r="B372" t="s">
        <v>24</v>
      </c>
      <c r="C372" t="s">
        <v>2990</v>
      </c>
      <c r="E372" t="s">
        <v>119</v>
      </c>
      <c r="F372" t="s">
        <v>2987</v>
      </c>
      <c r="G372" t="s">
        <v>2988</v>
      </c>
      <c r="H372" t="s">
        <v>345</v>
      </c>
      <c r="I372" t="s">
        <v>2362</v>
      </c>
      <c r="J372" t="s">
        <v>151</v>
      </c>
      <c r="K372">
        <v>0</v>
      </c>
      <c r="T372" t="s">
        <v>2989</v>
      </c>
    </row>
    <row r="373" spans="1:20">
      <c r="A373">
        <v>45748</v>
      </c>
      <c r="B373" t="s">
        <v>65</v>
      </c>
      <c r="C373" t="s">
        <v>3004</v>
      </c>
      <c r="E373" t="s">
        <v>119</v>
      </c>
      <c r="F373" t="s">
        <v>3000</v>
      </c>
      <c r="G373" t="s">
        <v>3001</v>
      </c>
      <c r="H373" t="s">
        <v>345</v>
      </c>
      <c r="I373" t="s">
        <v>2362</v>
      </c>
      <c r="K373">
        <v>0</v>
      </c>
      <c r="T373" t="s">
        <v>3003</v>
      </c>
    </row>
    <row r="374" spans="1:20">
      <c r="A374">
        <v>45748</v>
      </c>
      <c r="B374" t="s">
        <v>24</v>
      </c>
      <c r="C374" t="s">
        <v>4566</v>
      </c>
      <c r="E374" t="s">
        <v>119</v>
      </c>
      <c r="F374" t="s">
        <v>2371</v>
      </c>
      <c r="G374" t="s">
        <v>2372</v>
      </c>
      <c r="H374" t="s">
        <v>345</v>
      </c>
      <c r="I374" t="s">
        <v>509</v>
      </c>
      <c r="K374">
        <v>27730936</v>
      </c>
      <c r="T374" t="s">
        <v>2374</v>
      </c>
    </row>
    <row r="375" spans="1:20">
      <c r="A375">
        <v>45748</v>
      </c>
      <c r="B375" t="s">
        <v>24</v>
      </c>
      <c r="C375" t="s">
        <v>4564</v>
      </c>
      <c r="E375" t="s">
        <v>119</v>
      </c>
      <c r="F375" t="s">
        <v>2360</v>
      </c>
      <c r="G375" t="s">
        <v>2361</v>
      </c>
      <c r="H375" t="s">
        <v>345</v>
      </c>
      <c r="I375" t="s">
        <v>2362</v>
      </c>
      <c r="K375">
        <v>36950899</v>
      </c>
      <c r="T375" t="s">
        <v>2364</v>
      </c>
    </row>
    <row r="376" spans="1:20">
      <c r="A376">
        <v>45748</v>
      </c>
      <c r="B376" t="s">
        <v>24</v>
      </c>
      <c r="C376" t="s">
        <v>4569</v>
      </c>
      <c r="E376" t="s">
        <v>119</v>
      </c>
      <c r="F376" t="s">
        <v>2386</v>
      </c>
      <c r="G376" t="s">
        <v>2387</v>
      </c>
      <c r="H376" t="s">
        <v>345</v>
      </c>
      <c r="I376" t="s">
        <v>2388</v>
      </c>
      <c r="K376" t="s">
        <v>2389</v>
      </c>
      <c r="T376" t="s">
        <v>2390</v>
      </c>
    </row>
    <row r="377" spans="1:20">
      <c r="A377">
        <v>45748</v>
      </c>
      <c r="B377" t="s">
        <v>24</v>
      </c>
      <c r="C377" t="s">
        <v>4571</v>
      </c>
      <c r="E377" t="s">
        <v>119</v>
      </c>
      <c r="F377" t="s">
        <v>2396</v>
      </c>
      <c r="G377" t="s">
        <v>2397</v>
      </c>
      <c r="H377" t="s">
        <v>345</v>
      </c>
      <c r="I377" t="s">
        <v>509</v>
      </c>
      <c r="J377" t="s">
        <v>151</v>
      </c>
      <c r="K377">
        <v>29946255</v>
      </c>
      <c r="T377" t="s">
        <v>2398</v>
      </c>
    </row>
    <row r="378" spans="1:20">
      <c r="A378">
        <v>45748</v>
      </c>
      <c r="B378" t="s">
        <v>24</v>
      </c>
      <c r="C378" t="s">
        <v>2452</v>
      </c>
      <c r="E378" t="s">
        <v>119</v>
      </c>
      <c r="F378" t="s">
        <v>2449</v>
      </c>
      <c r="G378" t="s">
        <v>2450</v>
      </c>
      <c r="H378" t="s">
        <v>345</v>
      </c>
      <c r="I378" t="s">
        <v>517</v>
      </c>
      <c r="J378" t="s">
        <v>151</v>
      </c>
      <c r="K378">
        <v>0</v>
      </c>
      <c r="T378" t="s">
        <v>2451</v>
      </c>
    </row>
    <row r="379" spans="1:20">
      <c r="A379">
        <v>45748</v>
      </c>
      <c r="B379" t="s">
        <v>24</v>
      </c>
      <c r="C379" t="s">
        <v>2934</v>
      </c>
      <c r="E379" t="s">
        <v>119</v>
      </c>
      <c r="F379" t="s">
        <v>2931</v>
      </c>
      <c r="G379" t="s">
        <v>410</v>
      </c>
      <c r="H379" t="s">
        <v>345</v>
      </c>
      <c r="I379" t="s">
        <v>346</v>
      </c>
      <c r="K379">
        <v>0</v>
      </c>
      <c r="T379" t="s">
        <v>2933</v>
      </c>
    </row>
    <row r="380" spans="1:20">
      <c r="A380">
        <v>45748</v>
      </c>
      <c r="B380" t="s">
        <v>24</v>
      </c>
      <c r="C380" t="s">
        <v>4567</v>
      </c>
      <c r="E380" t="s">
        <v>119</v>
      </c>
      <c r="F380" t="s">
        <v>2376</v>
      </c>
      <c r="G380" t="s">
        <v>2377</v>
      </c>
      <c r="H380" t="s">
        <v>345</v>
      </c>
      <c r="I380" t="s">
        <v>2362</v>
      </c>
      <c r="K380">
        <v>27526676</v>
      </c>
      <c r="T380" t="s">
        <v>2379</v>
      </c>
    </row>
    <row r="381" spans="1:20">
      <c r="A381">
        <v>45749</v>
      </c>
      <c r="B381" t="s">
        <v>24</v>
      </c>
      <c r="C381" t="s">
        <v>408</v>
      </c>
      <c r="E381" t="s">
        <v>119</v>
      </c>
      <c r="F381" t="s">
        <v>409</v>
      </c>
      <c r="G381" t="s">
        <v>410</v>
      </c>
      <c r="H381" t="s">
        <v>345</v>
      </c>
      <c r="I381" t="s">
        <v>346</v>
      </c>
      <c r="K381">
        <v>0</v>
      </c>
      <c r="T381" t="s">
        <v>412</v>
      </c>
    </row>
    <row r="382" spans="1:20">
      <c r="A382">
        <v>45749</v>
      </c>
      <c r="B382" t="s">
        <v>24</v>
      </c>
      <c r="C382" t="s">
        <v>4576</v>
      </c>
      <c r="E382" t="s">
        <v>119</v>
      </c>
      <c r="F382" t="s">
        <v>2419</v>
      </c>
      <c r="G382" t="s">
        <v>2420</v>
      </c>
      <c r="H382" t="s">
        <v>345</v>
      </c>
      <c r="I382" t="s">
        <v>517</v>
      </c>
      <c r="K382">
        <v>27137735</v>
      </c>
      <c r="T382" t="s">
        <v>2423</v>
      </c>
    </row>
    <row r="383" spans="1:20">
      <c r="A383">
        <v>45749</v>
      </c>
      <c r="B383" t="s">
        <v>65</v>
      </c>
      <c r="C383" t="s">
        <v>514</v>
      </c>
      <c r="E383" t="s">
        <v>119</v>
      </c>
      <c r="F383" t="s">
        <v>515</v>
      </c>
      <c r="G383" t="s">
        <v>516</v>
      </c>
      <c r="H383" t="s">
        <v>345</v>
      </c>
      <c r="I383" t="s">
        <v>517</v>
      </c>
      <c r="K383">
        <v>0</v>
      </c>
      <c r="T383" t="s">
        <v>4581</v>
      </c>
    </row>
    <row r="384" spans="1:20">
      <c r="A384">
        <v>45749</v>
      </c>
      <c r="B384" t="s">
        <v>24</v>
      </c>
      <c r="C384" t="s">
        <v>4663</v>
      </c>
      <c r="E384" t="s">
        <v>119</v>
      </c>
      <c r="F384" t="s">
        <v>2858</v>
      </c>
      <c r="G384" t="s">
        <v>2859</v>
      </c>
      <c r="H384" t="s">
        <v>345</v>
      </c>
      <c r="I384" t="s">
        <v>346</v>
      </c>
      <c r="K384">
        <v>22658298</v>
      </c>
      <c r="T384" t="s">
        <v>2861</v>
      </c>
    </row>
    <row r="385" spans="1:20">
      <c r="A385">
        <v>45749</v>
      </c>
      <c r="B385" t="s">
        <v>65</v>
      </c>
      <c r="C385" t="s">
        <v>2466</v>
      </c>
      <c r="E385" t="s">
        <v>119</v>
      </c>
      <c r="F385" t="s">
        <v>2462</v>
      </c>
      <c r="G385" t="s">
        <v>2463</v>
      </c>
      <c r="H385" t="s">
        <v>345</v>
      </c>
      <c r="I385" t="s">
        <v>517</v>
      </c>
      <c r="K385">
        <v>0</v>
      </c>
      <c r="T385" t="s">
        <v>2465</v>
      </c>
    </row>
    <row r="386" spans="1:20">
      <c r="A386">
        <v>45749</v>
      </c>
      <c r="B386" t="s">
        <v>24</v>
      </c>
      <c r="C386" t="s">
        <v>4584</v>
      </c>
      <c r="E386" t="s">
        <v>119</v>
      </c>
      <c r="F386" t="s">
        <v>2439</v>
      </c>
      <c r="G386" t="s">
        <v>2440</v>
      </c>
      <c r="H386" t="s">
        <v>345</v>
      </c>
      <c r="I386" t="s">
        <v>517</v>
      </c>
      <c r="K386">
        <v>27689386</v>
      </c>
      <c r="T386" t="s">
        <v>2442</v>
      </c>
    </row>
    <row r="387" spans="1:20">
      <c r="A387">
        <v>45749</v>
      </c>
      <c r="B387" t="s">
        <v>24</v>
      </c>
      <c r="C387" t="s">
        <v>4664</v>
      </c>
      <c r="E387" t="s">
        <v>119</v>
      </c>
      <c r="F387" t="s">
        <v>2863</v>
      </c>
      <c r="G387" t="s">
        <v>2864</v>
      </c>
      <c r="H387" t="s">
        <v>345</v>
      </c>
      <c r="I387" t="s">
        <v>346</v>
      </c>
      <c r="K387">
        <v>27775168</v>
      </c>
      <c r="T387" t="s">
        <v>2865</v>
      </c>
    </row>
    <row r="388" spans="1:20">
      <c r="A388">
        <v>45749</v>
      </c>
      <c r="B388" t="s">
        <v>24</v>
      </c>
      <c r="C388" t="s">
        <v>4669</v>
      </c>
      <c r="E388" t="s">
        <v>119</v>
      </c>
      <c r="F388" t="s">
        <v>2874</v>
      </c>
      <c r="G388" t="s">
        <v>2875</v>
      </c>
      <c r="H388" t="s">
        <v>345</v>
      </c>
      <c r="I388" t="s">
        <v>346</v>
      </c>
      <c r="K388">
        <v>22658678</v>
      </c>
      <c r="T388" t="s">
        <v>2876</v>
      </c>
    </row>
    <row r="389" spans="1:20">
      <c r="A389">
        <v>45749</v>
      </c>
      <c r="B389" t="s">
        <v>24</v>
      </c>
      <c r="C389" t="s">
        <v>4670</v>
      </c>
      <c r="E389" t="s">
        <v>119</v>
      </c>
      <c r="F389" t="s">
        <v>2878</v>
      </c>
      <c r="G389" t="s">
        <v>2875</v>
      </c>
      <c r="H389" t="s">
        <v>345</v>
      </c>
      <c r="I389" t="s">
        <v>346</v>
      </c>
      <c r="K389">
        <v>22658688</v>
      </c>
      <c r="T389" t="s">
        <v>2879</v>
      </c>
    </row>
    <row r="390" spans="1:20">
      <c r="A390">
        <v>45750</v>
      </c>
      <c r="B390" t="s">
        <v>24</v>
      </c>
      <c r="C390" t="s">
        <v>4679</v>
      </c>
      <c r="E390" t="s">
        <v>119</v>
      </c>
      <c r="F390" t="s">
        <v>2909</v>
      </c>
      <c r="G390" t="s">
        <v>2910</v>
      </c>
      <c r="H390" t="s">
        <v>345</v>
      </c>
      <c r="I390" t="s">
        <v>346</v>
      </c>
      <c r="J390" t="s">
        <v>151</v>
      </c>
      <c r="K390">
        <v>22658589</v>
      </c>
      <c r="T390" t="s">
        <v>2911</v>
      </c>
    </row>
    <row r="391" spans="1:20">
      <c r="A391">
        <v>45750</v>
      </c>
      <c r="B391" t="s">
        <v>65</v>
      </c>
      <c r="C391" t="s">
        <v>4683</v>
      </c>
      <c r="E391" t="s">
        <v>119</v>
      </c>
      <c r="F391" t="s">
        <v>2917</v>
      </c>
      <c r="G391" t="s">
        <v>2918</v>
      </c>
      <c r="H391" t="s">
        <v>345</v>
      </c>
      <c r="I391" t="s">
        <v>346</v>
      </c>
      <c r="K391">
        <v>28132891</v>
      </c>
      <c r="T391" t="s">
        <v>2919</v>
      </c>
    </row>
    <row r="392" spans="1:20">
      <c r="A392">
        <v>45750</v>
      </c>
      <c r="B392" t="s">
        <v>137</v>
      </c>
      <c r="C392" t="s">
        <v>4685</v>
      </c>
      <c r="E392" t="s">
        <v>119</v>
      </c>
      <c r="F392" t="s">
        <v>2926</v>
      </c>
      <c r="G392" t="s">
        <v>2927</v>
      </c>
      <c r="H392" t="s">
        <v>345</v>
      </c>
      <c r="I392" t="s">
        <v>346</v>
      </c>
      <c r="K392">
        <v>21625010</v>
      </c>
      <c r="T392" t="s">
        <v>2929</v>
      </c>
    </row>
    <row r="393" spans="1:20">
      <c r="A393">
        <v>45750</v>
      </c>
      <c r="B393" t="s">
        <v>24</v>
      </c>
      <c r="C393" t="s">
        <v>2457</v>
      </c>
      <c r="E393" t="s">
        <v>119</v>
      </c>
      <c r="F393" t="s">
        <v>2453</v>
      </c>
      <c r="G393" t="s">
        <v>2454</v>
      </c>
      <c r="H393" t="s">
        <v>345</v>
      </c>
      <c r="I393" t="s">
        <v>346</v>
      </c>
      <c r="K393">
        <v>0</v>
      </c>
      <c r="T393" t="s">
        <v>2456</v>
      </c>
    </row>
    <row r="394" spans="1:20">
      <c r="A394">
        <v>45750</v>
      </c>
      <c r="B394" t="s">
        <v>24</v>
      </c>
      <c r="C394" t="s">
        <v>4671</v>
      </c>
      <c r="E394" t="s">
        <v>119</v>
      </c>
      <c r="F394" t="s">
        <v>2881</v>
      </c>
      <c r="G394" t="s">
        <v>2882</v>
      </c>
      <c r="H394" t="s">
        <v>345</v>
      </c>
      <c r="I394" t="s">
        <v>346</v>
      </c>
      <c r="K394">
        <v>23368407</v>
      </c>
      <c r="T394" t="s">
        <v>2884</v>
      </c>
    </row>
    <row r="395" spans="1:20">
      <c r="A395">
        <v>45750</v>
      </c>
      <c r="B395" t="s">
        <v>24</v>
      </c>
      <c r="C395" t="s">
        <v>4580</v>
      </c>
      <c r="E395" t="s">
        <v>119</v>
      </c>
      <c r="F395" t="s">
        <v>2430</v>
      </c>
      <c r="G395" t="s">
        <v>2431</v>
      </c>
      <c r="H395" t="s">
        <v>345</v>
      </c>
      <c r="I395" t="s">
        <v>2427</v>
      </c>
      <c r="J395" t="s">
        <v>151</v>
      </c>
      <c r="K395">
        <v>26821303</v>
      </c>
      <c r="T395" t="s">
        <v>2432</v>
      </c>
    </row>
    <row r="396" spans="1:20">
      <c r="A396">
        <v>45750</v>
      </c>
      <c r="B396" t="s">
        <v>24</v>
      </c>
      <c r="C396" t="s">
        <v>485</v>
      </c>
      <c r="E396" t="s">
        <v>119</v>
      </c>
      <c r="F396" t="s">
        <v>486</v>
      </c>
      <c r="G396" t="s">
        <v>487</v>
      </c>
      <c r="H396" t="s">
        <v>345</v>
      </c>
      <c r="I396" t="s">
        <v>346</v>
      </c>
      <c r="J396" t="s">
        <v>151</v>
      </c>
      <c r="K396">
        <v>27529595</v>
      </c>
      <c r="T396" t="s">
        <v>4577</v>
      </c>
    </row>
    <row r="397" spans="1:20">
      <c r="A397">
        <v>45750</v>
      </c>
      <c r="B397" t="s">
        <v>24</v>
      </c>
      <c r="C397" t="s">
        <v>4579</v>
      </c>
      <c r="E397" t="s">
        <v>119</v>
      </c>
      <c r="F397" t="s">
        <v>2425</v>
      </c>
      <c r="G397" t="s">
        <v>2426</v>
      </c>
      <c r="H397" t="s">
        <v>345</v>
      </c>
      <c r="I397" t="s">
        <v>2427</v>
      </c>
      <c r="J397" t="s">
        <v>151</v>
      </c>
      <c r="K397">
        <v>27180721</v>
      </c>
      <c r="T397" t="s">
        <v>2428</v>
      </c>
    </row>
    <row r="398" spans="1:20">
      <c r="A398">
        <v>45750</v>
      </c>
      <c r="B398" t="s">
        <v>24</v>
      </c>
      <c r="C398" t="s">
        <v>4585</v>
      </c>
      <c r="E398" t="s">
        <v>119</v>
      </c>
      <c r="F398" t="s">
        <v>2444</v>
      </c>
      <c r="G398" t="s">
        <v>2445</v>
      </c>
      <c r="H398" t="s">
        <v>345</v>
      </c>
      <c r="I398" t="s">
        <v>2427</v>
      </c>
      <c r="K398">
        <v>24111797</v>
      </c>
      <c r="T398" t="s">
        <v>2447</v>
      </c>
    </row>
    <row r="399" spans="1:20">
      <c r="A399">
        <v>45751</v>
      </c>
      <c r="B399" t="s">
        <v>65</v>
      </c>
      <c r="C399" t="s">
        <v>2461</v>
      </c>
      <c r="E399" t="s">
        <v>119</v>
      </c>
      <c r="F399" t="s">
        <v>2458</v>
      </c>
      <c r="G399" t="s">
        <v>2459</v>
      </c>
      <c r="H399" t="s">
        <v>345</v>
      </c>
      <c r="I399" t="s">
        <v>2427</v>
      </c>
      <c r="K399">
        <v>31116548</v>
      </c>
      <c r="T399" t="s">
        <v>2460</v>
      </c>
    </row>
    <row r="400" spans="1:20">
      <c r="A400">
        <v>45751</v>
      </c>
      <c r="B400" t="s">
        <v>24</v>
      </c>
      <c r="C400" t="s">
        <v>342</v>
      </c>
      <c r="E400" t="s">
        <v>119</v>
      </c>
      <c r="F400" t="s">
        <v>343</v>
      </c>
      <c r="G400" t="s">
        <v>344</v>
      </c>
      <c r="H400" t="s">
        <v>345</v>
      </c>
      <c r="I400" t="s">
        <v>346</v>
      </c>
      <c r="K400">
        <v>23398867</v>
      </c>
      <c r="T400" t="s">
        <v>347</v>
      </c>
    </row>
    <row r="401" spans="1:20">
      <c r="A401">
        <v>45751</v>
      </c>
      <c r="B401" t="s">
        <v>24</v>
      </c>
      <c r="C401" t="s">
        <v>4665</v>
      </c>
      <c r="E401" t="s">
        <v>119</v>
      </c>
      <c r="F401" t="s">
        <v>2867</v>
      </c>
      <c r="G401" t="s">
        <v>2868</v>
      </c>
      <c r="H401" t="s">
        <v>345</v>
      </c>
      <c r="I401" t="s">
        <v>346</v>
      </c>
      <c r="K401">
        <v>23395159</v>
      </c>
      <c r="T401" t="s">
        <v>2869</v>
      </c>
    </row>
    <row r="402" spans="1:20">
      <c r="A402">
        <v>45751</v>
      </c>
      <c r="B402" t="s">
        <v>24</v>
      </c>
      <c r="C402" t="s">
        <v>518</v>
      </c>
      <c r="E402" t="s">
        <v>119</v>
      </c>
      <c r="F402" t="s">
        <v>519</v>
      </c>
      <c r="H402" t="s">
        <v>345</v>
      </c>
      <c r="I402" t="s">
        <v>346</v>
      </c>
      <c r="K402">
        <v>23376976</v>
      </c>
      <c r="T402" t="s">
        <v>4666</v>
      </c>
    </row>
    <row r="403" spans="1:20">
      <c r="A403">
        <v>45751</v>
      </c>
      <c r="B403" t="s">
        <v>24</v>
      </c>
      <c r="C403" t="s">
        <v>348</v>
      </c>
      <c r="E403" t="s">
        <v>119</v>
      </c>
      <c r="F403" t="s">
        <v>349</v>
      </c>
      <c r="G403" t="s">
        <v>344</v>
      </c>
      <c r="H403" t="s">
        <v>345</v>
      </c>
      <c r="I403" t="s">
        <v>346</v>
      </c>
      <c r="K403">
        <v>23398867</v>
      </c>
      <c r="T403" t="s">
        <v>350</v>
      </c>
    </row>
    <row r="404" spans="1:20">
      <c r="A404">
        <v>45751</v>
      </c>
      <c r="B404" t="s">
        <v>24</v>
      </c>
      <c r="C404" t="s">
        <v>4668</v>
      </c>
      <c r="E404" t="s">
        <v>119</v>
      </c>
      <c r="F404" t="s">
        <v>2871</v>
      </c>
      <c r="G404" t="s">
        <v>2868</v>
      </c>
      <c r="H404" t="s">
        <v>345</v>
      </c>
      <c r="I404" t="s">
        <v>346</v>
      </c>
      <c r="K404">
        <v>23395158</v>
      </c>
      <c r="T404" t="s">
        <v>2872</v>
      </c>
    </row>
    <row r="405" spans="1:20">
      <c r="A405">
        <v>45751</v>
      </c>
      <c r="B405" t="s">
        <v>24</v>
      </c>
      <c r="C405" t="s">
        <v>4588</v>
      </c>
      <c r="E405" t="s">
        <v>119</v>
      </c>
      <c r="F405" t="s">
        <v>2476</v>
      </c>
      <c r="G405" t="s">
        <v>2477</v>
      </c>
      <c r="H405" t="s">
        <v>345</v>
      </c>
      <c r="I405" t="s">
        <v>401</v>
      </c>
      <c r="K405">
        <v>23385781</v>
      </c>
      <c r="T405" t="s">
        <v>2479</v>
      </c>
    </row>
    <row r="406" spans="1:20">
      <c r="A406">
        <v>45751</v>
      </c>
      <c r="B406" t="s">
        <v>24</v>
      </c>
      <c r="C406" t="s">
        <v>4583</v>
      </c>
      <c r="E406" t="s">
        <v>119</v>
      </c>
      <c r="F406" t="s">
        <v>2434</v>
      </c>
      <c r="G406" t="s">
        <v>2435</v>
      </c>
      <c r="H406" t="s">
        <v>345</v>
      </c>
      <c r="I406" t="s">
        <v>401</v>
      </c>
      <c r="K406">
        <v>23684298</v>
      </c>
      <c r="T406" t="s">
        <v>2437</v>
      </c>
    </row>
    <row r="407" spans="1:20">
      <c r="A407">
        <v>45751</v>
      </c>
      <c r="B407" t="s">
        <v>24</v>
      </c>
      <c r="C407" t="s">
        <v>398</v>
      </c>
      <c r="E407" t="s">
        <v>119</v>
      </c>
      <c r="F407" t="s">
        <v>399</v>
      </c>
      <c r="G407" t="s">
        <v>400</v>
      </c>
      <c r="H407" t="s">
        <v>345</v>
      </c>
      <c r="I407" t="s">
        <v>401</v>
      </c>
      <c r="K407" t="s">
        <v>74</v>
      </c>
      <c r="T407" t="s">
        <v>402</v>
      </c>
    </row>
    <row r="408" spans="1:20">
      <c r="A408">
        <v>45752</v>
      </c>
      <c r="B408" t="s">
        <v>24</v>
      </c>
      <c r="C408" t="s">
        <v>2517</v>
      </c>
      <c r="E408" t="s">
        <v>119</v>
      </c>
      <c r="F408" t="s">
        <v>2514</v>
      </c>
      <c r="G408" t="s">
        <v>2515</v>
      </c>
      <c r="H408" t="s">
        <v>345</v>
      </c>
      <c r="I408" t="s">
        <v>401</v>
      </c>
      <c r="J408" t="s">
        <v>151</v>
      </c>
      <c r="K408">
        <v>0</v>
      </c>
      <c r="T408" t="s">
        <v>2516</v>
      </c>
    </row>
    <row r="409" spans="1:20">
      <c r="A409">
        <v>45752</v>
      </c>
      <c r="B409" t="s">
        <v>24</v>
      </c>
      <c r="C409" t="s">
        <v>4612</v>
      </c>
      <c r="E409" t="s">
        <v>119</v>
      </c>
      <c r="F409" t="s">
        <v>2586</v>
      </c>
      <c r="G409" t="s">
        <v>2587</v>
      </c>
      <c r="H409" t="s">
        <v>345</v>
      </c>
      <c r="I409" t="s">
        <v>427</v>
      </c>
      <c r="J409" t="s">
        <v>151</v>
      </c>
      <c r="K409">
        <v>21486674</v>
      </c>
      <c r="T409" t="s">
        <v>2588</v>
      </c>
    </row>
    <row r="410" spans="1:20">
      <c r="A410">
        <v>45752</v>
      </c>
      <c r="B410" t="s">
        <v>65</v>
      </c>
      <c r="C410" t="s">
        <v>4592</v>
      </c>
      <c r="E410" t="s">
        <v>119</v>
      </c>
      <c r="F410" t="s">
        <v>2495</v>
      </c>
      <c r="G410" t="s">
        <v>2496</v>
      </c>
      <c r="H410" t="s">
        <v>345</v>
      </c>
      <c r="I410" t="s">
        <v>401</v>
      </c>
      <c r="K410">
        <v>23369322</v>
      </c>
      <c r="T410" t="s">
        <v>2497</v>
      </c>
    </row>
    <row r="411" spans="1:20">
      <c r="A411">
        <v>45752</v>
      </c>
      <c r="B411" t="s">
        <v>24</v>
      </c>
      <c r="C411" t="s">
        <v>2624</v>
      </c>
      <c r="E411" t="s">
        <v>119</v>
      </c>
      <c r="F411" t="s">
        <v>2621</v>
      </c>
      <c r="G411" t="s">
        <v>2622</v>
      </c>
      <c r="H411" t="s">
        <v>345</v>
      </c>
      <c r="I411" t="s">
        <v>2604</v>
      </c>
      <c r="J411" t="s">
        <v>151</v>
      </c>
      <c r="K411">
        <v>0</v>
      </c>
      <c r="T411" t="s">
        <v>2623</v>
      </c>
    </row>
    <row r="412" spans="1:20">
      <c r="A412">
        <v>45752</v>
      </c>
      <c r="B412" t="s">
        <v>65</v>
      </c>
      <c r="C412" t="s">
        <v>2655</v>
      </c>
      <c r="E412" t="s">
        <v>119</v>
      </c>
      <c r="F412" t="s">
        <v>2651</v>
      </c>
      <c r="G412" t="s">
        <v>2652</v>
      </c>
      <c r="H412" t="s">
        <v>345</v>
      </c>
      <c r="I412" t="s">
        <v>2604</v>
      </c>
      <c r="K412">
        <v>0</v>
      </c>
      <c r="T412" t="s">
        <v>2654</v>
      </c>
    </row>
    <row r="413" spans="1:20">
      <c r="A413">
        <v>45752</v>
      </c>
      <c r="B413" t="s">
        <v>24</v>
      </c>
      <c r="C413" t="s">
        <v>4618</v>
      </c>
      <c r="E413" t="s">
        <v>119</v>
      </c>
      <c r="F413" t="s">
        <v>2612</v>
      </c>
      <c r="G413" t="s">
        <v>2613</v>
      </c>
      <c r="H413" t="s">
        <v>345</v>
      </c>
      <c r="I413" t="s">
        <v>2604</v>
      </c>
      <c r="K413">
        <v>23836826</v>
      </c>
      <c r="T413" t="s">
        <v>2615</v>
      </c>
    </row>
    <row r="414" spans="1:20">
      <c r="A414">
        <v>45752</v>
      </c>
      <c r="B414" t="s">
        <v>24</v>
      </c>
      <c r="C414" t="s">
        <v>2357</v>
      </c>
      <c r="E414" t="s">
        <v>119</v>
      </c>
      <c r="F414" t="s">
        <v>2354</v>
      </c>
      <c r="G414" t="s">
        <v>490</v>
      </c>
      <c r="H414" t="s">
        <v>345</v>
      </c>
      <c r="I414" t="s">
        <v>491</v>
      </c>
      <c r="K414">
        <v>29150778</v>
      </c>
      <c r="T414" t="s">
        <v>2356</v>
      </c>
    </row>
    <row r="415" spans="1:20">
      <c r="A415">
        <v>45752</v>
      </c>
      <c r="B415" t="s">
        <v>65</v>
      </c>
      <c r="C415" t="s">
        <v>2711</v>
      </c>
      <c r="E415" t="s">
        <v>119</v>
      </c>
      <c r="F415" t="s">
        <v>2707</v>
      </c>
      <c r="G415" t="s">
        <v>2708</v>
      </c>
      <c r="H415" t="s">
        <v>345</v>
      </c>
      <c r="I415" t="s">
        <v>2604</v>
      </c>
      <c r="K415">
        <v>0</v>
      </c>
      <c r="T415" t="s">
        <v>2710</v>
      </c>
    </row>
    <row r="416" spans="1:20">
      <c r="A416">
        <v>45752</v>
      </c>
      <c r="B416" t="s">
        <v>24</v>
      </c>
      <c r="C416" t="s">
        <v>503</v>
      </c>
      <c r="E416" t="s">
        <v>119</v>
      </c>
      <c r="F416" t="s">
        <v>504</v>
      </c>
      <c r="G416" t="s">
        <v>505</v>
      </c>
      <c r="H416" t="s">
        <v>345</v>
      </c>
      <c r="I416" t="s">
        <v>491</v>
      </c>
      <c r="K416">
        <v>21911618</v>
      </c>
      <c r="T416" t="s">
        <v>4627</v>
      </c>
    </row>
    <row r="417" spans="1:20">
      <c r="A417">
        <v>45752</v>
      </c>
      <c r="B417" t="s">
        <v>24</v>
      </c>
      <c r="C417" t="s">
        <v>488</v>
      </c>
      <c r="E417" t="s">
        <v>119</v>
      </c>
      <c r="F417" t="s">
        <v>489</v>
      </c>
      <c r="G417" t="s">
        <v>490</v>
      </c>
      <c r="H417" t="s">
        <v>345</v>
      </c>
      <c r="I417" t="s">
        <v>491</v>
      </c>
      <c r="K417">
        <v>0</v>
      </c>
      <c r="T417" t="s">
        <v>4562</v>
      </c>
    </row>
    <row r="418" spans="1:20">
      <c r="A418">
        <v>45752</v>
      </c>
      <c r="B418" t="s">
        <v>24</v>
      </c>
      <c r="C418" t="s">
        <v>492</v>
      </c>
      <c r="E418" t="s">
        <v>119</v>
      </c>
      <c r="F418" t="s">
        <v>493</v>
      </c>
      <c r="G418" t="s">
        <v>490</v>
      </c>
      <c r="H418" t="s">
        <v>345</v>
      </c>
      <c r="I418" t="s">
        <v>491</v>
      </c>
      <c r="K418">
        <v>0</v>
      </c>
      <c r="T418" t="s">
        <v>4563</v>
      </c>
    </row>
    <row r="419" spans="1:20">
      <c r="A419">
        <v>45752</v>
      </c>
      <c r="B419" t="s">
        <v>24</v>
      </c>
      <c r="C419" t="s">
        <v>4560</v>
      </c>
      <c r="E419" t="s">
        <v>119</v>
      </c>
      <c r="F419" t="s">
        <v>2339</v>
      </c>
      <c r="G419" t="s">
        <v>2340</v>
      </c>
      <c r="H419" t="s">
        <v>345</v>
      </c>
      <c r="I419" t="s">
        <v>491</v>
      </c>
      <c r="J419" t="s">
        <v>151</v>
      </c>
      <c r="K419">
        <v>26501136</v>
      </c>
      <c r="T419" t="s">
        <v>2341</v>
      </c>
    </row>
    <row r="420" spans="1:20">
      <c r="A420">
        <v>45753</v>
      </c>
      <c r="B420" t="s">
        <v>24</v>
      </c>
      <c r="C420" t="s">
        <v>4655</v>
      </c>
      <c r="E420" t="s">
        <v>119</v>
      </c>
      <c r="F420" t="s">
        <v>2810</v>
      </c>
      <c r="G420" t="s">
        <v>2811</v>
      </c>
      <c r="H420" t="s">
        <v>345</v>
      </c>
      <c r="I420" t="s">
        <v>2662</v>
      </c>
      <c r="K420">
        <v>23921238</v>
      </c>
      <c r="T420" t="s">
        <v>2813</v>
      </c>
    </row>
    <row r="421" spans="1:20">
      <c r="A421">
        <v>45753</v>
      </c>
      <c r="B421" t="s">
        <v>24</v>
      </c>
      <c r="C421" t="s">
        <v>4613</v>
      </c>
      <c r="E421" t="s">
        <v>119</v>
      </c>
      <c r="F421" t="s">
        <v>2590</v>
      </c>
      <c r="G421" t="s">
        <v>2591</v>
      </c>
      <c r="H421" t="s">
        <v>345</v>
      </c>
      <c r="I421" t="s">
        <v>427</v>
      </c>
      <c r="J421" t="s">
        <v>151</v>
      </c>
      <c r="K421">
        <v>29953567</v>
      </c>
      <c r="T421" t="s">
        <v>2592</v>
      </c>
    </row>
    <row r="422" spans="1:20">
      <c r="A422">
        <v>45753</v>
      </c>
      <c r="B422" t="s">
        <v>24</v>
      </c>
      <c r="C422" t="s">
        <v>4616</v>
      </c>
      <c r="E422" t="s">
        <v>119</v>
      </c>
      <c r="F422" t="s">
        <v>2602</v>
      </c>
      <c r="G422" t="s">
        <v>2603</v>
      </c>
      <c r="H422" t="s">
        <v>345</v>
      </c>
      <c r="I422" t="s">
        <v>2604</v>
      </c>
      <c r="K422">
        <v>0</v>
      </c>
      <c r="T422" t="s">
        <v>2606</v>
      </c>
    </row>
    <row r="423" spans="1:20">
      <c r="A423">
        <v>45753</v>
      </c>
      <c r="B423" t="s">
        <v>24</v>
      </c>
      <c r="C423" t="s">
        <v>2852</v>
      </c>
      <c r="E423" t="s">
        <v>119</v>
      </c>
      <c r="F423" t="s">
        <v>2849</v>
      </c>
      <c r="G423" t="s">
        <v>2850</v>
      </c>
      <c r="H423" t="s">
        <v>345</v>
      </c>
      <c r="I423" t="s">
        <v>2662</v>
      </c>
      <c r="J423" t="s">
        <v>151</v>
      </c>
      <c r="K423">
        <v>26983863</v>
      </c>
      <c r="T423" t="s">
        <v>2851</v>
      </c>
    </row>
    <row r="424" spans="1:20">
      <c r="A424">
        <v>45753</v>
      </c>
      <c r="B424" t="s">
        <v>24</v>
      </c>
      <c r="C424" t="s">
        <v>4599</v>
      </c>
      <c r="E424" t="s">
        <v>119</v>
      </c>
      <c r="F424" t="s">
        <v>2530</v>
      </c>
      <c r="G424" t="s">
        <v>2531</v>
      </c>
      <c r="H424" t="s">
        <v>345</v>
      </c>
      <c r="I424" t="s">
        <v>2532</v>
      </c>
      <c r="K424">
        <v>24803939</v>
      </c>
      <c r="T424" t="s">
        <v>2534</v>
      </c>
    </row>
    <row r="425" spans="1:20">
      <c r="A425">
        <v>45753</v>
      </c>
      <c r="B425" t="s">
        <v>24</v>
      </c>
      <c r="C425" t="s">
        <v>4601</v>
      </c>
      <c r="E425" t="s">
        <v>119</v>
      </c>
      <c r="F425" t="s">
        <v>2541</v>
      </c>
      <c r="G425" t="s">
        <v>2542</v>
      </c>
      <c r="H425" t="s">
        <v>345</v>
      </c>
      <c r="I425" t="s">
        <v>2532</v>
      </c>
      <c r="J425" t="s">
        <v>151</v>
      </c>
      <c r="K425">
        <v>28139656</v>
      </c>
      <c r="T425" t="s">
        <v>2543</v>
      </c>
    </row>
    <row r="426" spans="1:20">
      <c r="A426">
        <v>45753</v>
      </c>
      <c r="B426" t="s">
        <v>24</v>
      </c>
      <c r="C426" t="s">
        <v>2702</v>
      </c>
      <c r="E426" t="s">
        <v>119</v>
      </c>
      <c r="F426" t="s">
        <v>2699</v>
      </c>
      <c r="G426" t="s">
        <v>2700</v>
      </c>
      <c r="H426" t="s">
        <v>345</v>
      </c>
      <c r="I426" t="s">
        <v>2662</v>
      </c>
      <c r="J426" t="s">
        <v>151</v>
      </c>
      <c r="K426">
        <v>29601232</v>
      </c>
      <c r="T426" t="s">
        <v>2701</v>
      </c>
    </row>
    <row r="427" spans="1:20">
      <c r="A427">
        <v>45753</v>
      </c>
      <c r="B427" t="s">
        <v>24</v>
      </c>
      <c r="C427" t="s">
        <v>424</v>
      </c>
      <c r="E427" t="s">
        <v>119</v>
      </c>
      <c r="F427" t="s">
        <v>425</v>
      </c>
      <c r="G427" t="s">
        <v>426</v>
      </c>
      <c r="H427" t="s">
        <v>345</v>
      </c>
      <c r="I427" t="s">
        <v>427</v>
      </c>
      <c r="J427" t="s">
        <v>151</v>
      </c>
      <c r="K427" t="s">
        <v>371</v>
      </c>
      <c r="T427" t="s">
        <v>10854</v>
      </c>
    </row>
    <row r="428" spans="1:20">
      <c r="A428">
        <v>45753</v>
      </c>
      <c r="B428" t="s">
        <v>65</v>
      </c>
      <c r="C428" t="s">
        <v>4620</v>
      </c>
      <c r="E428" t="s">
        <v>119</v>
      </c>
      <c r="F428" t="s">
        <v>2633</v>
      </c>
      <c r="G428" t="s">
        <v>2634</v>
      </c>
      <c r="H428" t="s">
        <v>345</v>
      </c>
      <c r="I428" t="s">
        <v>2532</v>
      </c>
      <c r="K428">
        <v>27705633</v>
      </c>
      <c r="T428" t="s">
        <v>2635</v>
      </c>
    </row>
    <row r="429" spans="1:20">
      <c r="A429">
        <v>45754</v>
      </c>
      <c r="B429" t="s">
        <v>24</v>
      </c>
      <c r="C429" t="s">
        <v>2620</v>
      </c>
      <c r="E429" t="s">
        <v>119</v>
      </c>
      <c r="F429" t="s">
        <v>2617</v>
      </c>
      <c r="G429" t="s">
        <v>2618</v>
      </c>
      <c r="H429" t="s">
        <v>345</v>
      </c>
      <c r="I429" t="s">
        <v>427</v>
      </c>
      <c r="J429" t="s">
        <v>151</v>
      </c>
      <c r="K429">
        <v>0</v>
      </c>
      <c r="T429" t="s">
        <v>2619</v>
      </c>
    </row>
    <row r="430" spans="1:20">
      <c r="A430">
        <v>45754</v>
      </c>
      <c r="B430" t="s">
        <v>65</v>
      </c>
      <c r="C430" t="s">
        <v>2659</v>
      </c>
      <c r="E430" t="s">
        <v>119</v>
      </c>
      <c r="F430" t="s">
        <v>2656</v>
      </c>
      <c r="G430" t="s">
        <v>2657</v>
      </c>
      <c r="H430" t="s">
        <v>345</v>
      </c>
      <c r="I430" t="s">
        <v>2532</v>
      </c>
      <c r="K430">
        <v>0</v>
      </c>
      <c r="T430" t="s">
        <v>2658</v>
      </c>
    </row>
    <row r="431" spans="1:20">
      <c r="A431">
        <v>45754</v>
      </c>
      <c r="B431" t="s">
        <v>137</v>
      </c>
      <c r="C431" t="s">
        <v>4594</v>
      </c>
      <c r="E431" t="s">
        <v>119</v>
      </c>
      <c r="F431" t="s">
        <v>2504</v>
      </c>
      <c r="G431" t="s">
        <v>2505</v>
      </c>
      <c r="H431" t="s">
        <v>345</v>
      </c>
      <c r="I431" t="s">
        <v>406</v>
      </c>
      <c r="K431">
        <v>23256188</v>
      </c>
      <c r="T431" t="s">
        <v>2507</v>
      </c>
    </row>
    <row r="432" spans="1:20">
      <c r="A432">
        <v>45754</v>
      </c>
      <c r="B432" t="s">
        <v>24</v>
      </c>
      <c r="C432" t="s">
        <v>4630</v>
      </c>
      <c r="E432" t="s">
        <v>119</v>
      </c>
      <c r="F432" t="s">
        <v>2670</v>
      </c>
      <c r="G432" t="s">
        <v>2671</v>
      </c>
      <c r="H432" t="s">
        <v>345</v>
      </c>
      <c r="I432" t="s">
        <v>491</v>
      </c>
      <c r="K432">
        <v>23445593</v>
      </c>
      <c r="T432" t="s">
        <v>2673</v>
      </c>
    </row>
    <row r="433" spans="1:20">
      <c r="A433">
        <v>45754</v>
      </c>
      <c r="B433" t="s">
        <v>24</v>
      </c>
      <c r="C433" t="s">
        <v>4631</v>
      </c>
      <c r="E433" t="s">
        <v>119</v>
      </c>
      <c r="F433" t="s">
        <v>2675</v>
      </c>
      <c r="G433" t="s">
        <v>2676</v>
      </c>
      <c r="H433" t="s">
        <v>345</v>
      </c>
      <c r="I433" t="s">
        <v>2662</v>
      </c>
      <c r="J433" t="s">
        <v>151</v>
      </c>
      <c r="K433">
        <v>22672588</v>
      </c>
      <c r="T433" t="s">
        <v>2677</v>
      </c>
    </row>
    <row r="434" spans="1:20">
      <c r="A434">
        <v>45754</v>
      </c>
      <c r="B434" t="s">
        <v>65</v>
      </c>
      <c r="C434" t="s">
        <v>4675</v>
      </c>
      <c r="E434" t="s">
        <v>119</v>
      </c>
      <c r="F434" t="s">
        <v>2890</v>
      </c>
      <c r="G434" t="s">
        <v>2891</v>
      </c>
      <c r="H434" t="s">
        <v>345</v>
      </c>
      <c r="I434" t="s">
        <v>445</v>
      </c>
      <c r="K434">
        <v>25683851</v>
      </c>
      <c r="T434" t="s">
        <v>2892</v>
      </c>
    </row>
    <row r="435" spans="1:20">
      <c r="A435">
        <v>45754</v>
      </c>
      <c r="B435" t="s">
        <v>24</v>
      </c>
      <c r="C435" t="s">
        <v>4636</v>
      </c>
      <c r="E435" t="s">
        <v>119</v>
      </c>
      <c r="F435" t="s">
        <v>2712</v>
      </c>
      <c r="G435" t="s">
        <v>2713</v>
      </c>
      <c r="H435" t="s">
        <v>345</v>
      </c>
      <c r="I435" t="s">
        <v>2662</v>
      </c>
      <c r="K435">
        <v>27724150</v>
      </c>
      <c r="T435" t="s">
        <v>2716</v>
      </c>
    </row>
    <row r="436" spans="1:20">
      <c r="A436">
        <v>45754</v>
      </c>
      <c r="B436" t="s">
        <v>24</v>
      </c>
      <c r="C436" t="s">
        <v>4657</v>
      </c>
      <c r="E436" t="s">
        <v>119</v>
      </c>
      <c r="F436" t="s">
        <v>2820</v>
      </c>
      <c r="G436" t="s">
        <v>2821</v>
      </c>
      <c r="H436" t="s">
        <v>345</v>
      </c>
      <c r="I436" t="s">
        <v>445</v>
      </c>
      <c r="K436">
        <v>23498513</v>
      </c>
      <c r="T436" t="s">
        <v>2823</v>
      </c>
    </row>
    <row r="437" spans="1:20">
      <c r="A437">
        <v>45754</v>
      </c>
      <c r="B437" t="s">
        <v>24</v>
      </c>
      <c r="C437" t="s">
        <v>4633</v>
      </c>
      <c r="E437" t="s">
        <v>119</v>
      </c>
      <c r="F437" t="s">
        <v>2684</v>
      </c>
      <c r="G437" t="s">
        <v>2685</v>
      </c>
      <c r="H437" t="s">
        <v>345</v>
      </c>
      <c r="I437" t="s">
        <v>2662</v>
      </c>
      <c r="K437">
        <v>22672888</v>
      </c>
      <c r="T437" t="s">
        <v>2687</v>
      </c>
    </row>
    <row r="438" spans="1:20">
      <c r="A438">
        <v>45755</v>
      </c>
      <c r="B438" t="s">
        <v>24</v>
      </c>
      <c r="C438" t="s">
        <v>4589</v>
      </c>
      <c r="E438" t="s">
        <v>119</v>
      </c>
      <c r="F438" t="s">
        <v>2481</v>
      </c>
      <c r="G438" t="s">
        <v>2482</v>
      </c>
      <c r="H438" t="s">
        <v>345</v>
      </c>
      <c r="I438" t="s">
        <v>406</v>
      </c>
      <c r="K438">
        <v>23273505</v>
      </c>
      <c r="T438" t="s">
        <v>2484</v>
      </c>
    </row>
    <row r="439" spans="1:20">
      <c r="A439">
        <v>45755</v>
      </c>
      <c r="B439" t="s">
        <v>24</v>
      </c>
      <c r="C439" t="s">
        <v>4593</v>
      </c>
      <c r="E439" t="s">
        <v>119</v>
      </c>
      <c r="F439" t="s">
        <v>2499</v>
      </c>
      <c r="G439" t="s">
        <v>2500</v>
      </c>
      <c r="H439" t="s">
        <v>345</v>
      </c>
      <c r="I439" t="s">
        <v>406</v>
      </c>
      <c r="K439" t="s">
        <v>2501</v>
      </c>
      <c r="T439" t="s">
        <v>2502</v>
      </c>
    </row>
    <row r="440" spans="1:20">
      <c r="A440">
        <v>45755</v>
      </c>
      <c r="B440" t="s">
        <v>24</v>
      </c>
      <c r="C440" t="s">
        <v>4643</v>
      </c>
      <c r="E440" t="s">
        <v>119</v>
      </c>
      <c r="F440" t="s">
        <v>2745</v>
      </c>
      <c r="G440" t="s">
        <v>2746</v>
      </c>
      <c r="H440" t="s">
        <v>345</v>
      </c>
      <c r="I440" t="s">
        <v>2662</v>
      </c>
      <c r="K440">
        <v>27175766</v>
      </c>
      <c r="T440" t="s">
        <v>2748</v>
      </c>
    </row>
    <row r="441" spans="1:20">
      <c r="A441">
        <v>45755</v>
      </c>
      <c r="B441" t="s">
        <v>24</v>
      </c>
      <c r="C441" t="s">
        <v>4656</v>
      </c>
      <c r="E441" t="s">
        <v>119</v>
      </c>
      <c r="F441" t="s">
        <v>2815</v>
      </c>
      <c r="G441" t="s">
        <v>2816</v>
      </c>
      <c r="H441" t="s">
        <v>345</v>
      </c>
      <c r="I441" t="s">
        <v>445</v>
      </c>
      <c r="K441">
        <v>25927797</v>
      </c>
      <c r="T441" t="s">
        <v>2818</v>
      </c>
    </row>
    <row r="442" spans="1:20">
      <c r="A442">
        <v>45755</v>
      </c>
      <c r="B442" t="s">
        <v>24</v>
      </c>
      <c r="C442" t="s">
        <v>4662</v>
      </c>
      <c r="E442" t="s">
        <v>119</v>
      </c>
      <c r="F442" t="s">
        <v>2844</v>
      </c>
      <c r="G442" t="s">
        <v>2845</v>
      </c>
      <c r="H442" t="s">
        <v>345</v>
      </c>
      <c r="I442" t="s">
        <v>445</v>
      </c>
      <c r="K442">
        <v>23779228</v>
      </c>
      <c r="T442" t="s">
        <v>2847</v>
      </c>
    </row>
    <row r="443" spans="1:20">
      <c r="A443">
        <v>45755</v>
      </c>
      <c r="B443" t="s">
        <v>24</v>
      </c>
      <c r="C443" t="s">
        <v>442</v>
      </c>
      <c r="E443" t="s">
        <v>119</v>
      </c>
      <c r="F443" t="s">
        <v>443</v>
      </c>
      <c r="G443" t="s">
        <v>444</v>
      </c>
      <c r="H443" t="s">
        <v>345</v>
      </c>
      <c r="I443" t="s">
        <v>445</v>
      </c>
      <c r="K443" t="s">
        <v>804</v>
      </c>
      <c r="T443" t="s">
        <v>10855</v>
      </c>
    </row>
    <row r="444" spans="1:20">
      <c r="A444">
        <v>45755</v>
      </c>
      <c r="B444" t="s">
        <v>24</v>
      </c>
      <c r="C444" t="s">
        <v>4586</v>
      </c>
      <c r="E444" t="s">
        <v>119</v>
      </c>
      <c r="F444" t="s">
        <v>2467</v>
      </c>
      <c r="G444" t="s">
        <v>2468</v>
      </c>
      <c r="H444" t="s">
        <v>345</v>
      </c>
      <c r="I444" t="s">
        <v>406</v>
      </c>
      <c r="K444">
        <v>0</v>
      </c>
      <c r="T444" t="s">
        <v>2470</v>
      </c>
    </row>
    <row r="445" spans="1:20">
      <c r="A445">
        <v>45755</v>
      </c>
      <c r="B445" t="s">
        <v>65</v>
      </c>
      <c r="C445" t="s">
        <v>482</v>
      </c>
      <c r="E445" t="s">
        <v>119</v>
      </c>
      <c r="F445" t="s">
        <v>483</v>
      </c>
      <c r="G445" t="s">
        <v>484</v>
      </c>
      <c r="H445" t="s">
        <v>345</v>
      </c>
      <c r="I445" t="s">
        <v>445</v>
      </c>
      <c r="K445">
        <v>0</v>
      </c>
      <c r="T445" t="s">
        <v>4680</v>
      </c>
    </row>
    <row r="446" spans="1:20">
      <c r="A446">
        <v>45755</v>
      </c>
      <c r="B446" t="s">
        <v>24</v>
      </c>
      <c r="C446" t="s">
        <v>446</v>
      </c>
      <c r="E446" t="s">
        <v>119</v>
      </c>
      <c r="F446" t="s">
        <v>447</v>
      </c>
      <c r="G446" t="s">
        <v>444</v>
      </c>
      <c r="H446" t="s">
        <v>345</v>
      </c>
      <c r="I446" t="s">
        <v>445</v>
      </c>
      <c r="K446" t="s">
        <v>9262</v>
      </c>
      <c r="T446" t="s">
        <v>10856</v>
      </c>
    </row>
    <row r="447" spans="1:20">
      <c r="A447">
        <v>45756</v>
      </c>
      <c r="B447" t="s">
        <v>24</v>
      </c>
      <c r="C447" t="s">
        <v>4587</v>
      </c>
      <c r="E447" t="s">
        <v>119</v>
      </c>
      <c r="F447" t="s">
        <v>2472</v>
      </c>
      <c r="G447" t="s">
        <v>2473</v>
      </c>
      <c r="H447" t="s">
        <v>345</v>
      </c>
      <c r="I447" t="s">
        <v>406</v>
      </c>
      <c r="K447">
        <v>23219331</v>
      </c>
      <c r="T447" t="s">
        <v>2474</v>
      </c>
    </row>
    <row r="448" spans="1:20">
      <c r="A448">
        <v>45756</v>
      </c>
      <c r="B448" t="s">
        <v>24</v>
      </c>
      <c r="C448" t="s">
        <v>4590</v>
      </c>
      <c r="E448" t="s">
        <v>119</v>
      </c>
      <c r="F448" t="s">
        <v>2486</v>
      </c>
      <c r="G448" t="s">
        <v>2487</v>
      </c>
      <c r="H448" t="s">
        <v>345</v>
      </c>
      <c r="I448" t="s">
        <v>406</v>
      </c>
      <c r="J448" t="s">
        <v>151</v>
      </c>
      <c r="K448">
        <v>25135705</v>
      </c>
      <c r="T448" t="s">
        <v>2488</v>
      </c>
    </row>
    <row r="449" spans="1:20">
      <c r="A449">
        <v>45756</v>
      </c>
      <c r="B449" t="s">
        <v>65</v>
      </c>
      <c r="C449" t="s">
        <v>4591</v>
      </c>
      <c r="E449" t="s">
        <v>119</v>
      </c>
      <c r="F449" t="s">
        <v>2490</v>
      </c>
      <c r="G449" t="s">
        <v>2491</v>
      </c>
      <c r="H449" t="s">
        <v>345</v>
      </c>
      <c r="I449" t="s">
        <v>406</v>
      </c>
      <c r="K449">
        <v>0</v>
      </c>
      <c r="T449" t="s">
        <v>2493</v>
      </c>
    </row>
    <row r="450" spans="1:20">
      <c r="A450">
        <v>45756</v>
      </c>
      <c r="B450" t="s">
        <v>65</v>
      </c>
      <c r="C450" t="s">
        <v>2521</v>
      </c>
      <c r="E450" t="s">
        <v>119</v>
      </c>
      <c r="F450" t="s">
        <v>2518</v>
      </c>
      <c r="G450" t="s">
        <v>2519</v>
      </c>
      <c r="H450" t="s">
        <v>345</v>
      </c>
      <c r="I450" t="s">
        <v>406</v>
      </c>
      <c r="K450">
        <v>0</v>
      </c>
      <c r="T450" t="s">
        <v>2520</v>
      </c>
    </row>
    <row r="451" spans="1:20">
      <c r="A451">
        <v>45756</v>
      </c>
      <c r="B451" t="s">
        <v>24</v>
      </c>
      <c r="C451" t="s">
        <v>4619</v>
      </c>
      <c r="E451" t="s">
        <v>119</v>
      </c>
      <c r="F451" t="s">
        <v>2628</v>
      </c>
      <c r="G451" t="s">
        <v>2629</v>
      </c>
      <c r="H451" t="s">
        <v>345</v>
      </c>
      <c r="I451" t="s">
        <v>491</v>
      </c>
      <c r="K451">
        <v>24813768</v>
      </c>
      <c r="T451" t="s">
        <v>2631</v>
      </c>
    </row>
    <row r="452" spans="1:20">
      <c r="A452">
        <v>45756</v>
      </c>
      <c r="B452" t="s">
        <v>24</v>
      </c>
      <c r="C452" t="s">
        <v>4595</v>
      </c>
      <c r="E452" t="s">
        <v>119</v>
      </c>
      <c r="F452" t="s">
        <v>2509</v>
      </c>
      <c r="G452" t="s">
        <v>2510</v>
      </c>
      <c r="H452" t="s">
        <v>345</v>
      </c>
      <c r="I452" t="s">
        <v>406</v>
      </c>
      <c r="K452">
        <v>23701388</v>
      </c>
      <c r="T452" t="s">
        <v>2512</v>
      </c>
    </row>
    <row r="453" spans="1:20">
      <c r="A453">
        <v>45756</v>
      </c>
      <c r="B453" t="s">
        <v>24</v>
      </c>
      <c r="C453" t="s">
        <v>4611</v>
      </c>
      <c r="E453" t="s">
        <v>119</v>
      </c>
      <c r="F453" t="s">
        <v>2581</v>
      </c>
      <c r="G453" t="s">
        <v>2582</v>
      </c>
      <c r="H453" t="s">
        <v>345</v>
      </c>
      <c r="I453" t="s">
        <v>427</v>
      </c>
      <c r="K453">
        <v>27595063</v>
      </c>
      <c r="T453" t="s">
        <v>2584</v>
      </c>
    </row>
    <row r="454" spans="1:20">
      <c r="A454">
        <v>45756</v>
      </c>
      <c r="B454" t="s">
        <v>24</v>
      </c>
      <c r="C454" t="s">
        <v>4639</v>
      </c>
      <c r="E454" t="s">
        <v>119</v>
      </c>
      <c r="F454" t="s">
        <v>2728</v>
      </c>
      <c r="G454" t="s">
        <v>2729</v>
      </c>
      <c r="H454" t="s">
        <v>345</v>
      </c>
      <c r="I454" t="s">
        <v>2662</v>
      </c>
      <c r="J454" t="s">
        <v>151</v>
      </c>
      <c r="K454">
        <v>26090991</v>
      </c>
      <c r="T454" t="s">
        <v>2730</v>
      </c>
    </row>
    <row r="455" spans="1:20">
      <c r="A455">
        <v>45756</v>
      </c>
      <c r="B455" t="s">
        <v>65</v>
      </c>
      <c r="C455" t="s">
        <v>4606</v>
      </c>
      <c r="E455" t="s">
        <v>119</v>
      </c>
      <c r="F455" t="s">
        <v>2553</v>
      </c>
      <c r="G455" t="s">
        <v>2554</v>
      </c>
      <c r="H455" t="s">
        <v>345</v>
      </c>
      <c r="I455" t="s">
        <v>406</v>
      </c>
      <c r="K455">
        <v>23210235</v>
      </c>
      <c r="T455" t="s">
        <v>2555</v>
      </c>
    </row>
    <row r="456" spans="1:20">
      <c r="A456">
        <v>45757</v>
      </c>
      <c r="B456" t="s">
        <v>24</v>
      </c>
      <c r="C456" t="s">
        <v>4610</v>
      </c>
      <c r="E456" t="s">
        <v>119</v>
      </c>
      <c r="F456" t="s">
        <v>2576</v>
      </c>
      <c r="G456" t="s">
        <v>2577</v>
      </c>
      <c r="H456" t="s">
        <v>345</v>
      </c>
      <c r="I456" t="s">
        <v>427</v>
      </c>
      <c r="K456">
        <v>37098170</v>
      </c>
      <c r="T456" t="s">
        <v>2579</v>
      </c>
    </row>
    <row r="457" spans="1:20">
      <c r="A457">
        <v>45757</v>
      </c>
      <c r="B457" t="s">
        <v>24</v>
      </c>
      <c r="C457" t="s">
        <v>4614</v>
      </c>
      <c r="E457" t="s">
        <v>119</v>
      </c>
      <c r="F457" t="s">
        <v>2594</v>
      </c>
      <c r="G457" t="s">
        <v>2595</v>
      </c>
      <c r="H457" t="s">
        <v>345</v>
      </c>
      <c r="I457" t="s">
        <v>427</v>
      </c>
      <c r="J457" t="s">
        <v>151</v>
      </c>
      <c r="K457">
        <v>27541323</v>
      </c>
      <c r="T457" t="s">
        <v>2596</v>
      </c>
    </row>
    <row r="458" spans="1:20">
      <c r="A458">
        <v>45757</v>
      </c>
      <c r="B458" t="s">
        <v>65</v>
      </c>
      <c r="C458" t="s">
        <v>4632</v>
      </c>
      <c r="E458" t="s">
        <v>119</v>
      </c>
      <c r="F458" t="s">
        <v>2679</v>
      </c>
      <c r="G458" t="s">
        <v>2680</v>
      </c>
      <c r="H458" t="s">
        <v>345</v>
      </c>
      <c r="I458" t="s">
        <v>427</v>
      </c>
      <c r="K458">
        <v>0</v>
      </c>
      <c r="T458" t="s">
        <v>2682</v>
      </c>
    </row>
    <row r="459" spans="1:20">
      <c r="A459">
        <v>45757</v>
      </c>
      <c r="B459" t="s">
        <v>65</v>
      </c>
      <c r="C459" t="s">
        <v>4641</v>
      </c>
      <c r="E459" t="s">
        <v>119</v>
      </c>
      <c r="F459" t="s">
        <v>2736</v>
      </c>
      <c r="G459" t="s">
        <v>2737</v>
      </c>
      <c r="H459" t="s">
        <v>345</v>
      </c>
      <c r="I459" t="s">
        <v>427</v>
      </c>
      <c r="K459">
        <v>27170988</v>
      </c>
      <c r="T459" t="s">
        <v>2738</v>
      </c>
    </row>
    <row r="460" spans="1:20">
      <c r="A460">
        <v>45757</v>
      </c>
      <c r="B460" t="s">
        <v>137</v>
      </c>
      <c r="C460" t="s">
        <v>4622</v>
      </c>
      <c r="E460" t="s">
        <v>119</v>
      </c>
      <c r="F460" t="s">
        <v>2642</v>
      </c>
      <c r="G460" t="s">
        <v>2643</v>
      </c>
      <c r="H460" t="s">
        <v>345</v>
      </c>
      <c r="I460" t="s">
        <v>427</v>
      </c>
      <c r="K460">
        <v>0</v>
      </c>
      <c r="T460" t="s">
        <v>2645</v>
      </c>
    </row>
    <row r="461" spans="1:20">
      <c r="A461">
        <v>45757</v>
      </c>
      <c r="B461" t="s">
        <v>24</v>
      </c>
      <c r="C461" t="s">
        <v>4623</v>
      </c>
      <c r="E461" t="s">
        <v>119</v>
      </c>
      <c r="F461" t="s">
        <v>2647</v>
      </c>
      <c r="G461" t="s">
        <v>613</v>
      </c>
      <c r="H461" t="s">
        <v>345</v>
      </c>
      <c r="I461" t="s">
        <v>427</v>
      </c>
      <c r="K461">
        <v>21174152</v>
      </c>
      <c r="T461" t="s">
        <v>2649</v>
      </c>
    </row>
    <row r="462" spans="1:20">
      <c r="A462">
        <v>45757</v>
      </c>
      <c r="B462" t="s">
        <v>24</v>
      </c>
      <c r="C462" t="s">
        <v>4626</v>
      </c>
      <c r="E462" t="s">
        <v>119</v>
      </c>
      <c r="F462" t="s">
        <v>2660</v>
      </c>
      <c r="G462" t="s">
        <v>2661</v>
      </c>
      <c r="H462" t="s">
        <v>345</v>
      </c>
      <c r="I462" t="s">
        <v>2662</v>
      </c>
      <c r="K462">
        <v>0</v>
      </c>
      <c r="T462" t="s">
        <v>2664</v>
      </c>
    </row>
    <row r="463" spans="1:20">
      <c r="A463">
        <v>45757</v>
      </c>
      <c r="B463" t="s">
        <v>65</v>
      </c>
      <c r="C463" t="s">
        <v>4645</v>
      </c>
      <c r="E463" t="s">
        <v>119</v>
      </c>
      <c r="F463" t="s">
        <v>2755</v>
      </c>
      <c r="G463" t="s">
        <v>2756</v>
      </c>
      <c r="H463" t="s">
        <v>345</v>
      </c>
      <c r="I463" t="s">
        <v>427</v>
      </c>
      <c r="K463">
        <v>27696318</v>
      </c>
      <c r="T463" t="s">
        <v>2757</v>
      </c>
    </row>
    <row r="464" spans="1:20">
      <c r="A464">
        <v>45757</v>
      </c>
      <c r="B464" t="s">
        <v>24</v>
      </c>
      <c r="C464" t="s">
        <v>611</v>
      </c>
      <c r="E464" t="s">
        <v>119</v>
      </c>
      <c r="F464" t="s">
        <v>612</v>
      </c>
      <c r="G464" t="s">
        <v>613</v>
      </c>
      <c r="H464" t="s">
        <v>345</v>
      </c>
      <c r="I464" t="s">
        <v>427</v>
      </c>
      <c r="K464">
        <v>0</v>
      </c>
      <c r="T464" t="s">
        <v>4624</v>
      </c>
    </row>
    <row r="465" spans="1:20">
      <c r="A465">
        <v>45757</v>
      </c>
      <c r="B465" t="s">
        <v>65</v>
      </c>
      <c r="C465" t="s">
        <v>2762</v>
      </c>
      <c r="E465" t="s">
        <v>119</v>
      </c>
      <c r="F465" t="s">
        <v>2759</v>
      </c>
      <c r="G465" t="s">
        <v>2760</v>
      </c>
      <c r="H465" t="s">
        <v>345</v>
      </c>
      <c r="I465" t="s">
        <v>427</v>
      </c>
      <c r="K465">
        <v>27507950</v>
      </c>
      <c r="T465" t="s">
        <v>2761</v>
      </c>
    </row>
    <row r="466" spans="1:20">
      <c r="A466">
        <v>45757</v>
      </c>
      <c r="B466" t="s">
        <v>24</v>
      </c>
      <c r="C466" t="s">
        <v>4629</v>
      </c>
      <c r="E466" t="s">
        <v>119</v>
      </c>
      <c r="F466" t="s">
        <v>2666</v>
      </c>
      <c r="G466" t="s">
        <v>2667</v>
      </c>
      <c r="H466" t="s">
        <v>345</v>
      </c>
      <c r="I466" t="s">
        <v>2662</v>
      </c>
      <c r="K466">
        <v>22523700</v>
      </c>
      <c r="T466" t="s">
        <v>2668</v>
      </c>
    </row>
    <row r="467" spans="1:20">
      <c r="A467">
        <v>45757</v>
      </c>
      <c r="B467" t="s">
        <v>24</v>
      </c>
      <c r="C467" t="s">
        <v>4640</v>
      </c>
      <c r="E467" t="s">
        <v>119</v>
      </c>
      <c r="F467" t="s">
        <v>2732</v>
      </c>
      <c r="G467" t="s">
        <v>2733</v>
      </c>
      <c r="H467" t="s">
        <v>345</v>
      </c>
      <c r="I467" t="s">
        <v>2662</v>
      </c>
      <c r="J467" t="s">
        <v>151</v>
      </c>
      <c r="K467">
        <v>35425191</v>
      </c>
      <c r="T467" t="s">
        <v>2734</v>
      </c>
    </row>
    <row r="468" spans="1:20">
      <c r="A468">
        <v>45758</v>
      </c>
      <c r="B468" t="s">
        <v>65</v>
      </c>
      <c r="C468" t="s">
        <v>2809</v>
      </c>
      <c r="E468" t="s">
        <v>119</v>
      </c>
      <c r="F468" t="s">
        <v>2807</v>
      </c>
      <c r="G468" t="s">
        <v>2756</v>
      </c>
      <c r="H468" t="s">
        <v>345</v>
      </c>
      <c r="I468" t="s">
        <v>427</v>
      </c>
      <c r="K468">
        <v>27096166</v>
      </c>
      <c r="T468" t="s">
        <v>2808</v>
      </c>
    </row>
    <row r="469" spans="1:20">
      <c r="A469">
        <v>45758</v>
      </c>
      <c r="B469" t="s">
        <v>24</v>
      </c>
      <c r="C469" t="s">
        <v>510</v>
      </c>
      <c r="E469" t="s">
        <v>119</v>
      </c>
      <c r="F469" t="s">
        <v>512</v>
      </c>
      <c r="G469" t="s">
        <v>513</v>
      </c>
      <c r="H469" t="s">
        <v>345</v>
      </c>
      <c r="I469" t="s">
        <v>406</v>
      </c>
      <c r="K469">
        <v>23278551</v>
      </c>
      <c r="T469" t="s">
        <v>4597</v>
      </c>
    </row>
    <row r="470" spans="1:20">
      <c r="A470">
        <v>45758</v>
      </c>
      <c r="B470" t="s">
        <v>24</v>
      </c>
      <c r="C470" t="s">
        <v>403</v>
      </c>
      <c r="E470" t="s">
        <v>119</v>
      </c>
      <c r="F470" t="s">
        <v>404</v>
      </c>
      <c r="G470" t="s">
        <v>405</v>
      </c>
      <c r="H470" t="s">
        <v>345</v>
      </c>
      <c r="I470" t="s">
        <v>406</v>
      </c>
      <c r="K470">
        <v>23285738</v>
      </c>
      <c r="T470" t="s">
        <v>407</v>
      </c>
    </row>
    <row r="471" spans="1:20">
      <c r="A471">
        <v>45758</v>
      </c>
      <c r="B471" t="s">
        <v>24</v>
      </c>
      <c r="C471" t="s">
        <v>4637</v>
      </c>
      <c r="E471" t="s">
        <v>119</v>
      </c>
      <c r="F471" t="s">
        <v>2718</v>
      </c>
      <c r="G471" t="s">
        <v>2719</v>
      </c>
      <c r="H471" t="s">
        <v>345</v>
      </c>
      <c r="I471" t="s">
        <v>2662</v>
      </c>
      <c r="K471">
        <v>23457229</v>
      </c>
      <c r="T471" t="s">
        <v>2721</v>
      </c>
    </row>
    <row r="472" spans="1:20">
      <c r="A472">
        <v>45758</v>
      </c>
      <c r="B472" t="s">
        <v>65</v>
      </c>
      <c r="C472" t="s">
        <v>4660</v>
      </c>
      <c r="E472" t="s">
        <v>119</v>
      </c>
      <c r="F472" t="s">
        <v>2836</v>
      </c>
      <c r="G472" t="s">
        <v>2837</v>
      </c>
      <c r="H472" t="s">
        <v>345</v>
      </c>
      <c r="I472" t="s">
        <v>2662</v>
      </c>
      <c r="K472">
        <v>31481168</v>
      </c>
      <c r="T472" t="s">
        <v>2838</v>
      </c>
    </row>
    <row r="473" spans="1:20">
      <c r="A473">
        <v>45758</v>
      </c>
      <c r="B473" t="s">
        <v>137</v>
      </c>
      <c r="C473" t="s">
        <v>4621</v>
      </c>
      <c r="E473" t="s">
        <v>119</v>
      </c>
      <c r="F473" t="s">
        <v>2637</v>
      </c>
      <c r="G473" t="s">
        <v>2638</v>
      </c>
      <c r="H473" t="s">
        <v>345</v>
      </c>
      <c r="I473" t="s">
        <v>427</v>
      </c>
      <c r="K473">
        <v>27508028</v>
      </c>
      <c r="T473" t="s">
        <v>2640</v>
      </c>
    </row>
    <row r="474" spans="1:20">
      <c r="A474">
        <v>45758</v>
      </c>
      <c r="B474" t="s">
        <v>65</v>
      </c>
      <c r="C474" t="s">
        <v>4661</v>
      </c>
      <c r="E474" t="s">
        <v>119</v>
      </c>
      <c r="F474" t="s">
        <v>2840</v>
      </c>
      <c r="G474" t="s">
        <v>2841</v>
      </c>
      <c r="H474" t="s">
        <v>345</v>
      </c>
      <c r="I474" t="s">
        <v>2662</v>
      </c>
      <c r="K474">
        <v>23516283</v>
      </c>
      <c r="T474" t="s">
        <v>2842</v>
      </c>
    </row>
    <row r="475" spans="1:20">
      <c r="A475">
        <v>45758</v>
      </c>
      <c r="B475" t="s">
        <v>24</v>
      </c>
      <c r="C475" t="s">
        <v>4642</v>
      </c>
      <c r="E475" t="s">
        <v>119</v>
      </c>
      <c r="F475" t="s">
        <v>2740</v>
      </c>
      <c r="G475" t="s">
        <v>2741</v>
      </c>
      <c r="H475" t="s">
        <v>345</v>
      </c>
      <c r="I475" t="s">
        <v>2662</v>
      </c>
      <c r="K475">
        <v>29550323</v>
      </c>
      <c r="T475" t="s">
        <v>2743</v>
      </c>
    </row>
    <row r="476" spans="1:20">
      <c r="A476">
        <v>45758</v>
      </c>
      <c r="B476" t="s">
        <v>24</v>
      </c>
      <c r="C476" t="s">
        <v>4634</v>
      </c>
      <c r="E476" t="s">
        <v>119</v>
      </c>
      <c r="F476" t="s">
        <v>2689</v>
      </c>
      <c r="G476" t="s">
        <v>2690</v>
      </c>
      <c r="H476" t="s">
        <v>345</v>
      </c>
      <c r="I476" t="s">
        <v>2662</v>
      </c>
      <c r="K476">
        <v>27221868</v>
      </c>
      <c r="T476" t="s">
        <v>2692</v>
      </c>
    </row>
    <row r="477" spans="1:20">
      <c r="A477">
        <v>45759</v>
      </c>
      <c r="B477" t="s">
        <v>65</v>
      </c>
      <c r="C477" t="s">
        <v>2857</v>
      </c>
      <c r="E477" t="s">
        <v>119</v>
      </c>
      <c r="F477" t="s">
        <v>2853</v>
      </c>
      <c r="G477" t="s">
        <v>2854</v>
      </c>
      <c r="H477" t="s">
        <v>345</v>
      </c>
      <c r="I477" t="s">
        <v>2662</v>
      </c>
      <c r="K477">
        <v>0</v>
      </c>
      <c r="T477" t="s">
        <v>2856</v>
      </c>
    </row>
    <row r="478" spans="1:20">
      <c r="A478">
        <v>45759</v>
      </c>
      <c r="B478" t="s">
        <v>24</v>
      </c>
      <c r="C478" t="s">
        <v>4659</v>
      </c>
      <c r="E478" t="s">
        <v>119</v>
      </c>
      <c r="F478" t="s">
        <v>2831</v>
      </c>
      <c r="G478" t="s">
        <v>2832</v>
      </c>
      <c r="H478" t="s">
        <v>345</v>
      </c>
      <c r="I478" t="s">
        <v>427</v>
      </c>
      <c r="K478">
        <v>23337887</v>
      </c>
      <c r="T478" t="s">
        <v>2834</v>
      </c>
    </row>
    <row r="479" spans="1:20">
      <c r="A479">
        <v>45759</v>
      </c>
      <c r="B479" t="s">
        <v>24</v>
      </c>
      <c r="C479" t="s">
        <v>4635</v>
      </c>
      <c r="E479" t="s">
        <v>119</v>
      </c>
      <c r="F479" t="s">
        <v>2694</v>
      </c>
      <c r="G479" t="s">
        <v>2695</v>
      </c>
      <c r="H479" t="s">
        <v>345</v>
      </c>
      <c r="I479" t="s">
        <v>2662</v>
      </c>
      <c r="K479">
        <v>27221988</v>
      </c>
      <c r="T479" t="s">
        <v>2697</v>
      </c>
    </row>
    <row r="480" spans="1:20">
      <c r="A480">
        <v>45759</v>
      </c>
      <c r="B480" t="s">
        <v>65</v>
      </c>
      <c r="C480" t="s">
        <v>2706</v>
      </c>
      <c r="E480" t="s">
        <v>119</v>
      </c>
      <c r="F480" t="s">
        <v>2703</v>
      </c>
      <c r="G480" t="s">
        <v>2704</v>
      </c>
      <c r="H480" t="s">
        <v>345</v>
      </c>
      <c r="I480" t="s">
        <v>427</v>
      </c>
      <c r="K480">
        <v>27952808</v>
      </c>
      <c r="T480" t="s">
        <v>2705</v>
      </c>
    </row>
    <row r="481" spans="1:20">
      <c r="A481">
        <v>45759</v>
      </c>
      <c r="B481" t="s">
        <v>24</v>
      </c>
      <c r="C481" t="s">
        <v>4596</v>
      </c>
      <c r="E481" t="s">
        <v>119</v>
      </c>
      <c r="F481" t="s">
        <v>2523</v>
      </c>
      <c r="G481" t="s">
        <v>2524</v>
      </c>
      <c r="H481" t="s">
        <v>345</v>
      </c>
      <c r="I481" t="s">
        <v>2525</v>
      </c>
      <c r="K481">
        <v>0</v>
      </c>
      <c r="T481" t="s">
        <v>2528</v>
      </c>
    </row>
    <row r="482" spans="1:20">
      <c r="A482">
        <v>45759</v>
      </c>
      <c r="B482" t="s">
        <v>24</v>
      </c>
      <c r="C482" t="s">
        <v>4638</v>
      </c>
      <c r="E482" t="s">
        <v>119</v>
      </c>
      <c r="F482" t="s">
        <v>2723</v>
      </c>
      <c r="G482" t="s">
        <v>2724</v>
      </c>
      <c r="H482" t="s">
        <v>345</v>
      </c>
      <c r="I482" t="s">
        <v>434</v>
      </c>
      <c r="K482">
        <v>23791008</v>
      </c>
      <c r="T482" t="s">
        <v>2726</v>
      </c>
    </row>
    <row r="483" spans="1:20">
      <c r="A483">
        <v>45759</v>
      </c>
      <c r="B483" t="s">
        <v>24</v>
      </c>
      <c r="C483" t="s">
        <v>4600</v>
      </c>
      <c r="E483" t="s">
        <v>119</v>
      </c>
      <c r="F483" t="s">
        <v>2536</v>
      </c>
      <c r="G483" t="s">
        <v>2537</v>
      </c>
      <c r="H483" t="s">
        <v>345</v>
      </c>
      <c r="I483" t="s">
        <v>2525</v>
      </c>
      <c r="K483">
        <v>25419355</v>
      </c>
      <c r="T483" t="s">
        <v>2539</v>
      </c>
    </row>
    <row r="484" spans="1:20">
      <c r="A484">
        <v>45759</v>
      </c>
      <c r="B484" t="s">
        <v>65</v>
      </c>
      <c r="C484" t="s">
        <v>4605</v>
      </c>
      <c r="E484" t="s">
        <v>119</v>
      </c>
      <c r="F484" t="s">
        <v>2549</v>
      </c>
      <c r="G484" t="s">
        <v>2550</v>
      </c>
      <c r="H484" t="s">
        <v>345</v>
      </c>
      <c r="I484" t="s">
        <v>406</v>
      </c>
      <c r="K484">
        <v>0</v>
      </c>
      <c r="T484" t="s">
        <v>2551</v>
      </c>
    </row>
    <row r="485" spans="1:20">
      <c r="A485">
        <v>45759</v>
      </c>
      <c r="B485" t="s">
        <v>24</v>
      </c>
      <c r="C485" t="s">
        <v>4644</v>
      </c>
      <c r="E485" t="s">
        <v>119</v>
      </c>
      <c r="F485" t="s">
        <v>2750</v>
      </c>
      <c r="G485" t="s">
        <v>2751</v>
      </c>
      <c r="H485" t="s">
        <v>345</v>
      </c>
      <c r="I485" t="s">
        <v>434</v>
      </c>
      <c r="K485">
        <v>25293535</v>
      </c>
      <c r="T485" t="s">
        <v>2753</v>
      </c>
    </row>
    <row r="486" spans="1:20">
      <c r="A486">
        <v>45760</v>
      </c>
      <c r="B486" t="s">
        <v>24</v>
      </c>
      <c r="C486" t="s">
        <v>4602</v>
      </c>
      <c r="E486" t="s">
        <v>119</v>
      </c>
      <c r="F486" t="s">
        <v>2545</v>
      </c>
      <c r="G486" t="s">
        <v>2546</v>
      </c>
      <c r="H486" t="s">
        <v>345</v>
      </c>
      <c r="I486" t="s">
        <v>2525</v>
      </c>
      <c r="J486" t="s">
        <v>151</v>
      </c>
      <c r="K486">
        <v>29554570</v>
      </c>
      <c r="T486" t="s">
        <v>2547</v>
      </c>
    </row>
    <row r="487" spans="1:20">
      <c r="A487">
        <v>45760</v>
      </c>
      <c r="B487" t="s">
        <v>65</v>
      </c>
      <c r="C487" t="s">
        <v>4651</v>
      </c>
      <c r="E487" t="s">
        <v>119</v>
      </c>
      <c r="F487" t="s">
        <v>2789</v>
      </c>
      <c r="G487" t="s">
        <v>2790</v>
      </c>
      <c r="H487" t="s">
        <v>345</v>
      </c>
      <c r="I487" t="s">
        <v>2662</v>
      </c>
      <c r="K487">
        <v>27357680</v>
      </c>
      <c r="T487" t="s">
        <v>2791</v>
      </c>
    </row>
    <row r="488" spans="1:20">
      <c r="A488">
        <v>45760</v>
      </c>
      <c r="B488" t="s">
        <v>24</v>
      </c>
      <c r="C488" t="s">
        <v>4608</v>
      </c>
      <c r="E488" t="s">
        <v>119</v>
      </c>
      <c r="F488" t="s">
        <v>2561</v>
      </c>
      <c r="G488" t="s">
        <v>2562</v>
      </c>
      <c r="H488" t="s">
        <v>345</v>
      </c>
      <c r="I488" t="s">
        <v>2525</v>
      </c>
      <c r="K488">
        <v>29554483</v>
      </c>
      <c r="T488" t="s">
        <v>2564</v>
      </c>
    </row>
    <row r="489" spans="1:20">
      <c r="A489">
        <v>45760</v>
      </c>
      <c r="B489" t="s">
        <v>65</v>
      </c>
      <c r="C489" t="s">
        <v>4652</v>
      </c>
      <c r="E489" t="s">
        <v>119</v>
      </c>
      <c r="F489" t="s">
        <v>2793</v>
      </c>
      <c r="G489" t="s">
        <v>2794</v>
      </c>
      <c r="H489" t="s">
        <v>345</v>
      </c>
      <c r="I489" t="s">
        <v>427</v>
      </c>
      <c r="K489">
        <v>28138568</v>
      </c>
      <c r="T489" t="s">
        <v>2795</v>
      </c>
    </row>
    <row r="490" spans="1:20">
      <c r="A490">
        <v>45760</v>
      </c>
      <c r="B490" t="s">
        <v>24</v>
      </c>
      <c r="C490" t="s">
        <v>431</v>
      </c>
      <c r="E490" t="s">
        <v>119</v>
      </c>
      <c r="F490" t="s">
        <v>432</v>
      </c>
      <c r="G490" t="s">
        <v>433</v>
      </c>
      <c r="H490" t="s">
        <v>345</v>
      </c>
      <c r="I490" t="s">
        <v>434</v>
      </c>
      <c r="K490">
        <v>35807941</v>
      </c>
      <c r="T490" t="s">
        <v>10857</v>
      </c>
    </row>
    <row r="491" spans="1:20">
      <c r="A491">
        <v>45760</v>
      </c>
      <c r="B491" t="s">
        <v>24</v>
      </c>
      <c r="C491" t="s">
        <v>4654</v>
      </c>
      <c r="E491" t="s">
        <v>119</v>
      </c>
      <c r="F491" t="s">
        <v>2802</v>
      </c>
      <c r="G491" t="s">
        <v>2803</v>
      </c>
      <c r="H491" t="s">
        <v>345</v>
      </c>
      <c r="I491" t="s">
        <v>434</v>
      </c>
      <c r="K491" t="s">
        <v>2804</v>
      </c>
      <c r="T491" t="s">
        <v>2805</v>
      </c>
    </row>
    <row r="492" spans="1:20">
      <c r="A492">
        <v>45760</v>
      </c>
      <c r="B492" t="s">
        <v>24</v>
      </c>
      <c r="C492" t="s">
        <v>4658</v>
      </c>
      <c r="E492" t="s">
        <v>119</v>
      </c>
      <c r="F492" t="s">
        <v>2825</v>
      </c>
      <c r="G492" t="s">
        <v>2826</v>
      </c>
      <c r="H492" t="s">
        <v>345</v>
      </c>
      <c r="I492" t="s">
        <v>2827</v>
      </c>
      <c r="K492">
        <v>23201255</v>
      </c>
      <c r="T492" t="s">
        <v>2829</v>
      </c>
    </row>
    <row r="493" spans="1:20">
      <c r="A493">
        <v>45760</v>
      </c>
      <c r="B493" t="s">
        <v>65</v>
      </c>
      <c r="C493" t="s">
        <v>4615</v>
      </c>
      <c r="E493" t="s">
        <v>119</v>
      </c>
      <c r="F493" t="s">
        <v>2598</v>
      </c>
      <c r="G493" t="s">
        <v>2599</v>
      </c>
      <c r="H493" t="s">
        <v>345</v>
      </c>
      <c r="I493" t="s">
        <v>2525</v>
      </c>
      <c r="K493">
        <v>27157308</v>
      </c>
      <c r="T493" t="s">
        <v>2600</v>
      </c>
    </row>
    <row r="494" spans="1:20">
      <c r="A494">
        <v>45760</v>
      </c>
      <c r="B494" t="s">
        <v>24</v>
      </c>
      <c r="C494" t="s">
        <v>4676</v>
      </c>
      <c r="E494" t="s">
        <v>119</v>
      </c>
      <c r="F494" t="s">
        <v>2894</v>
      </c>
      <c r="G494" t="s">
        <v>2895</v>
      </c>
      <c r="H494" t="s">
        <v>345</v>
      </c>
      <c r="I494" t="s">
        <v>2827</v>
      </c>
      <c r="K494">
        <v>23205238</v>
      </c>
      <c r="T494" t="s">
        <v>2897</v>
      </c>
    </row>
    <row r="495" spans="1:20">
      <c r="A495">
        <v>45761</v>
      </c>
      <c r="B495" t="s">
        <v>24</v>
      </c>
      <c r="C495" t="s">
        <v>4648</v>
      </c>
      <c r="E495" t="s">
        <v>119</v>
      </c>
      <c r="F495" t="s">
        <v>2773</v>
      </c>
      <c r="G495" t="s">
        <v>2774</v>
      </c>
      <c r="H495" t="s">
        <v>345</v>
      </c>
      <c r="I495" t="s">
        <v>2775</v>
      </c>
      <c r="K495">
        <v>27634186</v>
      </c>
      <c r="T495" t="s">
        <v>2777</v>
      </c>
    </row>
    <row r="496" spans="1:20">
      <c r="A496">
        <v>45761</v>
      </c>
      <c r="B496" t="s">
        <v>65</v>
      </c>
      <c r="C496" t="s">
        <v>4617</v>
      </c>
      <c r="E496" t="s">
        <v>119</v>
      </c>
      <c r="F496" t="s">
        <v>2608</v>
      </c>
      <c r="G496" t="s">
        <v>2609</v>
      </c>
      <c r="H496" t="s">
        <v>345</v>
      </c>
      <c r="I496" t="s">
        <v>2525</v>
      </c>
      <c r="K496">
        <v>23267791</v>
      </c>
      <c r="T496" t="s">
        <v>2610</v>
      </c>
    </row>
    <row r="497" spans="1:20">
      <c r="A497">
        <v>45761</v>
      </c>
      <c r="B497" t="s">
        <v>24</v>
      </c>
      <c r="C497" t="s">
        <v>4609</v>
      </c>
      <c r="E497" t="s">
        <v>119</v>
      </c>
      <c r="F497" t="s">
        <v>2566</v>
      </c>
      <c r="G497" t="s">
        <v>2567</v>
      </c>
      <c r="H497" t="s">
        <v>345</v>
      </c>
      <c r="I497" t="s">
        <v>478</v>
      </c>
      <c r="K497">
        <v>21947403</v>
      </c>
      <c r="T497" t="s">
        <v>2569</v>
      </c>
    </row>
    <row r="498" spans="1:20">
      <c r="A498">
        <v>45761</v>
      </c>
      <c r="B498" t="s">
        <v>24</v>
      </c>
      <c r="C498" t="s">
        <v>4647</v>
      </c>
      <c r="E498" t="s">
        <v>119</v>
      </c>
      <c r="F498" t="s">
        <v>2770</v>
      </c>
      <c r="G498" t="s">
        <v>441</v>
      </c>
      <c r="H498" t="s">
        <v>345</v>
      </c>
      <c r="I498" t="s">
        <v>438</v>
      </c>
      <c r="K498">
        <v>22582225</v>
      </c>
      <c r="T498" t="s">
        <v>2771</v>
      </c>
    </row>
    <row r="499" spans="1:20">
      <c r="A499">
        <v>45761</v>
      </c>
      <c r="B499" t="s">
        <v>24</v>
      </c>
      <c r="C499" t="s">
        <v>4649</v>
      </c>
      <c r="E499" t="s">
        <v>119</v>
      </c>
      <c r="F499" t="s">
        <v>2779</v>
      </c>
      <c r="G499" t="s">
        <v>2780</v>
      </c>
      <c r="H499" t="s">
        <v>345</v>
      </c>
      <c r="I499" t="s">
        <v>434</v>
      </c>
      <c r="K499">
        <v>23474379</v>
      </c>
      <c r="T499" t="s">
        <v>2782</v>
      </c>
    </row>
    <row r="500" spans="1:20">
      <c r="A500">
        <v>45761</v>
      </c>
      <c r="B500" t="s">
        <v>65</v>
      </c>
      <c r="C500" t="s">
        <v>479</v>
      </c>
      <c r="E500" t="s">
        <v>119</v>
      </c>
      <c r="F500" t="s">
        <v>480</v>
      </c>
      <c r="G500" t="s">
        <v>481</v>
      </c>
      <c r="H500" t="s">
        <v>345</v>
      </c>
      <c r="I500" t="s">
        <v>434</v>
      </c>
      <c r="K500">
        <v>0</v>
      </c>
      <c r="T500" t="s">
        <v>4672</v>
      </c>
    </row>
    <row r="501" spans="1:20">
      <c r="A501">
        <v>45761</v>
      </c>
      <c r="B501" t="s">
        <v>65</v>
      </c>
      <c r="C501" t="s">
        <v>475</v>
      </c>
      <c r="E501" t="s">
        <v>119</v>
      </c>
      <c r="F501" t="s">
        <v>476</v>
      </c>
      <c r="G501" t="s">
        <v>477</v>
      </c>
      <c r="H501" t="s">
        <v>345</v>
      </c>
      <c r="I501" t="s">
        <v>478</v>
      </c>
      <c r="K501">
        <v>0</v>
      </c>
      <c r="T501" t="s">
        <v>4603</v>
      </c>
    </row>
    <row r="502" spans="1:20">
      <c r="A502">
        <v>45761</v>
      </c>
      <c r="B502" t="s">
        <v>24</v>
      </c>
      <c r="C502" t="s">
        <v>439</v>
      </c>
      <c r="E502" t="s">
        <v>119</v>
      </c>
      <c r="F502" t="s">
        <v>440</v>
      </c>
      <c r="G502" t="s">
        <v>441</v>
      </c>
      <c r="H502" t="s">
        <v>345</v>
      </c>
      <c r="I502" t="s">
        <v>438</v>
      </c>
      <c r="K502">
        <v>0</v>
      </c>
      <c r="T502" t="s">
        <v>10858</v>
      </c>
    </row>
    <row r="503" spans="1:20">
      <c r="A503">
        <v>45761</v>
      </c>
      <c r="B503" t="s">
        <v>24</v>
      </c>
      <c r="C503" t="s">
        <v>435</v>
      </c>
      <c r="E503" t="s">
        <v>119</v>
      </c>
      <c r="F503" t="s">
        <v>436</v>
      </c>
      <c r="G503" t="s">
        <v>437</v>
      </c>
      <c r="H503" t="s">
        <v>345</v>
      </c>
      <c r="I503" t="s">
        <v>438</v>
      </c>
      <c r="K503">
        <v>23799137</v>
      </c>
      <c r="T503" t="s">
        <v>10859</v>
      </c>
    </row>
    <row r="504" spans="1:20">
      <c r="A504">
        <v>45762</v>
      </c>
      <c r="B504" t="s">
        <v>24</v>
      </c>
      <c r="C504" t="s">
        <v>4650</v>
      </c>
      <c r="E504" t="s">
        <v>119</v>
      </c>
      <c r="F504" t="s">
        <v>2784</v>
      </c>
      <c r="G504" t="s">
        <v>2785</v>
      </c>
      <c r="H504" t="s">
        <v>345</v>
      </c>
      <c r="I504" t="s">
        <v>438</v>
      </c>
      <c r="K504">
        <v>22051983</v>
      </c>
      <c r="T504" t="s">
        <v>2787</v>
      </c>
    </row>
    <row r="505" spans="1:20">
      <c r="A505">
        <v>45762</v>
      </c>
      <c r="B505" t="s">
        <v>65</v>
      </c>
      <c r="C505" t="s">
        <v>4607</v>
      </c>
      <c r="E505" t="s">
        <v>119</v>
      </c>
      <c r="F505" t="s">
        <v>2557</v>
      </c>
      <c r="G505" t="s">
        <v>2558</v>
      </c>
      <c r="H505" t="s">
        <v>345</v>
      </c>
      <c r="I505" t="s">
        <v>478</v>
      </c>
      <c r="K505">
        <v>29071911</v>
      </c>
      <c r="T505" t="s">
        <v>2559</v>
      </c>
    </row>
    <row r="506" spans="1:20">
      <c r="A506">
        <v>45762</v>
      </c>
      <c r="B506" t="s">
        <v>24</v>
      </c>
      <c r="C506" t="s">
        <v>4653</v>
      </c>
      <c r="E506" t="s">
        <v>119</v>
      </c>
      <c r="F506" t="s">
        <v>2797</v>
      </c>
      <c r="G506" t="s">
        <v>2798</v>
      </c>
      <c r="H506" t="s">
        <v>345</v>
      </c>
      <c r="I506" t="s">
        <v>438</v>
      </c>
      <c r="K506">
        <v>27116882</v>
      </c>
      <c r="T506" t="s">
        <v>2800</v>
      </c>
    </row>
    <row r="507" spans="1:20">
      <c r="A507">
        <v>45762</v>
      </c>
      <c r="B507" t="s">
        <v>24</v>
      </c>
      <c r="C507" t="s">
        <v>4646</v>
      </c>
      <c r="E507" t="s">
        <v>119</v>
      </c>
      <c r="F507" t="s">
        <v>2765</v>
      </c>
      <c r="G507" t="s">
        <v>2766</v>
      </c>
      <c r="H507" t="s">
        <v>345</v>
      </c>
      <c r="I507" t="s">
        <v>438</v>
      </c>
      <c r="K507">
        <v>29769963</v>
      </c>
      <c r="T507" t="s">
        <v>2768</v>
      </c>
    </row>
    <row r="508" spans="1:20">
      <c r="A508">
        <v>45762</v>
      </c>
      <c r="B508" t="s">
        <v>65</v>
      </c>
      <c r="C508" t="s">
        <v>4674</v>
      </c>
      <c r="E508" t="s">
        <v>119</v>
      </c>
      <c r="F508" t="s">
        <v>2886</v>
      </c>
      <c r="G508" t="s">
        <v>2887</v>
      </c>
      <c r="H508" t="s">
        <v>345</v>
      </c>
      <c r="I508" t="s">
        <v>438</v>
      </c>
      <c r="K508">
        <v>28563677</v>
      </c>
      <c r="T508" t="s">
        <v>2888</v>
      </c>
    </row>
    <row r="509" spans="1:20">
      <c r="A509">
        <v>45762</v>
      </c>
      <c r="B509" t="s">
        <v>65</v>
      </c>
      <c r="C509" t="s">
        <v>3053</v>
      </c>
      <c r="E509" t="s">
        <v>119</v>
      </c>
      <c r="F509" t="s">
        <v>3049</v>
      </c>
      <c r="G509" t="s">
        <v>3050</v>
      </c>
      <c r="H509" t="s">
        <v>353</v>
      </c>
      <c r="I509" t="s">
        <v>1045</v>
      </c>
      <c r="K509">
        <v>0</v>
      </c>
      <c r="T509" t="s">
        <v>3052</v>
      </c>
    </row>
    <row r="510" spans="1:20">
      <c r="A510">
        <v>45762</v>
      </c>
      <c r="B510" t="s">
        <v>24</v>
      </c>
      <c r="C510" t="s">
        <v>4719</v>
      </c>
      <c r="E510" t="s">
        <v>119</v>
      </c>
      <c r="F510" t="s">
        <v>3013</v>
      </c>
      <c r="G510" t="s">
        <v>3014</v>
      </c>
      <c r="H510" t="s">
        <v>353</v>
      </c>
      <c r="I510" t="s">
        <v>1045</v>
      </c>
      <c r="K510">
        <v>22760045</v>
      </c>
      <c r="T510" t="s">
        <v>3019</v>
      </c>
    </row>
    <row r="511" spans="1:20">
      <c r="A511">
        <v>45763</v>
      </c>
      <c r="B511" t="s">
        <v>24</v>
      </c>
      <c r="C511" t="s">
        <v>4945</v>
      </c>
      <c r="E511" t="s">
        <v>119</v>
      </c>
      <c r="F511" t="s">
        <v>3038</v>
      </c>
      <c r="G511" t="s">
        <v>3039</v>
      </c>
      <c r="H511" t="s">
        <v>353</v>
      </c>
      <c r="I511" t="s">
        <v>3040</v>
      </c>
      <c r="K511">
        <v>26708912</v>
      </c>
      <c r="T511" t="s">
        <v>3041</v>
      </c>
    </row>
    <row r="512" spans="1:20">
      <c r="A512">
        <v>45763</v>
      </c>
      <c r="B512" t="s">
        <v>24</v>
      </c>
      <c r="C512" t="s">
        <v>4763</v>
      </c>
      <c r="E512" t="s">
        <v>119</v>
      </c>
      <c r="F512" t="s">
        <v>3079</v>
      </c>
      <c r="G512" t="s">
        <v>3080</v>
      </c>
      <c r="H512" t="s">
        <v>353</v>
      </c>
      <c r="I512" t="s">
        <v>3023</v>
      </c>
      <c r="K512" t="s">
        <v>3081</v>
      </c>
      <c r="T512" t="s">
        <v>3082</v>
      </c>
    </row>
    <row r="513" spans="1:20">
      <c r="A513">
        <v>45763</v>
      </c>
      <c r="B513" t="s">
        <v>24</v>
      </c>
      <c r="C513" t="s">
        <v>4778</v>
      </c>
      <c r="E513" t="s">
        <v>119</v>
      </c>
      <c r="F513" t="s">
        <v>3021</v>
      </c>
      <c r="G513" t="s">
        <v>3022</v>
      </c>
      <c r="H513" t="s">
        <v>353</v>
      </c>
      <c r="I513" t="s">
        <v>3023</v>
      </c>
      <c r="K513">
        <v>26339983</v>
      </c>
      <c r="T513" t="s">
        <v>3026</v>
      </c>
    </row>
    <row r="514" spans="1:20">
      <c r="A514">
        <v>45763</v>
      </c>
      <c r="B514" t="s">
        <v>24</v>
      </c>
      <c r="C514" t="s">
        <v>4964</v>
      </c>
      <c r="E514" t="s">
        <v>119</v>
      </c>
      <c r="F514" t="s">
        <v>3043</v>
      </c>
      <c r="G514" t="s">
        <v>3044</v>
      </c>
      <c r="H514" t="s">
        <v>353</v>
      </c>
      <c r="I514" t="s">
        <v>3045</v>
      </c>
      <c r="K514">
        <v>23629118</v>
      </c>
      <c r="T514" t="s">
        <v>3046</v>
      </c>
    </row>
    <row r="515" spans="1:20">
      <c r="A515">
        <v>45763</v>
      </c>
      <c r="B515" t="s">
        <v>65</v>
      </c>
      <c r="C515" t="s">
        <v>3058</v>
      </c>
      <c r="E515" t="s">
        <v>119</v>
      </c>
      <c r="F515" t="s">
        <v>3055</v>
      </c>
      <c r="G515" t="s">
        <v>3056</v>
      </c>
      <c r="H515" t="s">
        <v>353</v>
      </c>
      <c r="I515" t="s">
        <v>1091</v>
      </c>
      <c r="K515">
        <v>0</v>
      </c>
      <c r="T515" t="s">
        <v>3057</v>
      </c>
    </row>
    <row r="516" spans="1:20">
      <c r="A516">
        <v>45764</v>
      </c>
      <c r="B516" t="s">
        <v>24</v>
      </c>
      <c r="C516" t="s">
        <v>4764</v>
      </c>
      <c r="E516" t="s">
        <v>119</v>
      </c>
      <c r="F516" t="s">
        <v>3492</v>
      </c>
      <c r="G516" t="s">
        <v>3493</v>
      </c>
      <c r="H516" t="s">
        <v>353</v>
      </c>
      <c r="I516" t="s">
        <v>354</v>
      </c>
      <c r="K516">
        <v>24956281</v>
      </c>
      <c r="T516" t="s">
        <v>3494</v>
      </c>
    </row>
    <row r="517" spans="1:20">
      <c r="A517">
        <v>45764</v>
      </c>
      <c r="B517" t="s">
        <v>24</v>
      </c>
      <c r="C517" t="s">
        <v>4792</v>
      </c>
      <c r="E517" t="s">
        <v>119</v>
      </c>
      <c r="F517" t="s">
        <v>3496</v>
      </c>
      <c r="G517" t="s">
        <v>3497</v>
      </c>
      <c r="H517" t="s">
        <v>353</v>
      </c>
      <c r="I517" t="s">
        <v>354</v>
      </c>
      <c r="J517" t="s">
        <v>151</v>
      </c>
      <c r="K517">
        <v>24360665</v>
      </c>
      <c r="T517" t="s">
        <v>3498</v>
      </c>
    </row>
    <row r="518" spans="1:20">
      <c r="A518">
        <v>45764</v>
      </c>
      <c r="B518" t="s">
        <v>65</v>
      </c>
      <c r="C518" t="s">
        <v>583</v>
      </c>
      <c r="E518" t="s">
        <v>119</v>
      </c>
      <c r="F518" t="s">
        <v>584</v>
      </c>
      <c r="G518" t="s">
        <v>585</v>
      </c>
      <c r="H518" t="s">
        <v>353</v>
      </c>
      <c r="I518" t="s">
        <v>354</v>
      </c>
      <c r="K518">
        <v>24362927</v>
      </c>
      <c r="T518" t="s">
        <v>4861</v>
      </c>
    </row>
    <row r="519" spans="1:20">
      <c r="A519">
        <v>45764</v>
      </c>
      <c r="B519" t="s">
        <v>65</v>
      </c>
      <c r="C519" t="s">
        <v>4822</v>
      </c>
      <c r="E519" t="s">
        <v>119</v>
      </c>
      <c r="F519" t="s">
        <v>3500</v>
      </c>
      <c r="G519" t="s">
        <v>3501</v>
      </c>
      <c r="H519" t="s">
        <v>353</v>
      </c>
      <c r="I519" t="s">
        <v>354</v>
      </c>
      <c r="K519">
        <v>25559807</v>
      </c>
      <c r="T519" t="s">
        <v>3502</v>
      </c>
    </row>
    <row r="520" spans="1:20">
      <c r="A520">
        <v>45764</v>
      </c>
      <c r="B520" t="s">
        <v>24</v>
      </c>
      <c r="C520" t="s">
        <v>4870</v>
      </c>
      <c r="E520" t="s">
        <v>119</v>
      </c>
      <c r="F520" t="s">
        <v>3504</v>
      </c>
      <c r="G520" t="s">
        <v>3505</v>
      </c>
      <c r="H520" t="s">
        <v>353</v>
      </c>
      <c r="I520" t="s">
        <v>354</v>
      </c>
      <c r="K520">
        <v>21868678</v>
      </c>
      <c r="T520" t="s">
        <v>3506</v>
      </c>
    </row>
    <row r="521" spans="1:20">
      <c r="A521">
        <v>45764</v>
      </c>
      <c r="B521" t="s">
        <v>65</v>
      </c>
      <c r="C521" t="s">
        <v>4901</v>
      </c>
      <c r="E521" t="s">
        <v>119</v>
      </c>
      <c r="F521" t="s">
        <v>3947</v>
      </c>
      <c r="G521" t="s">
        <v>3948</v>
      </c>
      <c r="H521" t="s">
        <v>353</v>
      </c>
      <c r="I521" t="s">
        <v>354</v>
      </c>
      <c r="K521">
        <v>39041611</v>
      </c>
      <c r="T521" t="s">
        <v>3949</v>
      </c>
    </row>
    <row r="522" spans="1:20">
      <c r="A522">
        <v>45765</v>
      </c>
      <c r="B522" t="s">
        <v>65</v>
      </c>
      <c r="C522" t="s">
        <v>3954</v>
      </c>
      <c r="E522" t="s">
        <v>119</v>
      </c>
      <c r="F522" t="s">
        <v>3951</v>
      </c>
      <c r="G522" t="s">
        <v>3952</v>
      </c>
      <c r="H522" t="s">
        <v>353</v>
      </c>
      <c r="I522" t="s">
        <v>354</v>
      </c>
      <c r="K522">
        <v>0</v>
      </c>
      <c r="T522" t="s">
        <v>3953</v>
      </c>
    </row>
    <row r="523" spans="1:20">
      <c r="A523">
        <v>45765</v>
      </c>
      <c r="B523" t="s">
        <v>24</v>
      </c>
      <c r="C523" t="s">
        <v>586</v>
      </c>
      <c r="E523" t="s">
        <v>119</v>
      </c>
      <c r="F523" t="s">
        <v>587</v>
      </c>
      <c r="G523" t="s">
        <v>588</v>
      </c>
      <c r="H523" t="s">
        <v>353</v>
      </c>
      <c r="I523" t="s">
        <v>589</v>
      </c>
      <c r="K523">
        <v>64133740</v>
      </c>
      <c r="T523" t="s">
        <v>4818</v>
      </c>
    </row>
    <row r="524" spans="1:20">
      <c r="A524">
        <v>45765</v>
      </c>
      <c r="B524" t="s">
        <v>65</v>
      </c>
      <c r="C524" t="s">
        <v>590</v>
      </c>
      <c r="E524" t="s">
        <v>119</v>
      </c>
      <c r="F524" t="s">
        <v>591</v>
      </c>
      <c r="G524" t="s">
        <v>592</v>
      </c>
      <c r="H524" t="s">
        <v>353</v>
      </c>
      <c r="I524" t="s">
        <v>589</v>
      </c>
      <c r="K524">
        <v>64133740</v>
      </c>
      <c r="T524" t="s">
        <v>4859</v>
      </c>
    </row>
    <row r="525" spans="1:20">
      <c r="A525">
        <v>45765</v>
      </c>
      <c r="B525" t="s">
        <v>24</v>
      </c>
      <c r="C525" t="s">
        <v>4780</v>
      </c>
      <c r="E525" t="s">
        <v>119</v>
      </c>
      <c r="F525" t="s">
        <v>3028</v>
      </c>
      <c r="G525" t="s">
        <v>3029</v>
      </c>
      <c r="H525" t="s">
        <v>353</v>
      </c>
      <c r="I525" t="s">
        <v>1151</v>
      </c>
      <c r="K525">
        <v>35847892</v>
      </c>
      <c r="T525" t="s">
        <v>3032</v>
      </c>
    </row>
    <row r="526" spans="1:20">
      <c r="A526">
        <v>45766</v>
      </c>
      <c r="B526" t="s">
        <v>24</v>
      </c>
      <c r="C526" t="s">
        <v>4749</v>
      </c>
      <c r="E526" t="s">
        <v>119</v>
      </c>
      <c r="F526" t="s">
        <v>3069</v>
      </c>
      <c r="G526" t="s">
        <v>3070</v>
      </c>
      <c r="H526" t="s">
        <v>353</v>
      </c>
      <c r="I526" t="s">
        <v>3061</v>
      </c>
      <c r="K526">
        <v>24772985</v>
      </c>
      <c r="T526" t="s">
        <v>3072</v>
      </c>
    </row>
    <row r="527" spans="1:20">
      <c r="A527">
        <v>45766</v>
      </c>
      <c r="B527" t="s">
        <v>24</v>
      </c>
      <c r="C527" t="s">
        <v>4809</v>
      </c>
      <c r="E527" t="s">
        <v>119</v>
      </c>
      <c r="F527" t="s">
        <v>3092</v>
      </c>
      <c r="G527" t="s">
        <v>3093</v>
      </c>
      <c r="H527" t="s">
        <v>353</v>
      </c>
      <c r="I527" t="s">
        <v>3061</v>
      </c>
      <c r="J527" t="s">
        <v>151</v>
      </c>
      <c r="K527">
        <v>26708091</v>
      </c>
      <c r="T527" t="s">
        <v>3094</v>
      </c>
    </row>
    <row r="528" spans="1:20">
      <c r="A528">
        <v>45766</v>
      </c>
      <c r="B528" t="s">
        <v>65</v>
      </c>
      <c r="C528" t="s">
        <v>4854</v>
      </c>
      <c r="E528" t="s">
        <v>119</v>
      </c>
      <c r="F528" t="s">
        <v>3096</v>
      </c>
      <c r="G528" t="s">
        <v>3097</v>
      </c>
      <c r="H528" t="s">
        <v>353</v>
      </c>
      <c r="I528" t="s">
        <v>3061</v>
      </c>
      <c r="K528">
        <v>24766233</v>
      </c>
      <c r="T528" t="s">
        <v>3098</v>
      </c>
    </row>
    <row r="529" spans="1:20">
      <c r="A529">
        <v>45766</v>
      </c>
      <c r="B529" t="s">
        <v>24</v>
      </c>
      <c r="C529" t="s">
        <v>4739</v>
      </c>
      <c r="E529" t="s">
        <v>119</v>
      </c>
      <c r="F529" t="s">
        <v>3065</v>
      </c>
      <c r="G529" t="s">
        <v>3066</v>
      </c>
      <c r="H529" t="s">
        <v>353</v>
      </c>
      <c r="I529" t="s">
        <v>3061</v>
      </c>
      <c r="K529">
        <v>24756488</v>
      </c>
      <c r="T529" t="s">
        <v>3067</v>
      </c>
    </row>
    <row r="530" spans="1:20">
      <c r="A530">
        <v>45766</v>
      </c>
      <c r="B530" t="s">
        <v>24</v>
      </c>
      <c r="C530" t="s">
        <v>4873</v>
      </c>
      <c r="E530" t="s">
        <v>119</v>
      </c>
      <c r="F530" t="s">
        <v>3100</v>
      </c>
      <c r="G530" t="s">
        <v>3101</v>
      </c>
      <c r="H530" t="s">
        <v>353</v>
      </c>
      <c r="I530" t="s">
        <v>3061</v>
      </c>
      <c r="K530">
        <v>31265979</v>
      </c>
      <c r="T530" t="s">
        <v>3102</v>
      </c>
    </row>
    <row r="531" spans="1:20">
      <c r="A531">
        <v>45766</v>
      </c>
      <c r="B531" t="s">
        <v>24</v>
      </c>
      <c r="C531" t="s">
        <v>4888</v>
      </c>
      <c r="E531" t="s">
        <v>119</v>
      </c>
      <c r="F531" t="s">
        <v>3104</v>
      </c>
      <c r="G531" t="s">
        <v>3105</v>
      </c>
      <c r="H531" t="s">
        <v>353</v>
      </c>
      <c r="I531" t="s">
        <v>3061</v>
      </c>
      <c r="K531">
        <v>26500382</v>
      </c>
      <c r="T531" t="s">
        <v>3106</v>
      </c>
    </row>
    <row r="532" spans="1:20">
      <c r="A532">
        <v>45766</v>
      </c>
      <c r="B532" t="s">
        <v>24</v>
      </c>
      <c r="C532" t="s">
        <v>4762</v>
      </c>
      <c r="E532" t="s">
        <v>119</v>
      </c>
      <c r="F532" t="s">
        <v>3074</v>
      </c>
      <c r="G532" t="s">
        <v>3075</v>
      </c>
      <c r="H532" t="s">
        <v>353</v>
      </c>
      <c r="I532" t="s">
        <v>3076</v>
      </c>
      <c r="K532">
        <v>24782612</v>
      </c>
      <c r="T532" t="s">
        <v>3077</v>
      </c>
    </row>
    <row r="533" spans="1:20">
      <c r="A533">
        <v>45767</v>
      </c>
      <c r="B533" t="s">
        <v>24</v>
      </c>
      <c r="C533" t="s">
        <v>4711</v>
      </c>
      <c r="E533" t="s">
        <v>119</v>
      </c>
      <c r="F533" t="s">
        <v>3120</v>
      </c>
      <c r="G533" t="s">
        <v>3121</v>
      </c>
      <c r="H533" t="s">
        <v>353</v>
      </c>
      <c r="I533" t="s">
        <v>3061</v>
      </c>
      <c r="K533" t="s">
        <v>3122</v>
      </c>
      <c r="T533" t="s">
        <v>3124</v>
      </c>
    </row>
    <row r="534" spans="1:20">
      <c r="A534">
        <v>45767</v>
      </c>
      <c r="B534" t="s">
        <v>24</v>
      </c>
      <c r="C534" t="s">
        <v>4777</v>
      </c>
      <c r="E534" t="s">
        <v>119</v>
      </c>
      <c r="F534" t="s">
        <v>3084</v>
      </c>
      <c r="G534" t="s">
        <v>3085</v>
      </c>
      <c r="H534" t="s">
        <v>353</v>
      </c>
      <c r="I534" t="s">
        <v>3061</v>
      </c>
      <c r="K534">
        <v>22677768</v>
      </c>
      <c r="T534" t="s">
        <v>3086</v>
      </c>
    </row>
    <row r="535" spans="1:20">
      <c r="A535">
        <v>45767</v>
      </c>
      <c r="B535" t="s">
        <v>24</v>
      </c>
      <c r="C535" t="s">
        <v>4895</v>
      </c>
      <c r="E535" t="s">
        <v>119</v>
      </c>
      <c r="F535" t="s">
        <v>3108</v>
      </c>
      <c r="G535" t="s">
        <v>3109</v>
      </c>
      <c r="H535" t="s">
        <v>353</v>
      </c>
      <c r="I535" t="s">
        <v>3061</v>
      </c>
      <c r="K535">
        <v>25603900</v>
      </c>
      <c r="T535" t="s">
        <v>3110</v>
      </c>
    </row>
    <row r="536" spans="1:20">
      <c r="A536">
        <v>45767</v>
      </c>
      <c r="B536" t="s">
        <v>24</v>
      </c>
      <c r="C536" t="s">
        <v>3362</v>
      </c>
      <c r="E536" t="s">
        <v>119</v>
      </c>
      <c r="F536" t="s">
        <v>3359</v>
      </c>
      <c r="G536" t="s">
        <v>3360</v>
      </c>
      <c r="H536" t="s">
        <v>353</v>
      </c>
      <c r="I536" t="s">
        <v>654</v>
      </c>
      <c r="J536" t="s">
        <v>151</v>
      </c>
      <c r="K536">
        <v>28172628</v>
      </c>
      <c r="T536" t="s">
        <v>3361</v>
      </c>
    </row>
    <row r="537" spans="1:20">
      <c r="A537">
        <v>45767</v>
      </c>
      <c r="B537" t="s">
        <v>24</v>
      </c>
      <c r="C537" t="s">
        <v>4797</v>
      </c>
      <c r="E537" t="s">
        <v>119</v>
      </c>
      <c r="F537" t="s">
        <v>4034</v>
      </c>
      <c r="G537" t="s">
        <v>4035</v>
      </c>
      <c r="H537" t="s">
        <v>353</v>
      </c>
      <c r="I537" t="s">
        <v>654</v>
      </c>
      <c r="J537" t="s">
        <v>151</v>
      </c>
      <c r="K537">
        <v>26248560</v>
      </c>
      <c r="T537" t="s">
        <v>4037</v>
      </c>
    </row>
    <row r="538" spans="1:20">
      <c r="A538">
        <v>45767</v>
      </c>
      <c r="B538" t="s">
        <v>65</v>
      </c>
      <c r="C538" t="s">
        <v>4856</v>
      </c>
      <c r="E538" t="s">
        <v>119</v>
      </c>
      <c r="F538" t="s">
        <v>4039</v>
      </c>
      <c r="G538" t="s">
        <v>4040</v>
      </c>
      <c r="H538" t="s">
        <v>353</v>
      </c>
      <c r="I538" t="s">
        <v>654</v>
      </c>
      <c r="K538">
        <v>24993172</v>
      </c>
      <c r="T538" t="s">
        <v>4041</v>
      </c>
    </row>
    <row r="539" spans="1:20">
      <c r="A539">
        <v>45767</v>
      </c>
      <c r="B539" t="s">
        <v>24</v>
      </c>
      <c r="C539" t="s">
        <v>570</v>
      </c>
      <c r="E539" t="s">
        <v>119</v>
      </c>
      <c r="F539" t="s">
        <v>571</v>
      </c>
      <c r="G539" t="s">
        <v>572</v>
      </c>
      <c r="H539" t="s">
        <v>353</v>
      </c>
      <c r="I539" t="s">
        <v>566</v>
      </c>
      <c r="K539">
        <v>0</v>
      </c>
      <c r="T539" t="s">
        <v>4971</v>
      </c>
    </row>
    <row r="540" spans="1:20">
      <c r="A540">
        <v>45767</v>
      </c>
      <c r="B540" t="s">
        <v>24</v>
      </c>
      <c r="C540" t="s">
        <v>4805</v>
      </c>
      <c r="E540" t="s">
        <v>119</v>
      </c>
      <c r="F540" t="s">
        <v>3899</v>
      </c>
      <c r="G540" t="s">
        <v>3900</v>
      </c>
      <c r="H540" t="s">
        <v>353</v>
      </c>
      <c r="I540" t="s">
        <v>566</v>
      </c>
      <c r="J540" t="s">
        <v>151</v>
      </c>
      <c r="K540">
        <v>28853031</v>
      </c>
      <c r="T540" t="s">
        <v>3902</v>
      </c>
    </row>
    <row r="541" spans="1:20">
      <c r="A541">
        <v>45767</v>
      </c>
      <c r="B541" t="s">
        <v>137</v>
      </c>
      <c r="C541" t="s">
        <v>4931</v>
      </c>
      <c r="E541" t="s">
        <v>119</v>
      </c>
      <c r="F541" t="s">
        <v>3702</v>
      </c>
      <c r="G541" t="s">
        <v>3703</v>
      </c>
      <c r="H541" t="s">
        <v>353</v>
      </c>
      <c r="I541" t="s">
        <v>566</v>
      </c>
      <c r="K541">
        <v>21678818</v>
      </c>
      <c r="T541" t="s">
        <v>3704</v>
      </c>
    </row>
    <row r="542" spans="1:20">
      <c r="A542">
        <v>45768</v>
      </c>
      <c r="B542" t="s">
        <v>24</v>
      </c>
      <c r="C542" t="s">
        <v>4736</v>
      </c>
      <c r="E542" t="s">
        <v>119</v>
      </c>
      <c r="F542" t="s">
        <v>3059</v>
      </c>
      <c r="G542" t="s">
        <v>3060</v>
      </c>
      <c r="H542" t="s">
        <v>353</v>
      </c>
      <c r="I542" t="s">
        <v>3061</v>
      </c>
      <c r="K542">
        <v>0</v>
      </c>
      <c r="T542" t="s">
        <v>3063</v>
      </c>
    </row>
    <row r="543" spans="1:20">
      <c r="A543">
        <v>45768</v>
      </c>
      <c r="B543" t="s">
        <v>24</v>
      </c>
      <c r="C543" t="s">
        <v>4800</v>
      </c>
      <c r="E543" t="s">
        <v>119</v>
      </c>
      <c r="F543" t="s">
        <v>3088</v>
      </c>
      <c r="G543" t="s">
        <v>3089</v>
      </c>
      <c r="H543" t="s">
        <v>353</v>
      </c>
      <c r="I543" t="s">
        <v>3061</v>
      </c>
      <c r="J543" t="s">
        <v>151</v>
      </c>
      <c r="K543">
        <v>29760893</v>
      </c>
      <c r="T543" t="s">
        <v>3090</v>
      </c>
    </row>
    <row r="544" spans="1:20">
      <c r="A544">
        <v>45768</v>
      </c>
      <c r="B544" t="s">
        <v>65</v>
      </c>
      <c r="C544" t="s">
        <v>4902</v>
      </c>
      <c r="E544" t="s">
        <v>119</v>
      </c>
      <c r="F544" t="s">
        <v>3164</v>
      </c>
      <c r="G544" t="s">
        <v>3165</v>
      </c>
      <c r="H544" t="s">
        <v>353</v>
      </c>
      <c r="I544" t="s">
        <v>3061</v>
      </c>
      <c r="K544">
        <v>25601268</v>
      </c>
      <c r="T544" t="s">
        <v>3166</v>
      </c>
    </row>
    <row r="545" spans="1:20">
      <c r="A545">
        <v>45768</v>
      </c>
      <c r="B545" t="s">
        <v>65</v>
      </c>
      <c r="C545" t="s">
        <v>4832</v>
      </c>
      <c r="E545" t="s">
        <v>119</v>
      </c>
      <c r="F545" t="s">
        <v>652</v>
      </c>
      <c r="G545" t="s">
        <v>653</v>
      </c>
      <c r="H545" t="s">
        <v>353</v>
      </c>
      <c r="I545" t="s">
        <v>654</v>
      </c>
      <c r="K545">
        <v>0</v>
      </c>
      <c r="T545" t="s">
        <v>4833</v>
      </c>
    </row>
    <row r="546" spans="1:20">
      <c r="A546">
        <v>45768</v>
      </c>
      <c r="B546" t="s">
        <v>24</v>
      </c>
      <c r="C546" t="s">
        <v>4883</v>
      </c>
      <c r="E546" t="s">
        <v>119</v>
      </c>
      <c r="F546" t="s">
        <v>3343</v>
      </c>
      <c r="G546" t="s">
        <v>3344</v>
      </c>
      <c r="H546" t="s">
        <v>353</v>
      </c>
      <c r="I546" t="s">
        <v>654</v>
      </c>
      <c r="K546" t="s">
        <v>3345</v>
      </c>
      <c r="T546" t="s">
        <v>3348</v>
      </c>
    </row>
    <row r="547" spans="1:20">
      <c r="A547">
        <v>45768</v>
      </c>
      <c r="B547" t="s">
        <v>137</v>
      </c>
      <c r="C547" t="s">
        <v>4921</v>
      </c>
      <c r="E547" t="s">
        <v>119</v>
      </c>
      <c r="F547" t="s">
        <v>4059</v>
      </c>
      <c r="G547" t="s">
        <v>4060</v>
      </c>
      <c r="H547" t="s">
        <v>353</v>
      </c>
      <c r="I547" t="s">
        <v>654</v>
      </c>
      <c r="K547">
        <v>26734111</v>
      </c>
      <c r="T547" t="s">
        <v>4061</v>
      </c>
    </row>
    <row r="548" spans="1:20">
      <c r="A548">
        <v>45768</v>
      </c>
      <c r="B548" t="s">
        <v>137</v>
      </c>
      <c r="C548" t="s">
        <v>4928</v>
      </c>
      <c r="E548" t="s">
        <v>119</v>
      </c>
      <c r="F548" t="s">
        <v>4063</v>
      </c>
      <c r="G548" t="s">
        <v>4064</v>
      </c>
      <c r="H548" t="s">
        <v>353</v>
      </c>
      <c r="I548" t="s">
        <v>654</v>
      </c>
      <c r="K548">
        <v>22582266</v>
      </c>
      <c r="T548" t="s">
        <v>4065</v>
      </c>
    </row>
    <row r="549" spans="1:20">
      <c r="A549">
        <v>45768</v>
      </c>
      <c r="B549" t="s">
        <v>24</v>
      </c>
      <c r="C549" t="s">
        <v>4970</v>
      </c>
      <c r="E549" t="s">
        <v>119</v>
      </c>
      <c r="F549" t="s">
        <v>3354</v>
      </c>
      <c r="G549" t="s">
        <v>3355</v>
      </c>
      <c r="H549" t="s">
        <v>353</v>
      </c>
      <c r="I549" t="s">
        <v>654</v>
      </c>
      <c r="K549" t="s">
        <v>3356</v>
      </c>
      <c r="T549" t="s">
        <v>3357</v>
      </c>
    </row>
    <row r="550" spans="1:20">
      <c r="A550">
        <v>45769</v>
      </c>
      <c r="B550" t="s">
        <v>137</v>
      </c>
      <c r="C550" t="s">
        <v>4919</v>
      </c>
      <c r="E550" t="s">
        <v>119</v>
      </c>
      <c r="F550" t="s">
        <v>4920</v>
      </c>
      <c r="G550" t="s">
        <v>3113</v>
      </c>
      <c r="H550" t="s">
        <v>353</v>
      </c>
      <c r="I550" t="s">
        <v>3061</v>
      </c>
      <c r="K550" t="s">
        <v>10860</v>
      </c>
      <c r="T550" t="s">
        <v>3114</v>
      </c>
    </row>
    <row r="551" spans="1:20">
      <c r="A551">
        <v>45769</v>
      </c>
      <c r="B551" t="s">
        <v>24</v>
      </c>
      <c r="C551" t="s">
        <v>4940</v>
      </c>
      <c r="E551" t="s">
        <v>119</v>
      </c>
      <c r="F551" t="s">
        <v>3173</v>
      </c>
      <c r="G551" t="s">
        <v>3174</v>
      </c>
      <c r="H551" t="s">
        <v>353</v>
      </c>
      <c r="I551" t="s">
        <v>3061</v>
      </c>
      <c r="K551" t="s">
        <v>579</v>
      </c>
      <c r="T551" t="s">
        <v>3175</v>
      </c>
    </row>
    <row r="552" spans="1:20">
      <c r="A552">
        <v>45769</v>
      </c>
      <c r="B552" t="s">
        <v>137</v>
      </c>
      <c r="C552" t="s">
        <v>4927</v>
      </c>
      <c r="E552" t="s">
        <v>119</v>
      </c>
      <c r="F552" t="s">
        <v>3168</v>
      </c>
      <c r="G552" t="s">
        <v>3169</v>
      </c>
      <c r="H552" t="s">
        <v>353</v>
      </c>
      <c r="I552" t="s">
        <v>3061</v>
      </c>
      <c r="K552" t="s">
        <v>3170</v>
      </c>
      <c r="T552" t="s">
        <v>3171</v>
      </c>
    </row>
    <row r="553" spans="1:20">
      <c r="A553">
        <v>45769</v>
      </c>
      <c r="B553" t="s">
        <v>137</v>
      </c>
      <c r="C553" t="s">
        <v>4932</v>
      </c>
      <c r="E553" t="s">
        <v>119</v>
      </c>
      <c r="F553" t="s">
        <v>3116</v>
      </c>
      <c r="G553" t="s">
        <v>3117</v>
      </c>
      <c r="H553" t="s">
        <v>353</v>
      </c>
      <c r="I553" t="s">
        <v>3061</v>
      </c>
      <c r="K553">
        <v>22593538</v>
      </c>
      <c r="T553" t="s">
        <v>3118</v>
      </c>
    </row>
    <row r="554" spans="1:20">
      <c r="A554">
        <v>45769</v>
      </c>
      <c r="B554" t="s">
        <v>137</v>
      </c>
      <c r="C554" t="s">
        <v>4936</v>
      </c>
      <c r="E554" t="s">
        <v>119</v>
      </c>
      <c r="F554" t="s">
        <v>3350</v>
      </c>
      <c r="G554" t="s">
        <v>3351</v>
      </c>
      <c r="H554" t="s">
        <v>353</v>
      </c>
      <c r="I554" t="s">
        <v>654</v>
      </c>
      <c r="K554">
        <v>0</v>
      </c>
      <c r="T554" t="s">
        <v>3352</v>
      </c>
    </row>
    <row r="555" spans="1:20">
      <c r="A555">
        <v>45770</v>
      </c>
      <c r="B555" t="s">
        <v>24</v>
      </c>
      <c r="C555" t="s">
        <v>4884</v>
      </c>
      <c r="E555" t="s">
        <v>119</v>
      </c>
      <c r="F555" t="s">
        <v>3904</v>
      </c>
      <c r="G555" t="s">
        <v>3905</v>
      </c>
      <c r="H555" t="s">
        <v>353</v>
      </c>
      <c r="I555" t="s">
        <v>566</v>
      </c>
      <c r="K555">
        <v>34604742</v>
      </c>
      <c r="T555" t="s">
        <v>3906</v>
      </c>
    </row>
    <row r="556" spans="1:20">
      <c r="A556">
        <v>45770</v>
      </c>
      <c r="B556" t="s">
        <v>65</v>
      </c>
      <c r="C556" t="s">
        <v>4904</v>
      </c>
      <c r="E556" t="s">
        <v>119</v>
      </c>
      <c r="F556" t="s">
        <v>3908</v>
      </c>
      <c r="G556" t="s">
        <v>3909</v>
      </c>
      <c r="H556" t="s">
        <v>353</v>
      </c>
      <c r="I556" t="s">
        <v>566</v>
      </c>
      <c r="K556">
        <v>26102909</v>
      </c>
      <c r="T556" t="s">
        <v>3910</v>
      </c>
    </row>
    <row r="557" spans="1:20">
      <c r="A557">
        <v>45770</v>
      </c>
      <c r="B557" t="s">
        <v>137</v>
      </c>
      <c r="C557" t="s">
        <v>4923</v>
      </c>
      <c r="E557" t="s">
        <v>119</v>
      </c>
      <c r="F557" t="s">
        <v>3912</v>
      </c>
      <c r="G557" t="s">
        <v>3913</v>
      </c>
      <c r="H557" t="s">
        <v>353</v>
      </c>
      <c r="I557" t="s">
        <v>566</v>
      </c>
      <c r="K557">
        <v>24189333</v>
      </c>
      <c r="T557" t="s">
        <v>3914</v>
      </c>
    </row>
    <row r="558" spans="1:20">
      <c r="A558">
        <v>45770</v>
      </c>
      <c r="B558" t="s">
        <v>24</v>
      </c>
      <c r="C558" t="s">
        <v>3926</v>
      </c>
      <c r="E558" t="s">
        <v>119</v>
      </c>
      <c r="F558" t="s">
        <v>3923</v>
      </c>
      <c r="G558" t="s">
        <v>3924</v>
      </c>
      <c r="H558" t="s">
        <v>353</v>
      </c>
      <c r="I558" t="s">
        <v>566</v>
      </c>
      <c r="K558">
        <v>26050388</v>
      </c>
      <c r="T558" t="s">
        <v>3925</v>
      </c>
    </row>
    <row r="559" spans="1:20">
      <c r="A559">
        <v>45770</v>
      </c>
      <c r="B559" t="s">
        <v>137</v>
      </c>
      <c r="C559" t="s">
        <v>4924</v>
      </c>
      <c r="E559" t="s">
        <v>119</v>
      </c>
      <c r="F559" t="s">
        <v>3916</v>
      </c>
      <c r="G559" t="s">
        <v>3913</v>
      </c>
      <c r="H559" t="s">
        <v>353</v>
      </c>
      <c r="I559" t="s">
        <v>566</v>
      </c>
      <c r="K559">
        <v>24101833</v>
      </c>
      <c r="T559" t="s">
        <v>3917</v>
      </c>
    </row>
    <row r="560" spans="1:20">
      <c r="A560">
        <v>45770</v>
      </c>
      <c r="B560" t="s">
        <v>24</v>
      </c>
      <c r="C560" t="s">
        <v>4939</v>
      </c>
      <c r="E560" t="s">
        <v>119</v>
      </c>
      <c r="F560" t="s">
        <v>3919</v>
      </c>
      <c r="G560" t="s">
        <v>3920</v>
      </c>
      <c r="H560" t="s">
        <v>353</v>
      </c>
      <c r="I560" t="s">
        <v>566</v>
      </c>
      <c r="K560">
        <v>27585911</v>
      </c>
      <c r="T560" t="s">
        <v>3921</v>
      </c>
    </row>
    <row r="561" spans="1:20">
      <c r="A561">
        <v>45770</v>
      </c>
      <c r="B561" t="s">
        <v>65</v>
      </c>
      <c r="C561" t="s">
        <v>3474</v>
      </c>
      <c r="E561" t="s">
        <v>119</v>
      </c>
      <c r="F561" t="s">
        <v>3471</v>
      </c>
      <c r="G561" t="s">
        <v>3472</v>
      </c>
      <c r="H561" t="s">
        <v>353</v>
      </c>
      <c r="I561" t="s">
        <v>566</v>
      </c>
      <c r="K561">
        <v>24711322</v>
      </c>
      <c r="T561" t="s">
        <v>3473</v>
      </c>
    </row>
    <row r="562" spans="1:20">
      <c r="A562">
        <v>45770</v>
      </c>
      <c r="B562" t="s">
        <v>24</v>
      </c>
      <c r="C562" t="s">
        <v>4767</v>
      </c>
      <c r="E562" t="s">
        <v>119</v>
      </c>
      <c r="F562" t="s">
        <v>3461</v>
      </c>
      <c r="G562" t="s">
        <v>3462</v>
      </c>
      <c r="H562" t="s">
        <v>353</v>
      </c>
      <c r="I562" t="s">
        <v>566</v>
      </c>
      <c r="K562">
        <v>24272937</v>
      </c>
      <c r="T562" t="s">
        <v>3464</v>
      </c>
    </row>
    <row r="563" spans="1:20">
      <c r="A563">
        <v>45770</v>
      </c>
      <c r="B563" t="s">
        <v>24</v>
      </c>
      <c r="C563" t="s">
        <v>4871</v>
      </c>
      <c r="E563" t="s">
        <v>119</v>
      </c>
      <c r="F563" t="s">
        <v>3466</v>
      </c>
      <c r="G563" t="s">
        <v>3467</v>
      </c>
      <c r="H563" t="s">
        <v>353</v>
      </c>
      <c r="I563" t="s">
        <v>566</v>
      </c>
      <c r="K563" t="s">
        <v>3468</v>
      </c>
      <c r="T563" t="s">
        <v>3469</v>
      </c>
    </row>
    <row r="564" spans="1:20">
      <c r="A564">
        <v>45771</v>
      </c>
      <c r="B564" t="s">
        <v>24</v>
      </c>
      <c r="C564" t="s">
        <v>4718</v>
      </c>
      <c r="E564" t="s">
        <v>119</v>
      </c>
      <c r="F564" t="s">
        <v>3322</v>
      </c>
      <c r="G564" t="s">
        <v>3323</v>
      </c>
      <c r="H564" t="s">
        <v>353</v>
      </c>
      <c r="I564" t="s">
        <v>566</v>
      </c>
      <c r="K564">
        <v>24280636</v>
      </c>
      <c r="T564" t="s">
        <v>3325</v>
      </c>
    </row>
    <row r="565" spans="1:20">
      <c r="A565">
        <v>45771</v>
      </c>
      <c r="B565" t="s">
        <v>24</v>
      </c>
      <c r="C565" t="s">
        <v>4896</v>
      </c>
      <c r="E565" t="s">
        <v>119</v>
      </c>
      <c r="F565" t="s">
        <v>3335</v>
      </c>
      <c r="G565" t="s">
        <v>3336</v>
      </c>
      <c r="H565" t="s">
        <v>353</v>
      </c>
      <c r="I565" t="s">
        <v>566</v>
      </c>
      <c r="K565">
        <v>22671981</v>
      </c>
      <c r="T565" t="s">
        <v>3337</v>
      </c>
    </row>
    <row r="566" spans="1:20">
      <c r="A566">
        <v>45771</v>
      </c>
      <c r="B566" t="s">
        <v>65</v>
      </c>
      <c r="C566" t="s">
        <v>573</v>
      </c>
      <c r="E566" t="s">
        <v>119</v>
      </c>
      <c r="F566" t="s">
        <v>574</v>
      </c>
      <c r="G566" t="s">
        <v>575</v>
      </c>
      <c r="H566" t="s">
        <v>353</v>
      </c>
      <c r="I566" t="s">
        <v>566</v>
      </c>
      <c r="K566">
        <v>24103600</v>
      </c>
      <c r="T566" t="s">
        <v>4907</v>
      </c>
    </row>
    <row r="567" spans="1:20">
      <c r="A567">
        <v>45771</v>
      </c>
      <c r="B567" t="s">
        <v>24</v>
      </c>
      <c r="C567" t="s">
        <v>3342</v>
      </c>
      <c r="E567" t="s">
        <v>119</v>
      </c>
      <c r="F567" t="s">
        <v>3339</v>
      </c>
      <c r="G567" t="s">
        <v>3340</v>
      </c>
      <c r="H567" t="s">
        <v>353</v>
      </c>
      <c r="I567" t="s">
        <v>566</v>
      </c>
      <c r="K567">
        <v>26316388</v>
      </c>
      <c r="T567" t="s">
        <v>3341</v>
      </c>
    </row>
    <row r="568" spans="1:20">
      <c r="A568">
        <v>45771</v>
      </c>
      <c r="B568" t="s">
        <v>24</v>
      </c>
      <c r="C568" t="s">
        <v>4740</v>
      </c>
      <c r="E568" t="s">
        <v>119</v>
      </c>
      <c r="F568" t="s">
        <v>3327</v>
      </c>
      <c r="G568" t="s">
        <v>3328</v>
      </c>
      <c r="H568" t="s">
        <v>353</v>
      </c>
      <c r="I568" t="s">
        <v>566</v>
      </c>
      <c r="K568">
        <v>24293251</v>
      </c>
      <c r="T568" t="s">
        <v>3329</v>
      </c>
    </row>
    <row r="569" spans="1:20">
      <c r="A569">
        <v>45771</v>
      </c>
      <c r="B569" t="s">
        <v>65</v>
      </c>
      <c r="C569" t="s">
        <v>576</v>
      </c>
      <c r="E569" t="s">
        <v>119</v>
      </c>
      <c r="F569" t="s">
        <v>577</v>
      </c>
      <c r="G569" t="s">
        <v>578</v>
      </c>
      <c r="H569" t="s">
        <v>353</v>
      </c>
      <c r="I569" t="s">
        <v>566</v>
      </c>
      <c r="K569">
        <v>24103600</v>
      </c>
      <c r="T569" t="s">
        <v>4909</v>
      </c>
    </row>
    <row r="570" spans="1:20">
      <c r="A570">
        <v>45771</v>
      </c>
      <c r="B570" t="s">
        <v>24</v>
      </c>
      <c r="C570" t="s">
        <v>4813</v>
      </c>
      <c r="E570" t="s">
        <v>119</v>
      </c>
      <c r="F570" t="s">
        <v>3331</v>
      </c>
      <c r="G570" t="s">
        <v>3332</v>
      </c>
      <c r="H570" t="s">
        <v>353</v>
      </c>
      <c r="I570" t="s">
        <v>566</v>
      </c>
      <c r="J570" t="s">
        <v>151</v>
      </c>
      <c r="K570">
        <v>25271115</v>
      </c>
      <c r="T570" t="s">
        <v>3333</v>
      </c>
    </row>
    <row r="571" spans="1:20">
      <c r="A571">
        <v>45771</v>
      </c>
      <c r="B571" t="s">
        <v>65</v>
      </c>
      <c r="C571" t="s">
        <v>580</v>
      </c>
      <c r="E571" t="s">
        <v>119</v>
      </c>
      <c r="F571" t="s">
        <v>581</v>
      </c>
      <c r="G571" t="s">
        <v>582</v>
      </c>
      <c r="H571" t="s">
        <v>353</v>
      </c>
      <c r="I571" t="s">
        <v>566</v>
      </c>
      <c r="K571">
        <v>24103600</v>
      </c>
      <c r="T571" t="s">
        <v>4911</v>
      </c>
    </row>
    <row r="572" spans="1:20">
      <c r="A572">
        <v>45771</v>
      </c>
      <c r="B572" t="s">
        <v>24</v>
      </c>
      <c r="C572" t="s">
        <v>563</v>
      </c>
      <c r="E572" t="s">
        <v>119</v>
      </c>
      <c r="F572" t="s">
        <v>564</v>
      </c>
      <c r="G572" t="s">
        <v>565</v>
      </c>
      <c r="H572" t="s">
        <v>353</v>
      </c>
      <c r="I572" t="s">
        <v>566</v>
      </c>
      <c r="K572">
        <v>0</v>
      </c>
      <c r="T572" t="s">
        <v>4948</v>
      </c>
    </row>
    <row r="573" spans="1:20">
      <c r="A573">
        <v>45772</v>
      </c>
      <c r="B573" t="s">
        <v>65</v>
      </c>
      <c r="C573" t="s">
        <v>3930</v>
      </c>
      <c r="E573" t="s">
        <v>119</v>
      </c>
      <c r="F573" t="s">
        <v>3927</v>
      </c>
      <c r="G573" t="s">
        <v>3928</v>
      </c>
      <c r="H573" t="s">
        <v>353</v>
      </c>
      <c r="I573" t="s">
        <v>566</v>
      </c>
      <c r="K573">
        <v>24711366</v>
      </c>
      <c r="T573" t="s">
        <v>3929</v>
      </c>
    </row>
    <row r="574" spans="1:20">
      <c r="A574">
        <v>45772</v>
      </c>
      <c r="B574" t="s">
        <v>24</v>
      </c>
      <c r="C574" t="s">
        <v>567</v>
      </c>
      <c r="E574" t="s">
        <v>119</v>
      </c>
      <c r="F574" t="s">
        <v>568</v>
      </c>
      <c r="G574" t="s">
        <v>569</v>
      </c>
      <c r="H574" t="s">
        <v>353</v>
      </c>
      <c r="I574" t="s">
        <v>566</v>
      </c>
      <c r="K574">
        <v>22794622</v>
      </c>
      <c r="T574" t="s">
        <v>4962</v>
      </c>
    </row>
    <row r="575" spans="1:20">
      <c r="A575">
        <v>45772</v>
      </c>
      <c r="B575" t="s">
        <v>24</v>
      </c>
      <c r="C575" t="s">
        <v>4754</v>
      </c>
      <c r="E575" t="s">
        <v>119</v>
      </c>
      <c r="F575" t="s">
        <v>3475</v>
      </c>
      <c r="G575" t="s">
        <v>3476</v>
      </c>
      <c r="H575" t="s">
        <v>353</v>
      </c>
      <c r="I575" t="s">
        <v>459</v>
      </c>
      <c r="K575">
        <v>21496386</v>
      </c>
      <c r="T575" t="s">
        <v>3478</v>
      </c>
    </row>
    <row r="576" spans="1:20">
      <c r="A576">
        <v>45772</v>
      </c>
      <c r="B576" t="s">
        <v>65</v>
      </c>
      <c r="C576" t="s">
        <v>4866</v>
      </c>
      <c r="E576" t="s">
        <v>119</v>
      </c>
      <c r="F576" t="s">
        <v>4043</v>
      </c>
      <c r="G576" t="s">
        <v>4044</v>
      </c>
      <c r="H576" t="s">
        <v>353</v>
      </c>
      <c r="I576" t="s">
        <v>459</v>
      </c>
      <c r="K576">
        <v>0</v>
      </c>
      <c r="T576" t="s">
        <v>4045</v>
      </c>
    </row>
    <row r="577" spans="1:20">
      <c r="A577">
        <v>45772</v>
      </c>
      <c r="B577" t="s">
        <v>24</v>
      </c>
      <c r="C577" t="s">
        <v>472</v>
      </c>
      <c r="E577" t="s">
        <v>119</v>
      </c>
      <c r="F577" t="s">
        <v>473</v>
      </c>
      <c r="G577" t="s">
        <v>474</v>
      </c>
      <c r="H577" t="s">
        <v>353</v>
      </c>
      <c r="I577" t="s">
        <v>459</v>
      </c>
      <c r="K577">
        <v>25423883</v>
      </c>
      <c r="T577" t="s">
        <v>10861</v>
      </c>
    </row>
    <row r="578" spans="1:20">
      <c r="A578">
        <v>45772</v>
      </c>
      <c r="B578" t="s">
        <v>24</v>
      </c>
      <c r="C578" t="s">
        <v>4890</v>
      </c>
      <c r="E578" t="s">
        <v>119</v>
      </c>
      <c r="F578" t="s">
        <v>3488</v>
      </c>
      <c r="G578" t="s">
        <v>3489</v>
      </c>
      <c r="H578" t="s">
        <v>353</v>
      </c>
      <c r="I578" t="s">
        <v>459</v>
      </c>
      <c r="K578">
        <v>23956823</v>
      </c>
      <c r="T578" t="s">
        <v>3490</v>
      </c>
    </row>
    <row r="579" spans="1:20">
      <c r="A579">
        <v>45772</v>
      </c>
      <c r="B579" t="s">
        <v>24</v>
      </c>
      <c r="C579" t="s">
        <v>456</v>
      </c>
      <c r="E579" t="s">
        <v>119</v>
      </c>
      <c r="F579" t="s">
        <v>457</v>
      </c>
      <c r="G579" t="s">
        <v>458</v>
      </c>
      <c r="H579" t="s">
        <v>353</v>
      </c>
      <c r="I579" t="s">
        <v>459</v>
      </c>
      <c r="K579">
        <v>24161668</v>
      </c>
      <c r="T579" t="s">
        <v>10862</v>
      </c>
    </row>
    <row r="580" spans="1:20">
      <c r="A580">
        <v>45772</v>
      </c>
      <c r="B580" t="s">
        <v>65</v>
      </c>
      <c r="C580" t="s">
        <v>4900</v>
      </c>
      <c r="E580" t="s">
        <v>119</v>
      </c>
      <c r="F580" t="s">
        <v>4055</v>
      </c>
      <c r="G580" t="s">
        <v>4056</v>
      </c>
      <c r="H580" t="s">
        <v>353</v>
      </c>
      <c r="I580" t="s">
        <v>459</v>
      </c>
      <c r="K580">
        <v>24983389</v>
      </c>
      <c r="T580" t="s">
        <v>4057</v>
      </c>
    </row>
    <row r="581" spans="1:20">
      <c r="A581">
        <v>45773</v>
      </c>
      <c r="B581" t="s">
        <v>24</v>
      </c>
      <c r="C581" t="s">
        <v>4706</v>
      </c>
      <c r="E581" t="s">
        <v>119</v>
      </c>
      <c r="F581" t="s">
        <v>3712</v>
      </c>
      <c r="G581" t="s">
        <v>3713</v>
      </c>
      <c r="H581" t="s">
        <v>353</v>
      </c>
      <c r="I581" t="s">
        <v>459</v>
      </c>
      <c r="K581">
        <v>24989401</v>
      </c>
      <c r="T581" t="s">
        <v>3714</v>
      </c>
    </row>
    <row r="582" spans="1:20">
      <c r="A582">
        <v>45773</v>
      </c>
      <c r="B582" t="s">
        <v>24</v>
      </c>
      <c r="C582" t="s">
        <v>4768</v>
      </c>
      <c r="E582" t="s">
        <v>119</v>
      </c>
      <c r="F582" t="s">
        <v>3480</v>
      </c>
      <c r="G582" t="s">
        <v>3481</v>
      </c>
      <c r="H582" t="s">
        <v>353</v>
      </c>
      <c r="I582" t="s">
        <v>459</v>
      </c>
      <c r="K582">
        <v>24980969</v>
      </c>
      <c r="T582" t="s">
        <v>3482</v>
      </c>
    </row>
    <row r="583" spans="1:20">
      <c r="A583">
        <v>45773</v>
      </c>
      <c r="B583" t="s">
        <v>24</v>
      </c>
      <c r="C583" t="s">
        <v>4876</v>
      </c>
      <c r="E583" t="s">
        <v>119</v>
      </c>
      <c r="F583" t="s">
        <v>3484</v>
      </c>
      <c r="G583" t="s">
        <v>3485</v>
      </c>
      <c r="H583" t="s">
        <v>353</v>
      </c>
      <c r="I583" t="s">
        <v>459</v>
      </c>
      <c r="K583">
        <v>26706339</v>
      </c>
      <c r="T583" t="s">
        <v>3486</v>
      </c>
    </row>
    <row r="584" spans="1:20">
      <c r="A584">
        <v>45773</v>
      </c>
      <c r="B584" t="s">
        <v>24</v>
      </c>
      <c r="C584" t="s">
        <v>4781</v>
      </c>
      <c r="E584" t="s">
        <v>119</v>
      </c>
      <c r="F584" t="s">
        <v>3716</v>
      </c>
      <c r="G584" t="s">
        <v>3717</v>
      </c>
      <c r="H584" t="s">
        <v>353</v>
      </c>
      <c r="I584" t="s">
        <v>3718</v>
      </c>
      <c r="K584">
        <v>37052515</v>
      </c>
      <c r="T584" t="s">
        <v>3719</v>
      </c>
    </row>
    <row r="585" spans="1:20">
      <c r="A585">
        <v>45773</v>
      </c>
      <c r="B585" t="s">
        <v>24</v>
      </c>
      <c r="C585" t="s">
        <v>4811</v>
      </c>
      <c r="E585" t="s">
        <v>119</v>
      </c>
      <c r="F585" t="s">
        <v>3721</v>
      </c>
      <c r="G585" t="s">
        <v>3722</v>
      </c>
      <c r="H585" t="s">
        <v>353</v>
      </c>
      <c r="I585" t="s">
        <v>3718</v>
      </c>
      <c r="J585" t="s">
        <v>151</v>
      </c>
      <c r="K585">
        <v>28903266</v>
      </c>
      <c r="T585" t="s">
        <v>3723</v>
      </c>
    </row>
    <row r="586" spans="1:20">
      <c r="A586">
        <v>45773</v>
      </c>
      <c r="B586" t="s">
        <v>65</v>
      </c>
      <c r="C586" t="s">
        <v>4858</v>
      </c>
      <c r="E586" t="s">
        <v>119</v>
      </c>
      <c r="F586" t="s">
        <v>3725</v>
      </c>
      <c r="G586" t="s">
        <v>3726</v>
      </c>
      <c r="H586" t="s">
        <v>353</v>
      </c>
      <c r="I586" t="s">
        <v>3718</v>
      </c>
      <c r="K586" t="s">
        <v>3727</v>
      </c>
      <c r="T586" t="s">
        <v>3728</v>
      </c>
    </row>
    <row r="587" spans="1:20">
      <c r="A587">
        <v>45773</v>
      </c>
      <c r="B587" t="s">
        <v>65</v>
      </c>
      <c r="C587" t="s">
        <v>4836</v>
      </c>
      <c r="E587" t="s">
        <v>119</v>
      </c>
      <c r="F587" t="s">
        <v>3698</v>
      </c>
      <c r="G587" t="s">
        <v>3699</v>
      </c>
      <c r="H587" t="s">
        <v>353</v>
      </c>
      <c r="I587" t="s">
        <v>566</v>
      </c>
      <c r="K587">
        <v>0</v>
      </c>
      <c r="T587" t="s">
        <v>3700</v>
      </c>
    </row>
    <row r="588" spans="1:20">
      <c r="A588">
        <v>45774</v>
      </c>
      <c r="B588" t="s">
        <v>24</v>
      </c>
      <c r="C588" t="s">
        <v>4801</v>
      </c>
      <c r="E588" t="s">
        <v>119</v>
      </c>
      <c r="F588" t="s">
        <v>3931</v>
      </c>
      <c r="G588" t="s">
        <v>3932</v>
      </c>
      <c r="H588" t="s">
        <v>353</v>
      </c>
      <c r="I588" t="s">
        <v>459</v>
      </c>
      <c r="J588" t="s">
        <v>151</v>
      </c>
      <c r="K588">
        <v>22371895</v>
      </c>
      <c r="T588" t="s">
        <v>3933</v>
      </c>
    </row>
    <row r="589" spans="1:20">
      <c r="A589">
        <v>45774</v>
      </c>
      <c r="B589" t="s">
        <v>65</v>
      </c>
      <c r="C589" t="s">
        <v>4840</v>
      </c>
      <c r="E589" t="s">
        <v>119</v>
      </c>
      <c r="F589" t="s">
        <v>3935</v>
      </c>
      <c r="G589" t="s">
        <v>3936</v>
      </c>
      <c r="H589" t="s">
        <v>353</v>
      </c>
      <c r="I589" t="s">
        <v>459</v>
      </c>
      <c r="K589">
        <v>26152017</v>
      </c>
      <c r="T589" t="s">
        <v>3937</v>
      </c>
    </row>
    <row r="590" spans="1:20">
      <c r="A590">
        <v>45774</v>
      </c>
      <c r="B590" t="s">
        <v>137</v>
      </c>
      <c r="C590" t="s">
        <v>4915</v>
      </c>
      <c r="E590" t="s">
        <v>119</v>
      </c>
      <c r="F590" t="s">
        <v>3939</v>
      </c>
      <c r="G590" t="s">
        <v>3940</v>
      </c>
      <c r="H590" t="s">
        <v>353</v>
      </c>
      <c r="I590" t="s">
        <v>459</v>
      </c>
      <c r="K590">
        <v>24988983</v>
      </c>
      <c r="T590" t="s">
        <v>3941</v>
      </c>
    </row>
    <row r="591" spans="1:20">
      <c r="A591">
        <v>45774</v>
      </c>
      <c r="B591" t="s">
        <v>65</v>
      </c>
      <c r="C591" t="s">
        <v>3946</v>
      </c>
      <c r="E591" t="s">
        <v>119</v>
      </c>
      <c r="F591" t="s">
        <v>3943</v>
      </c>
      <c r="G591" t="s">
        <v>3944</v>
      </c>
      <c r="H591" t="s">
        <v>353</v>
      </c>
      <c r="I591" t="s">
        <v>459</v>
      </c>
      <c r="K591">
        <v>0</v>
      </c>
      <c r="T591" t="s">
        <v>3945</v>
      </c>
    </row>
    <row r="592" spans="1:20">
      <c r="A592">
        <v>45774</v>
      </c>
      <c r="B592" t="s">
        <v>24</v>
      </c>
      <c r="C592" t="s">
        <v>4750</v>
      </c>
      <c r="E592" t="s">
        <v>119</v>
      </c>
      <c r="F592" t="s">
        <v>3685</v>
      </c>
      <c r="G592" t="s">
        <v>3686</v>
      </c>
      <c r="H592" t="s">
        <v>353</v>
      </c>
      <c r="I592" t="s">
        <v>559</v>
      </c>
      <c r="K592">
        <v>28879299</v>
      </c>
      <c r="T592" t="s">
        <v>3687</v>
      </c>
    </row>
    <row r="593" spans="1:20">
      <c r="A593">
        <v>45774</v>
      </c>
      <c r="B593" t="s">
        <v>24</v>
      </c>
      <c r="C593" t="s">
        <v>4779</v>
      </c>
      <c r="E593" t="s">
        <v>119</v>
      </c>
      <c r="F593" t="s">
        <v>3689</v>
      </c>
      <c r="G593" t="s">
        <v>3690</v>
      </c>
      <c r="H593" t="s">
        <v>353</v>
      </c>
      <c r="I593" t="s">
        <v>559</v>
      </c>
      <c r="K593" t="s">
        <v>3691</v>
      </c>
      <c r="T593" t="s">
        <v>3692</v>
      </c>
    </row>
    <row r="594" spans="1:20">
      <c r="A594">
        <v>45774</v>
      </c>
      <c r="B594" t="s">
        <v>65</v>
      </c>
      <c r="C594" t="s">
        <v>556</v>
      </c>
      <c r="E594" t="s">
        <v>119</v>
      </c>
      <c r="F594" t="s">
        <v>557</v>
      </c>
      <c r="G594" t="s">
        <v>558</v>
      </c>
      <c r="H594" t="s">
        <v>353</v>
      </c>
      <c r="I594" t="s">
        <v>559</v>
      </c>
      <c r="K594">
        <v>0</v>
      </c>
      <c r="T594" t="s">
        <v>4845</v>
      </c>
    </row>
    <row r="595" spans="1:20">
      <c r="A595">
        <v>45774</v>
      </c>
      <c r="B595" t="s">
        <v>65</v>
      </c>
      <c r="C595" t="s">
        <v>560</v>
      </c>
      <c r="E595" t="s">
        <v>119</v>
      </c>
      <c r="F595" t="s">
        <v>561</v>
      </c>
      <c r="G595" t="s">
        <v>562</v>
      </c>
      <c r="H595" t="s">
        <v>353</v>
      </c>
      <c r="I595" t="s">
        <v>559</v>
      </c>
      <c r="K595">
        <v>24283326</v>
      </c>
      <c r="T595" t="s">
        <v>4863</v>
      </c>
    </row>
    <row r="596" spans="1:20">
      <c r="A596">
        <v>45775</v>
      </c>
      <c r="B596" t="s">
        <v>65</v>
      </c>
      <c r="C596" t="s">
        <v>4830</v>
      </c>
      <c r="E596" t="s">
        <v>119</v>
      </c>
      <c r="F596" t="s">
        <v>3694</v>
      </c>
      <c r="G596" t="s">
        <v>3695</v>
      </c>
      <c r="H596" t="s">
        <v>353</v>
      </c>
      <c r="I596" t="s">
        <v>559</v>
      </c>
      <c r="K596">
        <v>0</v>
      </c>
      <c r="T596" t="s">
        <v>3696</v>
      </c>
    </row>
    <row r="597" spans="1:20">
      <c r="A597">
        <v>45775</v>
      </c>
      <c r="B597" t="s">
        <v>24</v>
      </c>
      <c r="C597" t="s">
        <v>4705</v>
      </c>
      <c r="E597" t="s">
        <v>119</v>
      </c>
      <c r="F597" t="s">
        <v>3309</v>
      </c>
      <c r="G597" t="s">
        <v>3310</v>
      </c>
      <c r="H597" t="s">
        <v>353</v>
      </c>
      <c r="I597" t="s">
        <v>555</v>
      </c>
      <c r="K597">
        <v>26820916</v>
      </c>
      <c r="T597" t="s">
        <v>3312</v>
      </c>
    </row>
    <row r="598" spans="1:20">
      <c r="A598">
        <v>45775</v>
      </c>
      <c r="B598" t="s">
        <v>24</v>
      </c>
      <c r="C598" t="s">
        <v>4758</v>
      </c>
      <c r="E598" t="s">
        <v>119</v>
      </c>
      <c r="F598" t="s">
        <v>3667</v>
      </c>
      <c r="G598" t="s">
        <v>3668</v>
      </c>
      <c r="H598" t="s">
        <v>353</v>
      </c>
      <c r="I598" t="s">
        <v>555</v>
      </c>
      <c r="K598">
        <v>26987685</v>
      </c>
      <c r="T598" t="s">
        <v>3669</v>
      </c>
    </row>
    <row r="599" spans="1:20">
      <c r="A599">
        <v>45775</v>
      </c>
      <c r="B599" t="s">
        <v>24</v>
      </c>
      <c r="C599" t="s">
        <v>552</v>
      </c>
      <c r="E599" t="s">
        <v>119</v>
      </c>
      <c r="F599" t="s">
        <v>553</v>
      </c>
      <c r="G599" t="s">
        <v>554</v>
      </c>
      <c r="H599" t="s">
        <v>353</v>
      </c>
      <c r="I599" t="s">
        <v>555</v>
      </c>
      <c r="K599">
        <v>22546391</v>
      </c>
      <c r="T599" t="s">
        <v>4955</v>
      </c>
    </row>
    <row r="600" spans="1:20">
      <c r="A600">
        <v>45775</v>
      </c>
      <c r="B600" t="s">
        <v>65</v>
      </c>
      <c r="C600" t="s">
        <v>4820</v>
      </c>
      <c r="E600" t="s">
        <v>119</v>
      </c>
      <c r="F600" t="s">
        <v>3671</v>
      </c>
      <c r="G600" t="s">
        <v>3672</v>
      </c>
      <c r="H600" t="s">
        <v>353</v>
      </c>
      <c r="I600" t="s">
        <v>555</v>
      </c>
      <c r="K600" t="s">
        <v>3673</v>
      </c>
      <c r="T600" t="s">
        <v>3674</v>
      </c>
    </row>
    <row r="601" spans="1:20">
      <c r="A601">
        <v>45775</v>
      </c>
      <c r="B601" t="s">
        <v>24</v>
      </c>
      <c r="C601" t="s">
        <v>4886</v>
      </c>
      <c r="E601" t="s">
        <v>119</v>
      </c>
      <c r="F601" t="s">
        <v>3676</v>
      </c>
      <c r="G601" t="s">
        <v>3677</v>
      </c>
      <c r="H601" t="s">
        <v>353</v>
      </c>
      <c r="I601" t="s">
        <v>555</v>
      </c>
      <c r="K601">
        <v>21753755</v>
      </c>
      <c r="T601" t="s">
        <v>3678</v>
      </c>
    </row>
    <row r="602" spans="1:20">
      <c r="A602">
        <v>45775</v>
      </c>
      <c r="B602" t="s">
        <v>24</v>
      </c>
      <c r="C602" t="s">
        <v>4899</v>
      </c>
      <c r="E602" t="s">
        <v>119</v>
      </c>
      <c r="F602" t="s">
        <v>3886</v>
      </c>
      <c r="G602" t="s">
        <v>3887</v>
      </c>
      <c r="H602" t="s">
        <v>353</v>
      </c>
      <c r="I602" t="s">
        <v>555</v>
      </c>
      <c r="K602" t="s">
        <v>3888</v>
      </c>
      <c r="T602" t="s">
        <v>3889</v>
      </c>
    </row>
    <row r="603" spans="1:20">
      <c r="A603">
        <v>45776</v>
      </c>
      <c r="B603" t="s">
        <v>137</v>
      </c>
      <c r="C603" t="s">
        <v>4917</v>
      </c>
      <c r="E603" t="s">
        <v>119</v>
      </c>
      <c r="F603" t="s">
        <v>4029</v>
      </c>
      <c r="G603" t="s">
        <v>3231</v>
      </c>
      <c r="H603" t="s">
        <v>353</v>
      </c>
      <c r="I603" t="s">
        <v>555</v>
      </c>
      <c r="K603" t="s">
        <v>4030</v>
      </c>
      <c r="T603" t="s">
        <v>4032</v>
      </c>
    </row>
    <row r="604" spans="1:20">
      <c r="A604">
        <v>45776</v>
      </c>
      <c r="B604" t="s">
        <v>24</v>
      </c>
      <c r="C604" t="s">
        <v>4941</v>
      </c>
      <c r="E604" t="s">
        <v>119</v>
      </c>
      <c r="F604" t="s">
        <v>3237</v>
      </c>
      <c r="G604" t="s">
        <v>3238</v>
      </c>
      <c r="H604" t="s">
        <v>353</v>
      </c>
      <c r="I604" t="s">
        <v>555</v>
      </c>
      <c r="K604">
        <v>26798698</v>
      </c>
      <c r="T604" t="s">
        <v>3239</v>
      </c>
    </row>
    <row r="605" spans="1:20">
      <c r="A605">
        <v>45776</v>
      </c>
      <c r="B605" t="s">
        <v>24</v>
      </c>
      <c r="C605" t="s">
        <v>4950</v>
      </c>
      <c r="E605" t="s">
        <v>119</v>
      </c>
      <c r="F605" t="s">
        <v>3241</v>
      </c>
      <c r="G605" t="s">
        <v>3242</v>
      </c>
      <c r="H605" t="s">
        <v>353</v>
      </c>
      <c r="I605" t="s">
        <v>555</v>
      </c>
      <c r="K605" t="s">
        <v>3243</v>
      </c>
      <c r="T605" t="s">
        <v>3244</v>
      </c>
    </row>
    <row r="606" spans="1:20">
      <c r="A606">
        <v>45776</v>
      </c>
      <c r="B606" t="s">
        <v>24</v>
      </c>
      <c r="C606" t="s">
        <v>3894</v>
      </c>
      <c r="E606" t="s">
        <v>119</v>
      </c>
      <c r="F606" t="s">
        <v>3891</v>
      </c>
      <c r="G606" t="s">
        <v>3892</v>
      </c>
      <c r="H606" t="s">
        <v>353</v>
      </c>
      <c r="I606" t="s">
        <v>555</v>
      </c>
      <c r="J606" t="s">
        <v>151</v>
      </c>
      <c r="K606">
        <v>0</v>
      </c>
      <c r="T606" t="s">
        <v>3893</v>
      </c>
    </row>
    <row r="607" spans="1:20">
      <c r="A607">
        <v>45776</v>
      </c>
      <c r="B607" t="s">
        <v>137</v>
      </c>
      <c r="C607" t="s">
        <v>4918</v>
      </c>
      <c r="E607" t="s">
        <v>119</v>
      </c>
      <c r="F607" t="s">
        <v>3230</v>
      </c>
      <c r="G607" t="s">
        <v>3231</v>
      </c>
      <c r="H607" t="s">
        <v>353</v>
      </c>
      <c r="I607" t="s">
        <v>555</v>
      </c>
      <c r="K607" t="s">
        <v>3232</v>
      </c>
      <c r="T607" t="s">
        <v>3235</v>
      </c>
    </row>
    <row r="608" spans="1:20">
      <c r="A608">
        <v>45776</v>
      </c>
      <c r="B608" t="s">
        <v>24</v>
      </c>
      <c r="C608" t="s">
        <v>4951</v>
      </c>
      <c r="E608" t="s">
        <v>119</v>
      </c>
      <c r="F608" t="s">
        <v>3246</v>
      </c>
      <c r="G608" t="s">
        <v>3247</v>
      </c>
      <c r="H608" t="s">
        <v>353</v>
      </c>
      <c r="I608" t="s">
        <v>555</v>
      </c>
      <c r="K608" t="s">
        <v>3243</v>
      </c>
      <c r="T608" t="s">
        <v>3248</v>
      </c>
    </row>
    <row r="609" spans="1:20">
      <c r="A609">
        <v>45776</v>
      </c>
      <c r="B609" t="s">
        <v>65</v>
      </c>
      <c r="C609" t="s">
        <v>3898</v>
      </c>
      <c r="E609" t="s">
        <v>119</v>
      </c>
      <c r="F609" t="s">
        <v>3895</v>
      </c>
      <c r="G609" t="s">
        <v>3896</v>
      </c>
      <c r="H609" t="s">
        <v>353</v>
      </c>
      <c r="I609" t="s">
        <v>555</v>
      </c>
      <c r="K609">
        <v>0</v>
      </c>
      <c r="T609" t="s">
        <v>3897</v>
      </c>
    </row>
    <row r="610" spans="1:20">
      <c r="A610">
        <v>45776</v>
      </c>
      <c r="B610" t="s">
        <v>24</v>
      </c>
      <c r="C610" t="s">
        <v>4969</v>
      </c>
      <c r="E610" t="s">
        <v>119</v>
      </c>
      <c r="F610" t="s">
        <v>3680</v>
      </c>
      <c r="G610" t="s">
        <v>3681</v>
      </c>
      <c r="H610" t="s">
        <v>353</v>
      </c>
      <c r="I610" t="s">
        <v>555</v>
      </c>
      <c r="K610" t="s">
        <v>3682</v>
      </c>
      <c r="T610" t="s">
        <v>3683</v>
      </c>
    </row>
    <row r="611" spans="1:20">
      <c r="A611">
        <v>45777</v>
      </c>
      <c r="B611" t="s">
        <v>65</v>
      </c>
      <c r="C611" t="s">
        <v>3317</v>
      </c>
      <c r="E611" t="s">
        <v>119</v>
      </c>
      <c r="F611" t="s">
        <v>3314</v>
      </c>
      <c r="G611" t="s">
        <v>3315</v>
      </c>
      <c r="H611" t="s">
        <v>353</v>
      </c>
      <c r="I611" t="s">
        <v>555</v>
      </c>
      <c r="K611">
        <v>0</v>
      </c>
      <c r="T611" t="s">
        <v>3316</v>
      </c>
    </row>
    <row r="612" spans="1:20">
      <c r="A612">
        <v>45777</v>
      </c>
      <c r="B612" t="s">
        <v>65</v>
      </c>
      <c r="C612" t="s">
        <v>3321</v>
      </c>
      <c r="E612" t="s">
        <v>119</v>
      </c>
      <c r="F612" t="s">
        <v>3318</v>
      </c>
      <c r="G612" t="s">
        <v>3319</v>
      </c>
      <c r="H612" t="s">
        <v>353</v>
      </c>
      <c r="I612" t="s">
        <v>555</v>
      </c>
      <c r="K612">
        <v>0</v>
      </c>
      <c r="T612" t="s">
        <v>3320</v>
      </c>
    </row>
    <row r="613" spans="1:20">
      <c r="A613">
        <v>45777</v>
      </c>
      <c r="B613" t="s">
        <v>65</v>
      </c>
      <c r="C613" t="s">
        <v>3666</v>
      </c>
      <c r="E613" t="s">
        <v>119</v>
      </c>
      <c r="F613" t="s">
        <v>3663</v>
      </c>
      <c r="G613" t="s">
        <v>3664</v>
      </c>
      <c r="H613" t="s">
        <v>353</v>
      </c>
      <c r="I613" t="s">
        <v>555</v>
      </c>
      <c r="K613">
        <v>0</v>
      </c>
      <c r="T613" t="s">
        <v>3665</v>
      </c>
    </row>
    <row r="614" spans="1:20">
      <c r="A614">
        <v>45778</v>
      </c>
      <c r="B614" t="s">
        <v>24</v>
      </c>
      <c r="C614" t="s">
        <v>4744</v>
      </c>
      <c r="E614" t="s">
        <v>119</v>
      </c>
      <c r="F614" t="s">
        <v>3508</v>
      </c>
      <c r="G614" t="s">
        <v>3509</v>
      </c>
      <c r="H614" t="s">
        <v>353</v>
      </c>
      <c r="I614" t="s">
        <v>3510</v>
      </c>
      <c r="K614">
        <v>22070452</v>
      </c>
      <c r="T614" t="s">
        <v>3512</v>
      </c>
    </row>
    <row r="615" spans="1:20">
      <c r="A615">
        <v>45778</v>
      </c>
      <c r="B615" t="s">
        <v>24</v>
      </c>
      <c r="C615" t="s">
        <v>4804</v>
      </c>
      <c r="E615" t="s">
        <v>119</v>
      </c>
      <c r="F615" t="s">
        <v>3518</v>
      </c>
      <c r="G615" t="s">
        <v>3519</v>
      </c>
      <c r="H615" t="s">
        <v>353</v>
      </c>
      <c r="I615" t="s">
        <v>3510</v>
      </c>
      <c r="J615" t="s">
        <v>151</v>
      </c>
      <c r="K615">
        <v>27251533</v>
      </c>
      <c r="T615" t="s">
        <v>3520</v>
      </c>
    </row>
    <row r="616" spans="1:20">
      <c r="A616">
        <v>45778</v>
      </c>
      <c r="B616" t="s">
        <v>65</v>
      </c>
      <c r="C616" t="s">
        <v>4828</v>
      </c>
      <c r="E616" t="s">
        <v>119</v>
      </c>
      <c r="F616" t="s">
        <v>3747</v>
      </c>
      <c r="G616" t="s">
        <v>3748</v>
      </c>
      <c r="H616" t="s">
        <v>353</v>
      </c>
      <c r="I616" t="s">
        <v>3510</v>
      </c>
      <c r="K616">
        <v>27081318</v>
      </c>
      <c r="T616" t="s">
        <v>3749</v>
      </c>
    </row>
    <row r="617" spans="1:20">
      <c r="A617">
        <v>45778</v>
      </c>
      <c r="B617" t="s">
        <v>24</v>
      </c>
      <c r="C617" t="s">
        <v>4769</v>
      </c>
      <c r="E617" t="s">
        <v>119</v>
      </c>
      <c r="F617" t="s">
        <v>3514</v>
      </c>
      <c r="G617" t="s">
        <v>3515</v>
      </c>
      <c r="H617" t="s">
        <v>353</v>
      </c>
      <c r="I617" t="s">
        <v>3510</v>
      </c>
      <c r="K617">
        <v>22744691</v>
      </c>
      <c r="T617" t="s">
        <v>3516</v>
      </c>
    </row>
    <row r="618" spans="1:20">
      <c r="A618">
        <v>45778</v>
      </c>
      <c r="B618" t="s">
        <v>24</v>
      </c>
      <c r="C618" t="s">
        <v>4894</v>
      </c>
      <c r="E618" t="s">
        <v>119</v>
      </c>
      <c r="F618" t="s">
        <v>3522</v>
      </c>
      <c r="G618" t="s">
        <v>3523</v>
      </c>
      <c r="H618" t="s">
        <v>353</v>
      </c>
      <c r="I618" t="s">
        <v>3510</v>
      </c>
      <c r="K618">
        <v>26502528</v>
      </c>
      <c r="T618" t="s">
        <v>3524</v>
      </c>
    </row>
    <row r="619" spans="1:20">
      <c r="A619">
        <v>45778</v>
      </c>
      <c r="B619" t="s">
        <v>65</v>
      </c>
      <c r="C619" t="s">
        <v>4906</v>
      </c>
      <c r="E619" t="s">
        <v>119</v>
      </c>
      <c r="F619" t="s">
        <v>3751</v>
      </c>
      <c r="G619" t="s">
        <v>3752</v>
      </c>
      <c r="H619" t="s">
        <v>353</v>
      </c>
      <c r="I619" t="s">
        <v>3510</v>
      </c>
      <c r="K619">
        <v>29076308</v>
      </c>
      <c r="T619" t="s">
        <v>3753</v>
      </c>
    </row>
    <row r="620" spans="1:20">
      <c r="A620">
        <v>45778</v>
      </c>
      <c r="B620" t="s">
        <v>24</v>
      </c>
      <c r="C620" t="s">
        <v>3770</v>
      </c>
      <c r="E620" t="s">
        <v>119</v>
      </c>
      <c r="F620" t="s">
        <v>3767</v>
      </c>
      <c r="G620" t="s">
        <v>3768</v>
      </c>
      <c r="H620" t="s">
        <v>353</v>
      </c>
      <c r="I620" t="s">
        <v>3759</v>
      </c>
      <c r="J620" t="s">
        <v>151</v>
      </c>
      <c r="K620">
        <v>27869828</v>
      </c>
      <c r="T620" t="s">
        <v>3769</v>
      </c>
    </row>
    <row r="621" spans="1:20">
      <c r="A621">
        <v>45778</v>
      </c>
      <c r="B621" t="s">
        <v>65</v>
      </c>
      <c r="C621" t="s">
        <v>3774</v>
      </c>
      <c r="E621" t="s">
        <v>119</v>
      </c>
      <c r="F621" t="s">
        <v>3771</v>
      </c>
      <c r="G621" t="s">
        <v>3772</v>
      </c>
      <c r="H621" t="s">
        <v>353</v>
      </c>
      <c r="I621" t="s">
        <v>3759</v>
      </c>
      <c r="K621">
        <v>27689388</v>
      </c>
      <c r="T621" t="s">
        <v>3773</v>
      </c>
    </row>
    <row r="622" spans="1:20">
      <c r="A622">
        <v>45778</v>
      </c>
      <c r="B622" t="s">
        <v>24</v>
      </c>
      <c r="C622" t="s">
        <v>4897</v>
      </c>
      <c r="E622" t="s">
        <v>119</v>
      </c>
      <c r="F622" t="s">
        <v>3762</v>
      </c>
      <c r="G622" t="s">
        <v>3763</v>
      </c>
      <c r="H622" t="s">
        <v>353</v>
      </c>
      <c r="I622" t="s">
        <v>3759</v>
      </c>
      <c r="K622" t="s">
        <v>3764</v>
      </c>
      <c r="T622" t="s">
        <v>3765</v>
      </c>
    </row>
    <row r="623" spans="1:20">
      <c r="A623">
        <v>45779</v>
      </c>
      <c r="B623" t="s">
        <v>137</v>
      </c>
      <c r="C623" t="s">
        <v>4925</v>
      </c>
      <c r="E623" t="s">
        <v>119</v>
      </c>
      <c r="F623" t="s">
        <v>4136</v>
      </c>
      <c r="G623" t="s">
        <v>4137</v>
      </c>
      <c r="H623" t="s">
        <v>353</v>
      </c>
      <c r="I623" t="s">
        <v>659</v>
      </c>
      <c r="K623">
        <v>23283881</v>
      </c>
      <c r="T623" t="s">
        <v>4138</v>
      </c>
    </row>
    <row r="624" spans="1:20">
      <c r="A624">
        <v>45779</v>
      </c>
      <c r="B624" t="s">
        <v>24</v>
      </c>
      <c r="C624" t="s">
        <v>4944</v>
      </c>
      <c r="E624" t="s">
        <v>119</v>
      </c>
      <c r="F624" t="s">
        <v>3981</v>
      </c>
      <c r="G624" t="s">
        <v>3982</v>
      </c>
      <c r="H624" t="s">
        <v>353</v>
      </c>
      <c r="I624" t="s">
        <v>659</v>
      </c>
      <c r="K624" t="s">
        <v>3983</v>
      </c>
      <c r="T624" t="s">
        <v>3984</v>
      </c>
    </row>
    <row r="625" spans="1:20">
      <c r="A625">
        <v>45779</v>
      </c>
      <c r="B625" t="s">
        <v>24</v>
      </c>
      <c r="C625" t="s">
        <v>4967</v>
      </c>
      <c r="E625" t="s">
        <v>119</v>
      </c>
      <c r="F625" t="s">
        <v>3986</v>
      </c>
      <c r="G625" t="s">
        <v>3987</v>
      </c>
      <c r="H625" t="s">
        <v>353</v>
      </c>
      <c r="I625" t="s">
        <v>659</v>
      </c>
      <c r="K625" t="s">
        <v>3988</v>
      </c>
      <c r="T625" t="s">
        <v>3989</v>
      </c>
    </row>
    <row r="626" spans="1:20">
      <c r="A626">
        <v>45779</v>
      </c>
      <c r="B626" t="s">
        <v>24</v>
      </c>
      <c r="C626" t="s">
        <v>4699</v>
      </c>
      <c r="E626" t="s">
        <v>119</v>
      </c>
      <c r="F626" t="s">
        <v>4075</v>
      </c>
      <c r="G626" t="s">
        <v>4076</v>
      </c>
      <c r="H626" t="s">
        <v>353</v>
      </c>
      <c r="I626" t="s">
        <v>659</v>
      </c>
      <c r="K626">
        <v>27795311</v>
      </c>
      <c r="T626" t="s">
        <v>4078</v>
      </c>
    </row>
    <row r="627" spans="1:20">
      <c r="A627">
        <v>45779</v>
      </c>
      <c r="B627" t="s">
        <v>65</v>
      </c>
      <c r="C627" t="s">
        <v>3994</v>
      </c>
      <c r="E627" t="s">
        <v>119</v>
      </c>
      <c r="F627" t="s">
        <v>3991</v>
      </c>
      <c r="G627" t="s">
        <v>3992</v>
      </c>
      <c r="H627" t="s">
        <v>353</v>
      </c>
      <c r="I627" t="s">
        <v>659</v>
      </c>
      <c r="K627">
        <v>27798028</v>
      </c>
      <c r="T627" t="s">
        <v>3993</v>
      </c>
    </row>
    <row r="628" spans="1:20">
      <c r="A628">
        <v>45779</v>
      </c>
      <c r="B628" t="s">
        <v>137</v>
      </c>
      <c r="C628" t="s">
        <v>4926</v>
      </c>
      <c r="E628" t="s">
        <v>119</v>
      </c>
      <c r="F628" t="s">
        <v>3977</v>
      </c>
      <c r="G628" t="s">
        <v>3978</v>
      </c>
      <c r="H628" t="s">
        <v>353</v>
      </c>
      <c r="I628" t="s">
        <v>659</v>
      </c>
      <c r="K628">
        <v>23629800</v>
      </c>
      <c r="T628" t="s">
        <v>3979</v>
      </c>
    </row>
    <row r="629" spans="1:20">
      <c r="A629">
        <v>45779</v>
      </c>
      <c r="B629" t="s">
        <v>65</v>
      </c>
      <c r="C629" t="s">
        <v>4219</v>
      </c>
      <c r="E629" t="s">
        <v>119</v>
      </c>
      <c r="F629" t="s">
        <v>4216</v>
      </c>
      <c r="G629" t="s">
        <v>4217</v>
      </c>
      <c r="H629" t="s">
        <v>353</v>
      </c>
      <c r="I629" t="s">
        <v>659</v>
      </c>
      <c r="K629">
        <v>0</v>
      </c>
      <c r="T629" t="s">
        <v>4218</v>
      </c>
    </row>
    <row r="630" spans="1:20">
      <c r="A630">
        <v>45779</v>
      </c>
      <c r="B630" t="s">
        <v>24</v>
      </c>
      <c r="C630" t="s">
        <v>4770</v>
      </c>
      <c r="E630" t="s">
        <v>119</v>
      </c>
      <c r="F630" t="s">
        <v>4088</v>
      </c>
      <c r="G630" t="s">
        <v>4089</v>
      </c>
      <c r="H630" t="s">
        <v>353</v>
      </c>
      <c r="I630" t="s">
        <v>659</v>
      </c>
      <c r="K630">
        <v>22744415</v>
      </c>
      <c r="T630" t="s">
        <v>4090</v>
      </c>
    </row>
    <row r="631" spans="1:20">
      <c r="A631">
        <v>45779</v>
      </c>
      <c r="B631" t="s">
        <v>24</v>
      </c>
      <c r="C631" t="s">
        <v>4794</v>
      </c>
      <c r="E631" t="s">
        <v>119</v>
      </c>
      <c r="F631" t="s">
        <v>4092</v>
      </c>
      <c r="G631" t="s">
        <v>4093</v>
      </c>
      <c r="H631" t="s">
        <v>353</v>
      </c>
      <c r="I631" t="s">
        <v>659</v>
      </c>
      <c r="J631" t="s">
        <v>151</v>
      </c>
      <c r="K631">
        <v>25672851</v>
      </c>
      <c r="T631" t="s">
        <v>4094</v>
      </c>
    </row>
    <row r="632" spans="1:20">
      <c r="A632">
        <v>45780</v>
      </c>
      <c r="B632" t="s">
        <v>24</v>
      </c>
      <c r="C632" t="s">
        <v>4783</v>
      </c>
      <c r="E632" t="s">
        <v>119</v>
      </c>
      <c r="F632" t="s">
        <v>3757</v>
      </c>
      <c r="G632" t="s">
        <v>3758</v>
      </c>
      <c r="H632" t="s">
        <v>353</v>
      </c>
      <c r="I632" t="s">
        <v>3759</v>
      </c>
      <c r="K632">
        <v>27131983</v>
      </c>
      <c r="T632" t="s">
        <v>3760</v>
      </c>
    </row>
    <row r="633" spans="1:20">
      <c r="A633">
        <v>45780</v>
      </c>
      <c r="B633" t="s">
        <v>24</v>
      </c>
      <c r="C633" t="s">
        <v>4761</v>
      </c>
      <c r="E633" t="s">
        <v>119</v>
      </c>
      <c r="F633" t="s">
        <v>3865</v>
      </c>
      <c r="G633" t="s">
        <v>3866</v>
      </c>
      <c r="H633" t="s">
        <v>353</v>
      </c>
      <c r="I633" t="s">
        <v>551</v>
      </c>
      <c r="K633">
        <v>26924830</v>
      </c>
      <c r="T633" t="s">
        <v>3868</v>
      </c>
    </row>
    <row r="634" spans="1:20">
      <c r="A634">
        <v>45780</v>
      </c>
      <c r="B634" t="s">
        <v>65</v>
      </c>
      <c r="C634" t="s">
        <v>4823</v>
      </c>
      <c r="E634" t="s">
        <v>119</v>
      </c>
      <c r="F634" t="s">
        <v>3631</v>
      </c>
      <c r="G634" t="s">
        <v>3632</v>
      </c>
      <c r="H634" t="s">
        <v>353</v>
      </c>
      <c r="I634" t="s">
        <v>551</v>
      </c>
      <c r="K634">
        <v>25235800</v>
      </c>
      <c r="T634" t="s">
        <v>3633</v>
      </c>
    </row>
    <row r="635" spans="1:20">
      <c r="A635">
        <v>45780</v>
      </c>
      <c r="B635" t="s">
        <v>24</v>
      </c>
      <c r="C635" t="s">
        <v>548</v>
      </c>
      <c r="E635" t="s">
        <v>119</v>
      </c>
      <c r="F635" t="s">
        <v>549</v>
      </c>
      <c r="G635" t="s">
        <v>550</v>
      </c>
      <c r="H635" t="s">
        <v>353</v>
      </c>
      <c r="I635" t="s">
        <v>551</v>
      </c>
      <c r="K635">
        <v>0</v>
      </c>
      <c r="T635" t="s">
        <v>4877</v>
      </c>
    </row>
    <row r="636" spans="1:20">
      <c r="A636">
        <v>45780</v>
      </c>
      <c r="B636" t="s">
        <v>24</v>
      </c>
      <c r="C636" t="s">
        <v>4753</v>
      </c>
      <c r="E636" t="s">
        <v>119</v>
      </c>
      <c r="F636" t="s">
        <v>4084</v>
      </c>
      <c r="G636" t="s">
        <v>4085</v>
      </c>
      <c r="H636" t="s">
        <v>353</v>
      </c>
      <c r="I636" t="s">
        <v>659</v>
      </c>
      <c r="K636">
        <v>27572978</v>
      </c>
      <c r="T636" t="s">
        <v>4086</v>
      </c>
    </row>
    <row r="637" spans="1:20">
      <c r="A637">
        <v>45780</v>
      </c>
      <c r="B637" t="s">
        <v>137</v>
      </c>
      <c r="C637" t="s">
        <v>4930</v>
      </c>
      <c r="E637" t="s">
        <v>119</v>
      </c>
      <c r="F637" t="s">
        <v>4140</v>
      </c>
      <c r="G637" t="s">
        <v>4141</v>
      </c>
      <c r="H637" t="s">
        <v>353</v>
      </c>
      <c r="I637" t="s">
        <v>659</v>
      </c>
      <c r="K637">
        <v>21856118</v>
      </c>
      <c r="T637" t="s">
        <v>4142</v>
      </c>
    </row>
    <row r="638" spans="1:20">
      <c r="A638">
        <v>45780</v>
      </c>
      <c r="B638" t="s">
        <v>24</v>
      </c>
      <c r="C638" t="s">
        <v>4942</v>
      </c>
      <c r="E638" t="s">
        <v>119</v>
      </c>
      <c r="F638" t="s">
        <v>4188</v>
      </c>
      <c r="G638" t="s">
        <v>4189</v>
      </c>
      <c r="H638" t="s">
        <v>353</v>
      </c>
      <c r="I638" t="s">
        <v>659</v>
      </c>
      <c r="K638">
        <v>27521185</v>
      </c>
      <c r="T638" t="s">
        <v>4190</v>
      </c>
    </row>
    <row r="639" spans="1:20">
      <c r="A639">
        <v>45780</v>
      </c>
      <c r="B639" t="s">
        <v>24</v>
      </c>
      <c r="C639" t="s">
        <v>4698</v>
      </c>
      <c r="E639" t="s">
        <v>119</v>
      </c>
      <c r="F639" t="s">
        <v>3627</v>
      </c>
      <c r="G639" t="s">
        <v>3628</v>
      </c>
      <c r="H639" t="s">
        <v>353</v>
      </c>
      <c r="I639" t="s">
        <v>551</v>
      </c>
      <c r="K639">
        <v>22070050</v>
      </c>
      <c r="T639" t="s">
        <v>3629</v>
      </c>
    </row>
    <row r="640" spans="1:20">
      <c r="A640">
        <v>45780</v>
      </c>
      <c r="B640" t="s">
        <v>24</v>
      </c>
      <c r="C640" t="s">
        <v>4703</v>
      </c>
      <c r="E640" t="s">
        <v>119</v>
      </c>
      <c r="F640" t="s">
        <v>3295</v>
      </c>
      <c r="G640" t="s">
        <v>3296</v>
      </c>
      <c r="H640" t="s">
        <v>353</v>
      </c>
      <c r="I640" t="s">
        <v>551</v>
      </c>
      <c r="K640">
        <v>31126031</v>
      </c>
      <c r="T640" t="s">
        <v>3299</v>
      </c>
    </row>
    <row r="641" spans="1:20">
      <c r="A641">
        <v>45780</v>
      </c>
      <c r="B641" t="s">
        <v>24</v>
      </c>
      <c r="C641" t="s">
        <v>4731</v>
      </c>
      <c r="E641" t="s">
        <v>119</v>
      </c>
      <c r="F641" t="s">
        <v>3857</v>
      </c>
      <c r="G641" t="s">
        <v>3858</v>
      </c>
      <c r="H641" t="s">
        <v>353</v>
      </c>
      <c r="I641" t="s">
        <v>551</v>
      </c>
      <c r="K641">
        <v>26012106</v>
      </c>
      <c r="T641" t="s">
        <v>3859</v>
      </c>
    </row>
    <row r="642" spans="1:20">
      <c r="A642">
        <v>45781</v>
      </c>
      <c r="B642" t="s">
        <v>24</v>
      </c>
      <c r="C642" t="s">
        <v>627</v>
      </c>
      <c r="E642" t="s">
        <v>119</v>
      </c>
      <c r="F642" t="s">
        <v>628</v>
      </c>
      <c r="G642" t="s">
        <v>629</v>
      </c>
      <c r="H642" t="s">
        <v>353</v>
      </c>
      <c r="I642" t="s">
        <v>551</v>
      </c>
      <c r="K642">
        <v>0</v>
      </c>
      <c r="T642" t="s">
        <v>4737</v>
      </c>
    </row>
    <row r="643" spans="1:20">
      <c r="A643">
        <v>45781</v>
      </c>
      <c r="B643" t="s">
        <v>24</v>
      </c>
      <c r="C643" t="s">
        <v>4803</v>
      </c>
      <c r="E643" t="s">
        <v>119</v>
      </c>
      <c r="F643" t="s">
        <v>3861</v>
      </c>
      <c r="G643" t="s">
        <v>3862</v>
      </c>
      <c r="H643" t="s">
        <v>353</v>
      </c>
      <c r="I643" t="s">
        <v>551</v>
      </c>
      <c r="J643" t="s">
        <v>151</v>
      </c>
      <c r="K643">
        <v>26969864</v>
      </c>
      <c r="T643" t="s">
        <v>3863</v>
      </c>
    </row>
    <row r="644" spans="1:20">
      <c r="A644">
        <v>45781</v>
      </c>
      <c r="B644" t="s">
        <v>137</v>
      </c>
      <c r="C644" t="s">
        <v>4913</v>
      </c>
      <c r="E644" t="s">
        <v>119</v>
      </c>
      <c r="F644" t="s">
        <v>3635</v>
      </c>
      <c r="G644" t="s">
        <v>3636</v>
      </c>
      <c r="H644" t="s">
        <v>353</v>
      </c>
      <c r="I644" t="s">
        <v>551</v>
      </c>
      <c r="K644">
        <v>26936918</v>
      </c>
      <c r="T644" t="s">
        <v>3637</v>
      </c>
    </row>
    <row r="645" spans="1:20">
      <c r="A645">
        <v>45781</v>
      </c>
      <c r="B645" t="s">
        <v>24</v>
      </c>
      <c r="C645" t="s">
        <v>3308</v>
      </c>
      <c r="E645" t="s">
        <v>119</v>
      </c>
      <c r="F645" t="s">
        <v>3305</v>
      </c>
      <c r="G645" t="s">
        <v>3306</v>
      </c>
      <c r="H645" t="s">
        <v>353</v>
      </c>
      <c r="I645" t="s">
        <v>551</v>
      </c>
      <c r="K645">
        <v>26516828</v>
      </c>
      <c r="T645" t="s">
        <v>3307</v>
      </c>
    </row>
    <row r="646" spans="1:20">
      <c r="A646">
        <v>45781</v>
      </c>
      <c r="B646" t="s">
        <v>65</v>
      </c>
      <c r="C646" t="s">
        <v>3873</v>
      </c>
      <c r="E646" t="s">
        <v>119</v>
      </c>
      <c r="F646" t="s">
        <v>3870</v>
      </c>
      <c r="G646" t="s">
        <v>3871</v>
      </c>
      <c r="H646" t="s">
        <v>353</v>
      </c>
      <c r="I646" t="s">
        <v>551</v>
      </c>
      <c r="K646">
        <v>0</v>
      </c>
      <c r="T646" t="s">
        <v>3872</v>
      </c>
    </row>
    <row r="647" spans="1:20">
      <c r="A647">
        <v>45781</v>
      </c>
      <c r="B647" t="s">
        <v>137</v>
      </c>
      <c r="C647" t="s">
        <v>4929</v>
      </c>
      <c r="E647" t="s">
        <v>119</v>
      </c>
      <c r="F647" t="s">
        <v>3301</v>
      </c>
      <c r="G647" t="s">
        <v>3302</v>
      </c>
      <c r="H647" t="s">
        <v>353</v>
      </c>
      <c r="I647" t="s">
        <v>551</v>
      </c>
      <c r="K647">
        <v>0</v>
      </c>
      <c r="T647" t="s">
        <v>3303</v>
      </c>
    </row>
    <row r="648" spans="1:20">
      <c r="A648">
        <v>45781</v>
      </c>
      <c r="B648" t="s">
        <v>65</v>
      </c>
      <c r="C648" t="s">
        <v>3856</v>
      </c>
      <c r="E648" t="s">
        <v>119</v>
      </c>
      <c r="F648" t="s">
        <v>3853</v>
      </c>
      <c r="G648" t="s">
        <v>3854</v>
      </c>
      <c r="H648" t="s">
        <v>353</v>
      </c>
      <c r="I648" t="s">
        <v>551</v>
      </c>
      <c r="K648">
        <v>34605225</v>
      </c>
      <c r="T648" t="s">
        <v>3855</v>
      </c>
    </row>
    <row r="649" spans="1:20">
      <c r="A649">
        <v>45781</v>
      </c>
      <c r="B649" t="s">
        <v>24</v>
      </c>
      <c r="C649" t="s">
        <v>615</v>
      </c>
      <c r="E649" t="s">
        <v>119</v>
      </c>
      <c r="F649" t="s">
        <v>616</v>
      </c>
      <c r="G649" t="s">
        <v>617</v>
      </c>
      <c r="H649" t="s">
        <v>353</v>
      </c>
      <c r="I649" t="s">
        <v>551</v>
      </c>
      <c r="K649">
        <v>31881506</v>
      </c>
      <c r="T649" t="s">
        <v>4701</v>
      </c>
    </row>
    <row r="650" spans="1:20">
      <c r="A650">
        <v>45781</v>
      </c>
      <c r="B650" t="s">
        <v>137</v>
      </c>
      <c r="C650" t="s">
        <v>640</v>
      </c>
      <c r="E650" t="s">
        <v>119</v>
      </c>
      <c r="F650" t="s">
        <v>641</v>
      </c>
      <c r="G650" t="s">
        <v>642</v>
      </c>
      <c r="H650" t="s">
        <v>353</v>
      </c>
      <c r="I650" t="s">
        <v>551</v>
      </c>
      <c r="K650">
        <v>26027368</v>
      </c>
      <c r="T650" t="s">
        <v>4256</v>
      </c>
    </row>
    <row r="651" spans="1:20">
      <c r="A651">
        <v>45782</v>
      </c>
      <c r="B651" t="s">
        <v>65</v>
      </c>
      <c r="C651" t="s">
        <v>3878</v>
      </c>
      <c r="E651" t="s">
        <v>119</v>
      </c>
      <c r="F651" t="s">
        <v>3874</v>
      </c>
      <c r="G651" t="s">
        <v>3875</v>
      </c>
      <c r="H651" t="s">
        <v>353</v>
      </c>
      <c r="I651" t="s">
        <v>551</v>
      </c>
      <c r="K651">
        <v>0</v>
      </c>
      <c r="T651" t="s">
        <v>3877</v>
      </c>
    </row>
    <row r="652" spans="1:20">
      <c r="A652">
        <v>45782</v>
      </c>
      <c r="B652" t="s">
        <v>24</v>
      </c>
      <c r="C652" t="s">
        <v>4717</v>
      </c>
      <c r="E652" t="s">
        <v>119</v>
      </c>
      <c r="F652" t="s">
        <v>3610</v>
      </c>
      <c r="G652" t="s">
        <v>3611</v>
      </c>
      <c r="H652" t="s">
        <v>353</v>
      </c>
      <c r="I652" t="s">
        <v>551</v>
      </c>
      <c r="K652">
        <v>26947608</v>
      </c>
      <c r="T652" t="s">
        <v>3612</v>
      </c>
    </row>
    <row r="653" spans="1:20">
      <c r="A653">
        <v>45782</v>
      </c>
      <c r="B653" t="s">
        <v>24</v>
      </c>
      <c r="C653" t="s">
        <v>4807</v>
      </c>
      <c r="E653" t="s">
        <v>119</v>
      </c>
      <c r="F653" t="s">
        <v>3639</v>
      </c>
      <c r="G653" t="s">
        <v>3640</v>
      </c>
      <c r="H653" t="s">
        <v>353</v>
      </c>
      <c r="I653" t="s">
        <v>551</v>
      </c>
      <c r="J653" t="s">
        <v>151</v>
      </c>
      <c r="K653">
        <v>25513618</v>
      </c>
      <c r="T653" t="s">
        <v>3641</v>
      </c>
    </row>
    <row r="654" spans="1:20">
      <c r="A654">
        <v>45782</v>
      </c>
      <c r="B654" t="s">
        <v>24</v>
      </c>
      <c r="C654" t="s">
        <v>4752</v>
      </c>
      <c r="E654" t="s">
        <v>119</v>
      </c>
      <c r="F654" t="s">
        <v>3614</v>
      </c>
      <c r="G654" t="s">
        <v>3615</v>
      </c>
      <c r="H654" t="s">
        <v>353</v>
      </c>
      <c r="I654" t="s">
        <v>3616</v>
      </c>
      <c r="K654">
        <v>27763978</v>
      </c>
      <c r="T654" t="s">
        <v>3617</v>
      </c>
    </row>
    <row r="655" spans="1:20">
      <c r="A655">
        <v>45782</v>
      </c>
      <c r="B655" t="s">
        <v>65</v>
      </c>
      <c r="C655" t="s">
        <v>656</v>
      </c>
      <c r="E655" t="s">
        <v>119</v>
      </c>
      <c r="F655" t="s">
        <v>657</v>
      </c>
      <c r="G655" t="s">
        <v>658</v>
      </c>
      <c r="H655" t="s">
        <v>353</v>
      </c>
      <c r="I655" t="s">
        <v>659</v>
      </c>
      <c r="K655">
        <v>27921888</v>
      </c>
      <c r="T655" t="s">
        <v>4825</v>
      </c>
    </row>
    <row r="656" spans="1:20">
      <c r="A656">
        <v>45782</v>
      </c>
      <c r="B656" t="s">
        <v>24</v>
      </c>
      <c r="C656" t="s">
        <v>4891</v>
      </c>
      <c r="E656" t="s">
        <v>119</v>
      </c>
      <c r="F656" t="s">
        <v>4110</v>
      </c>
      <c r="G656" t="s">
        <v>4111</v>
      </c>
      <c r="H656" t="s">
        <v>353</v>
      </c>
      <c r="I656" t="s">
        <v>659</v>
      </c>
      <c r="K656">
        <v>35684475</v>
      </c>
      <c r="T656" t="s">
        <v>4112</v>
      </c>
    </row>
    <row r="657" spans="1:20">
      <c r="A657">
        <v>45783</v>
      </c>
      <c r="B657" t="s">
        <v>24</v>
      </c>
      <c r="C657" t="s">
        <v>4775</v>
      </c>
      <c r="E657" t="s">
        <v>119</v>
      </c>
      <c r="F657" t="s">
        <v>3619</v>
      </c>
      <c r="G657" t="s">
        <v>3620</v>
      </c>
      <c r="H657" t="s">
        <v>353</v>
      </c>
      <c r="I657" t="s">
        <v>551</v>
      </c>
      <c r="K657">
        <v>26047382</v>
      </c>
      <c r="T657" t="s">
        <v>3621</v>
      </c>
    </row>
    <row r="658" spans="1:20">
      <c r="A658">
        <v>45783</v>
      </c>
      <c r="B658" t="s">
        <v>65</v>
      </c>
      <c r="C658" t="s">
        <v>4839</v>
      </c>
      <c r="E658" t="s">
        <v>119</v>
      </c>
      <c r="F658" t="s">
        <v>3643</v>
      </c>
      <c r="G658" t="s">
        <v>3644</v>
      </c>
      <c r="H658" t="s">
        <v>353</v>
      </c>
      <c r="I658" t="s">
        <v>551</v>
      </c>
      <c r="K658">
        <v>26080283</v>
      </c>
      <c r="T658" t="s">
        <v>3645</v>
      </c>
    </row>
    <row r="659" spans="1:20">
      <c r="A659">
        <v>45783</v>
      </c>
      <c r="B659" t="s">
        <v>65</v>
      </c>
      <c r="C659" t="s">
        <v>4865</v>
      </c>
      <c r="E659" t="s">
        <v>119</v>
      </c>
      <c r="F659" t="s">
        <v>3647</v>
      </c>
      <c r="G659" t="s">
        <v>3644</v>
      </c>
      <c r="H659" t="s">
        <v>353</v>
      </c>
      <c r="I659" t="s">
        <v>551</v>
      </c>
      <c r="K659">
        <v>26173882</v>
      </c>
      <c r="T659" t="s">
        <v>3648</v>
      </c>
    </row>
    <row r="660" spans="1:20">
      <c r="A660">
        <v>45783</v>
      </c>
      <c r="B660" t="s">
        <v>65</v>
      </c>
      <c r="C660" t="s">
        <v>3852</v>
      </c>
      <c r="E660" t="s">
        <v>119</v>
      </c>
      <c r="F660" t="s">
        <v>3849</v>
      </c>
      <c r="G660" t="s">
        <v>3850</v>
      </c>
      <c r="H660" t="s">
        <v>353</v>
      </c>
      <c r="I660" t="s">
        <v>551</v>
      </c>
      <c r="K660">
        <v>0</v>
      </c>
      <c r="T660" t="s">
        <v>3851</v>
      </c>
    </row>
    <row r="661" spans="1:20">
      <c r="A661">
        <v>45784</v>
      </c>
      <c r="B661" t="s">
        <v>24</v>
      </c>
      <c r="C661" t="s">
        <v>4722</v>
      </c>
      <c r="E661" t="s">
        <v>119</v>
      </c>
      <c r="F661" t="s">
        <v>3363</v>
      </c>
      <c r="G661" t="s">
        <v>3364</v>
      </c>
      <c r="H661" t="s">
        <v>353</v>
      </c>
      <c r="I661" t="s">
        <v>596</v>
      </c>
      <c r="K661">
        <v>22536299</v>
      </c>
      <c r="T661" t="s">
        <v>3366</v>
      </c>
    </row>
    <row r="662" spans="1:20">
      <c r="A662">
        <v>45784</v>
      </c>
      <c r="B662" t="s">
        <v>24</v>
      </c>
      <c r="C662" t="s">
        <v>593</v>
      </c>
      <c r="E662" t="s">
        <v>119</v>
      </c>
      <c r="F662" t="s">
        <v>594</v>
      </c>
      <c r="G662" t="s">
        <v>595</v>
      </c>
      <c r="H662" t="s">
        <v>353</v>
      </c>
      <c r="I662" t="s">
        <v>596</v>
      </c>
      <c r="K662">
        <v>0</v>
      </c>
      <c r="T662" t="s">
        <v>4946</v>
      </c>
    </row>
    <row r="663" spans="1:20">
      <c r="A663">
        <v>45784</v>
      </c>
      <c r="B663" t="s">
        <v>24</v>
      </c>
      <c r="C663" t="s">
        <v>597</v>
      </c>
      <c r="E663" t="s">
        <v>119</v>
      </c>
      <c r="F663" t="s">
        <v>598</v>
      </c>
      <c r="G663" t="s">
        <v>599</v>
      </c>
      <c r="H663" t="s">
        <v>353</v>
      </c>
      <c r="I663" t="s">
        <v>596</v>
      </c>
      <c r="K663" t="s">
        <v>4959</v>
      </c>
      <c r="T663" t="s">
        <v>4960</v>
      </c>
    </row>
    <row r="664" spans="1:20">
      <c r="A664">
        <v>45784</v>
      </c>
      <c r="B664" t="s">
        <v>24</v>
      </c>
      <c r="C664" t="s">
        <v>3379</v>
      </c>
      <c r="E664" t="s">
        <v>119</v>
      </c>
      <c r="F664" t="s">
        <v>3376</v>
      </c>
      <c r="G664" t="s">
        <v>3377</v>
      </c>
      <c r="H664" t="s">
        <v>353</v>
      </c>
      <c r="I664" t="s">
        <v>596</v>
      </c>
      <c r="J664" t="s">
        <v>151</v>
      </c>
      <c r="K664">
        <v>0</v>
      </c>
      <c r="T664" t="s">
        <v>3378</v>
      </c>
    </row>
    <row r="665" spans="1:20">
      <c r="A665">
        <v>45784</v>
      </c>
      <c r="B665" t="s">
        <v>24</v>
      </c>
      <c r="C665" t="s">
        <v>4771</v>
      </c>
      <c r="E665" t="s">
        <v>119</v>
      </c>
      <c r="F665" t="s">
        <v>3368</v>
      </c>
      <c r="G665" t="s">
        <v>3369</v>
      </c>
      <c r="H665" t="s">
        <v>353</v>
      </c>
      <c r="I665" t="s">
        <v>596</v>
      </c>
      <c r="K665">
        <v>22744296</v>
      </c>
      <c r="T665" t="s">
        <v>3370</v>
      </c>
    </row>
    <row r="666" spans="1:20">
      <c r="A666">
        <v>45784</v>
      </c>
      <c r="B666" t="s">
        <v>65</v>
      </c>
      <c r="C666" t="s">
        <v>4855</v>
      </c>
      <c r="E666" t="s">
        <v>119</v>
      </c>
      <c r="F666" t="s">
        <v>3372</v>
      </c>
      <c r="G666" t="s">
        <v>3373</v>
      </c>
      <c r="H666" t="s">
        <v>353</v>
      </c>
      <c r="I666" t="s">
        <v>596</v>
      </c>
      <c r="K666">
        <v>21777698</v>
      </c>
      <c r="T666" t="s">
        <v>3374</v>
      </c>
    </row>
    <row r="667" spans="1:20">
      <c r="A667">
        <v>45784</v>
      </c>
      <c r="B667" t="s">
        <v>24</v>
      </c>
      <c r="C667" t="s">
        <v>4772</v>
      </c>
      <c r="E667" t="s">
        <v>119</v>
      </c>
      <c r="F667" t="s">
        <v>3730</v>
      </c>
      <c r="G667" t="s">
        <v>3731</v>
      </c>
      <c r="H667" t="s">
        <v>353</v>
      </c>
      <c r="I667" t="s">
        <v>603</v>
      </c>
      <c r="K667">
        <v>21770940</v>
      </c>
      <c r="T667" t="s">
        <v>3732</v>
      </c>
    </row>
    <row r="668" spans="1:20">
      <c r="A668">
        <v>45784</v>
      </c>
      <c r="B668" t="s">
        <v>24</v>
      </c>
      <c r="C668" t="s">
        <v>4874</v>
      </c>
      <c r="E668" t="s">
        <v>119</v>
      </c>
      <c r="F668" t="s">
        <v>3738</v>
      </c>
      <c r="G668" t="s">
        <v>3739</v>
      </c>
      <c r="H668" t="s">
        <v>353</v>
      </c>
      <c r="I668" t="s">
        <v>603</v>
      </c>
      <c r="K668" t="s">
        <v>3740</v>
      </c>
      <c r="T668" t="s">
        <v>3741</v>
      </c>
    </row>
    <row r="669" spans="1:20">
      <c r="A669">
        <v>45784</v>
      </c>
      <c r="B669" t="s">
        <v>24</v>
      </c>
      <c r="C669" t="s">
        <v>4952</v>
      </c>
      <c r="E669" t="s">
        <v>119</v>
      </c>
      <c r="F669" t="s">
        <v>4208</v>
      </c>
      <c r="G669" t="s">
        <v>4209</v>
      </c>
      <c r="H669" t="s">
        <v>353</v>
      </c>
      <c r="I669" t="s">
        <v>603</v>
      </c>
      <c r="K669">
        <v>22094021</v>
      </c>
      <c r="T669" t="s">
        <v>4210</v>
      </c>
    </row>
    <row r="670" spans="1:20">
      <c r="A670">
        <v>45785</v>
      </c>
      <c r="B670" t="s">
        <v>24</v>
      </c>
      <c r="C670" t="s">
        <v>4786</v>
      </c>
      <c r="E670" t="s">
        <v>119</v>
      </c>
      <c r="F670" t="s">
        <v>3146</v>
      </c>
      <c r="G670" t="s">
        <v>3147</v>
      </c>
      <c r="H670" t="s">
        <v>353</v>
      </c>
      <c r="I670" t="s">
        <v>3148</v>
      </c>
      <c r="K670" t="s">
        <v>3149</v>
      </c>
      <c r="T670" t="s">
        <v>3150</v>
      </c>
    </row>
    <row r="671" spans="1:20">
      <c r="A671">
        <v>45785</v>
      </c>
      <c r="B671" t="s">
        <v>24</v>
      </c>
      <c r="C671" t="s">
        <v>4872</v>
      </c>
      <c r="E671" t="s">
        <v>119</v>
      </c>
      <c r="F671" t="s">
        <v>3734</v>
      </c>
      <c r="G671" t="s">
        <v>3735</v>
      </c>
      <c r="H671" t="s">
        <v>353</v>
      </c>
      <c r="I671" t="s">
        <v>596</v>
      </c>
      <c r="K671">
        <v>31522136</v>
      </c>
      <c r="T671" t="s">
        <v>3736</v>
      </c>
    </row>
    <row r="672" spans="1:20">
      <c r="A672">
        <v>45785</v>
      </c>
      <c r="B672" t="s">
        <v>137</v>
      </c>
      <c r="C672" t="s">
        <v>4934</v>
      </c>
      <c r="E672" t="s">
        <v>119</v>
      </c>
      <c r="F672" t="s">
        <v>3743</v>
      </c>
      <c r="G672" t="s">
        <v>3744</v>
      </c>
      <c r="H672" t="s">
        <v>353</v>
      </c>
      <c r="I672" t="s">
        <v>596</v>
      </c>
      <c r="K672">
        <v>26132883</v>
      </c>
      <c r="T672" t="s">
        <v>3745</v>
      </c>
    </row>
    <row r="673" spans="1:20">
      <c r="A673">
        <v>45785</v>
      </c>
      <c r="B673" t="s">
        <v>24</v>
      </c>
      <c r="C673" t="s">
        <v>4741</v>
      </c>
      <c r="E673" t="s">
        <v>119</v>
      </c>
      <c r="F673" t="s">
        <v>3962</v>
      </c>
      <c r="G673" t="s">
        <v>3963</v>
      </c>
      <c r="H673" t="s">
        <v>353</v>
      </c>
      <c r="I673" t="s">
        <v>603</v>
      </c>
      <c r="K673">
        <v>26285650</v>
      </c>
      <c r="T673" t="s">
        <v>3964</v>
      </c>
    </row>
    <row r="674" spans="1:20">
      <c r="A674">
        <v>45785</v>
      </c>
      <c r="B674" t="s">
        <v>24</v>
      </c>
      <c r="C674" t="s">
        <v>4806</v>
      </c>
      <c r="E674" t="s">
        <v>119</v>
      </c>
      <c r="F674" t="s">
        <v>3966</v>
      </c>
      <c r="G674" t="s">
        <v>3967</v>
      </c>
      <c r="H674" t="s">
        <v>353</v>
      </c>
      <c r="I674" t="s">
        <v>603</v>
      </c>
      <c r="J674" t="s">
        <v>151</v>
      </c>
      <c r="K674">
        <v>28950288</v>
      </c>
      <c r="T674" t="s">
        <v>3968</v>
      </c>
    </row>
    <row r="675" spans="1:20">
      <c r="A675">
        <v>45785</v>
      </c>
      <c r="B675" t="s">
        <v>65</v>
      </c>
      <c r="C675" t="s">
        <v>4905</v>
      </c>
      <c r="E675" t="s">
        <v>119</v>
      </c>
      <c r="F675" t="s">
        <v>3970</v>
      </c>
      <c r="G675" t="s">
        <v>3971</v>
      </c>
      <c r="H675" t="s">
        <v>353</v>
      </c>
      <c r="I675" t="s">
        <v>603</v>
      </c>
      <c r="K675">
        <v>25950662</v>
      </c>
      <c r="T675" t="s">
        <v>3972</v>
      </c>
    </row>
    <row r="676" spans="1:20">
      <c r="A676">
        <v>45786</v>
      </c>
      <c r="B676" t="s">
        <v>24</v>
      </c>
      <c r="C676" t="s">
        <v>4700</v>
      </c>
      <c r="E676" t="s">
        <v>119</v>
      </c>
      <c r="F676" t="s">
        <v>3958</v>
      </c>
      <c r="G676" t="s">
        <v>3959</v>
      </c>
      <c r="H676" t="s">
        <v>353</v>
      </c>
      <c r="I676" t="s">
        <v>603</v>
      </c>
      <c r="K676">
        <v>26089502</v>
      </c>
      <c r="T676" t="s">
        <v>3960</v>
      </c>
    </row>
    <row r="677" spans="1:20">
      <c r="A677">
        <v>45786</v>
      </c>
      <c r="B677" t="s">
        <v>24</v>
      </c>
      <c r="C677" t="s">
        <v>4723</v>
      </c>
      <c r="E677" t="s">
        <v>119</v>
      </c>
      <c r="F677" t="s">
        <v>4080</v>
      </c>
      <c r="G677" t="s">
        <v>4081</v>
      </c>
      <c r="H677" t="s">
        <v>353</v>
      </c>
      <c r="I677" t="s">
        <v>603</v>
      </c>
      <c r="K677">
        <v>22080063</v>
      </c>
      <c r="T677" t="s">
        <v>4082</v>
      </c>
    </row>
    <row r="678" spans="1:20">
      <c r="A678">
        <v>45786</v>
      </c>
      <c r="B678" t="s">
        <v>24</v>
      </c>
      <c r="C678" t="s">
        <v>4966</v>
      </c>
      <c r="E678" t="s">
        <v>119</v>
      </c>
      <c r="F678" t="s">
        <v>4212</v>
      </c>
      <c r="G678" t="s">
        <v>4213</v>
      </c>
      <c r="H678" t="s">
        <v>353</v>
      </c>
      <c r="I678" t="s">
        <v>603</v>
      </c>
      <c r="K678">
        <v>27619200</v>
      </c>
      <c r="T678" t="s">
        <v>4214</v>
      </c>
    </row>
    <row r="679" spans="1:20">
      <c r="A679">
        <v>45786</v>
      </c>
      <c r="B679" t="s">
        <v>65</v>
      </c>
      <c r="C679" t="s">
        <v>4857</v>
      </c>
      <c r="E679" t="s">
        <v>119</v>
      </c>
      <c r="F679" t="s">
        <v>3623</v>
      </c>
      <c r="G679" t="s">
        <v>3624</v>
      </c>
      <c r="H679" t="s">
        <v>353</v>
      </c>
      <c r="I679" t="s">
        <v>551</v>
      </c>
      <c r="K679">
        <v>26028963</v>
      </c>
      <c r="T679" t="s">
        <v>3625</v>
      </c>
    </row>
    <row r="680" spans="1:20">
      <c r="A680">
        <v>45786</v>
      </c>
      <c r="B680" t="s">
        <v>24</v>
      </c>
      <c r="C680" t="s">
        <v>4751</v>
      </c>
      <c r="E680" t="s">
        <v>119</v>
      </c>
      <c r="F680" t="s">
        <v>3444</v>
      </c>
      <c r="G680" t="s">
        <v>3445</v>
      </c>
      <c r="H680" t="s">
        <v>353</v>
      </c>
      <c r="I680" t="s">
        <v>633</v>
      </c>
      <c r="K680">
        <v>26375922</v>
      </c>
      <c r="T680" t="s">
        <v>3446</v>
      </c>
    </row>
    <row r="681" spans="1:20">
      <c r="A681">
        <v>45786</v>
      </c>
      <c r="B681" t="s">
        <v>24</v>
      </c>
      <c r="C681" t="s">
        <v>4782</v>
      </c>
      <c r="E681" t="s">
        <v>119</v>
      </c>
      <c r="F681" t="s">
        <v>3448</v>
      </c>
      <c r="G681" t="s">
        <v>3449</v>
      </c>
      <c r="H681" t="s">
        <v>353</v>
      </c>
      <c r="I681" t="s">
        <v>633</v>
      </c>
      <c r="K681" t="s">
        <v>3450</v>
      </c>
      <c r="T681" t="s">
        <v>3451</v>
      </c>
    </row>
    <row r="682" spans="1:20">
      <c r="A682">
        <v>45786</v>
      </c>
      <c r="B682" t="s">
        <v>24</v>
      </c>
      <c r="C682" t="s">
        <v>4799</v>
      </c>
      <c r="E682" t="s">
        <v>119</v>
      </c>
      <c r="F682" t="s">
        <v>3453</v>
      </c>
      <c r="G682" t="s">
        <v>3454</v>
      </c>
      <c r="H682" t="s">
        <v>353</v>
      </c>
      <c r="I682" t="s">
        <v>633</v>
      </c>
      <c r="J682" t="s">
        <v>151</v>
      </c>
      <c r="K682">
        <v>28058813</v>
      </c>
      <c r="T682" t="s">
        <v>3455</v>
      </c>
    </row>
    <row r="683" spans="1:20">
      <c r="A683">
        <v>45786</v>
      </c>
      <c r="B683" t="s">
        <v>24</v>
      </c>
      <c r="C683" t="s">
        <v>600</v>
      </c>
      <c r="E683" t="s">
        <v>119</v>
      </c>
      <c r="F683" t="s">
        <v>601</v>
      </c>
      <c r="G683" t="s">
        <v>602</v>
      </c>
      <c r="H683" t="s">
        <v>353</v>
      </c>
      <c r="I683" t="s">
        <v>603</v>
      </c>
      <c r="K683">
        <v>0</v>
      </c>
      <c r="T683" t="s">
        <v>4881</v>
      </c>
    </row>
    <row r="684" spans="1:20">
      <c r="A684">
        <v>45787</v>
      </c>
      <c r="B684" t="s">
        <v>24</v>
      </c>
      <c r="C684" t="s">
        <v>3848</v>
      </c>
      <c r="E684" t="s">
        <v>119</v>
      </c>
      <c r="F684" t="s">
        <v>3845</v>
      </c>
      <c r="G684" t="s">
        <v>3846</v>
      </c>
      <c r="H684" t="s">
        <v>353</v>
      </c>
      <c r="I684" t="s">
        <v>3428</v>
      </c>
      <c r="K684">
        <v>39829520</v>
      </c>
      <c r="T684" t="s">
        <v>3847</v>
      </c>
    </row>
    <row r="685" spans="1:20">
      <c r="A685">
        <v>45787</v>
      </c>
      <c r="B685" t="s">
        <v>24</v>
      </c>
      <c r="C685" t="s">
        <v>4793</v>
      </c>
      <c r="E685" t="s">
        <v>119</v>
      </c>
      <c r="F685" t="s">
        <v>3436</v>
      </c>
      <c r="G685" t="s">
        <v>3437</v>
      </c>
      <c r="H685" t="s">
        <v>353</v>
      </c>
      <c r="I685" t="s">
        <v>3428</v>
      </c>
      <c r="J685" t="s">
        <v>151</v>
      </c>
      <c r="K685">
        <v>29078568</v>
      </c>
      <c r="T685" t="s">
        <v>3438</v>
      </c>
    </row>
    <row r="686" spans="1:20">
      <c r="A686">
        <v>45787</v>
      </c>
      <c r="B686" t="s">
        <v>24</v>
      </c>
      <c r="C686" t="s">
        <v>4868</v>
      </c>
      <c r="E686" t="s">
        <v>119</v>
      </c>
      <c r="F686" t="s">
        <v>3440</v>
      </c>
      <c r="G686" t="s">
        <v>3441</v>
      </c>
      <c r="H686" t="s">
        <v>353</v>
      </c>
      <c r="I686" t="s">
        <v>3428</v>
      </c>
      <c r="K686">
        <v>26876528</v>
      </c>
      <c r="T686" t="s">
        <v>3442</v>
      </c>
    </row>
    <row r="687" spans="1:20">
      <c r="A687">
        <v>45787</v>
      </c>
      <c r="B687" t="s">
        <v>24</v>
      </c>
      <c r="C687" t="s">
        <v>4708</v>
      </c>
      <c r="E687" t="s">
        <v>119</v>
      </c>
      <c r="F687" t="s">
        <v>644</v>
      </c>
      <c r="G687" t="s">
        <v>645</v>
      </c>
      <c r="H687" t="s">
        <v>353</v>
      </c>
      <c r="I687" t="s">
        <v>633</v>
      </c>
      <c r="K687">
        <v>26150366</v>
      </c>
      <c r="T687" t="s">
        <v>4709</v>
      </c>
    </row>
    <row r="688" spans="1:20">
      <c r="A688">
        <v>45787</v>
      </c>
      <c r="B688" t="s">
        <v>65</v>
      </c>
      <c r="C688" t="s">
        <v>4829</v>
      </c>
      <c r="E688" t="s">
        <v>119</v>
      </c>
      <c r="F688" t="s">
        <v>3457</v>
      </c>
      <c r="G688" t="s">
        <v>3458</v>
      </c>
      <c r="H688" t="s">
        <v>353</v>
      </c>
      <c r="I688" t="s">
        <v>633</v>
      </c>
      <c r="K688">
        <v>26031878</v>
      </c>
      <c r="T688" t="s">
        <v>3459</v>
      </c>
    </row>
    <row r="689" spans="1:20">
      <c r="A689">
        <v>45787</v>
      </c>
      <c r="B689" t="s">
        <v>24</v>
      </c>
      <c r="C689" t="s">
        <v>630</v>
      </c>
      <c r="E689" t="s">
        <v>119</v>
      </c>
      <c r="F689" t="s">
        <v>631</v>
      </c>
      <c r="G689" t="s">
        <v>632</v>
      </c>
      <c r="H689" t="s">
        <v>353</v>
      </c>
      <c r="I689" t="s">
        <v>633</v>
      </c>
      <c r="K689">
        <v>26015190</v>
      </c>
      <c r="T689" t="s">
        <v>4892</v>
      </c>
    </row>
    <row r="690" spans="1:20">
      <c r="A690">
        <v>45787</v>
      </c>
      <c r="B690" t="s">
        <v>24</v>
      </c>
      <c r="C690" t="s">
        <v>3264</v>
      </c>
      <c r="E690" t="s">
        <v>119</v>
      </c>
      <c r="F690" t="s">
        <v>3260</v>
      </c>
      <c r="G690" t="s">
        <v>3261</v>
      </c>
      <c r="H690" t="s">
        <v>353</v>
      </c>
      <c r="I690" t="s">
        <v>633</v>
      </c>
      <c r="K690">
        <v>0</v>
      </c>
      <c r="T690" t="s">
        <v>3263</v>
      </c>
    </row>
    <row r="691" spans="1:20">
      <c r="A691">
        <v>45787</v>
      </c>
      <c r="B691" t="s">
        <v>24</v>
      </c>
      <c r="C691" t="s">
        <v>4784</v>
      </c>
      <c r="E691" t="s">
        <v>119</v>
      </c>
      <c r="F691" t="s">
        <v>3255</v>
      </c>
      <c r="G691" t="s">
        <v>3256</v>
      </c>
      <c r="H691" t="s">
        <v>353</v>
      </c>
      <c r="I691" t="s">
        <v>633</v>
      </c>
      <c r="K691" t="s">
        <v>3257</v>
      </c>
      <c r="T691" t="s">
        <v>3258</v>
      </c>
    </row>
    <row r="692" spans="1:20">
      <c r="A692">
        <v>45787</v>
      </c>
      <c r="B692" t="s">
        <v>65</v>
      </c>
      <c r="C692" t="s">
        <v>4851</v>
      </c>
      <c r="E692" t="s">
        <v>119</v>
      </c>
      <c r="F692" t="s">
        <v>3882</v>
      </c>
      <c r="G692" t="s">
        <v>3883</v>
      </c>
      <c r="H692" t="s">
        <v>353</v>
      </c>
      <c r="I692" t="s">
        <v>633</v>
      </c>
      <c r="K692">
        <v>26373676</v>
      </c>
      <c r="T692" t="s">
        <v>3884</v>
      </c>
    </row>
    <row r="693" spans="1:20">
      <c r="A693">
        <v>45788</v>
      </c>
      <c r="B693" t="s">
        <v>24</v>
      </c>
      <c r="C693" t="s">
        <v>4704</v>
      </c>
      <c r="E693" t="s">
        <v>119</v>
      </c>
      <c r="F693" t="s">
        <v>3426</v>
      </c>
      <c r="G693" t="s">
        <v>3427</v>
      </c>
      <c r="H693" t="s">
        <v>353</v>
      </c>
      <c r="I693" t="s">
        <v>3428</v>
      </c>
      <c r="K693">
        <v>25928055</v>
      </c>
      <c r="T693" t="s">
        <v>3430</v>
      </c>
    </row>
    <row r="694" spans="1:20">
      <c r="A694">
        <v>45788</v>
      </c>
      <c r="B694" t="s">
        <v>24</v>
      </c>
      <c r="C694" t="s">
        <v>4774</v>
      </c>
      <c r="E694" t="s">
        <v>119</v>
      </c>
      <c r="F694" t="s">
        <v>3432</v>
      </c>
      <c r="G694" t="s">
        <v>3433</v>
      </c>
      <c r="H694" t="s">
        <v>353</v>
      </c>
      <c r="I694" t="s">
        <v>3428</v>
      </c>
      <c r="K694">
        <v>29817662</v>
      </c>
      <c r="T694" t="s">
        <v>3434</v>
      </c>
    </row>
    <row r="695" spans="1:20">
      <c r="A695">
        <v>45788</v>
      </c>
      <c r="B695" t="s">
        <v>24</v>
      </c>
      <c r="C695" t="s">
        <v>3658</v>
      </c>
      <c r="E695" t="s">
        <v>119</v>
      </c>
      <c r="F695" t="s">
        <v>3655</v>
      </c>
      <c r="G695" t="s">
        <v>3656</v>
      </c>
      <c r="H695" t="s">
        <v>353</v>
      </c>
      <c r="I695" t="s">
        <v>633</v>
      </c>
      <c r="J695" t="s">
        <v>151</v>
      </c>
      <c r="K695">
        <v>0</v>
      </c>
      <c r="T695" t="s">
        <v>3657</v>
      </c>
    </row>
    <row r="696" spans="1:20">
      <c r="A696">
        <v>45788</v>
      </c>
      <c r="B696" t="s">
        <v>65</v>
      </c>
      <c r="C696" t="s">
        <v>4835</v>
      </c>
      <c r="E696" t="s">
        <v>119</v>
      </c>
      <c r="F696" t="s">
        <v>3879</v>
      </c>
      <c r="G696" t="s">
        <v>3651</v>
      </c>
      <c r="H696" t="s">
        <v>353</v>
      </c>
      <c r="I696" t="s">
        <v>633</v>
      </c>
      <c r="K696">
        <v>0</v>
      </c>
      <c r="T696" t="s">
        <v>3880</v>
      </c>
    </row>
    <row r="697" spans="1:20">
      <c r="A697">
        <v>45788</v>
      </c>
      <c r="B697" t="s">
        <v>24</v>
      </c>
      <c r="C697" t="s">
        <v>4898</v>
      </c>
      <c r="E697" t="s">
        <v>119</v>
      </c>
      <c r="F697" t="s">
        <v>3650</v>
      </c>
      <c r="G697" t="s">
        <v>3651</v>
      </c>
      <c r="H697" t="s">
        <v>353</v>
      </c>
      <c r="I697" t="s">
        <v>633</v>
      </c>
      <c r="K697" t="s">
        <v>3652</v>
      </c>
      <c r="T697" t="s">
        <v>3653</v>
      </c>
    </row>
    <row r="698" spans="1:20">
      <c r="A698">
        <v>45788</v>
      </c>
      <c r="B698" t="s">
        <v>65</v>
      </c>
      <c r="C698" t="s">
        <v>3662</v>
      </c>
      <c r="E698" t="s">
        <v>119</v>
      </c>
      <c r="F698" t="s">
        <v>3659</v>
      </c>
      <c r="G698" t="s">
        <v>3660</v>
      </c>
      <c r="H698" t="s">
        <v>353</v>
      </c>
      <c r="I698" t="s">
        <v>633</v>
      </c>
      <c r="K698">
        <v>0</v>
      </c>
      <c r="T698" t="s">
        <v>3661</v>
      </c>
    </row>
    <row r="699" spans="1:20">
      <c r="A699">
        <v>45789</v>
      </c>
      <c r="B699" t="s">
        <v>24</v>
      </c>
      <c r="C699" t="s">
        <v>4004</v>
      </c>
      <c r="E699" t="s">
        <v>119</v>
      </c>
      <c r="F699" t="s">
        <v>4001</v>
      </c>
      <c r="G699" t="s">
        <v>4002</v>
      </c>
      <c r="H699" t="s">
        <v>353</v>
      </c>
      <c r="I699" t="s">
        <v>3997</v>
      </c>
      <c r="J699" t="s">
        <v>151</v>
      </c>
      <c r="K699">
        <v>0</v>
      </c>
      <c r="T699" t="s">
        <v>4003</v>
      </c>
    </row>
    <row r="700" spans="1:20">
      <c r="A700">
        <v>45789</v>
      </c>
      <c r="B700" t="s">
        <v>24</v>
      </c>
      <c r="C700" t="s">
        <v>4730</v>
      </c>
      <c r="E700" t="s">
        <v>119</v>
      </c>
      <c r="F700" t="s">
        <v>3995</v>
      </c>
      <c r="G700" t="s">
        <v>3996</v>
      </c>
      <c r="H700" t="s">
        <v>353</v>
      </c>
      <c r="I700" t="s">
        <v>3997</v>
      </c>
      <c r="K700">
        <v>27011821</v>
      </c>
      <c r="T700" t="s">
        <v>3999</v>
      </c>
    </row>
    <row r="701" spans="1:20">
      <c r="A701">
        <v>45789</v>
      </c>
      <c r="B701" t="s">
        <v>24</v>
      </c>
      <c r="C701" t="s">
        <v>4814</v>
      </c>
      <c r="E701" t="s">
        <v>119</v>
      </c>
      <c r="F701" t="s">
        <v>3187</v>
      </c>
      <c r="G701" t="s">
        <v>3188</v>
      </c>
      <c r="H701" t="s">
        <v>353</v>
      </c>
      <c r="I701" t="s">
        <v>3189</v>
      </c>
      <c r="J701" t="s">
        <v>151</v>
      </c>
      <c r="K701">
        <v>26701207</v>
      </c>
      <c r="T701" t="s">
        <v>3190</v>
      </c>
    </row>
    <row r="702" spans="1:20">
      <c r="A702">
        <v>45789</v>
      </c>
      <c r="B702" t="s">
        <v>65</v>
      </c>
      <c r="C702" t="s">
        <v>4824</v>
      </c>
      <c r="E702" t="s">
        <v>119</v>
      </c>
      <c r="F702" t="s">
        <v>3192</v>
      </c>
      <c r="G702" t="s">
        <v>3193</v>
      </c>
      <c r="H702" t="s">
        <v>353</v>
      </c>
      <c r="I702" t="s">
        <v>3189</v>
      </c>
      <c r="K702">
        <v>26981178</v>
      </c>
      <c r="T702" t="s">
        <v>3194</v>
      </c>
    </row>
    <row r="703" spans="1:20">
      <c r="A703">
        <v>45789</v>
      </c>
      <c r="B703" t="s">
        <v>65</v>
      </c>
      <c r="C703" t="s">
        <v>4852</v>
      </c>
      <c r="E703" t="s">
        <v>119</v>
      </c>
      <c r="F703" t="s">
        <v>3196</v>
      </c>
      <c r="G703" t="s">
        <v>3197</v>
      </c>
      <c r="H703" t="s">
        <v>353</v>
      </c>
      <c r="I703" t="s">
        <v>3189</v>
      </c>
      <c r="K703">
        <v>26531157</v>
      </c>
      <c r="T703" t="s">
        <v>3198</v>
      </c>
    </row>
    <row r="704" spans="1:20">
      <c r="A704">
        <v>45790</v>
      </c>
      <c r="B704" t="s">
        <v>65</v>
      </c>
      <c r="C704" t="s">
        <v>3827</v>
      </c>
      <c r="E704" t="s">
        <v>119</v>
      </c>
      <c r="F704" t="s">
        <v>3824</v>
      </c>
      <c r="G704" t="s">
        <v>3825</v>
      </c>
      <c r="H704" t="s">
        <v>353</v>
      </c>
      <c r="I704" t="s">
        <v>3564</v>
      </c>
      <c r="K704">
        <v>26766388</v>
      </c>
      <c r="T704" t="s">
        <v>3826</v>
      </c>
    </row>
    <row r="705" spans="1:20">
      <c r="A705">
        <v>45790</v>
      </c>
      <c r="B705" t="s">
        <v>24</v>
      </c>
      <c r="C705" t="s">
        <v>4720</v>
      </c>
      <c r="E705" t="s">
        <v>119</v>
      </c>
      <c r="F705" t="s">
        <v>3562</v>
      </c>
      <c r="G705" t="s">
        <v>3563</v>
      </c>
      <c r="H705" t="s">
        <v>353</v>
      </c>
      <c r="I705" t="s">
        <v>3564</v>
      </c>
      <c r="K705">
        <v>26388239</v>
      </c>
      <c r="T705" t="s">
        <v>3565</v>
      </c>
    </row>
    <row r="706" spans="1:20">
      <c r="A706">
        <v>45790</v>
      </c>
      <c r="B706" t="s">
        <v>24</v>
      </c>
      <c r="C706" t="s">
        <v>4747</v>
      </c>
      <c r="E706" t="s">
        <v>119</v>
      </c>
      <c r="F706" t="s">
        <v>3567</v>
      </c>
      <c r="G706" t="s">
        <v>3568</v>
      </c>
      <c r="H706" t="s">
        <v>353</v>
      </c>
      <c r="I706" t="s">
        <v>3564</v>
      </c>
      <c r="K706">
        <v>26531981</v>
      </c>
      <c r="T706" t="s">
        <v>3569</v>
      </c>
    </row>
    <row r="707" spans="1:20">
      <c r="A707">
        <v>45790</v>
      </c>
      <c r="B707" t="s">
        <v>65</v>
      </c>
      <c r="C707" t="s">
        <v>3831</v>
      </c>
      <c r="E707" t="s">
        <v>119</v>
      </c>
      <c r="F707" t="s">
        <v>3828</v>
      </c>
      <c r="G707" t="s">
        <v>3829</v>
      </c>
      <c r="H707" t="s">
        <v>353</v>
      </c>
      <c r="I707" t="s">
        <v>3564</v>
      </c>
      <c r="K707">
        <v>0</v>
      </c>
      <c r="T707" t="s">
        <v>3830</v>
      </c>
    </row>
    <row r="708" spans="1:20">
      <c r="A708">
        <v>45790</v>
      </c>
      <c r="B708" t="s">
        <v>24</v>
      </c>
      <c r="C708" t="s">
        <v>4756</v>
      </c>
      <c r="E708" t="s">
        <v>119</v>
      </c>
      <c r="F708" t="s">
        <v>3575</v>
      </c>
      <c r="G708" t="s">
        <v>3576</v>
      </c>
      <c r="H708" t="s">
        <v>353</v>
      </c>
      <c r="I708" t="s">
        <v>3564</v>
      </c>
      <c r="K708">
        <v>26381732</v>
      </c>
      <c r="T708" t="s">
        <v>3577</v>
      </c>
    </row>
    <row r="709" spans="1:20">
      <c r="A709">
        <v>45790</v>
      </c>
      <c r="B709" t="s">
        <v>24</v>
      </c>
      <c r="C709" t="s">
        <v>4791</v>
      </c>
      <c r="E709" t="s">
        <v>119</v>
      </c>
      <c r="F709" t="s">
        <v>3579</v>
      </c>
      <c r="G709" t="s">
        <v>3580</v>
      </c>
      <c r="H709" t="s">
        <v>353</v>
      </c>
      <c r="I709" t="s">
        <v>3564</v>
      </c>
      <c r="J709" t="s">
        <v>151</v>
      </c>
      <c r="K709">
        <v>26536955</v>
      </c>
      <c r="T709" t="s">
        <v>3581</v>
      </c>
    </row>
    <row r="710" spans="1:20">
      <c r="A710">
        <v>45790</v>
      </c>
      <c r="B710" t="s">
        <v>65</v>
      </c>
      <c r="C710" t="s">
        <v>4821</v>
      </c>
      <c r="E710" t="s">
        <v>119</v>
      </c>
      <c r="F710" t="s">
        <v>3583</v>
      </c>
      <c r="G710" t="s">
        <v>3584</v>
      </c>
      <c r="H710" t="s">
        <v>353</v>
      </c>
      <c r="I710" t="s">
        <v>3564</v>
      </c>
      <c r="K710">
        <v>26537026</v>
      </c>
      <c r="T710" t="s">
        <v>3585</v>
      </c>
    </row>
    <row r="711" spans="1:20">
      <c r="A711">
        <v>45790</v>
      </c>
      <c r="B711" t="s">
        <v>24</v>
      </c>
      <c r="C711" t="s">
        <v>4875</v>
      </c>
      <c r="E711" t="s">
        <v>119</v>
      </c>
      <c r="F711" t="s">
        <v>3587</v>
      </c>
      <c r="G711" t="s">
        <v>3588</v>
      </c>
      <c r="H711" t="s">
        <v>353</v>
      </c>
      <c r="I711" t="s">
        <v>3564</v>
      </c>
      <c r="K711">
        <v>26536272</v>
      </c>
      <c r="T711" t="s">
        <v>3589</v>
      </c>
    </row>
    <row r="712" spans="1:20">
      <c r="A712">
        <v>45791</v>
      </c>
      <c r="B712" t="s">
        <v>24</v>
      </c>
      <c r="C712" t="s">
        <v>4742</v>
      </c>
      <c r="E712" t="s">
        <v>119</v>
      </c>
      <c r="F712" t="s">
        <v>3265</v>
      </c>
      <c r="G712" t="s">
        <v>3266</v>
      </c>
      <c r="H712" t="s">
        <v>353</v>
      </c>
      <c r="I712" t="s">
        <v>529</v>
      </c>
      <c r="K712">
        <v>26672448</v>
      </c>
      <c r="T712" t="s">
        <v>3268</v>
      </c>
    </row>
    <row r="713" spans="1:20">
      <c r="A713">
        <v>45791</v>
      </c>
      <c r="B713" t="s">
        <v>24</v>
      </c>
      <c r="C713" t="s">
        <v>4869</v>
      </c>
      <c r="E713" t="s">
        <v>119</v>
      </c>
      <c r="F713" t="s">
        <v>3270</v>
      </c>
      <c r="G713" t="s">
        <v>3271</v>
      </c>
      <c r="H713" t="s">
        <v>353</v>
      </c>
      <c r="I713" t="s">
        <v>529</v>
      </c>
      <c r="K713">
        <v>26651955</v>
      </c>
      <c r="T713" t="s">
        <v>3272</v>
      </c>
    </row>
    <row r="714" spans="1:20">
      <c r="A714">
        <v>45791</v>
      </c>
      <c r="B714" t="s">
        <v>24</v>
      </c>
      <c r="C714" t="s">
        <v>526</v>
      </c>
      <c r="E714" t="s">
        <v>119</v>
      </c>
      <c r="F714" t="s">
        <v>527</v>
      </c>
      <c r="G714" t="s">
        <v>528</v>
      </c>
      <c r="H714" t="s">
        <v>353</v>
      </c>
      <c r="I714" t="s">
        <v>529</v>
      </c>
      <c r="K714" t="s">
        <v>74</v>
      </c>
      <c r="T714" t="s">
        <v>4879</v>
      </c>
    </row>
    <row r="715" spans="1:20">
      <c r="A715">
        <v>45791</v>
      </c>
      <c r="B715" t="s">
        <v>24</v>
      </c>
      <c r="C715" t="s">
        <v>4808</v>
      </c>
      <c r="E715" t="s">
        <v>119</v>
      </c>
      <c r="F715" t="s">
        <v>3804</v>
      </c>
      <c r="G715" t="s">
        <v>3805</v>
      </c>
      <c r="H715" t="s">
        <v>353</v>
      </c>
      <c r="I715" t="s">
        <v>529</v>
      </c>
      <c r="J715" t="s">
        <v>151</v>
      </c>
      <c r="K715">
        <v>26036602</v>
      </c>
      <c r="T715" t="s">
        <v>3806</v>
      </c>
    </row>
    <row r="716" spans="1:20">
      <c r="A716">
        <v>45791</v>
      </c>
      <c r="B716" t="s">
        <v>137</v>
      </c>
      <c r="C716" t="s">
        <v>4933</v>
      </c>
      <c r="E716" t="s">
        <v>119</v>
      </c>
      <c r="F716" t="s">
        <v>3274</v>
      </c>
      <c r="G716" t="s">
        <v>3275</v>
      </c>
      <c r="H716" t="s">
        <v>353</v>
      </c>
      <c r="I716" t="s">
        <v>529</v>
      </c>
      <c r="K716">
        <v>22192028</v>
      </c>
      <c r="T716" t="s">
        <v>3276</v>
      </c>
    </row>
    <row r="717" spans="1:20">
      <c r="A717">
        <v>45791</v>
      </c>
      <c r="B717" t="s">
        <v>24</v>
      </c>
      <c r="C717" t="s">
        <v>4965</v>
      </c>
      <c r="E717" t="s">
        <v>119</v>
      </c>
      <c r="F717" t="s">
        <v>3812</v>
      </c>
      <c r="G717" t="s">
        <v>3275</v>
      </c>
      <c r="H717" t="s">
        <v>353</v>
      </c>
      <c r="I717" t="s">
        <v>529</v>
      </c>
      <c r="K717">
        <v>37021870</v>
      </c>
      <c r="T717" t="s">
        <v>3813</v>
      </c>
    </row>
    <row r="718" spans="1:20">
      <c r="A718">
        <v>45791</v>
      </c>
      <c r="B718" t="s">
        <v>24</v>
      </c>
      <c r="C718" t="s">
        <v>4716</v>
      </c>
      <c r="E718" t="s">
        <v>119</v>
      </c>
      <c r="F718" t="s">
        <v>3815</v>
      </c>
      <c r="G718" t="s">
        <v>3816</v>
      </c>
      <c r="H718" t="s">
        <v>353</v>
      </c>
      <c r="I718" t="s">
        <v>3817</v>
      </c>
      <c r="K718">
        <v>26036256</v>
      </c>
      <c r="T718" t="s">
        <v>3818</v>
      </c>
    </row>
    <row r="719" spans="1:20">
      <c r="A719">
        <v>45791</v>
      </c>
      <c r="B719" t="s">
        <v>24</v>
      </c>
      <c r="C719" t="s">
        <v>4757</v>
      </c>
      <c r="E719" t="s">
        <v>119</v>
      </c>
      <c r="F719" t="s">
        <v>3820</v>
      </c>
      <c r="G719" t="s">
        <v>3821</v>
      </c>
      <c r="H719" t="s">
        <v>353</v>
      </c>
      <c r="I719" t="s">
        <v>3817</v>
      </c>
      <c r="K719">
        <v>26951682</v>
      </c>
      <c r="T719" t="s">
        <v>3822</v>
      </c>
    </row>
    <row r="720" spans="1:20">
      <c r="A720">
        <v>45791</v>
      </c>
      <c r="B720" t="s">
        <v>24</v>
      </c>
      <c r="C720" t="s">
        <v>4776</v>
      </c>
      <c r="E720" t="s">
        <v>119</v>
      </c>
      <c r="F720" t="s">
        <v>3571</v>
      </c>
      <c r="G720" t="s">
        <v>3572</v>
      </c>
      <c r="H720" t="s">
        <v>353</v>
      </c>
      <c r="I720" t="s">
        <v>529</v>
      </c>
      <c r="K720">
        <v>23222860</v>
      </c>
      <c r="T720" t="s">
        <v>3573</v>
      </c>
    </row>
    <row r="721" spans="1:20">
      <c r="A721">
        <v>45791</v>
      </c>
      <c r="B721" t="s">
        <v>65</v>
      </c>
      <c r="C721" t="s">
        <v>4849</v>
      </c>
      <c r="E721" t="s">
        <v>119</v>
      </c>
      <c r="F721" t="s">
        <v>3808</v>
      </c>
      <c r="G721" t="s">
        <v>3809</v>
      </c>
      <c r="H721" t="s">
        <v>353</v>
      </c>
      <c r="I721" t="s">
        <v>529</v>
      </c>
      <c r="K721">
        <v>26675616</v>
      </c>
      <c r="T721" t="s">
        <v>3810</v>
      </c>
    </row>
    <row r="722" spans="1:20">
      <c r="A722">
        <v>45792</v>
      </c>
      <c r="B722" t="s">
        <v>24</v>
      </c>
      <c r="C722" t="s">
        <v>4748</v>
      </c>
      <c r="E722" t="s">
        <v>119</v>
      </c>
      <c r="F722" t="s">
        <v>3132</v>
      </c>
      <c r="G722" t="s">
        <v>3133</v>
      </c>
      <c r="H722" t="s">
        <v>353</v>
      </c>
      <c r="I722" t="s">
        <v>3128</v>
      </c>
      <c r="K722">
        <v>26757221</v>
      </c>
      <c r="T722" t="s">
        <v>3135</v>
      </c>
    </row>
    <row r="723" spans="1:20">
      <c r="A723">
        <v>45792</v>
      </c>
      <c r="B723" t="s">
        <v>24</v>
      </c>
      <c r="C723" t="s">
        <v>4759</v>
      </c>
      <c r="E723" t="s">
        <v>119</v>
      </c>
      <c r="F723" t="s">
        <v>3137</v>
      </c>
      <c r="G723" t="s">
        <v>3138</v>
      </c>
      <c r="H723" t="s">
        <v>353</v>
      </c>
      <c r="I723" t="s">
        <v>3128</v>
      </c>
      <c r="K723" t="s">
        <v>547</v>
      </c>
      <c r="T723" t="s">
        <v>3139</v>
      </c>
    </row>
    <row r="724" spans="1:20">
      <c r="A724">
        <v>45792</v>
      </c>
      <c r="B724" t="s">
        <v>24</v>
      </c>
      <c r="C724" t="s">
        <v>4867</v>
      </c>
      <c r="E724" t="s">
        <v>119</v>
      </c>
      <c r="F724" t="s">
        <v>3160</v>
      </c>
      <c r="G724" t="s">
        <v>3161</v>
      </c>
      <c r="H724" t="s">
        <v>353</v>
      </c>
      <c r="I724" t="s">
        <v>3128</v>
      </c>
      <c r="K724">
        <v>26832928</v>
      </c>
      <c r="T724" t="s">
        <v>3162</v>
      </c>
    </row>
    <row r="725" spans="1:20">
      <c r="A725">
        <v>45792</v>
      </c>
      <c r="B725" t="s">
        <v>24</v>
      </c>
      <c r="C725" t="s">
        <v>3220</v>
      </c>
      <c r="E725" t="s">
        <v>119</v>
      </c>
      <c r="F725" t="s">
        <v>3217</v>
      </c>
      <c r="G725" t="s">
        <v>3218</v>
      </c>
      <c r="H725" t="s">
        <v>353</v>
      </c>
      <c r="I725" t="s">
        <v>3179</v>
      </c>
      <c r="J725" t="s">
        <v>151</v>
      </c>
      <c r="K725">
        <v>26237728</v>
      </c>
      <c r="T725" t="s">
        <v>3219</v>
      </c>
    </row>
    <row r="726" spans="1:20">
      <c r="A726">
        <v>45792</v>
      </c>
      <c r="B726" t="s">
        <v>65</v>
      </c>
      <c r="C726" t="s">
        <v>3224</v>
      </c>
      <c r="E726" t="s">
        <v>119</v>
      </c>
      <c r="F726" t="s">
        <v>3221</v>
      </c>
      <c r="G726" t="s">
        <v>3222</v>
      </c>
      <c r="H726" t="s">
        <v>353</v>
      </c>
      <c r="I726" t="s">
        <v>3179</v>
      </c>
      <c r="K726">
        <v>26933668</v>
      </c>
      <c r="T726" t="s">
        <v>3223</v>
      </c>
    </row>
    <row r="727" spans="1:20">
      <c r="A727">
        <v>45792</v>
      </c>
      <c r="B727" t="s">
        <v>24</v>
      </c>
      <c r="C727" t="s">
        <v>4766</v>
      </c>
      <c r="E727" t="s">
        <v>119</v>
      </c>
      <c r="F727" t="s">
        <v>3183</v>
      </c>
      <c r="G727" t="s">
        <v>3184</v>
      </c>
      <c r="H727" t="s">
        <v>353</v>
      </c>
      <c r="I727" t="s">
        <v>3179</v>
      </c>
      <c r="K727">
        <v>26716837</v>
      </c>
      <c r="T727" t="s">
        <v>3185</v>
      </c>
    </row>
    <row r="728" spans="1:20">
      <c r="A728">
        <v>45792</v>
      </c>
      <c r="B728" t="s">
        <v>24</v>
      </c>
      <c r="C728" t="s">
        <v>4889</v>
      </c>
      <c r="E728" t="s">
        <v>119</v>
      </c>
      <c r="F728" t="s">
        <v>3200</v>
      </c>
      <c r="G728" t="s">
        <v>3201</v>
      </c>
      <c r="H728" t="s">
        <v>353</v>
      </c>
      <c r="I728" t="s">
        <v>3179</v>
      </c>
      <c r="K728">
        <v>27257911</v>
      </c>
      <c r="T728" t="s">
        <v>3202</v>
      </c>
    </row>
    <row r="729" spans="1:20">
      <c r="A729">
        <v>45792</v>
      </c>
      <c r="B729" t="s">
        <v>65</v>
      </c>
      <c r="C729" t="s">
        <v>4903</v>
      </c>
      <c r="E729" t="s">
        <v>119</v>
      </c>
      <c r="F729" t="s">
        <v>3204</v>
      </c>
      <c r="G729" t="s">
        <v>3205</v>
      </c>
      <c r="H729" t="s">
        <v>353</v>
      </c>
      <c r="I729" t="s">
        <v>3179</v>
      </c>
      <c r="K729">
        <v>26513918</v>
      </c>
      <c r="T729" t="s">
        <v>3206</v>
      </c>
    </row>
    <row r="730" spans="1:20">
      <c r="A730">
        <v>45792</v>
      </c>
      <c r="B730" t="s">
        <v>137</v>
      </c>
      <c r="C730" t="s">
        <v>4922</v>
      </c>
      <c r="E730" t="s">
        <v>119</v>
      </c>
      <c r="F730" t="s">
        <v>3208</v>
      </c>
      <c r="G730" t="s">
        <v>3209</v>
      </c>
      <c r="H730" t="s">
        <v>353</v>
      </c>
      <c r="I730" t="s">
        <v>3179</v>
      </c>
      <c r="K730">
        <v>27883889</v>
      </c>
      <c r="T730" t="s">
        <v>3210</v>
      </c>
    </row>
    <row r="731" spans="1:20">
      <c r="A731">
        <v>45793</v>
      </c>
      <c r="B731" t="s">
        <v>65</v>
      </c>
      <c r="C731" t="s">
        <v>3229</v>
      </c>
      <c r="E731" t="s">
        <v>119</v>
      </c>
      <c r="F731" t="s">
        <v>3225</v>
      </c>
      <c r="G731" t="s">
        <v>3226</v>
      </c>
      <c r="H731" t="s">
        <v>353</v>
      </c>
      <c r="I731" t="s">
        <v>3179</v>
      </c>
      <c r="K731">
        <v>26980987</v>
      </c>
      <c r="T731" t="s">
        <v>3228</v>
      </c>
    </row>
    <row r="732" spans="1:20">
      <c r="A732">
        <v>45793</v>
      </c>
      <c r="B732" t="s">
        <v>24</v>
      </c>
      <c r="C732" t="s">
        <v>4755</v>
      </c>
      <c r="E732" t="s">
        <v>119</v>
      </c>
      <c r="F732" t="s">
        <v>3177</v>
      </c>
      <c r="G732" t="s">
        <v>3178</v>
      </c>
      <c r="H732" t="s">
        <v>353</v>
      </c>
      <c r="I732" t="s">
        <v>3179</v>
      </c>
      <c r="K732">
        <v>26790432</v>
      </c>
      <c r="T732" t="s">
        <v>3181</v>
      </c>
    </row>
    <row r="733" spans="1:20">
      <c r="A733">
        <v>45793</v>
      </c>
      <c r="B733" t="s">
        <v>24</v>
      </c>
      <c r="C733" t="s">
        <v>4957</v>
      </c>
      <c r="E733" t="s">
        <v>119</v>
      </c>
      <c r="F733" t="s">
        <v>3212</v>
      </c>
      <c r="G733" t="s">
        <v>3213</v>
      </c>
      <c r="H733" t="s">
        <v>353</v>
      </c>
      <c r="I733" t="s">
        <v>3179</v>
      </c>
      <c r="K733" t="s">
        <v>3214</v>
      </c>
      <c r="T733" t="s">
        <v>3215</v>
      </c>
    </row>
    <row r="734" spans="1:20">
      <c r="A734">
        <v>45793</v>
      </c>
      <c r="B734" t="s">
        <v>24</v>
      </c>
      <c r="C734" t="s">
        <v>4745</v>
      </c>
      <c r="E734" t="s">
        <v>119</v>
      </c>
      <c r="F734" t="s">
        <v>3126</v>
      </c>
      <c r="G734" t="s">
        <v>3127</v>
      </c>
      <c r="H734" t="s">
        <v>353</v>
      </c>
      <c r="I734" t="s">
        <v>3128</v>
      </c>
      <c r="K734">
        <v>26769005</v>
      </c>
      <c r="T734" t="s">
        <v>3130</v>
      </c>
    </row>
    <row r="735" spans="1:20">
      <c r="A735">
        <v>45793</v>
      </c>
      <c r="B735" t="s">
        <v>24</v>
      </c>
      <c r="C735" t="s">
        <v>4815</v>
      </c>
      <c r="E735" t="s">
        <v>119</v>
      </c>
      <c r="F735" t="s">
        <v>3152</v>
      </c>
      <c r="G735" t="s">
        <v>3153</v>
      </c>
      <c r="H735" t="s">
        <v>353</v>
      </c>
      <c r="I735" t="s">
        <v>3128</v>
      </c>
      <c r="J735" t="s">
        <v>151</v>
      </c>
      <c r="K735">
        <v>29671711</v>
      </c>
      <c r="T735" t="s">
        <v>3154</v>
      </c>
    </row>
    <row r="736" spans="1:20">
      <c r="A736">
        <v>45793</v>
      </c>
      <c r="B736" t="s">
        <v>65</v>
      </c>
      <c r="C736" t="s">
        <v>4850</v>
      </c>
      <c r="E736" t="s">
        <v>119</v>
      </c>
      <c r="F736" t="s">
        <v>3156</v>
      </c>
      <c r="G736" t="s">
        <v>3157</v>
      </c>
      <c r="H736" t="s">
        <v>353</v>
      </c>
      <c r="I736" t="s">
        <v>3128</v>
      </c>
      <c r="K736">
        <v>26764316</v>
      </c>
      <c r="T736" t="s">
        <v>3158</v>
      </c>
    </row>
    <row r="737" spans="1:20">
      <c r="A737">
        <v>45793</v>
      </c>
      <c r="B737" t="s">
        <v>24</v>
      </c>
      <c r="C737" t="s">
        <v>3844</v>
      </c>
      <c r="E737" t="s">
        <v>119</v>
      </c>
      <c r="F737" t="s">
        <v>3841</v>
      </c>
      <c r="G737" t="s">
        <v>3842</v>
      </c>
      <c r="H737" t="s">
        <v>353</v>
      </c>
      <c r="I737" t="s">
        <v>3834</v>
      </c>
      <c r="J737" t="s">
        <v>151</v>
      </c>
      <c r="K737">
        <v>26559909</v>
      </c>
      <c r="T737" t="s">
        <v>3843</v>
      </c>
    </row>
    <row r="738" spans="1:20">
      <c r="A738">
        <v>45793</v>
      </c>
      <c r="B738" t="s">
        <v>24</v>
      </c>
      <c r="C738" t="s">
        <v>4712</v>
      </c>
      <c r="E738" t="s">
        <v>119</v>
      </c>
      <c r="F738" t="s">
        <v>3832</v>
      </c>
      <c r="G738" t="s">
        <v>3833</v>
      </c>
      <c r="H738" t="s">
        <v>353</v>
      </c>
      <c r="I738" t="s">
        <v>3834</v>
      </c>
      <c r="K738">
        <v>26933318</v>
      </c>
      <c r="T738" t="s">
        <v>3835</v>
      </c>
    </row>
    <row r="739" spans="1:20">
      <c r="A739">
        <v>45793</v>
      </c>
      <c r="B739" t="s">
        <v>24</v>
      </c>
      <c r="C739" t="s">
        <v>4713</v>
      </c>
      <c r="E739" t="s">
        <v>119</v>
      </c>
      <c r="F739" t="s">
        <v>3837</v>
      </c>
      <c r="G739" t="s">
        <v>3833</v>
      </c>
      <c r="H739" t="s">
        <v>353</v>
      </c>
      <c r="I739" t="s">
        <v>3834</v>
      </c>
      <c r="K739">
        <v>26933138</v>
      </c>
      <c r="T739" t="s">
        <v>3839</v>
      </c>
    </row>
    <row r="740" spans="1:20">
      <c r="A740">
        <v>45794</v>
      </c>
      <c r="B740" t="s">
        <v>24</v>
      </c>
      <c r="C740" t="s">
        <v>530</v>
      </c>
      <c r="E740" t="s">
        <v>119</v>
      </c>
      <c r="F740" t="s">
        <v>531</v>
      </c>
      <c r="G740" t="s">
        <v>532</v>
      </c>
      <c r="H740" t="s">
        <v>353</v>
      </c>
      <c r="I740" t="s">
        <v>533</v>
      </c>
      <c r="K740">
        <v>0</v>
      </c>
      <c r="T740" t="s">
        <v>4714</v>
      </c>
    </row>
    <row r="741" spans="1:20">
      <c r="A741">
        <v>45794</v>
      </c>
      <c r="B741" t="s">
        <v>24</v>
      </c>
      <c r="C741" t="s">
        <v>544</v>
      </c>
      <c r="E741" t="s">
        <v>119</v>
      </c>
      <c r="F741" t="s">
        <v>545</v>
      </c>
      <c r="G741" t="s">
        <v>546</v>
      </c>
      <c r="H741" t="s">
        <v>353</v>
      </c>
      <c r="I741" t="s">
        <v>533</v>
      </c>
      <c r="K741">
        <v>23070038</v>
      </c>
      <c r="T741" t="s">
        <v>4787</v>
      </c>
    </row>
    <row r="742" spans="1:20">
      <c r="A742">
        <v>45794</v>
      </c>
      <c r="B742" t="s">
        <v>65</v>
      </c>
      <c r="C742" t="s">
        <v>534</v>
      </c>
      <c r="E742" t="s">
        <v>119</v>
      </c>
      <c r="F742" t="s">
        <v>535</v>
      </c>
      <c r="G742" t="s">
        <v>536</v>
      </c>
      <c r="H742" t="s">
        <v>353</v>
      </c>
      <c r="I742" t="s">
        <v>533</v>
      </c>
      <c r="K742">
        <v>26637560</v>
      </c>
      <c r="T742" t="s">
        <v>4837</v>
      </c>
    </row>
    <row r="743" spans="1:20">
      <c r="A743">
        <v>45794</v>
      </c>
      <c r="B743" t="s">
        <v>24</v>
      </c>
      <c r="C743" t="s">
        <v>4760</v>
      </c>
      <c r="E743" t="s">
        <v>119</v>
      </c>
      <c r="F743" t="s">
        <v>3141</v>
      </c>
      <c r="G743" t="s">
        <v>3142</v>
      </c>
      <c r="H743" t="s">
        <v>353</v>
      </c>
      <c r="I743" t="s">
        <v>3143</v>
      </c>
      <c r="K743">
        <v>26392710</v>
      </c>
      <c r="T743" t="s">
        <v>3144</v>
      </c>
    </row>
    <row r="744" spans="1:20">
      <c r="A744">
        <v>45794</v>
      </c>
      <c r="B744" t="s">
        <v>65</v>
      </c>
      <c r="C744" t="s">
        <v>537</v>
      </c>
      <c r="E744" t="s">
        <v>119</v>
      </c>
      <c r="F744" t="s">
        <v>538</v>
      </c>
      <c r="G744" t="s">
        <v>539</v>
      </c>
      <c r="H744" t="s">
        <v>353</v>
      </c>
      <c r="I744" t="s">
        <v>533</v>
      </c>
      <c r="K744">
        <v>0</v>
      </c>
      <c r="T744" t="s">
        <v>4841</v>
      </c>
    </row>
    <row r="745" spans="1:20">
      <c r="A745">
        <v>45795</v>
      </c>
      <c r="B745" t="s">
        <v>65</v>
      </c>
      <c r="C745" t="s">
        <v>540</v>
      </c>
      <c r="E745" t="s">
        <v>119</v>
      </c>
      <c r="F745" t="s">
        <v>541</v>
      </c>
      <c r="G745" t="s">
        <v>539</v>
      </c>
      <c r="H745" t="s">
        <v>353</v>
      </c>
      <c r="I745" t="s">
        <v>533</v>
      </c>
      <c r="K745">
        <v>0</v>
      </c>
      <c r="T745" t="s">
        <v>4843</v>
      </c>
    </row>
    <row r="746" spans="1:20">
      <c r="A746">
        <v>45795</v>
      </c>
      <c r="B746" t="s">
        <v>65</v>
      </c>
      <c r="C746" t="s">
        <v>542</v>
      </c>
      <c r="E746" t="s">
        <v>119</v>
      </c>
      <c r="F746" t="s">
        <v>543</v>
      </c>
      <c r="G746" t="s">
        <v>539</v>
      </c>
      <c r="H746" t="s">
        <v>353</v>
      </c>
      <c r="I746" t="s">
        <v>533</v>
      </c>
      <c r="K746">
        <v>0</v>
      </c>
      <c r="T746" t="s">
        <v>4847</v>
      </c>
    </row>
    <row r="747" spans="1:20">
      <c r="A747">
        <v>45795</v>
      </c>
      <c r="B747" t="s">
        <v>24</v>
      </c>
      <c r="C747" t="s">
        <v>4707</v>
      </c>
      <c r="E747" t="s">
        <v>119</v>
      </c>
      <c r="F747" t="s">
        <v>3412</v>
      </c>
      <c r="G747" t="s">
        <v>3413</v>
      </c>
      <c r="H747" t="s">
        <v>353</v>
      </c>
      <c r="I747" t="s">
        <v>375</v>
      </c>
      <c r="K747">
        <v>29830266</v>
      </c>
      <c r="T747" t="s">
        <v>3415</v>
      </c>
    </row>
    <row r="748" spans="1:20">
      <c r="A748">
        <v>45795</v>
      </c>
      <c r="B748" t="s">
        <v>24</v>
      </c>
      <c r="C748" t="s">
        <v>4746</v>
      </c>
      <c r="E748" t="s">
        <v>119</v>
      </c>
      <c r="F748" t="s">
        <v>3417</v>
      </c>
      <c r="G748" t="s">
        <v>3418</v>
      </c>
      <c r="H748" t="s">
        <v>353</v>
      </c>
      <c r="I748" t="s">
        <v>375</v>
      </c>
      <c r="K748">
        <v>26339561</v>
      </c>
      <c r="T748" t="s">
        <v>3419</v>
      </c>
    </row>
    <row r="749" spans="1:20">
      <c r="A749">
        <v>45795</v>
      </c>
      <c r="B749" t="s">
        <v>65</v>
      </c>
      <c r="C749" t="s">
        <v>4831</v>
      </c>
      <c r="E749" t="s">
        <v>119</v>
      </c>
      <c r="F749" t="s">
        <v>3421</v>
      </c>
      <c r="G749" t="s">
        <v>3422</v>
      </c>
      <c r="H749" t="s">
        <v>353</v>
      </c>
      <c r="I749" t="s">
        <v>375</v>
      </c>
      <c r="K749">
        <v>26333682</v>
      </c>
      <c r="T749" t="s">
        <v>3424</v>
      </c>
    </row>
    <row r="750" spans="1:20">
      <c r="A750">
        <v>45796</v>
      </c>
      <c r="B750" t="s">
        <v>24</v>
      </c>
      <c r="C750" t="s">
        <v>4785</v>
      </c>
      <c r="E750" t="s">
        <v>119</v>
      </c>
      <c r="F750" t="s">
        <v>3526</v>
      </c>
      <c r="G750" t="s">
        <v>3527</v>
      </c>
      <c r="H750" t="s">
        <v>353</v>
      </c>
      <c r="I750" t="s">
        <v>3528</v>
      </c>
      <c r="K750">
        <v>27912593</v>
      </c>
      <c r="T750" t="s">
        <v>3529</v>
      </c>
    </row>
    <row r="751" spans="1:20">
      <c r="A751">
        <v>45796</v>
      </c>
      <c r="B751" t="s">
        <v>24</v>
      </c>
      <c r="C751" t="s">
        <v>4789</v>
      </c>
      <c r="E751" t="s">
        <v>119</v>
      </c>
      <c r="F751" t="s">
        <v>3531</v>
      </c>
      <c r="G751" t="s">
        <v>3532</v>
      </c>
      <c r="H751" t="s">
        <v>353</v>
      </c>
      <c r="I751" t="s">
        <v>3528</v>
      </c>
      <c r="J751" t="s">
        <v>151</v>
      </c>
      <c r="K751">
        <v>27927725</v>
      </c>
      <c r="T751" t="s">
        <v>3533</v>
      </c>
    </row>
    <row r="752" spans="1:20">
      <c r="A752">
        <v>45796</v>
      </c>
      <c r="B752" t="s">
        <v>24</v>
      </c>
      <c r="C752" t="s">
        <v>4743</v>
      </c>
      <c r="E752" t="s">
        <v>119</v>
      </c>
      <c r="F752" t="s">
        <v>3591</v>
      </c>
      <c r="G752" t="s">
        <v>3592</v>
      </c>
      <c r="H752" t="s">
        <v>353</v>
      </c>
      <c r="I752" t="s">
        <v>375</v>
      </c>
      <c r="K752">
        <v>26303805</v>
      </c>
      <c r="T752" t="s">
        <v>3593</v>
      </c>
    </row>
    <row r="753" spans="1:20">
      <c r="A753">
        <v>45796</v>
      </c>
      <c r="B753" t="s">
        <v>24</v>
      </c>
      <c r="C753" t="s">
        <v>4796</v>
      </c>
      <c r="E753" t="s">
        <v>119</v>
      </c>
      <c r="F753" t="s">
        <v>3595</v>
      </c>
      <c r="G753" t="s">
        <v>3596</v>
      </c>
      <c r="H753" t="s">
        <v>353</v>
      </c>
      <c r="I753" t="s">
        <v>375</v>
      </c>
      <c r="J753" t="s">
        <v>151</v>
      </c>
      <c r="K753">
        <v>26796876</v>
      </c>
      <c r="T753" t="s">
        <v>3597</v>
      </c>
    </row>
    <row r="754" spans="1:20">
      <c r="A754">
        <v>45796</v>
      </c>
      <c r="B754" t="s">
        <v>65</v>
      </c>
      <c r="C754" t="s">
        <v>4827</v>
      </c>
      <c r="E754" t="s">
        <v>119</v>
      </c>
      <c r="F754" t="s">
        <v>3599</v>
      </c>
      <c r="G754" t="s">
        <v>3600</v>
      </c>
      <c r="H754" t="s">
        <v>353</v>
      </c>
      <c r="I754" t="s">
        <v>375</v>
      </c>
      <c r="K754">
        <v>26757883</v>
      </c>
      <c r="T754" t="s">
        <v>3601</v>
      </c>
    </row>
    <row r="755" spans="1:20">
      <c r="A755">
        <v>45796</v>
      </c>
      <c r="B755" t="s">
        <v>65</v>
      </c>
      <c r="C755" t="s">
        <v>4853</v>
      </c>
      <c r="E755" t="s">
        <v>119</v>
      </c>
      <c r="F755" t="s">
        <v>3250</v>
      </c>
      <c r="G755" t="s">
        <v>374</v>
      </c>
      <c r="H755" t="s">
        <v>353</v>
      </c>
      <c r="I755" t="s">
        <v>375</v>
      </c>
      <c r="K755">
        <v>26315953</v>
      </c>
      <c r="T755" t="s">
        <v>3253</v>
      </c>
    </row>
    <row r="756" spans="1:20">
      <c r="A756">
        <v>45796</v>
      </c>
      <c r="B756" t="s">
        <v>24</v>
      </c>
      <c r="C756" t="s">
        <v>4887</v>
      </c>
      <c r="E756" t="s">
        <v>119</v>
      </c>
      <c r="F756" t="s">
        <v>3603</v>
      </c>
      <c r="G756" t="s">
        <v>3604</v>
      </c>
      <c r="H756" t="s">
        <v>353</v>
      </c>
      <c r="I756" t="s">
        <v>375</v>
      </c>
      <c r="K756">
        <v>29563099</v>
      </c>
      <c r="T756" t="s">
        <v>3605</v>
      </c>
    </row>
    <row r="757" spans="1:20">
      <c r="A757">
        <v>45797</v>
      </c>
      <c r="B757" t="s">
        <v>65</v>
      </c>
      <c r="C757" t="s">
        <v>372</v>
      </c>
      <c r="E757" t="s">
        <v>119</v>
      </c>
      <c r="F757" t="s">
        <v>373</v>
      </c>
      <c r="G757" t="s">
        <v>374</v>
      </c>
      <c r="H757" t="s">
        <v>353</v>
      </c>
      <c r="I757" t="s">
        <v>375</v>
      </c>
      <c r="K757">
        <v>22670838</v>
      </c>
      <c r="T757" t="s">
        <v>376</v>
      </c>
    </row>
    <row r="758" spans="1:20">
      <c r="A758">
        <v>45797</v>
      </c>
      <c r="B758" t="s">
        <v>65</v>
      </c>
      <c r="C758" t="s">
        <v>470</v>
      </c>
      <c r="E758" t="s">
        <v>119</v>
      </c>
      <c r="F758" t="s">
        <v>471</v>
      </c>
      <c r="G758" t="s">
        <v>374</v>
      </c>
      <c r="H758" t="s">
        <v>353</v>
      </c>
      <c r="I758" t="s">
        <v>375</v>
      </c>
      <c r="K758">
        <v>26310068</v>
      </c>
      <c r="T758" t="s">
        <v>10863</v>
      </c>
    </row>
    <row r="759" spans="1:20">
      <c r="A759">
        <v>45797</v>
      </c>
      <c r="B759" t="s">
        <v>65</v>
      </c>
      <c r="C759" t="s">
        <v>3291</v>
      </c>
      <c r="E759" t="s">
        <v>119</v>
      </c>
      <c r="F759" t="s">
        <v>3288</v>
      </c>
      <c r="G759" t="s">
        <v>3289</v>
      </c>
      <c r="H759" t="s">
        <v>353</v>
      </c>
      <c r="I759" t="s">
        <v>3280</v>
      </c>
      <c r="K759">
        <v>29670688</v>
      </c>
      <c r="T759" t="s">
        <v>3290</v>
      </c>
    </row>
    <row r="760" spans="1:20">
      <c r="A760">
        <v>45797</v>
      </c>
      <c r="B760" t="s">
        <v>24</v>
      </c>
      <c r="C760" t="s">
        <v>4802</v>
      </c>
      <c r="E760" t="s">
        <v>119</v>
      </c>
      <c r="F760" t="s">
        <v>3278</v>
      </c>
      <c r="G760" t="s">
        <v>3279</v>
      </c>
      <c r="H760" t="s">
        <v>353</v>
      </c>
      <c r="I760" t="s">
        <v>3280</v>
      </c>
      <c r="J760" t="s">
        <v>151</v>
      </c>
      <c r="K760">
        <v>26901032</v>
      </c>
      <c r="T760" t="s">
        <v>3282</v>
      </c>
    </row>
    <row r="761" spans="1:20">
      <c r="A761">
        <v>45797</v>
      </c>
      <c r="B761" t="s">
        <v>24</v>
      </c>
      <c r="C761" t="s">
        <v>4943</v>
      </c>
      <c r="E761" t="s">
        <v>119</v>
      </c>
      <c r="F761" t="s">
        <v>3284</v>
      </c>
      <c r="G761" t="s">
        <v>3285</v>
      </c>
      <c r="H761" t="s">
        <v>353</v>
      </c>
      <c r="I761" t="s">
        <v>3280</v>
      </c>
      <c r="K761">
        <v>34019433</v>
      </c>
      <c r="T761" t="s">
        <v>3286</v>
      </c>
    </row>
    <row r="762" spans="1:20">
      <c r="A762">
        <v>45797</v>
      </c>
      <c r="B762" t="s">
        <v>24</v>
      </c>
      <c r="C762" t="s">
        <v>618</v>
      </c>
      <c r="E762" t="s">
        <v>119</v>
      </c>
      <c r="F762" t="s">
        <v>619</v>
      </c>
      <c r="G762" t="s">
        <v>620</v>
      </c>
      <c r="H762" t="s">
        <v>353</v>
      </c>
      <c r="I762" t="s">
        <v>621</v>
      </c>
      <c r="K762">
        <v>27926455</v>
      </c>
      <c r="T762" t="s">
        <v>4978</v>
      </c>
    </row>
    <row r="763" spans="1:20">
      <c r="A763">
        <v>45798</v>
      </c>
      <c r="B763" t="s">
        <v>24</v>
      </c>
      <c r="C763" t="s">
        <v>4976</v>
      </c>
      <c r="E763" t="s">
        <v>119</v>
      </c>
      <c r="F763" t="s">
        <v>636</v>
      </c>
      <c r="G763" t="s">
        <v>637</v>
      </c>
      <c r="H763" t="s">
        <v>353</v>
      </c>
      <c r="I763" t="s">
        <v>638</v>
      </c>
      <c r="K763">
        <v>26643606</v>
      </c>
      <c r="T763" t="s">
        <v>4977</v>
      </c>
    </row>
    <row r="764" spans="1:20">
      <c r="A764">
        <v>45798</v>
      </c>
      <c r="B764" t="s">
        <v>24</v>
      </c>
      <c r="C764" t="s">
        <v>4817</v>
      </c>
      <c r="E764" t="s">
        <v>119</v>
      </c>
      <c r="F764" t="s">
        <v>3540</v>
      </c>
      <c r="G764" t="s">
        <v>3541</v>
      </c>
      <c r="H764" t="s">
        <v>524</v>
      </c>
      <c r="I764" t="s">
        <v>525</v>
      </c>
      <c r="J764" t="s">
        <v>151</v>
      </c>
      <c r="K764">
        <v>22593935</v>
      </c>
      <c r="T764" t="s">
        <v>3542</v>
      </c>
    </row>
    <row r="765" spans="1:20">
      <c r="A765">
        <v>45798</v>
      </c>
      <c r="B765" t="s">
        <v>24</v>
      </c>
      <c r="C765" t="s">
        <v>520</v>
      </c>
      <c r="E765" t="s">
        <v>119</v>
      </c>
      <c r="F765" t="s">
        <v>522</v>
      </c>
      <c r="G765" t="s">
        <v>523</v>
      </c>
      <c r="H765" t="s">
        <v>524</v>
      </c>
      <c r="I765" t="s">
        <v>525</v>
      </c>
      <c r="K765">
        <v>22094021</v>
      </c>
      <c r="T765" t="s">
        <v>4953</v>
      </c>
    </row>
    <row r="766" spans="1:20">
      <c r="A766">
        <v>45798</v>
      </c>
      <c r="B766" t="s">
        <v>24</v>
      </c>
      <c r="C766" t="s">
        <v>4968</v>
      </c>
      <c r="E766" t="s">
        <v>119</v>
      </c>
      <c r="F766" t="s">
        <v>3392</v>
      </c>
      <c r="G766" t="s">
        <v>3393</v>
      </c>
      <c r="H766" t="s">
        <v>524</v>
      </c>
      <c r="I766" t="s">
        <v>525</v>
      </c>
      <c r="K766" t="s">
        <v>3394</v>
      </c>
      <c r="T766" t="s">
        <v>3395</v>
      </c>
    </row>
    <row r="767" spans="1:20">
      <c r="A767">
        <v>45798</v>
      </c>
      <c r="B767" t="s">
        <v>24</v>
      </c>
      <c r="C767" t="s">
        <v>4054</v>
      </c>
      <c r="E767" t="s">
        <v>119</v>
      </c>
      <c r="F767" t="s">
        <v>4048</v>
      </c>
      <c r="G767" t="s">
        <v>4049</v>
      </c>
      <c r="H767" t="s">
        <v>524</v>
      </c>
      <c r="I767" t="s">
        <v>525</v>
      </c>
      <c r="K767">
        <v>0</v>
      </c>
      <c r="T767" t="s">
        <v>4053</v>
      </c>
    </row>
    <row r="768" spans="1:20">
      <c r="A768">
        <v>45798</v>
      </c>
      <c r="B768" t="s">
        <v>24</v>
      </c>
      <c r="C768" t="s">
        <v>4721</v>
      </c>
      <c r="E768" t="s">
        <v>119</v>
      </c>
      <c r="F768" t="s">
        <v>3380</v>
      </c>
      <c r="G768" t="s">
        <v>3381</v>
      </c>
      <c r="H768" t="s">
        <v>524</v>
      </c>
      <c r="I768" t="s">
        <v>525</v>
      </c>
      <c r="K768">
        <v>29819938</v>
      </c>
      <c r="T768" t="s">
        <v>3383</v>
      </c>
    </row>
    <row r="769" spans="1:20">
      <c r="A769">
        <v>45798</v>
      </c>
      <c r="B769" t="s">
        <v>24</v>
      </c>
      <c r="C769" t="s">
        <v>4765</v>
      </c>
      <c r="E769" t="s">
        <v>119</v>
      </c>
      <c r="F769" t="s">
        <v>3535</v>
      </c>
      <c r="G769" t="s">
        <v>3536</v>
      </c>
      <c r="H769" t="s">
        <v>524</v>
      </c>
      <c r="I769" t="s">
        <v>525</v>
      </c>
      <c r="K769" t="s">
        <v>3537</v>
      </c>
      <c r="T769" t="s">
        <v>3538</v>
      </c>
    </row>
    <row r="770" spans="1:20">
      <c r="A770">
        <v>45799</v>
      </c>
      <c r="B770" t="s">
        <v>24</v>
      </c>
      <c r="C770" t="s">
        <v>4972</v>
      </c>
      <c r="E770" t="s">
        <v>119</v>
      </c>
      <c r="F770" t="s">
        <v>661</v>
      </c>
      <c r="G770" t="s">
        <v>662</v>
      </c>
      <c r="H770" t="s">
        <v>524</v>
      </c>
      <c r="I770" t="s">
        <v>663</v>
      </c>
      <c r="J770" t="s">
        <v>151</v>
      </c>
      <c r="K770">
        <v>23293309</v>
      </c>
      <c r="T770" t="s">
        <v>4973</v>
      </c>
    </row>
    <row r="771" spans="1:20">
      <c r="A771">
        <v>45799</v>
      </c>
      <c r="B771" t="s">
        <v>24</v>
      </c>
      <c r="C771" t="s">
        <v>4790</v>
      </c>
      <c r="E771" t="s">
        <v>119</v>
      </c>
      <c r="F771" t="s">
        <v>4101</v>
      </c>
      <c r="G771" t="s">
        <v>4102</v>
      </c>
      <c r="H771" t="s">
        <v>524</v>
      </c>
      <c r="I771" t="s">
        <v>663</v>
      </c>
      <c r="J771" t="s">
        <v>151</v>
      </c>
      <c r="K771">
        <v>22610366</v>
      </c>
      <c r="T771" t="s">
        <v>4104</v>
      </c>
    </row>
    <row r="772" spans="1:20">
      <c r="A772">
        <v>45799</v>
      </c>
      <c r="B772" t="s">
        <v>24</v>
      </c>
      <c r="C772" t="s">
        <v>4795</v>
      </c>
      <c r="E772" t="s">
        <v>119</v>
      </c>
      <c r="F772" t="s">
        <v>4106</v>
      </c>
      <c r="G772" t="s">
        <v>4107</v>
      </c>
      <c r="H772" t="s">
        <v>524</v>
      </c>
      <c r="I772" t="s">
        <v>663</v>
      </c>
      <c r="J772" t="s">
        <v>151</v>
      </c>
      <c r="K772">
        <v>22610339</v>
      </c>
      <c r="T772" t="s">
        <v>4108</v>
      </c>
    </row>
    <row r="773" spans="1:20">
      <c r="A773">
        <v>45799</v>
      </c>
      <c r="B773" t="s">
        <v>24</v>
      </c>
      <c r="C773" t="s">
        <v>4117</v>
      </c>
      <c r="E773" t="s">
        <v>119</v>
      </c>
      <c r="F773" t="s">
        <v>4114</v>
      </c>
      <c r="G773" t="s">
        <v>4115</v>
      </c>
      <c r="H773" t="s">
        <v>524</v>
      </c>
      <c r="I773" t="s">
        <v>663</v>
      </c>
      <c r="J773" t="s">
        <v>151</v>
      </c>
      <c r="K773">
        <v>28948872</v>
      </c>
      <c r="T773" t="s">
        <v>4116</v>
      </c>
    </row>
    <row r="774" spans="1:20">
      <c r="A774">
        <v>45799</v>
      </c>
      <c r="B774" t="s">
        <v>24</v>
      </c>
      <c r="C774" t="s">
        <v>4121</v>
      </c>
      <c r="E774" t="s">
        <v>119</v>
      </c>
      <c r="F774" t="s">
        <v>4118</v>
      </c>
      <c r="G774" t="s">
        <v>4119</v>
      </c>
      <c r="H774" t="s">
        <v>524</v>
      </c>
      <c r="I774" t="s">
        <v>663</v>
      </c>
      <c r="J774" t="s">
        <v>151</v>
      </c>
      <c r="K774">
        <v>29821683</v>
      </c>
      <c r="T774" t="s">
        <v>4120</v>
      </c>
    </row>
    <row r="775" spans="1:20">
      <c r="A775">
        <v>45799</v>
      </c>
      <c r="B775" t="s">
        <v>24</v>
      </c>
      <c r="C775" t="s">
        <v>4974</v>
      </c>
      <c r="E775" t="s">
        <v>119</v>
      </c>
      <c r="F775" t="s">
        <v>665</v>
      </c>
      <c r="G775" t="s">
        <v>666</v>
      </c>
      <c r="H775" t="s">
        <v>524</v>
      </c>
      <c r="I775" t="s">
        <v>663</v>
      </c>
      <c r="K775">
        <v>0</v>
      </c>
      <c r="T775" t="s">
        <v>4975</v>
      </c>
    </row>
    <row r="776" spans="1:20">
      <c r="A776">
        <v>45799</v>
      </c>
      <c r="B776" t="s">
        <v>24</v>
      </c>
      <c r="C776" t="s">
        <v>4128</v>
      </c>
      <c r="E776" t="s">
        <v>119</v>
      </c>
      <c r="F776" t="s">
        <v>4123</v>
      </c>
      <c r="G776" t="s">
        <v>4124</v>
      </c>
      <c r="H776" t="s">
        <v>524</v>
      </c>
      <c r="I776" t="s">
        <v>663</v>
      </c>
      <c r="K776">
        <v>0</v>
      </c>
      <c r="T776" t="s">
        <v>4127</v>
      </c>
    </row>
    <row r="777" spans="1:20">
      <c r="A777">
        <v>45799</v>
      </c>
      <c r="B777" t="s">
        <v>24</v>
      </c>
      <c r="C777" t="s">
        <v>4015</v>
      </c>
      <c r="E777" t="s">
        <v>119</v>
      </c>
      <c r="F777" t="s">
        <v>4011</v>
      </c>
      <c r="G777" t="s">
        <v>4012</v>
      </c>
      <c r="H777" t="s">
        <v>524</v>
      </c>
      <c r="I777" t="s">
        <v>663</v>
      </c>
      <c r="K777">
        <v>0</v>
      </c>
      <c r="T777" t="s">
        <v>4014</v>
      </c>
    </row>
    <row r="778" spans="1:20">
      <c r="A778">
        <v>45799</v>
      </c>
      <c r="B778" t="s">
        <v>24</v>
      </c>
      <c r="C778" t="s">
        <v>4019</v>
      </c>
      <c r="E778" t="s">
        <v>119</v>
      </c>
      <c r="F778" t="s">
        <v>4016</v>
      </c>
      <c r="G778" t="s">
        <v>4017</v>
      </c>
      <c r="H778" t="s">
        <v>524</v>
      </c>
      <c r="I778" t="s">
        <v>663</v>
      </c>
      <c r="K778">
        <v>0</v>
      </c>
      <c r="T778" t="s">
        <v>4018</v>
      </c>
    </row>
    <row r="779" spans="1:20">
      <c r="A779">
        <v>45800</v>
      </c>
      <c r="B779" t="s">
        <v>24</v>
      </c>
      <c r="C779" t="s">
        <v>4023</v>
      </c>
      <c r="E779" t="s">
        <v>119</v>
      </c>
      <c r="F779" t="s">
        <v>4020</v>
      </c>
      <c r="G779" t="s">
        <v>4021</v>
      </c>
      <c r="H779" t="s">
        <v>524</v>
      </c>
      <c r="I779" t="s">
        <v>663</v>
      </c>
      <c r="K779">
        <v>0</v>
      </c>
      <c r="T779" t="s">
        <v>4022</v>
      </c>
    </row>
    <row r="780" spans="1:20">
      <c r="A780">
        <v>45800</v>
      </c>
      <c r="B780" t="s">
        <v>24</v>
      </c>
      <c r="C780" t="s">
        <v>4728</v>
      </c>
      <c r="E780" t="s">
        <v>119</v>
      </c>
      <c r="F780" t="s">
        <v>3397</v>
      </c>
      <c r="G780" t="s">
        <v>3398</v>
      </c>
      <c r="H780" t="s">
        <v>524</v>
      </c>
      <c r="I780" t="s">
        <v>663</v>
      </c>
      <c r="K780">
        <v>28952038</v>
      </c>
      <c r="T780" t="s">
        <v>3400</v>
      </c>
    </row>
    <row r="781" spans="1:20">
      <c r="A781">
        <v>45800</v>
      </c>
      <c r="B781" t="s">
        <v>24</v>
      </c>
      <c r="C781" t="s">
        <v>4729</v>
      </c>
      <c r="E781" t="s">
        <v>119</v>
      </c>
      <c r="F781" t="s">
        <v>3402</v>
      </c>
      <c r="G781" t="s">
        <v>3398</v>
      </c>
      <c r="H781" t="s">
        <v>524</v>
      </c>
      <c r="I781" t="s">
        <v>663</v>
      </c>
      <c r="K781">
        <v>28952039</v>
      </c>
      <c r="T781" t="s">
        <v>3404</v>
      </c>
    </row>
    <row r="782" spans="1:20">
      <c r="A782">
        <v>45800</v>
      </c>
      <c r="B782" t="s">
        <v>24</v>
      </c>
      <c r="C782" t="s">
        <v>622</v>
      </c>
      <c r="E782" t="s">
        <v>119</v>
      </c>
      <c r="F782" t="s">
        <v>623</v>
      </c>
      <c r="G782" t="s">
        <v>624</v>
      </c>
      <c r="H782" t="s">
        <v>524</v>
      </c>
      <c r="I782" t="s">
        <v>525</v>
      </c>
      <c r="K782">
        <v>29550833</v>
      </c>
      <c r="T782" t="s">
        <v>4732</v>
      </c>
    </row>
    <row r="783" spans="1:20">
      <c r="A783">
        <v>45800</v>
      </c>
      <c r="B783" t="s">
        <v>24</v>
      </c>
      <c r="C783" t="s">
        <v>625</v>
      </c>
      <c r="E783" t="s">
        <v>119</v>
      </c>
      <c r="F783" t="s">
        <v>626</v>
      </c>
      <c r="G783" t="s">
        <v>624</v>
      </c>
      <c r="H783" t="s">
        <v>524</v>
      </c>
      <c r="I783" t="s">
        <v>525</v>
      </c>
      <c r="K783">
        <v>29722862</v>
      </c>
      <c r="T783" t="s">
        <v>4734</v>
      </c>
    </row>
    <row r="784" spans="1:20">
      <c r="A784">
        <v>45800</v>
      </c>
      <c r="B784" t="s">
        <v>24</v>
      </c>
      <c r="C784" t="s">
        <v>4885</v>
      </c>
      <c r="E784" t="s">
        <v>119</v>
      </c>
      <c r="F784" t="s">
        <v>3544</v>
      </c>
      <c r="G784" t="s">
        <v>3545</v>
      </c>
      <c r="H784" t="s">
        <v>524</v>
      </c>
      <c r="I784" t="s">
        <v>525</v>
      </c>
      <c r="K784">
        <v>25056762</v>
      </c>
      <c r="T784" t="s">
        <v>3546</v>
      </c>
    </row>
    <row r="785" spans="1:20">
      <c r="A785">
        <v>45800</v>
      </c>
      <c r="B785" t="s">
        <v>24</v>
      </c>
      <c r="C785" t="s">
        <v>4810</v>
      </c>
      <c r="E785" t="s">
        <v>119</v>
      </c>
      <c r="F785" t="s">
        <v>3775</v>
      </c>
      <c r="G785" t="s">
        <v>3776</v>
      </c>
      <c r="H785" t="s">
        <v>524</v>
      </c>
      <c r="I785" t="s">
        <v>525</v>
      </c>
      <c r="J785" t="s">
        <v>151</v>
      </c>
      <c r="K785">
        <v>25151896</v>
      </c>
      <c r="T785" t="s">
        <v>3777</v>
      </c>
    </row>
    <row r="786" spans="1:20">
      <c r="A786">
        <v>45800</v>
      </c>
      <c r="B786" t="s">
        <v>137</v>
      </c>
      <c r="C786" t="s">
        <v>4935</v>
      </c>
      <c r="E786" t="s">
        <v>119</v>
      </c>
      <c r="F786" t="s">
        <v>3779</v>
      </c>
      <c r="G786" t="s">
        <v>3780</v>
      </c>
      <c r="H786" t="s">
        <v>524</v>
      </c>
      <c r="I786" t="s">
        <v>525</v>
      </c>
      <c r="K786">
        <v>21628018</v>
      </c>
      <c r="T786" t="s">
        <v>3781</v>
      </c>
    </row>
    <row r="787" spans="1:20">
      <c r="A787">
        <v>45800</v>
      </c>
      <c r="B787" t="s">
        <v>65</v>
      </c>
      <c r="C787" t="s">
        <v>604</v>
      </c>
      <c r="E787" t="s">
        <v>119</v>
      </c>
      <c r="F787" t="s">
        <v>605</v>
      </c>
      <c r="G787" t="s">
        <v>606</v>
      </c>
      <c r="H787" t="s">
        <v>524</v>
      </c>
      <c r="I787" t="s">
        <v>525</v>
      </c>
      <c r="K787">
        <v>22527908</v>
      </c>
      <c r="T787" t="s">
        <v>4937</v>
      </c>
    </row>
    <row r="788" spans="1:20">
      <c r="A788">
        <v>45801</v>
      </c>
      <c r="B788" t="s">
        <v>24</v>
      </c>
      <c r="C788" t="s">
        <v>3786</v>
      </c>
      <c r="E788" t="s">
        <v>119</v>
      </c>
      <c r="F788" t="s">
        <v>3783</v>
      </c>
      <c r="G788" t="s">
        <v>3784</v>
      </c>
      <c r="H788" t="s">
        <v>524</v>
      </c>
      <c r="I788" t="s">
        <v>525</v>
      </c>
      <c r="K788" t="s">
        <v>10864</v>
      </c>
      <c r="T788" t="s">
        <v>3785</v>
      </c>
    </row>
    <row r="789" spans="1:20">
      <c r="A789">
        <v>45801</v>
      </c>
      <c r="B789" t="s">
        <v>65</v>
      </c>
      <c r="C789" t="s">
        <v>3794</v>
      </c>
      <c r="E789" t="s">
        <v>119</v>
      </c>
      <c r="F789" t="s">
        <v>3791</v>
      </c>
      <c r="G789" t="s">
        <v>3792</v>
      </c>
      <c r="H789" t="s">
        <v>524</v>
      </c>
      <c r="I789" t="s">
        <v>525</v>
      </c>
      <c r="K789">
        <v>24595368</v>
      </c>
      <c r="T789" t="s">
        <v>3793</v>
      </c>
    </row>
    <row r="790" spans="1:20">
      <c r="A790">
        <v>45801</v>
      </c>
      <c r="B790" t="s">
        <v>24</v>
      </c>
      <c r="C790" t="s">
        <v>4958</v>
      </c>
      <c r="E790" t="s">
        <v>119</v>
      </c>
      <c r="F790" t="s">
        <v>3386</v>
      </c>
      <c r="G790" t="s">
        <v>3387</v>
      </c>
      <c r="H790" t="s">
        <v>524</v>
      </c>
      <c r="I790" t="s">
        <v>525</v>
      </c>
      <c r="K790" t="s">
        <v>3388</v>
      </c>
      <c r="T790" t="s">
        <v>3390</v>
      </c>
    </row>
    <row r="791" spans="1:20">
      <c r="A791">
        <v>45801</v>
      </c>
      <c r="B791" t="s">
        <v>24</v>
      </c>
      <c r="C791" t="s">
        <v>4812</v>
      </c>
      <c r="E791" t="s">
        <v>119</v>
      </c>
      <c r="F791" t="s">
        <v>3787</v>
      </c>
      <c r="G791" t="s">
        <v>3788</v>
      </c>
      <c r="H791" t="s">
        <v>524</v>
      </c>
      <c r="I791" t="s">
        <v>525</v>
      </c>
      <c r="J791" t="s">
        <v>151</v>
      </c>
      <c r="K791">
        <v>26516833</v>
      </c>
      <c r="T791" t="s">
        <v>3789</v>
      </c>
    </row>
    <row r="792" spans="1:20">
      <c r="A792">
        <v>45801</v>
      </c>
      <c r="B792" t="s">
        <v>24</v>
      </c>
      <c r="C792" t="s">
        <v>4135</v>
      </c>
      <c r="E792" t="s">
        <v>119</v>
      </c>
      <c r="F792" t="s">
        <v>4129</v>
      </c>
      <c r="G792" t="s">
        <v>4130</v>
      </c>
      <c r="H792" t="s">
        <v>524</v>
      </c>
      <c r="I792" t="s">
        <v>663</v>
      </c>
      <c r="K792">
        <v>0</v>
      </c>
      <c r="T792" t="s">
        <v>4134</v>
      </c>
    </row>
    <row r="793" spans="1:20">
      <c r="A793">
        <v>45801</v>
      </c>
      <c r="B793" t="s">
        <v>24</v>
      </c>
      <c r="C793" t="s">
        <v>4798</v>
      </c>
      <c r="E793" t="s">
        <v>119</v>
      </c>
      <c r="F793" t="s">
        <v>4024</v>
      </c>
      <c r="G793" t="s">
        <v>4025</v>
      </c>
      <c r="H793" t="s">
        <v>524</v>
      </c>
      <c r="I793" t="s">
        <v>663</v>
      </c>
      <c r="J793" t="s">
        <v>151</v>
      </c>
      <c r="K793">
        <v>36063399</v>
      </c>
      <c r="T793" t="s">
        <v>4027</v>
      </c>
    </row>
    <row r="794" spans="1:20">
      <c r="A794">
        <v>45802</v>
      </c>
      <c r="B794" t="s">
        <v>24</v>
      </c>
      <c r="C794" t="s">
        <v>4725</v>
      </c>
      <c r="E794" t="s">
        <v>119</v>
      </c>
      <c r="F794" t="s">
        <v>4151</v>
      </c>
      <c r="G794" t="s">
        <v>4152</v>
      </c>
      <c r="H794" t="s">
        <v>524</v>
      </c>
      <c r="I794" t="s">
        <v>4146</v>
      </c>
      <c r="K794">
        <v>21625262</v>
      </c>
      <c r="T794" t="s">
        <v>4153</v>
      </c>
    </row>
    <row r="795" spans="1:20">
      <c r="A795">
        <v>45802</v>
      </c>
      <c r="B795" t="s">
        <v>24</v>
      </c>
      <c r="C795" t="s">
        <v>4726</v>
      </c>
      <c r="E795" t="s">
        <v>119</v>
      </c>
      <c r="F795" t="s">
        <v>4155</v>
      </c>
      <c r="G795" t="s">
        <v>4156</v>
      </c>
      <c r="H795" t="s">
        <v>524</v>
      </c>
      <c r="I795" t="s">
        <v>4146</v>
      </c>
      <c r="K795">
        <v>34073446</v>
      </c>
      <c r="T795" t="s">
        <v>4157</v>
      </c>
    </row>
    <row r="796" spans="1:20">
      <c r="A796">
        <v>45802</v>
      </c>
      <c r="B796" t="s">
        <v>24</v>
      </c>
      <c r="C796" t="s">
        <v>4727</v>
      </c>
      <c r="E796" t="s">
        <v>119</v>
      </c>
      <c r="F796" t="s">
        <v>4159</v>
      </c>
      <c r="G796" t="s">
        <v>4160</v>
      </c>
      <c r="H796" t="s">
        <v>524</v>
      </c>
      <c r="I796" t="s">
        <v>4146</v>
      </c>
      <c r="K796">
        <v>26776165</v>
      </c>
      <c r="T796" t="s">
        <v>4161</v>
      </c>
    </row>
    <row r="797" spans="1:20">
      <c r="A797">
        <v>45802</v>
      </c>
      <c r="B797" t="s">
        <v>24</v>
      </c>
      <c r="C797" t="s">
        <v>4724</v>
      </c>
      <c r="E797" t="s">
        <v>119</v>
      </c>
      <c r="F797" t="s">
        <v>4144</v>
      </c>
      <c r="G797" t="s">
        <v>4145</v>
      </c>
      <c r="H797" t="s">
        <v>524</v>
      </c>
      <c r="I797" t="s">
        <v>4146</v>
      </c>
      <c r="K797">
        <v>21625332</v>
      </c>
      <c r="T797" t="s">
        <v>4149</v>
      </c>
    </row>
    <row r="798" spans="1:20">
      <c r="A798">
        <v>45802</v>
      </c>
      <c r="B798" t="s">
        <v>24</v>
      </c>
      <c r="C798" t="s">
        <v>4773</v>
      </c>
      <c r="E798" t="s">
        <v>119</v>
      </c>
      <c r="F798" t="s">
        <v>4163</v>
      </c>
      <c r="G798" t="s">
        <v>4164</v>
      </c>
      <c r="H798" t="s">
        <v>524</v>
      </c>
      <c r="I798" t="s">
        <v>4146</v>
      </c>
      <c r="K798">
        <v>21625192</v>
      </c>
      <c r="T798" t="s">
        <v>4165</v>
      </c>
    </row>
    <row r="799" spans="1:20">
      <c r="A799">
        <v>45802</v>
      </c>
      <c r="B799" t="s">
        <v>24</v>
      </c>
      <c r="C799" t="s">
        <v>4816</v>
      </c>
      <c r="E799" t="s">
        <v>119</v>
      </c>
      <c r="F799" t="s">
        <v>4167</v>
      </c>
      <c r="G799" t="s">
        <v>4168</v>
      </c>
      <c r="H799" t="s">
        <v>524</v>
      </c>
      <c r="I799" t="s">
        <v>4146</v>
      </c>
      <c r="J799" t="s">
        <v>151</v>
      </c>
      <c r="K799">
        <v>27876298</v>
      </c>
      <c r="T799" t="s">
        <v>4169</v>
      </c>
    </row>
    <row r="800" spans="1:20">
      <c r="A800">
        <v>45802</v>
      </c>
      <c r="B800" t="s">
        <v>24</v>
      </c>
      <c r="C800" t="s">
        <v>4181</v>
      </c>
      <c r="E800" t="s">
        <v>119</v>
      </c>
      <c r="F800" t="s">
        <v>4178</v>
      </c>
      <c r="G800" t="s">
        <v>4179</v>
      </c>
      <c r="H800" t="s">
        <v>524</v>
      </c>
      <c r="I800" t="s">
        <v>4146</v>
      </c>
      <c r="K800">
        <v>22622028</v>
      </c>
      <c r="T800" t="s">
        <v>4180</v>
      </c>
    </row>
    <row r="801" spans="1:20">
      <c r="A801">
        <v>45802</v>
      </c>
      <c r="B801" t="s">
        <v>137</v>
      </c>
      <c r="C801" t="s">
        <v>4914</v>
      </c>
      <c r="E801" t="s">
        <v>119</v>
      </c>
      <c r="F801" t="s">
        <v>4171</v>
      </c>
      <c r="G801" t="s">
        <v>4172</v>
      </c>
      <c r="H801" t="s">
        <v>524</v>
      </c>
      <c r="I801" t="s">
        <v>4146</v>
      </c>
      <c r="K801">
        <v>21625010</v>
      </c>
      <c r="T801" t="s">
        <v>4173</v>
      </c>
    </row>
    <row r="802" spans="1:20">
      <c r="A802">
        <v>45802</v>
      </c>
      <c r="B802" t="s">
        <v>137</v>
      </c>
      <c r="C802" t="s">
        <v>4916</v>
      </c>
      <c r="E802" t="s">
        <v>119</v>
      </c>
      <c r="F802" t="s">
        <v>4175</v>
      </c>
      <c r="G802" t="s">
        <v>4172</v>
      </c>
      <c r="H802" t="s">
        <v>524</v>
      </c>
      <c r="I802" t="s">
        <v>4146</v>
      </c>
      <c r="K802">
        <v>21625020</v>
      </c>
      <c r="T802" t="s">
        <v>4176</v>
      </c>
    </row>
    <row r="803" spans="1:20">
      <c r="T803" t="s">
        <v>10865</v>
      </c>
    </row>
    <row r="804" spans="1:20">
      <c r="T804" t="s">
        <v>10866</v>
      </c>
    </row>
    <row r="805" spans="1:20">
      <c r="T805" t="s">
        <v>10867</v>
      </c>
    </row>
    <row r="806" spans="1:20">
      <c r="T806" t="s">
        <v>10868</v>
      </c>
    </row>
    <row r="807" spans="1:20">
      <c r="T807" t="s">
        <v>10869</v>
      </c>
    </row>
    <row r="808" spans="1:20">
      <c r="A808">
        <v>45703</v>
      </c>
      <c r="B808" t="s">
        <v>24</v>
      </c>
      <c r="C808" t="s">
        <v>117</v>
      </c>
      <c r="D808" t="s">
        <v>118</v>
      </c>
      <c r="E808" t="s">
        <v>27</v>
      </c>
      <c r="F808" t="s">
        <v>120</v>
      </c>
      <c r="G808" t="s">
        <v>121</v>
      </c>
      <c r="H808" t="s">
        <v>277</v>
      </c>
      <c r="I808" t="s">
        <v>50</v>
      </c>
      <c r="J808" t="s">
        <v>122</v>
      </c>
      <c r="K808" t="s">
        <v>123</v>
      </c>
      <c r="R808" t="s">
        <v>32</v>
      </c>
      <c r="T808" t="s">
        <v>1843</v>
      </c>
    </row>
    <row r="809" spans="1:20">
      <c r="A809">
        <v>45703</v>
      </c>
      <c r="B809" t="s">
        <v>24</v>
      </c>
      <c r="C809" t="s">
        <v>124</v>
      </c>
      <c r="D809" t="s">
        <v>118</v>
      </c>
      <c r="E809" t="s">
        <v>27</v>
      </c>
      <c r="F809" t="s">
        <v>125</v>
      </c>
      <c r="G809" t="s">
        <v>126</v>
      </c>
      <c r="H809" t="s">
        <v>345</v>
      </c>
      <c r="I809" t="s">
        <v>45</v>
      </c>
      <c r="J809" t="s">
        <v>127</v>
      </c>
      <c r="K809">
        <v>23755571</v>
      </c>
      <c r="M809" t="s">
        <v>128</v>
      </c>
      <c r="N809" t="s">
        <v>129</v>
      </c>
      <c r="O809" t="s">
        <v>130</v>
      </c>
      <c r="R809" t="s">
        <v>32</v>
      </c>
      <c r="T809" t="s">
        <v>2332</v>
      </c>
    </row>
    <row r="810" spans="1:20">
      <c r="A810">
        <v>45704</v>
      </c>
      <c r="B810" t="s">
        <v>24</v>
      </c>
      <c r="C810" t="s">
        <v>131</v>
      </c>
      <c r="D810" t="s">
        <v>118</v>
      </c>
      <c r="E810" t="s">
        <v>27</v>
      </c>
      <c r="F810" t="s">
        <v>132</v>
      </c>
      <c r="G810" t="s">
        <v>133</v>
      </c>
      <c r="H810" t="s">
        <v>345</v>
      </c>
      <c r="I810" t="s">
        <v>30</v>
      </c>
      <c r="J810" t="s">
        <v>134</v>
      </c>
      <c r="K810">
        <v>27916628</v>
      </c>
      <c r="M810" t="s">
        <v>135</v>
      </c>
      <c r="N810" t="s">
        <v>136</v>
      </c>
      <c r="O810" t="s">
        <v>130</v>
      </c>
      <c r="R810" t="s">
        <v>32</v>
      </c>
      <c r="T810" t="s">
        <v>2626</v>
      </c>
    </row>
    <row r="811" spans="1:20">
      <c r="A811">
        <v>45706</v>
      </c>
      <c r="B811" t="s">
        <v>137</v>
      </c>
      <c r="C811" t="s">
        <v>138</v>
      </c>
      <c r="D811" t="s">
        <v>118</v>
      </c>
      <c r="E811" t="s">
        <v>27</v>
      </c>
      <c r="F811" t="s">
        <v>139</v>
      </c>
      <c r="G811" t="s">
        <v>140</v>
      </c>
      <c r="H811" t="s">
        <v>353</v>
      </c>
      <c r="I811" t="s">
        <v>55</v>
      </c>
      <c r="J811" t="s">
        <v>141</v>
      </c>
      <c r="K811">
        <v>26739328</v>
      </c>
      <c r="M811" t="s">
        <v>142</v>
      </c>
      <c r="N811" t="s">
        <v>143</v>
      </c>
      <c r="O811" t="s">
        <v>141</v>
      </c>
      <c r="R811" t="s">
        <v>32</v>
      </c>
      <c r="T811" t="s">
        <v>3036</v>
      </c>
    </row>
    <row r="812" spans="1:20">
      <c r="A812">
        <v>45710</v>
      </c>
      <c r="B812" t="s">
        <v>24</v>
      </c>
      <c r="C812" t="s">
        <v>144</v>
      </c>
      <c r="D812" t="s">
        <v>118</v>
      </c>
      <c r="E812" t="s">
        <v>27</v>
      </c>
      <c r="F812" t="s">
        <v>145</v>
      </c>
      <c r="G812" t="s">
        <v>146</v>
      </c>
      <c r="H812" t="s">
        <v>277</v>
      </c>
      <c r="I812" t="s">
        <v>147</v>
      </c>
      <c r="K812">
        <v>28278366</v>
      </c>
      <c r="T812" t="s">
        <v>1845</v>
      </c>
    </row>
    <row r="813" spans="1:20">
      <c r="A813">
        <v>45710</v>
      </c>
      <c r="B813" t="s">
        <v>24</v>
      </c>
      <c r="C813" t="s">
        <v>148</v>
      </c>
      <c r="D813" t="s">
        <v>118</v>
      </c>
      <c r="E813" t="s">
        <v>27</v>
      </c>
      <c r="F813" t="s">
        <v>149</v>
      </c>
      <c r="G813" t="s">
        <v>150</v>
      </c>
      <c r="H813" t="s">
        <v>277</v>
      </c>
      <c r="I813" t="s">
        <v>147</v>
      </c>
      <c r="J813" t="s">
        <v>151</v>
      </c>
      <c r="K813">
        <v>25180536</v>
      </c>
      <c r="T813" t="s">
        <v>1833</v>
      </c>
    </row>
    <row r="814" spans="1:20">
      <c r="A814">
        <v>45710</v>
      </c>
      <c r="B814" t="s">
        <v>24</v>
      </c>
      <c r="C814" t="s">
        <v>152</v>
      </c>
      <c r="D814" t="s">
        <v>118</v>
      </c>
      <c r="E814" t="s">
        <v>27</v>
      </c>
      <c r="F814" t="s">
        <v>153</v>
      </c>
      <c r="G814" t="s">
        <v>154</v>
      </c>
      <c r="H814" t="s">
        <v>277</v>
      </c>
      <c r="I814" t="s">
        <v>147</v>
      </c>
      <c r="K814">
        <v>27804299</v>
      </c>
      <c r="T814" t="s">
        <v>1838</v>
      </c>
    </row>
    <row r="815" spans="1:20">
      <c r="A815">
        <v>45710</v>
      </c>
      <c r="B815" t="s">
        <v>24</v>
      </c>
      <c r="C815" t="s">
        <v>452</v>
      </c>
      <c r="D815" t="s">
        <v>118</v>
      </c>
      <c r="E815" t="s">
        <v>27</v>
      </c>
      <c r="F815" t="s">
        <v>453</v>
      </c>
      <c r="G815" t="s">
        <v>454</v>
      </c>
      <c r="H815" t="s">
        <v>345</v>
      </c>
      <c r="I815" t="s">
        <v>45</v>
      </c>
      <c r="K815">
        <v>26691686</v>
      </c>
      <c r="T815" t="s">
        <v>10870</v>
      </c>
    </row>
    <row r="816" spans="1:20">
      <c r="A816">
        <v>45710</v>
      </c>
      <c r="B816" t="s">
        <v>24</v>
      </c>
      <c r="C816" t="s">
        <v>155</v>
      </c>
      <c r="D816" t="s">
        <v>118</v>
      </c>
      <c r="E816" t="s">
        <v>27</v>
      </c>
      <c r="F816" t="s">
        <v>156</v>
      </c>
      <c r="G816" t="s">
        <v>157</v>
      </c>
      <c r="H816" t="s">
        <v>345</v>
      </c>
      <c r="I816" t="s">
        <v>30</v>
      </c>
      <c r="K816">
        <v>27869600</v>
      </c>
      <c r="T816" t="s">
        <v>2572</v>
      </c>
    </row>
    <row r="817" spans="1:20">
      <c r="A817">
        <v>45710</v>
      </c>
      <c r="B817" t="s">
        <v>24</v>
      </c>
      <c r="C817" t="s">
        <v>158</v>
      </c>
      <c r="D817" t="s">
        <v>118</v>
      </c>
      <c r="E817" t="s">
        <v>27</v>
      </c>
      <c r="F817" t="s">
        <v>159</v>
      </c>
      <c r="G817" t="s">
        <v>160</v>
      </c>
      <c r="H817" t="s">
        <v>345</v>
      </c>
      <c r="I817" t="s">
        <v>30</v>
      </c>
      <c r="J817" t="s">
        <v>151</v>
      </c>
      <c r="K817">
        <v>29479553</v>
      </c>
      <c r="T817" t="s">
        <v>2574</v>
      </c>
    </row>
    <row r="818" spans="1:20">
      <c r="A818">
        <v>45710</v>
      </c>
      <c r="B818" t="s">
        <v>24</v>
      </c>
      <c r="C818" t="s">
        <v>161</v>
      </c>
      <c r="D818" t="s">
        <v>118</v>
      </c>
      <c r="E818" t="s">
        <v>27</v>
      </c>
      <c r="F818" t="s">
        <v>162</v>
      </c>
      <c r="G818" t="s">
        <v>163</v>
      </c>
      <c r="H818" t="s">
        <v>353</v>
      </c>
      <c r="I818" t="s">
        <v>164</v>
      </c>
      <c r="J818" t="s">
        <v>151</v>
      </c>
      <c r="K818">
        <v>29813363</v>
      </c>
      <c r="T818" t="s">
        <v>3048</v>
      </c>
    </row>
    <row r="819" spans="1:20">
      <c r="A819">
        <v>45710</v>
      </c>
      <c r="B819" t="s">
        <v>65</v>
      </c>
      <c r="C819" t="s">
        <v>165</v>
      </c>
      <c r="D819" t="s">
        <v>118</v>
      </c>
      <c r="E819" t="s">
        <v>27</v>
      </c>
      <c r="F819" t="s">
        <v>166</v>
      </c>
      <c r="G819" t="s">
        <v>167</v>
      </c>
      <c r="H819" t="s">
        <v>353</v>
      </c>
      <c r="I819" t="s">
        <v>164</v>
      </c>
      <c r="K819">
        <v>29813238</v>
      </c>
      <c r="T819" t="s">
        <v>3054</v>
      </c>
    </row>
    <row r="820" spans="1:20">
      <c r="A820">
        <v>45710</v>
      </c>
      <c r="B820" t="s">
        <v>24</v>
      </c>
      <c r="C820" t="s">
        <v>168</v>
      </c>
      <c r="D820" t="s">
        <v>118</v>
      </c>
      <c r="E820" t="s">
        <v>27</v>
      </c>
      <c r="F820" t="s">
        <v>169</v>
      </c>
      <c r="G820" t="s">
        <v>170</v>
      </c>
      <c r="H820" t="s">
        <v>353</v>
      </c>
      <c r="I820" t="s">
        <v>164</v>
      </c>
      <c r="K820" t="s">
        <v>171</v>
      </c>
      <c r="T820" t="s">
        <v>3034</v>
      </c>
    </row>
    <row r="821" spans="1:20">
      <c r="A821">
        <v>45711</v>
      </c>
      <c r="B821" t="s">
        <v>24</v>
      </c>
      <c r="C821" t="s">
        <v>172</v>
      </c>
      <c r="D821" t="s">
        <v>118</v>
      </c>
      <c r="E821" t="s">
        <v>27</v>
      </c>
      <c r="F821" t="s">
        <v>173</v>
      </c>
      <c r="G821" t="s">
        <v>174</v>
      </c>
      <c r="H821" t="s">
        <v>277</v>
      </c>
      <c r="I821" t="s">
        <v>60</v>
      </c>
      <c r="K821">
        <v>29072218</v>
      </c>
      <c r="T821" t="s">
        <v>1855</v>
      </c>
    </row>
    <row r="822" spans="1:20">
      <c r="A822">
        <v>45711</v>
      </c>
      <c r="B822" t="s">
        <v>65</v>
      </c>
      <c r="C822" t="s">
        <v>175</v>
      </c>
      <c r="D822" t="s">
        <v>118</v>
      </c>
      <c r="E822" t="s">
        <v>27</v>
      </c>
      <c r="F822" t="s">
        <v>176</v>
      </c>
      <c r="G822" t="s">
        <v>177</v>
      </c>
      <c r="H822" t="s">
        <v>277</v>
      </c>
      <c r="I822" t="s">
        <v>60</v>
      </c>
      <c r="K822">
        <v>25376238</v>
      </c>
      <c r="T822" t="s">
        <v>1866</v>
      </c>
    </row>
    <row r="823" spans="1:20">
      <c r="A823">
        <v>45711</v>
      </c>
      <c r="B823" t="s">
        <v>24</v>
      </c>
      <c r="C823" t="s">
        <v>274</v>
      </c>
      <c r="D823" t="s">
        <v>118</v>
      </c>
      <c r="E823" t="s">
        <v>27</v>
      </c>
      <c r="F823" t="s">
        <v>275</v>
      </c>
      <c r="G823" t="s">
        <v>276</v>
      </c>
      <c r="H823" t="s">
        <v>277</v>
      </c>
      <c r="I823" t="s">
        <v>60</v>
      </c>
      <c r="K823">
        <v>0</v>
      </c>
      <c r="T823" t="s">
        <v>278</v>
      </c>
    </row>
    <row r="824" spans="1:20">
      <c r="A824">
        <v>45711</v>
      </c>
      <c r="B824" t="s">
        <v>24</v>
      </c>
      <c r="C824" t="s">
        <v>428</v>
      </c>
      <c r="D824" t="s">
        <v>118</v>
      </c>
      <c r="E824" t="s">
        <v>27</v>
      </c>
      <c r="F824" t="s">
        <v>429</v>
      </c>
      <c r="G824" t="s">
        <v>430</v>
      </c>
      <c r="H824" t="s">
        <v>345</v>
      </c>
      <c r="I824" t="s">
        <v>30</v>
      </c>
      <c r="K824">
        <v>21997297</v>
      </c>
      <c r="T824" t="s">
        <v>10871</v>
      </c>
    </row>
    <row r="825" spans="1:20">
      <c r="A825">
        <v>45711</v>
      </c>
      <c r="B825" t="s">
        <v>24</v>
      </c>
      <c r="C825" t="s">
        <v>178</v>
      </c>
      <c r="D825" t="s">
        <v>118</v>
      </c>
      <c r="E825" t="s">
        <v>27</v>
      </c>
      <c r="F825" t="s">
        <v>179</v>
      </c>
      <c r="G825" t="s">
        <v>180</v>
      </c>
      <c r="H825" t="s">
        <v>345</v>
      </c>
      <c r="I825" t="s">
        <v>30</v>
      </c>
      <c r="K825">
        <v>21753970</v>
      </c>
      <c r="T825" t="s">
        <v>2358</v>
      </c>
    </row>
    <row r="826" spans="1:20">
      <c r="A826">
        <v>45711</v>
      </c>
      <c r="B826" t="s">
        <v>24</v>
      </c>
      <c r="C826" t="s">
        <v>181</v>
      </c>
      <c r="D826" t="s">
        <v>118</v>
      </c>
      <c r="E826" t="s">
        <v>27</v>
      </c>
      <c r="F826" t="s">
        <v>182</v>
      </c>
      <c r="G826" t="s">
        <v>183</v>
      </c>
      <c r="H826" t="s">
        <v>345</v>
      </c>
      <c r="I826" t="s">
        <v>30</v>
      </c>
      <c r="K826">
        <v>31224075</v>
      </c>
      <c r="T826" t="s">
        <v>2348</v>
      </c>
    </row>
    <row r="827" spans="1:20">
      <c r="A827">
        <v>45717</v>
      </c>
      <c r="B827" t="s">
        <v>24</v>
      </c>
      <c r="C827" t="s">
        <v>184</v>
      </c>
      <c r="D827" t="s">
        <v>118</v>
      </c>
      <c r="E827" t="s">
        <v>27</v>
      </c>
      <c r="F827" t="s">
        <v>185</v>
      </c>
      <c r="G827" t="s">
        <v>186</v>
      </c>
      <c r="H827" t="s">
        <v>277</v>
      </c>
      <c r="I827" t="s">
        <v>50</v>
      </c>
      <c r="K827">
        <v>0</v>
      </c>
      <c r="T827" t="s">
        <v>1847</v>
      </c>
    </row>
    <row r="828" spans="1:20">
      <c r="A828">
        <v>45717</v>
      </c>
      <c r="B828" t="s">
        <v>24</v>
      </c>
      <c r="C828" t="s">
        <v>187</v>
      </c>
      <c r="D828" t="s">
        <v>118</v>
      </c>
      <c r="E828" t="s">
        <v>27</v>
      </c>
      <c r="F828" t="s">
        <v>188</v>
      </c>
      <c r="G828" t="s">
        <v>189</v>
      </c>
      <c r="H828" t="s">
        <v>277</v>
      </c>
      <c r="I828" t="s">
        <v>50</v>
      </c>
      <c r="K828">
        <v>0</v>
      </c>
      <c r="T828" t="s">
        <v>1851</v>
      </c>
    </row>
    <row r="829" spans="1:20">
      <c r="A829">
        <v>45717</v>
      </c>
      <c r="B829" t="s">
        <v>24</v>
      </c>
      <c r="C829" t="s">
        <v>190</v>
      </c>
      <c r="D829" t="s">
        <v>118</v>
      </c>
      <c r="E829" t="s">
        <v>27</v>
      </c>
      <c r="F829" t="s">
        <v>191</v>
      </c>
      <c r="G829" t="s">
        <v>192</v>
      </c>
      <c r="H829" t="s">
        <v>277</v>
      </c>
      <c r="I829" t="s">
        <v>193</v>
      </c>
      <c r="K829">
        <v>25523051</v>
      </c>
      <c r="T829" t="s">
        <v>1829</v>
      </c>
    </row>
    <row r="830" spans="1:20">
      <c r="A830">
        <v>45717</v>
      </c>
      <c r="B830" t="s">
        <v>24</v>
      </c>
      <c r="C830" t="s">
        <v>194</v>
      </c>
      <c r="D830" t="s">
        <v>118</v>
      </c>
      <c r="E830" t="s">
        <v>27</v>
      </c>
      <c r="F830" t="s">
        <v>195</v>
      </c>
      <c r="G830" t="s">
        <v>196</v>
      </c>
      <c r="H830" t="s">
        <v>277</v>
      </c>
      <c r="I830" t="s">
        <v>197</v>
      </c>
      <c r="J830" t="s">
        <v>198</v>
      </c>
      <c r="K830">
        <v>22404052</v>
      </c>
      <c r="T830" t="s">
        <v>1825</v>
      </c>
    </row>
    <row r="831" spans="1:20">
      <c r="A831">
        <v>45717</v>
      </c>
      <c r="B831" t="s">
        <v>24</v>
      </c>
      <c r="C831" t="s">
        <v>199</v>
      </c>
      <c r="D831" t="s">
        <v>118</v>
      </c>
      <c r="E831" t="s">
        <v>27</v>
      </c>
      <c r="F831" t="s">
        <v>200</v>
      </c>
      <c r="G831" t="s">
        <v>196</v>
      </c>
      <c r="H831" t="s">
        <v>277</v>
      </c>
      <c r="I831" t="s">
        <v>197</v>
      </c>
      <c r="J831" t="s">
        <v>198</v>
      </c>
      <c r="K831">
        <v>22404052</v>
      </c>
      <c r="T831" t="s">
        <v>1827</v>
      </c>
    </row>
    <row r="832" spans="1:20">
      <c r="A832">
        <v>45718</v>
      </c>
      <c r="B832" t="s">
        <v>24</v>
      </c>
      <c r="C832" t="s">
        <v>201</v>
      </c>
      <c r="D832" t="s">
        <v>118</v>
      </c>
      <c r="E832" t="s">
        <v>27</v>
      </c>
      <c r="F832" t="s">
        <v>202</v>
      </c>
      <c r="G832" t="s">
        <v>203</v>
      </c>
      <c r="H832" t="s">
        <v>277</v>
      </c>
      <c r="I832" t="s">
        <v>64</v>
      </c>
      <c r="K832">
        <v>27706707</v>
      </c>
      <c r="T832" t="s">
        <v>1831</v>
      </c>
    </row>
    <row r="833" spans="1:20">
      <c r="A833">
        <v>45718</v>
      </c>
      <c r="B833" t="s">
        <v>24</v>
      </c>
      <c r="C833" t="s">
        <v>204</v>
      </c>
      <c r="D833" t="s">
        <v>118</v>
      </c>
      <c r="E833" t="s">
        <v>27</v>
      </c>
      <c r="F833" t="s">
        <v>205</v>
      </c>
      <c r="G833" t="s">
        <v>206</v>
      </c>
      <c r="H833" t="s">
        <v>277</v>
      </c>
      <c r="I833" t="s">
        <v>64</v>
      </c>
      <c r="J833" t="s">
        <v>151</v>
      </c>
      <c r="K833">
        <v>29828610</v>
      </c>
      <c r="T833" t="s">
        <v>1863</v>
      </c>
    </row>
    <row r="834" spans="1:20">
      <c r="A834">
        <v>45718</v>
      </c>
      <c r="B834" t="s">
        <v>24</v>
      </c>
      <c r="C834" t="s">
        <v>207</v>
      </c>
      <c r="D834" t="s">
        <v>118</v>
      </c>
      <c r="E834" t="s">
        <v>27</v>
      </c>
      <c r="F834" t="s">
        <v>208</v>
      </c>
      <c r="G834" t="s">
        <v>209</v>
      </c>
      <c r="H834" t="s">
        <v>277</v>
      </c>
      <c r="I834" t="s">
        <v>210</v>
      </c>
      <c r="J834" t="s">
        <v>151</v>
      </c>
      <c r="K834">
        <v>22622128</v>
      </c>
      <c r="T834" t="s">
        <v>1841</v>
      </c>
    </row>
    <row r="835" spans="1:20">
      <c r="A835">
        <v>45718</v>
      </c>
      <c r="B835" t="s">
        <v>65</v>
      </c>
      <c r="C835" t="s">
        <v>211</v>
      </c>
      <c r="D835" t="s">
        <v>118</v>
      </c>
      <c r="E835" t="s">
        <v>27</v>
      </c>
      <c r="F835" t="s">
        <v>212</v>
      </c>
      <c r="G835" t="s">
        <v>213</v>
      </c>
      <c r="H835" t="s">
        <v>277</v>
      </c>
      <c r="I835" t="s">
        <v>89</v>
      </c>
      <c r="K835">
        <v>0</v>
      </c>
      <c r="T835" t="s">
        <v>1875</v>
      </c>
    </row>
    <row r="836" spans="1:20">
      <c r="A836">
        <v>45718</v>
      </c>
      <c r="B836" t="s">
        <v>24</v>
      </c>
      <c r="C836" t="s">
        <v>214</v>
      </c>
      <c r="D836" t="s">
        <v>118</v>
      </c>
      <c r="E836" t="s">
        <v>27</v>
      </c>
      <c r="F836" t="s">
        <v>215</v>
      </c>
      <c r="G836" t="s">
        <v>216</v>
      </c>
      <c r="H836" t="s">
        <v>277</v>
      </c>
      <c r="I836" t="s">
        <v>89</v>
      </c>
      <c r="K836" t="s">
        <v>218</v>
      </c>
      <c r="T836" t="s">
        <v>10872</v>
      </c>
    </row>
    <row r="837" spans="1:20">
      <c r="A837">
        <v>45724</v>
      </c>
      <c r="B837" t="s">
        <v>24</v>
      </c>
      <c r="C837" t="s">
        <v>219</v>
      </c>
      <c r="D837" t="s">
        <v>118</v>
      </c>
      <c r="E837" t="s">
        <v>27</v>
      </c>
      <c r="F837" t="s">
        <v>220</v>
      </c>
      <c r="G837" t="s">
        <v>221</v>
      </c>
      <c r="H837" t="s">
        <v>277</v>
      </c>
      <c r="I837" t="s">
        <v>222</v>
      </c>
      <c r="K837">
        <v>25202182</v>
      </c>
      <c r="T837" t="s">
        <v>1861</v>
      </c>
    </row>
    <row r="838" spans="1:20">
      <c r="A838">
        <v>45724</v>
      </c>
      <c r="B838" t="s">
        <v>24</v>
      </c>
      <c r="C838" t="s">
        <v>223</v>
      </c>
      <c r="D838" t="s">
        <v>118</v>
      </c>
      <c r="E838" t="s">
        <v>27</v>
      </c>
      <c r="F838" t="s">
        <v>224</v>
      </c>
      <c r="G838" t="s">
        <v>225</v>
      </c>
      <c r="H838" t="s">
        <v>277</v>
      </c>
      <c r="I838" t="s">
        <v>222</v>
      </c>
      <c r="K838">
        <v>25295938</v>
      </c>
      <c r="T838" t="s">
        <v>1869</v>
      </c>
    </row>
    <row r="839" spans="1:20">
      <c r="A839">
        <v>45724</v>
      </c>
      <c r="B839" t="s">
        <v>65</v>
      </c>
      <c r="C839" t="s">
        <v>226</v>
      </c>
      <c r="D839" t="s">
        <v>118</v>
      </c>
      <c r="E839" t="s">
        <v>27</v>
      </c>
      <c r="F839" t="s">
        <v>227</v>
      </c>
      <c r="G839" t="s">
        <v>228</v>
      </c>
      <c r="H839" t="s">
        <v>277</v>
      </c>
      <c r="I839" t="s">
        <v>222</v>
      </c>
      <c r="K839">
        <v>25273526</v>
      </c>
      <c r="T839" t="s">
        <v>1891</v>
      </c>
    </row>
    <row r="840" spans="1:20">
      <c r="A840">
        <v>45724</v>
      </c>
      <c r="B840" t="s">
        <v>24</v>
      </c>
      <c r="C840" t="s">
        <v>229</v>
      </c>
      <c r="D840" t="s">
        <v>118</v>
      </c>
      <c r="E840" t="s">
        <v>27</v>
      </c>
      <c r="F840" t="s">
        <v>230</v>
      </c>
      <c r="G840" t="s">
        <v>231</v>
      </c>
      <c r="H840" t="s">
        <v>277</v>
      </c>
      <c r="I840" t="s">
        <v>222</v>
      </c>
      <c r="K840">
        <v>28656955</v>
      </c>
      <c r="T840" t="s">
        <v>1853</v>
      </c>
    </row>
    <row r="841" spans="1:20">
      <c r="A841">
        <v>45724</v>
      </c>
      <c r="B841" t="s">
        <v>24</v>
      </c>
      <c r="C841" t="s">
        <v>232</v>
      </c>
      <c r="D841" t="s">
        <v>118</v>
      </c>
      <c r="E841" t="s">
        <v>27</v>
      </c>
      <c r="F841" t="s">
        <v>233</v>
      </c>
      <c r="G841" t="s">
        <v>234</v>
      </c>
      <c r="H841" t="s">
        <v>277</v>
      </c>
      <c r="I841" t="s">
        <v>222</v>
      </c>
      <c r="K841">
        <v>26681936</v>
      </c>
      <c r="T841" t="s">
        <v>1859</v>
      </c>
    </row>
    <row r="842" spans="1:20">
      <c r="A842">
        <v>45724</v>
      </c>
      <c r="B842" t="s">
        <v>65</v>
      </c>
      <c r="C842" t="s">
        <v>235</v>
      </c>
      <c r="D842" t="s">
        <v>118</v>
      </c>
      <c r="E842" t="s">
        <v>27</v>
      </c>
      <c r="F842" t="s">
        <v>236</v>
      </c>
      <c r="G842" t="s">
        <v>237</v>
      </c>
      <c r="H842" t="s">
        <v>277</v>
      </c>
      <c r="I842" t="s">
        <v>222</v>
      </c>
      <c r="K842">
        <v>28652933</v>
      </c>
      <c r="T842" t="s">
        <v>1885</v>
      </c>
    </row>
    <row r="843" spans="1:20">
      <c r="A843">
        <v>45724</v>
      </c>
      <c r="B843" t="s">
        <v>24</v>
      </c>
      <c r="C843" t="s">
        <v>238</v>
      </c>
      <c r="D843" t="s">
        <v>118</v>
      </c>
      <c r="E843" t="s">
        <v>27</v>
      </c>
      <c r="F843" t="s">
        <v>239</v>
      </c>
      <c r="G843" t="s">
        <v>240</v>
      </c>
      <c r="H843" t="s">
        <v>277</v>
      </c>
      <c r="I843" t="s">
        <v>60</v>
      </c>
      <c r="K843">
        <v>0</v>
      </c>
      <c r="T843" t="s">
        <v>1857</v>
      </c>
    </row>
    <row r="844" spans="1:20">
      <c r="A844">
        <v>45724</v>
      </c>
      <c r="B844" t="s">
        <v>24</v>
      </c>
      <c r="C844" t="s">
        <v>241</v>
      </c>
      <c r="D844" t="s">
        <v>118</v>
      </c>
      <c r="E844" t="s">
        <v>27</v>
      </c>
      <c r="F844" t="s">
        <v>242</v>
      </c>
      <c r="G844" t="s">
        <v>243</v>
      </c>
      <c r="H844" t="s">
        <v>277</v>
      </c>
      <c r="I844" t="s">
        <v>60</v>
      </c>
      <c r="K844">
        <v>0</v>
      </c>
      <c r="T844" t="s">
        <v>1878</v>
      </c>
    </row>
    <row r="845" spans="1:20">
      <c r="A845">
        <v>45724</v>
      </c>
      <c r="B845" t="s">
        <v>137</v>
      </c>
      <c r="C845" t="s">
        <v>244</v>
      </c>
      <c r="D845" t="s">
        <v>118</v>
      </c>
      <c r="E845" t="s">
        <v>27</v>
      </c>
      <c r="F845" t="s">
        <v>245</v>
      </c>
      <c r="G845" t="s">
        <v>246</v>
      </c>
      <c r="H845" t="s">
        <v>277</v>
      </c>
      <c r="I845" t="s">
        <v>60</v>
      </c>
      <c r="K845">
        <v>25211303</v>
      </c>
      <c r="T845" t="s">
        <v>1871</v>
      </c>
    </row>
    <row r="846" spans="1:20">
      <c r="A846">
        <v>45724</v>
      </c>
      <c r="B846" t="s">
        <v>24</v>
      </c>
      <c r="C846" t="s">
        <v>247</v>
      </c>
      <c r="D846" t="s">
        <v>118</v>
      </c>
      <c r="E846" t="s">
        <v>27</v>
      </c>
      <c r="F846" t="s">
        <v>248</v>
      </c>
      <c r="G846" t="s">
        <v>249</v>
      </c>
      <c r="H846" t="s">
        <v>277</v>
      </c>
      <c r="I846" t="s">
        <v>60</v>
      </c>
      <c r="J846" t="s">
        <v>151</v>
      </c>
      <c r="K846" t="s">
        <v>250</v>
      </c>
      <c r="T846" t="s">
        <v>1881</v>
      </c>
    </row>
    <row r="847" spans="1:20">
      <c r="A847">
        <v>45724</v>
      </c>
      <c r="B847" t="s">
        <v>65</v>
      </c>
      <c r="C847" t="s">
        <v>251</v>
      </c>
      <c r="D847" t="s">
        <v>118</v>
      </c>
      <c r="E847" t="s">
        <v>27</v>
      </c>
      <c r="F847" t="s">
        <v>252</v>
      </c>
      <c r="G847" t="s">
        <v>253</v>
      </c>
      <c r="H847" t="s">
        <v>277</v>
      </c>
      <c r="I847" t="s">
        <v>60</v>
      </c>
      <c r="K847">
        <v>22347633</v>
      </c>
      <c r="T847" t="s">
        <v>1887</v>
      </c>
    </row>
    <row r="848" spans="1:20">
      <c r="A848">
        <v>45724</v>
      </c>
      <c r="B848" t="s">
        <v>137</v>
      </c>
      <c r="C848" t="s">
        <v>254</v>
      </c>
      <c r="D848" t="s">
        <v>118</v>
      </c>
      <c r="E848" t="s">
        <v>27</v>
      </c>
      <c r="F848" t="s">
        <v>255</v>
      </c>
      <c r="G848" t="s">
        <v>256</v>
      </c>
      <c r="H848" t="s">
        <v>277</v>
      </c>
      <c r="I848" t="s">
        <v>60</v>
      </c>
      <c r="K848">
        <v>0</v>
      </c>
      <c r="T848" t="s">
        <v>1873</v>
      </c>
    </row>
    <row r="849" spans="1:20">
      <c r="A849">
        <v>45725</v>
      </c>
      <c r="B849" t="s">
        <v>24</v>
      </c>
      <c r="C849" t="s">
        <v>257</v>
      </c>
      <c r="D849" t="s">
        <v>118</v>
      </c>
      <c r="E849" t="s">
        <v>27</v>
      </c>
      <c r="F849" t="s">
        <v>258</v>
      </c>
      <c r="G849" t="s">
        <v>259</v>
      </c>
      <c r="H849" t="s">
        <v>277</v>
      </c>
      <c r="I849" t="s">
        <v>222</v>
      </c>
      <c r="J849" t="s">
        <v>151</v>
      </c>
      <c r="K849" t="s">
        <v>260</v>
      </c>
      <c r="T849" t="s">
        <v>1883</v>
      </c>
    </row>
    <row r="850" spans="1:20">
      <c r="A850">
        <v>45725</v>
      </c>
      <c r="B850" t="s">
        <v>24</v>
      </c>
      <c r="C850" t="s">
        <v>261</v>
      </c>
      <c r="D850" t="s">
        <v>118</v>
      </c>
      <c r="E850" t="s">
        <v>27</v>
      </c>
      <c r="F850" t="s">
        <v>262</v>
      </c>
      <c r="G850" t="s">
        <v>263</v>
      </c>
      <c r="H850" t="s">
        <v>277</v>
      </c>
      <c r="I850" t="s">
        <v>60</v>
      </c>
      <c r="K850">
        <v>25225611</v>
      </c>
      <c r="T850" t="s">
        <v>1893</v>
      </c>
    </row>
    <row r="851" spans="1:20">
      <c r="A851">
        <v>45725</v>
      </c>
      <c r="B851" t="s">
        <v>137</v>
      </c>
      <c r="C851" t="s">
        <v>264</v>
      </c>
      <c r="D851" t="s">
        <v>118</v>
      </c>
      <c r="E851" t="s">
        <v>27</v>
      </c>
      <c r="F851" t="s">
        <v>265</v>
      </c>
      <c r="G851" t="s">
        <v>266</v>
      </c>
      <c r="H851" t="s">
        <v>277</v>
      </c>
      <c r="I851" t="s">
        <v>60</v>
      </c>
      <c r="K851">
        <v>28029788</v>
      </c>
      <c r="T851" t="s">
        <v>1889</v>
      </c>
    </row>
    <row r="852" spans="1:20">
      <c r="A852">
        <v>45725</v>
      </c>
      <c r="B852" t="s">
        <v>24</v>
      </c>
      <c r="C852" t="s">
        <v>330</v>
      </c>
      <c r="D852" t="s">
        <v>118</v>
      </c>
      <c r="E852" t="s">
        <v>27</v>
      </c>
      <c r="F852" t="s">
        <v>331</v>
      </c>
      <c r="G852" t="s">
        <v>332</v>
      </c>
      <c r="H852" t="s">
        <v>277</v>
      </c>
      <c r="I852" t="s">
        <v>282</v>
      </c>
      <c r="K852">
        <v>28029868</v>
      </c>
      <c r="T852" t="s">
        <v>334</v>
      </c>
    </row>
    <row r="853" spans="1:20">
      <c r="A853">
        <v>45725</v>
      </c>
      <c r="B853" t="s">
        <v>24</v>
      </c>
      <c r="C853" t="s">
        <v>335</v>
      </c>
      <c r="D853" t="s">
        <v>118</v>
      </c>
      <c r="E853" t="s">
        <v>27</v>
      </c>
      <c r="F853" t="s">
        <v>336</v>
      </c>
      <c r="G853" t="s">
        <v>337</v>
      </c>
      <c r="H853" t="s">
        <v>277</v>
      </c>
      <c r="I853" t="s">
        <v>282</v>
      </c>
      <c r="K853">
        <v>0</v>
      </c>
      <c r="T853" t="s">
        <v>338</v>
      </c>
    </row>
    <row r="854" spans="1:20">
      <c r="A854">
        <v>45725</v>
      </c>
      <c r="B854" t="s">
        <v>24</v>
      </c>
      <c r="C854" t="s">
        <v>339</v>
      </c>
      <c r="D854" t="s">
        <v>118</v>
      </c>
      <c r="E854" t="s">
        <v>27</v>
      </c>
      <c r="F854" t="s">
        <v>340</v>
      </c>
      <c r="G854" t="s">
        <v>337</v>
      </c>
      <c r="H854" t="s">
        <v>277</v>
      </c>
      <c r="I854" t="s">
        <v>282</v>
      </c>
      <c r="K854">
        <v>28029986</v>
      </c>
      <c r="T854" t="s">
        <v>341</v>
      </c>
    </row>
  </sheetData>
  <autoFilter ref="F1:F854" xr:uid="{3E34BF9E-4974-471F-96D7-B614C24B4DB2}"/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BF50-9871-4D9F-9113-ADC63093A383}">
  <dimension ref="A1:N499"/>
  <sheetViews>
    <sheetView workbookViewId="0">
      <selection activeCell="D5" sqref="D5"/>
    </sheetView>
  </sheetViews>
  <sheetFormatPr defaultRowHeight="14.45"/>
  <cols>
    <col min="1" max="1" width="20.85546875" bestFit="1" customWidth="1"/>
    <col min="2" max="2" width="15.28515625" bestFit="1" customWidth="1"/>
    <col min="3" max="3" width="9.85546875" bestFit="1" customWidth="1"/>
    <col min="4" max="4" width="40.140625" bestFit="1" customWidth="1"/>
    <col min="5" max="5" width="10" bestFit="1" customWidth="1"/>
    <col min="6" max="6" width="9.85546875" bestFit="1" customWidth="1"/>
    <col min="7" max="7" width="58.7109375" bestFit="1" customWidth="1"/>
    <col min="8" max="8" width="18" bestFit="1" customWidth="1"/>
    <col min="9" max="9" width="7" bestFit="1" customWidth="1"/>
    <col min="10" max="10" width="26.5703125" bestFit="1" customWidth="1"/>
    <col min="11" max="11" width="25.7109375" bestFit="1" customWidth="1"/>
    <col min="12" max="12" width="10.7109375" bestFit="1" customWidth="1"/>
  </cols>
  <sheetData>
    <row r="1" spans="1:12">
      <c r="A1" t="s">
        <v>1</v>
      </c>
      <c r="B1" t="s">
        <v>671</v>
      </c>
      <c r="C1" t="s">
        <v>2</v>
      </c>
      <c r="D1" t="s">
        <v>5</v>
      </c>
      <c r="E1" t="s">
        <v>672</v>
      </c>
      <c r="F1" t="s">
        <v>670</v>
      </c>
      <c r="G1" t="s">
        <v>6</v>
      </c>
      <c r="H1" t="s">
        <v>8</v>
      </c>
      <c r="I1" t="s">
        <v>7</v>
      </c>
      <c r="J1" t="s">
        <v>673</v>
      </c>
      <c r="K1" t="s">
        <v>674</v>
      </c>
      <c r="L1" t="s">
        <v>675</v>
      </c>
    </row>
    <row r="2" spans="1:12">
      <c r="A2" t="s">
        <v>24</v>
      </c>
      <c r="B2" t="s">
        <v>704</v>
      </c>
      <c r="C2">
        <v>8624</v>
      </c>
      <c r="D2" t="s">
        <v>3038</v>
      </c>
      <c r="E2" t="s">
        <v>10873</v>
      </c>
      <c r="F2" s="150">
        <v>45772</v>
      </c>
      <c r="G2" t="s">
        <v>3039</v>
      </c>
      <c r="H2" t="s">
        <v>3040</v>
      </c>
      <c r="I2" t="s">
        <v>353</v>
      </c>
      <c r="K2" t="s">
        <v>706</v>
      </c>
    </row>
    <row r="3" spans="1:12">
      <c r="A3" t="s">
        <v>24</v>
      </c>
      <c r="B3" t="s">
        <v>697</v>
      </c>
      <c r="C3">
        <v>2264</v>
      </c>
      <c r="D3" t="s">
        <v>3013</v>
      </c>
      <c r="F3" s="150">
        <v>45772</v>
      </c>
      <c r="G3" t="s">
        <v>3014</v>
      </c>
      <c r="H3" t="s">
        <v>1045</v>
      </c>
      <c r="I3" t="s">
        <v>353</v>
      </c>
      <c r="J3" t="s">
        <v>3015</v>
      </c>
    </row>
    <row r="4" spans="1:12">
      <c r="A4" t="s">
        <v>65</v>
      </c>
      <c r="B4" t="s">
        <v>714</v>
      </c>
      <c r="C4">
        <v>15129</v>
      </c>
      <c r="D4" t="s">
        <v>3049</v>
      </c>
      <c r="F4" s="150">
        <v>45772</v>
      </c>
      <c r="G4" t="s">
        <v>3050</v>
      </c>
      <c r="H4" t="s">
        <v>1045</v>
      </c>
      <c r="I4" t="s">
        <v>353</v>
      </c>
    </row>
    <row r="5" spans="1:12">
      <c r="A5" t="s">
        <v>24</v>
      </c>
      <c r="B5" t="s">
        <v>704</v>
      </c>
      <c r="C5">
        <v>5704</v>
      </c>
      <c r="D5" t="s">
        <v>169</v>
      </c>
      <c r="E5" t="s">
        <v>171</v>
      </c>
      <c r="F5" s="150">
        <v>45772</v>
      </c>
      <c r="G5" t="s">
        <v>170</v>
      </c>
      <c r="H5" t="s">
        <v>164</v>
      </c>
      <c r="I5" t="s">
        <v>353</v>
      </c>
      <c r="K5" t="s">
        <v>706</v>
      </c>
    </row>
    <row r="6" spans="1:12">
      <c r="A6" t="s">
        <v>24</v>
      </c>
      <c r="B6" t="s">
        <v>695</v>
      </c>
      <c r="C6">
        <v>11048</v>
      </c>
      <c r="D6" t="s">
        <v>162</v>
      </c>
      <c r="E6">
        <v>29813363</v>
      </c>
      <c r="F6" s="150">
        <v>45772</v>
      </c>
      <c r="G6" t="s">
        <v>163</v>
      </c>
      <c r="H6" t="s">
        <v>164</v>
      </c>
      <c r="I6" t="s">
        <v>353</v>
      </c>
      <c r="J6" t="s">
        <v>664</v>
      </c>
      <c r="K6" t="s">
        <v>696</v>
      </c>
    </row>
    <row r="7" spans="1:12">
      <c r="A7" t="s">
        <v>65</v>
      </c>
      <c r="B7" t="s">
        <v>714</v>
      </c>
      <c r="C7">
        <v>15130</v>
      </c>
      <c r="D7" t="s">
        <v>166</v>
      </c>
      <c r="F7" s="150">
        <v>45772</v>
      </c>
      <c r="G7" t="s">
        <v>167</v>
      </c>
      <c r="H7" t="s">
        <v>164</v>
      </c>
      <c r="I7" t="s">
        <v>353</v>
      </c>
    </row>
    <row r="8" spans="1:12">
      <c r="A8" t="s">
        <v>24</v>
      </c>
      <c r="B8" t="s">
        <v>704</v>
      </c>
      <c r="C8">
        <v>3325</v>
      </c>
      <c r="D8" t="s">
        <v>3079</v>
      </c>
      <c r="E8" t="s">
        <v>3081</v>
      </c>
      <c r="F8" s="150">
        <v>45772</v>
      </c>
      <c r="G8" t="s">
        <v>3080</v>
      </c>
      <c r="H8" t="s">
        <v>3023</v>
      </c>
      <c r="I8" t="s">
        <v>353</v>
      </c>
      <c r="K8" t="s">
        <v>706</v>
      </c>
    </row>
    <row r="9" spans="1:12">
      <c r="A9" t="s">
        <v>24</v>
      </c>
      <c r="B9" t="s">
        <v>704</v>
      </c>
      <c r="C9">
        <v>3537</v>
      </c>
      <c r="D9" t="s">
        <v>3021</v>
      </c>
      <c r="E9" t="s">
        <v>10874</v>
      </c>
      <c r="F9" s="150">
        <v>45772</v>
      </c>
      <c r="G9" t="s">
        <v>3022</v>
      </c>
      <c r="H9" t="s">
        <v>3023</v>
      </c>
      <c r="I9" t="s">
        <v>353</v>
      </c>
      <c r="K9" t="s">
        <v>706</v>
      </c>
    </row>
    <row r="10" spans="1:12">
      <c r="A10" t="s">
        <v>24</v>
      </c>
      <c r="B10" t="s">
        <v>704</v>
      </c>
      <c r="C10">
        <v>8751</v>
      </c>
      <c r="D10" t="s">
        <v>3043</v>
      </c>
      <c r="E10" t="s">
        <v>10875</v>
      </c>
      <c r="F10" s="150">
        <v>45772</v>
      </c>
      <c r="G10" t="s">
        <v>3044</v>
      </c>
      <c r="H10" t="s">
        <v>3045</v>
      </c>
      <c r="I10" t="s">
        <v>353</v>
      </c>
      <c r="K10" t="s">
        <v>706</v>
      </c>
    </row>
    <row r="11" spans="1:12">
      <c r="A11" t="s">
        <v>65</v>
      </c>
      <c r="B11" t="s">
        <v>714</v>
      </c>
      <c r="C11">
        <v>15251</v>
      </c>
      <c r="D11" t="s">
        <v>3853</v>
      </c>
      <c r="E11">
        <v>34605225</v>
      </c>
      <c r="F11" s="150">
        <v>45785</v>
      </c>
      <c r="G11" t="s">
        <v>3854</v>
      </c>
      <c r="H11" t="s">
        <v>551</v>
      </c>
      <c r="I11" t="s">
        <v>353</v>
      </c>
    </row>
    <row r="12" spans="1:12">
      <c r="A12" t="s">
        <v>24</v>
      </c>
      <c r="B12" t="s">
        <v>704</v>
      </c>
      <c r="C12">
        <v>3541</v>
      </c>
      <c r="D12" t="s">
        <v>3028</v>
      </c>
      <c r="E12" t="s">
        <v>10876</v>
      </c>
      <c r="F12" s="150">
        <v>45772</v>
      </c>
      <c r="G12" t="s">
        <v>3029</v>
      </c>
      <c r="H12" t="s">
        <v>1151</v>
      </c>
      <c r="I12" t="s">
        <v>353</v>
      </c>
      <c r="K12" t="s">
        <v>706</v>
      </c>
    </row>
    <row r="13" spans="1:12">
      <c r="A13" t="s">
        <v>137</v>
      </c>
      <c r="B13" t="s">
        <v>729</v>
      </c>
      <c r="C13">
        <v>6506</v>
      </c>
      <c r="D13" t="s">
        <v>139</v>
      </c>
      <c r="F13" s="150">
        <v>45772</v>
      </c>
      <c r="G13" t="s">
        <v>140</v>
      </c>
      <c r="H13" t="s">
        <v>55</v>
      </c>
      <c r="I13" t="s">
        <v>353</v>
      </c>
    </row>
    <row r="14" spans="1:12">
      <c r="A14" t="s">
        <v>24</v>
      </c>
      <c r="B14" t="s">
        <v>704</v>
      </c>
      <c r="C14">
        <v>3258</v>
      </c>
      <c r="D14" t="s">
        <v>3069</v>
      </c>
      <c r="E14" t="s">
        <v>10877</v>
      </c>
      <c r="F14" s="150">
        <v>45775</v>
      </c>
      <c r="G14" t="s">
        <v>3070</v>
      </c>
      <c r="H14" t="s">
        <v>3061</v>
      </c>
      <c r="I14" t="s">
        <v>353</v>
      </c>
      <c r="K14" t="s">
        <v>706</v>
      </c>
    </row>
    <row r="15" spans="1:12">
      <c r="A15" t="s">
        <v>24</v>
      </c>
      <c r="B15" t="s">
        <v>695</v>
      </c>
      <c r="C15">
        <v>4470</v>
      </c>
      <c r="D15" t="s">
        <v>3092</v>
      </c>
      <c r="E15">
        <v>26708091</v>
      </c>
      <c r="F15" s="150">
        <v>45775</v>
      </c>
      <c r="G15" t="s">
        <v>3093</v>
      </c>
      <c r="H15" t="s">
        <v>3061</v>
      </c>
      <c r="I15" t="s">
        <v>353</v>
      </c>
      <c r="J15" t="s">
        <v>664</v>
      </c>
      <c r="K15" t="s">
        <v>696</v>
      </c>
    </row>
    <row r="16" spans="1:12">
      <c r="A16" t="s">
        <v>65</v>
      </c>
      <c r="B16" t="s">
        <v>714</v>
      </c>
      <c r="C16">
        <v>5152</v>
      </c>
      <c r="D16" t="s">
        <v>3096</v>
      </c>
      <c r="F16" s="150">
        <v>45775</v>
      </c>
      <c r="G16" t="s">
        <v>3097</v>
      </c>
      <c r="H16" t="s">
        <v>3061</v>
      </c>
      <c r="I16" t="s">
        <v>353</v>
      </c>
    </row>
    <row r="17" spans="1:11">
      <c r="A17" t="s">
        <v>24</v>
      </c>
      <c r="B17" t="s">
        <v>714</v>
      </c>
      <c r="C17">
        <v>5566</v>
      </c>
      <c r="D17" t="s">
        <v>3100</v>
      </c>
      <c r="F17" s="150">
        <v>45775</v>
      </c>
      <c r="G17" t="s">
        <v>3101</v>
      </c>
      <c r="H17" t="s">
        <v>3061</v>
      </c>
      <c r="I17" t="s">
        <v>353</v>
      </c>
    </row>
    <row r="18" spans="1:11">
      <c r="A18" t="s">
        <v>137</v>
      </c>
      <c r="B18" t="s">
        <v>729</v>
      </c>
      <c r="C18">
        <v>6231</v>
      </c>
      <c r="D18" t="s">
        <v>4920</v>
      </c>
      <c r="F18" s="150">
        <v>45775</v>
      </c>
      <c r="G18" t="s">
        <v>3113</v>
      </c>
      <c r="H18" t="s">
        <v>3061</v>
      </c>
      <c r="I18" t="s">
        <v>353</v>
      </c>
    </row>
    <row r="19" spans="1:11">
      <c r="A19" t="s">
        <v>24</v>
      </c>
      <c r="B19" t="s">
        <v>714</v>
      </c>
      <c r="C19">
        <v>5658</v>
      </c>
      <c r="D19" t="s">
        <v>3108</v>
      </c>
      <c r="F19" s="150">
        <v>45775</v>
      </c>
      <c r="G19" t="s">
        <v>3109</v>
      </c>
      <c r="H19" t="s">
        <v>3061</v>
      </c>
      <c r="I19" t="s">
        <v>353</v>
      </c>
    </row>
    <row r="20" spans="1:11">
      <c r="A20" t="s">
        <v>24</v>
      </c>
      <c r="B20" t="s">
        <v>695</v>
      </c>
      <c r="C20">
        <v>4421</v>
      </c>
      <c r="D20" t="s">
        <v>3088</v>
      </c>
      <c r="E20">
        <v>29760893</v>
      </c>
      <c r="F20" s="150">
        <v>45775</v>
      </c>
      <c r="G20" t="s">
        <v>3089</v>
      </c>
      <c r="H20" t="s">
        <v>3061</v>
      </c>
      <c r="I20" t="s">
        <v>353</v>
      </c>
      <c r="J20" t="s">
        <v>664</v>
      </c>
      <c r="K20" t="s">
        <v>696</v>
      </c>
    </row>
    <row r="21" spans="1:11">
      <c r="A21" t="s">
        <v>24</v>
      </c>
      <c r="B21" t="s">
        <v>10878</v>
      </c>
      <c r="C21">
        <v>3030</v>
      </c>
      <c r="D21" t="s">
        <v>3059</v>
      </c>
      <c r="F21" s="150">
        <v>45775</v>
      </c>
      <c r="G21" t="s">
        <v>3060</v>
      </c>
      <c r="H21" t="s">
        <v>3061</v>
      </c>
      <c r="I21" t="s">
        <v>353</v>
      </c>
    </row>
    <row r="22" spans="1:11">
      <c r="A22" t="s">
        <v>137</v>
      </c>
      <c r="B22" t="s">
        <v>729</v>
      </c>
      <c r="C22">
        <v>6515</v>
      </c>
      <c r="D22" t="s">
        <v>3116</v>
      </c>
      <c r="F22" s="150">
        <v>45775</v>
      </c>
      <c r="G22" t="s">
        <v>3117</v>
      </c>
      <c r="H22" t="s">
        <v>3061</v>
      </c>
      <c r="I22" t="s">
        <v>353</v>
      </c>
    </row>
    <row r="23" spans="1:11">
      <c r="A23" t="s">
        <v>24</v>
      </c>
      <c r="B23" t="s">
        <v>704</v>
      </c>
      <c r="C23">
        <v>3533</v>
      </c>
      <c r="D23" t="s">
        <v>3084</v>
      </c>
      <c r="E23" t="s">
        <v>10879</v>
      </c>
      <c r="F23" s="150">
        <v>45775</v>
      </c>
      <c r="G23" t="s">
        <v>10880</v>
      </c>
      <c r="H23" t="s">
        <v>3061</v>
      </c>
      <c r="I23" t="s">
        <v>353</v>
      </c>
      <c r="K23" t="s">
        <v>706</v>
      </c>
    </row>
    <row r="24" spans="1:11">
      <c r="A24" t="s">
        <v>24</v>
      </c>
      <c r="B24" t="s">
        <v>704</v>
      </c>
      <c r="C24">
        <v>3323</v>
      </c>
      <c r="D24" t="s">
        <v>3074</v>
      </c>
      <c r="E24" t="s">
        <v>10881</v>
      </c>
      <c r="F24" s="150">
        <v>45775</v>
      </c>
      <c r="G24" t="s">
        <v>3075</v>
      </c>
      <c r="H24" t="s">
        <v>3076</v>
      </c>
      <c r="I24" t="s">
        <v>353</v>
      </c>
      <c r="K24" t="s">
        <v>706</v>
      </c>
    </row>
    <row r="25" spans="1:11">
      <c r="A25" t="s">
        <v>24</v>
      </c>
      <c r="B25" t="s">
        <v>704</v>
      </c>
      <c r="C25">
        <v>5639</v>
      </c>
      <c r="D25" t="s">
        <v>3104</v>
      </c>
      <c r="E25" t="s">
        <v>10882</v>
      </c>
      <c r="F25" s="150">
        <v>45775</v>
      </c>
      <c r="G25" t="s">
        <v>3105</v>
      </c>
      <c r="H25" t="s">
        <v>3061</v>
      </c>
      <c r="I25" t="s">
        <v>353</v>
      </c>
      <c r="K25" t="s">
        <v>706</v>
      </c>
    </row>
    <row r="26" spans="1:11">
      <c r="A26" t="s">
        <v>24</v>
      </c>
      <c r="B26" t="s">
        <v>704</v>
      </c>
      <c r="C26">
        <v>3103</v>
      </c>
      <c r="D26" t="s">
        <v>3065</v>
      </c>
      <c r="E26" t="s">
        <v>10883</v>
      </c>
      <c r="F26" s="150">
        <v>45775</v>
      </c>
      <c r="G26" t="s">
        <v>3066</v>
      </c>
      <c r="H26" t="s">
        <v>3061</v>
      </c>
      <c r="I26" t="s">
        <v>353</v>
      </c>
      <c r="K26" t="s">
        <v>706</v>
      </c>
    </row>
    <row r="27" spans="1:11">
      <c r="A27" t="s">
        <v>24</v>
      </c>
      <c r="B27" t="s">
        <v>697</v>
      </c>
      <c r="C27">
        <v>2123</v>
      </c>
      <c r="D27" t="s">
        <v>3120</v>
      </c>
      <c r="F27" s="150">
        <v>45776</v>
      </c>
      <c r="G27" t="s">
        <v>3121</v>
      </c>
      <c r="H27" t="s">
        <v>3061</v>
      </c>
      <c r="I27" t="s">
        <v>353</v>
      </c>
      <c r="J27" t="s">
        <v>3015</v>
      </c>
    </row>
    <row r="28" spans="1:11">
      <c r="A28" t="s">
        <v>137</v>
      </c>
      <c r="B28" t="s">
        <v>729</v>
      </c>
      <c r="C28">
        <v>6321</v>
      </c>
      <c r="D28" t="s">
        <v>3168</v>
      </c>
      <c r="F28" s="150">
        <v>45776</v>
      </c>
      <c r="G28" t="s">
        <v>3169</v>
      </c>
      <c r="H28" t="s">
        <v>3061</v>
      </c>
      <c r="I28" t="s">
        <v>353</v>
      </c>
    </row>
    <row r="29" spans="1:11">
      <c r="A29" t="s">
        <v>24</v>
      </c>
      <c r="B29" t="s">
        <v>704</v>
      </c>
      <c r="C29">
        <v>8515</v>
      </c>
      <c r="D29" t="s">
        <v>3173</v>
      </c>
      <c r="E29" t="s">
        <v>579</v>
      </c>
      <c r="F29" s="150">
        <v>45776</v>
      </c>
      <c r="G29" t="s">
        <v>3174</v>
      </c>
      <c r="H29" t="s">
        <v>3061</v>
      </c>
      <c r="I29" t="s">
        <v>353</v>
      </c>
      <c r="K29" t="s">
        <v>706</v>
      </c>
    </row>
    <row r="30" spans="1:11">
      <c r="A30" t="s">
        <v>65</v>
      </c>
      <c r="B30" t="s">
        <v>714</v>
      </c>
      <c r="C30">
        <v>5986</v>
      </c>
      <c r="D30" t="s">
        <v>3164</v>
      </c>
      <c r="F30" s="150">
        <v>45776</v>
      </c>
      <c r="G30" t="s">
        <v>3165</v>
      </c>
      <c r="H30" t="s">
        <v>3061</v>
      </c>
      <c r="I30" t="s">
        <v>353</v>
      </c>
    </row>
    <row r="31" spans="1:11">
      <c r="A31" t="s">
        <v>24</v>
      </c>
      <c r="B31" t="s">
        <v>704</v>
      </c>
      <c r="C31">
        <v>3314</v>
      </c>
      <c r="D31" t="s">
        <v>3137</v>
      </c>
      <c r="E31" t="s">
        <v>547</v>
      </c>
      <c r="F31" s="150">
        <v>45776</v>
      </c>
      <c r="G31" t="s">
        <v>3138</v>
      </c>
      <c r="H31" t="s">
        <v>3128</v>
      </c>
      <c r="I31" t="s">
        <v>353</v>
      </c>
      <c r="K31" t="s">
        <v>706</v>
      </c>
    </row>
    <row r="32" spans="1:11">
      <c r="A32" t="s">
        <v>24</v>
      </c>
      <c r="B32" t="s">
        <v>704</v>
      </c>
      <c r="C32">
        <v>5513</v>
      </c>
      <c r="D32" t="s">
        <v>3160</v>
      </c>
      <c r="E32" t="s">
        <v>10884</v>
      </c>
      <c r="F32" s="150">
        <v>45776</v>
      </c>
      <c r="G32" t="s">
        <v>3161</v>
      </c>
      <c r="H32" t="s">
        <v>3128</v>
      </c>
      <c r="I32" t="s">
        <v>353</v>
      </c>
      <c r="K32" t="s">
        <v>706</v>
      </c>
    </row>
    <row r="33" spans="1:11">
      <c r="A33" t="s">
        <v>24</v>
      </c>
      <c r="B33" t="s">
        <v>704</v>
      </c>
      <c r="C33">
        <v>3216</v>
      </c>
      <c r="D33" t="s">
        <v>3126</v>
      </c>
      <c r="E33" t="s">
        <v>10885</v>
      </c>
      <c r="F33" s="150">
        <v>45776</v>
      </c>
      <c r="G33" t="s">
        <v>3127</v>
      </c>
      <c r="H33" t="s">
        <v>3128</v>
      </c>
      <c r="I33" t="s">
        <v>353</v>
      </c>
      <c r="K33" t="s">
        <v>706</v>
      </c>
    </row>
    <row r="34" spans="1:11">
      <c r="A34" t="s">
        <v>65</v>
      </c>
      <c r="B34" t="s">
        <v>714</v>
      </c>
      <c r="C34">
        <v>5138</v>
      </c>
      <c r="D34" t="s">
        <v>3156</v>
      </c>
      <c r="F34" s="150">
        <v>45776</v>
      </c>
      <c r="G34" t="s">
        <v>3157</v>
      </c>
      <c r="H34" t="s">
        <v>3128</v>
      </c>
      <c r="I34" t="s">
        <v>353</v>
      </c>
    </row>
    <row r="35" spans="1:11">
      <c r="A35" t="s">
        <v>24</v>
      </c>
      <c r="B35" t="s">
        <v>695</v>
      </c>
      <c r="C35">
        <v>4495</v>
      </c>
      <c r="D35" t="s">
        <v>3152</v>
      </c>
      <c r="E35">
        <v>29671711</v>
      </c>
      <c r="F35" s="150">
        <v>45776</v>
      </c>
      <c r="G35" t="s">
        <v>3153</v>
      </c>
      <c r="H35" t="s">
        <v>3128</v>
      </c>
      <c r="I35" t="s">
        <v>353</v>
      </c>
      <c r="J35" t="s">
        <v>664</v>
      </c>
      <c r="K35" t="s">
        <v>696</v>
      </c>
    </row>
    <row r="36" spans="1:11">
      <c r="A36" t="s">
        <v>24</v>
      </c>
      <c r="B36" t="s">
        <v>704</v>
      </c>
      <c r="C36">
        <v>3249</v>
      </c>
      <c r="D36" t="s">
        <v>3132</v>
      </c>
      <c r="E36" t="s">
        <v>10886</v>
      </c>
      <c r="F36" s="150">
        <v>45776</v>
      </c>
      <c r="G36" t="s">
        <v>3133</v>
      </c>
      <c r="H36" t="s">
        <v>3128</v>
      </c>
      <c r="I36" t="s">
        <v>353</v>
      </c>
      <c r="K36" t="s">
        <v>706</v>
      </c>
    </row>
    <row r="37" spans="1:11">
      <c r="A37" t="s">
        <v>24</v>
      </c>
      <c r="B37" t="s">
        <v>704</v>
      </c>
      <c r="C37">
        <v>3551</v>
      </c>
      <c r="D37" t="s">
        <v>3146</v>
      </c>
      <c r="E37" t="s">
        <v>3149</v>
      </c>
      <c r="F37" s="150">
        <v>45776</v>
      </c>
      <c r="G37" t="s">
        <v>3147</v>
      </c>
      <c r="H37" t="s">
        <v>3148</v>
      </c>
      <c r="I37" t="s">
        <v>353</v>
      </c>
      <c r="K37" t="s">
        <v>706</v>
      </c>
    </row>
    <row r="38" spans="1:11">
      <c r="A38" t="s">
        <v>24</v>
      </c>
      <c r="B38" t="s">
        <v>704</v>
      </c>
      <c r="C38">
        <v>3315</v>
      </c>
      <c r="D38" t="s">
        <v>3141</v>
      </c>
      <c r="E38" t="s">
        <v>10887</v>
      </c>
      <c r="F38" s="150">
        <v>45776</v>
      </c>
      <c r="G38" t="s">
        <v>3142</v>
      </c>
      <c r="H38" t="s">
        <v>3143</v>
      </c>
      <c r="I38" t="s">
        <v>353</v>
      </c>
      <c r="K38" t="s">
        <v>706</v>
      </c>
    </row>
    <row r="39" spans="1:11">
      <c r="A39" t="s">
        <v>137</v>
      </c>
      <c r="B39" t="s">
        <v>729</v>
      </c>
      <c r="C39">
        <v>6256</v>
      </c>
      <c r="D39" t="s">
        <v>3208</v>
      </c>
      <c r="E39" t="s">
        <v>10888</v>
      </c>
      <c r="F39" s="150">
        <v>45777</v>
      </c>
      <c r="G39" t="s">
        <v>3209</v>
      </c>
      <c r="H39" t="s">
        <v>3179</v>
      </c>
      <c r="I39" t="s">
        <v>353</v>
      </c>
    </row>
    <row r="40" spans="1:11">
      <c r="A40" t="s">
        <v>24</v>
      </c>
      <c r="B40" t="s">
        <v>704</v>
      </c>
      <c r="C40">
        <v>3293</v>
      </c>
      <c r="D40" t="s">
        <v>3177</v>
      </c>
      <c r="E40" t="s">
        <v>10888</v>
      </c>
      <c r="F40" s="150">
        <v>45777</v>
      </c>
      <c r="G40" t="s">
        <v>3178</v>
      </c>
      <c r="H40" t="s">
        <v>3179</v>
      </c>
      <c r="I40" t="s">
        <v>353</v>
      </c>
      <c r="K40" t="s">
        <v>706</v>
      </c>
    </row>
    <row r="41" spans="1:11">
      <c r="A41" t="s">
        <v>65</v>
      </c>
      <c r="B41" t="s">
        <v>714</v>
      </c>
      <c r="C41">
        <v>15253</v>
      </c>
      <c r="D41" t="s">
        <v>3471</v>
      </c>
      <c r="E41">
        <v>24711322</v>
      </c>
      <c r="F41" s="150">
        <v>45793</v>
      </c>
      <c r="G41" t="s">
        <v>3472</v>
      </c>
      <c r="H41" t="s">
        <v>566</v>
      </c>
      <c r="I41" t="s">
        <v>353</v>
      </c>
    </row>
    <row r="42" spans="1:11">
      <c r="A42" t="s">
        <v>24</v>
      </c>
      <c r="B42" t="s">
        <v>704</v>
      </c>
      <c r="C42">
        <v>5640</v>
      </c>
      <c r="D42" t="s">
        <v>3200</v>
      </c>
      <c r="E42" t="s">
        <v>10889</v>
      </c>
      <c r="F42" s="150">
        <v>45777</v>
      </c>
      <c r="G42" t="s">
        <v>3201</v>
      </c>
      <c r="H42" t="s">
        <v>3179</v>
      </c>
      <c r="I42" t="s">
        <v>353</v>
      </c>
      <c r="K42" t="s">
        <v>706</v>
      </c>
    </row>
    <row r="43" spans="1:11">
      <c r="A43" t="s">
        <v>65</v>
      </c>
      <c r="B43" t="s">
        <v>714</v>
      </c>
      <c r="C43">
        <v>5989</v>
      </c>
      <c r="D43" t="s">
        <v>3204</v>
      </c>
      <c r="F43" s="150">
        <v>45777</v>
      </c>
      <c r="G43" t="s">
        <v>3205</v>
      </c>
      <c r="H43" t="s">
        <v>3179</v>
      </c>
      <c r="I43" t="s">
        <v>353</v>
      </c>
    </row>
    <row r="44" spans="1:11">
      <c r="A44" t="s">
        <v>24</v>
      </c>
      <c r="B44" t="s">
        <v>704</v>
      </c>
      <c r="C44">
        <v>3373</v>
      </c>
      <c r="D44" t="s">
        <v>3183</v>
      </c>
      <c r="E44" t="s">
        <v>10890</v>
      </c>
      <c r="F44" s="150">
        <v>45777</v>
      </c>
      <c r="G44" t="s">
        <v>3184</v>
      </c>
      <c r="H44" t="s">
        <v>3179</v>
      </c>
      <c r="I44" t="s">
        <v>353</v>
      </c>
      <c r="K44" t="s">
        <v>706</v>
      </c>
    </row>
    <row r="45" spans="1:11">
      <c r="A45" t="s">
        <v>24</v>
      </c>
      <c r="B45" t="s">
        <v>695</v>
      </c>
      <c r="C45">
        <v>11040</v>
      </c>
      <c r="D45" t="s">
        <v>3217</v>
      </c>
      <c r="E45">
        <v>26237728</v>
      </c>
      <c r="F45" s="150">
        <v>45777</v>
      </c>
      <c r="G45" t="s">
        <v>3218</v>
      </c>
      <c r="H45" t="s">
        <v>3179</v>
      </c>
      <c r="I45" t="s">
        <v>353</v>
      </c>
      <c r="J45" t="s">
        <v>664</v>
      </c>
      <c r="K45" t="s">
        <v>696</v>
      </c>
    </row>
    <row r="46" spans="1:11">
      <c r="A46" t="s">
        <v>65</v>
      </c>
      <c r="B46" t="s">
        <v>714</v>
      </c>
      <c r="C46">
        <v>15118</v>
      </c>
      <c r="D46" t="s">
        <v>3221</v>
      </c>
      <c r="F46" s="150">
        <v>45777</v>
      </c>
      <c r="G46" t="s">
        <v>3222</v>
      </c>
      <c r="H46" t="s">
        <v>3179</v>
      </c>
      <c r="I46" t="s">
        <v>353</v>
      </c>
    </row>
    <row r="47" spans="1:11">
      <c r="A47" t="s">
        <v>24</v>
      </c>
      <c r="B47" t="s">
        <v>704</v>
      </c>
      <c r="C47">
        <v>8733</v>
      </c>
      <c r="D47" t="s">
        <v>3212</v>
      </c>
      <c r="E47" t="s">
        <v>3214</v>
      </c>
      <c r="F47" s="150">
        <v>45777</v>
      </c>
      <c r="G47" t="s">
        <v>3213</v>
      </c>
      <c r="H47" t="s">
        <v>3179</v>
      </c>
      <c r="I47" t="s">
        <v>353</v>
      </c>
      <c r="K47" t="s">
        <v>706</v>
      </c>
    </row>
    <row r="48" spans="1:11">
      <c r="A48" t="s">
        <v>24</v>
      </c>
      <c r="B48" t="s">
        <v>695</v>
      </c>
      <c r="C48">
        <v>4489</v>
      </c>
      <c r="D48" t="s">
        <v>3187</v>
      </c>
      <c r="E48">
        <v>26701207</v>
      </c>
      <c r="F48" s="150">
        <v>45777</v>
      </c>
      <c r="G48" t="s">
        <v>3188</v>
      </c>
      <c r="H48" t="s">
        <v>3189</v>
      </c>
      <c r="I48" t="s">
        <v>353</v>
      </c>
      <c r="J48" t="s">
        <v>664</v>
      </c>
      <c r="K48" t="s">
        <v>696</v>
      </c>
    </row>
    <row r="49" spans="1:11">
      <c r="A49" t="s">
        <v>65</v>
      </c>
      <c r="B49" t="s">
        <v>714</v>
      </c>
      <c r="C49">
        <v>5021</v>
      </c>
      <c r="D49" t="s">
        <v>3192</v>
      </c>
      <c r="F49" s="150">
        <v>45777</v>
      </c>
      <c r="G49" t="s">
        <v>3193</v>
      </c>
      <c r="H49" t="s">
        <v>3189</v>
      </c>
      <c r="I49" t="s">
        <v>353</v>
      </c>
    </row>
    <row r="50" spans="1:11">
      <c r="A50" t="s">
        <v>65</v>
      </c>
      <c r="B50" t="s">
        <v>714</v>
      </c>
      <c r="C50">
        <v>5142</v>
      </c>
      <c r="D50" t="s">
        <v>3196</v>
      </c>
      <c r="F50" s="150">
        <v>45777</v>
      </c>
      <c r="G50" t="s">
        <v>3197</v>
      </c>
      <c r="H50" t="s">
        <v>3189</v>
      </c>
      <c r="I50" t="s">
        <v>353</v>
      </c>
    </row>
    <row r="51" spans="1:11">
      <c r="A51" t="s">
        <v>24</v>
      </c>
      <c r="B51" t="s">
        <v>704</v>
      </c>
      <c r="C51">
        <v>3181</v>
      </c>
      <c r="D51" t="s">
        <v>3265</v>
      </c>
      <c r="E51" t="s">
        <v>10891</v>
      </c>
      <c r="F51" s="150">
        <v>45779</v>
      </c>
      <c r="G51" t="s">
        <v>3266</v>
      </c>
      <c r="H51" t="s">
        <v>529</v>
      </c>
      <c r="I51" t="s">
        <v>353</v>
      </c>
      <c r="K51" t="s">
        <v>706</v>
      </c>
    </row>
    <row r="52" spans="1:11">
      <c r="A52" t="s">
        <v>24</v>
      </c>
      <c r="B52" t="s">
        <v>704</v>
      </c>
      <c r="C52">
        <v>5522</v>
      </c>
      <c r="D52" t="s">
        <v>3270</v>
      </c>
      <c r="E52" t="s">
        <v>10892</v>
      </c>
      <c r="F52" s="150">
        <v>45779</v>
      </c>
      <c r="G52" t="s">
        <v>3271</v>
      </c>
      <c r="H52" t="s">
        <v>529</v>
      </c>
      <c r="I52" t="s">
        <v>353</v>
      </c>
      <c r="K52" t="s">
        <v>706</v>
      </c>
    </row>
    <row r="53" spans="1:11">
      <c r="A53" t="s">
        <v>137</v>
      </c>
      <c r="B53" t="s">
        <v>729</v>
      </c>
      <c r="C53">
        <v>6516</v>
      </c>
      <c r="D53" t="s">
        <v>3274</v>
      </c>
      <c r="F53" s="150">
        <v>45779</v>
      </c>
      <c r="G53" t="s">
        <v>3275</v>
      </c>
      <c r="H53" t="s">
        <v>529</v>
      </c>
      <c r="I53" t="s">
        <v>353</v>
      </c>
    </row>
    <row r="54" spans="1:11">
      <c r="A54" t="s">
        <v>24</v>
      </c>
      <c r="B54" t="s">
        <v>704</v>
      </c>
      <c r="C54">
        <v>8757</v>
      </c>
      <c r="D54" t="s">
        <v>3812</v>
      </c>
      <c r="E54" t="s">
        <v>10893</v>
      </c>
      <c r="F54" s="150">
        <v>45779</v>
      </c>
      <c r="G54" t="s">
        <v>3275</v>
      </c>
      <c r="H54" t="s">
        <v>529</v>
      </c>
      <c r="I54" t="s">
        <v>353</v>
      </c>
      <c r="K54" t="s">
        <v>706</v>
      </c>
    </row>
    <row r="55" spans="1:11">
      <c r="A55" t="s">
        <v>24</v>
      </c>
      <c r="B55" t="s">
        <v>695</v>
      </c>
      <c r="C55">
        <v>4458</v>
      </c>
      <c r="D55" t="s">
        <v>3804</v>
      </c>
      <c r="E55">
        <v>26036602</v>
      </c>
      <c r="F55" s="150">
        <v>45779</v>
      </c>
      <c r="G55" t="s">
        <v>3805</v>
      </c>
      <c r="H55" t="s">
        <v>529</v>
      </c>
      <c r="I55" t="s">
        <v>353</v>
      </c>
      <c r="J55" t="s">
        <v>664</v>
      </c>
      <c r="K55" t="s">
        <v>696</v>
      </c>
    </row>
    <row r="56" spans="1:11">
      <c r="A56" t="s">
        <v>65</v>
      </c>
      <c r="B56" t="s">
        <v>714</v>
      </c>
      <c r="C56">
        <v>5119</v>
      </c>
      <c r="D56" t="s">
        <v>3808</v>
      </c>
      <c r="F56" s="150">
        <v>45779</v>
      </c>
      <c r="G56" t="s">
        <v>3809</v>
      </c>
      <c r="H56" t="s">
        <v>529</v>
      </c>
      <c r="I56" t="s">
        <v>353</v>
      </c>
    </row>
    <row r="57" spans="1:11">
      <c r="A57" t="s">
        <v>24</v>
      </c>
      <c r="B57" t="s">
        <v>704</v>
      </c>
      <c r="C57">
        <v>3531</v>
      </c>
      <c r="D57" t="s">
        <v>3571</v>
      </c>
      <c r="E57" t="s">
        <v>10894</v>
      </c>
      <c r="F57" s="150">
        <v>45779</v>
      </c>
      <c r="G57" t="s">
        <v>3572</v>
      </c>
      <c r="H57" t="s">
        <v>529</v>
      </c>
      <c r="I57" t="s">
        <v>353</v>
      </c>
      <c r="K57" t="s">
        <v>706</v>
      </c>
    </row>
    <row r="58" spans="1:11">
      <c r="A58" t="s">
        <v>24</v>
      </c>
      <c r="B58" t="s">
        <v>704</v>
      </c>
      <c r="C58">
        <v>3222</v>
      </c>
      <c r="D58" t="s">
        <v>3567</v>
      </c>
      <c r="E58" t="s">
        <v>10895</v>
      </c>
      <c r="F58" s="150">
        <v>45779</v>
      </c>
      <c r="G58" t="s">
        <v>3568</v>
      </c>
      <c r="H58" t="s">
        <v>3564</v>
      </c>
      <c r="I58" t="s">
        <v>353</v>
      </c>
      <c r="K58" t="s">
        <v>706</v>
      </c>
    </row>
    <row r="59" spans="1:11">
      <c r="A59" t="s">
        <v>24</v>
      </c>
      <c r="B59" t="s">
        <v>697</v>
      </c>
      <c r="C59">
        <v>2268</v>
      </c>
      <c r="D59" t="s">
        <v>3562</v>
      </c>
      <c r="F59" s="150">
        <v>45779</v>
      </c>
      <c r="G59" t="s">
        <v>3563</v>
      </c>
      <c r="H59" t="s">
        <v>3564</v>
      </c>
      <c r="I59" t="s">
        <v>353</v>
      </c>
      <c r="J59" t="s">
        <v>3015</v>
      </c>
    </row>
    <row r="60" spans="1:11">
      <c r="A60" t="s">
        <v>24</v>
      </c>
      <c r="B60" t="s">
        <v>704</v>
      </c>
      <c r="C60">
        <v>3304</v>
      </c>
      <c r="D60" t="s">
        <v>3575</v>
      </c>
      <c r="E60" t="s">
        <v>10896</v>
      </c>
      <c r="F60" s="150">
        <v>45783</v>
      </c>
      <c r="G60" t="s">
        <v>3576</v>
      </c>
      <c r="H60" t="s">
        <v>3564</v>
      </c>
      <c r="I60" t="s">
        <v>353</v>
      </c>
      <c r="K60" t="s">
        <v>706</v>
      </c>
    </row>
    <row r="61" spans="1:11">
      <c r="A61" t="s">
        <v>24</v>
      </c>
      <c r="B61" t="s">
        <v>695</v>
      </c>
      <c r="C61">
        <v>4343</v>
      </c>
      <c r="D61" t="s">
        <v>3579</v>
      </c>
      <c r="E61">
        <v>26536955</v>
      </c>
      <c r="F61" s="150">
        <v>45783</v>
      </c>
      <c r="G61" t="s">
        <v>3580</v>
      </c>
      <c r="H61" t="s">
        <v>3564</v>
      </c>
      <c r="I61" t="s">
        <v>353</v>
      </c>
      <c r="J61" t="s">
        <v>664</v>
      </c>
      <c r="K61" t="s">
        <v>696</v>
      </c>
    </row>
    <row r="62" spans="1:11">
      <c r="A62" t="s">
        <v>65</v>
      </c>
      <c r="B62" t="s">
        <v>714</v>
      </c>
      <c r="C62">
        <v>5009</v>
      </c>
      <c r="D62" t="s">
        <v>3583</v>
      </c>
      <c r="F62" s="150">
        <v>45783</v>
      </c>
      <c r="G62" t="s">
        <v>3584</v>
      </c>
      <c r="H62" t="s">
        <v>3564</v>
      </c>
      <c r="I62" t="s">
        <v>353</v>
      </c>
    </row>
    <row r="63" spans="1:11">
      <c r="A63" t="s">
        <v>24</v>
      </c>
      <c r="B63" t="s">
        <v>704</v>
      </c>
      <c r="C63">
        <v>5583</v>
      </c>
      <c r="D63" t="s">
        <v>3587</v>
      </c>
      <c r="E63" t="s">
        <v>10897</v>
      </c>
      <c r="F63" s="150">
        <v>45783</v>
      </c>
      <c r="G63" t="s">
        <v>3588</v>
      </c>
      <c r="H63" t="s">
        <v>3564</v>
      </c>
      <c r="I63" t="s">
        <v>353</v>
      </c>
      <c r="K63" t="s">
        <v>706</v>
      </c>
    </row>
    <row r="64" spans="1:11">
      <c r="A64" t="s">
        <v>65</v>
      </c>
      <c r="B64" t="s">
        <v>714</v>
      </c>
      <c r="C64">
        <v>15105</v>
      </c>
      <c r="D64" t="s">
        <v>3824</v>
      </c>
      <c r="F64" s="150">
        <v>45783</v>
      </c>
      <c r="G64" t="s">
        <v>3825</v>
      </c>
      <c r="H64" t="s">
        <v>3564</v>
      </c>
      <c r="I64" t="s">
        <v>353</v>
      </c>
    </row>
    <row r="65" spans="1:11">
      <c r="A65" t="s">
        <v>65</v>
      </c>
      <c r="B65" t="s">
        <v>714</v>
      </c>
      <c r="C65">
        <v>15256</v>
      </c>
      <c r="D65" t="s">
        <v>3225</v>
      </c>
      <c r="E65">
        <v>26980987</v>
      </c>
      <c r="F65" s="150">
        <v>45777</v>
      </c>
      <c r="G65" t="s">
        <v>3226</v>
      </c>
      <c r="H65" t="s">
        <v>3179</v>
      </c>
      <c r="I65" t="s">
        <v>353</v>
      </c>
      <c r="J65" t="s">
        <v>3227</v>
      </c>
      <c r="K65" t="s">
        <v>741</v>
      </c>
    </row>
    <row r="66" spans="1:11">
      <c r="A66" t="s">
        <v>24</v>
      </c>
      <c r="B66" t="s">
        <v>697</v>
      </c>
      <c r="C66">
        <v>2216</v>
      </c>
      <c r="D66" t="s">
        <v>3815</v>
      </c>
      <c r="F66" s="150">
        <v>45783</v>
      </c>
      <c r="G66" t="s">
        <v>3816</v>
      </c>
      <c r="H66" t="s">
        <v>3817</v>
      </c>
      <c r="I66" t="s">
        <v>353</v>
      </c>
      <c r="J66" t="s">
        <v>3015</v>
      </c>
    </row>
    <row r="67" spans="1:11">
      <c r="A67" t="s">
        <v>24</v>
      </c>
      <c r="B67" t="s">
        <v>704</v>
      </c>
      <c r="C67">
        <v>3307</v>
      </c>
      <c r="D67" t="s">
        <v>3820</v>
      </c>
      <c r="E67" t="s">
        <v>10898</v>
      </c>
      <c r="F67" s="150">
        <v>45783</v>
      </c>
      <c r="G67" t="s">
        <v>3821</v>
      </c>
      <c r="H67" t="s">
        <v>3817</v>
      </c>
      <c r="I67" t="s">
        <v>353</v>
      </c>
      <c r="K67" t="s">
        <v>706</v>
      </c>
    </row>
    <row r="68" spans="1:11">
      <c r="A68" t="s">
        <v>24</v>
      </c>
      <c r="B68" t="s">
        <v>695</v>
      </c>
      <c r="C68">
        <v>4429</v>
      </c>
      <c r="D68" t="s">
        <v>3278</v>
      </c>
      <c r="E68">
        <v>26901032</v>
      </c>
      <c r="F68" s="150">
        <v>45783</v>
      </c>
      <c r="G68" t="s">
        <v>3279</v>
      </c>
      <c r="H68" t="s">
        <v>3280</v>
      </c>
      <c r="I68" t="s">
        <v>353</v>
      </c>
      <c r="J68" t="s">
        <v>664</v>
      </c>
      <c r="K68" t="s">
        <v>696</v>
      </c>
    </row>
    <row r="69" spans="1:11">
      <c r="A69" t="s">
        <v>24</v>
      </c>
      <c r="B69" t="s">
        <v>704</v>
      </c>
      <c r="C69">
        <v>8608</v>
      </c>
      <c r="D69" t="s">
        <v>3284</v>
      </c>
      <c r="E69" t="s">
        <v>10899</v>
      </c>
      <c r="F69" s="150">
        <v>45783</v>
      </c>
      <c r="G69" t="s">
        <v>3285</v>
      </c>
      <c r="H69" t="s">
        <v>3280</v>
      </c>
      <c r="I69" t="s">
        <v>353</v>
      </c>
      <c r="K69" t="s">
        <v>706</v>
      </c>
    </row>
    <row r="70" spans="1:11">
      <c r="A70" t="s">
        <v>65</v>
      </c>
      <c r="B70" t="s">
        <v>714</v>
      </c>
      <c r="C70">
        <v>15121</v>
      </c>
      <c r="D70" t="s">
        <v>3288</v>
      </c>
      <c r="F70" s="150">
        <v>45783</v>
      </c>
      <c r="G70" t="s">
        <v>3289</v>
      </c>
      <c r="H70" t="s">
        <v>3280</v>
      </c>
      <c r="I70" t="s">
        <v>353</v>
      </c>
    </row>
    <row r="71" spans="1:11">
      <c r="A71" t="s">
        <v>65</v>
      </c>
      <c r="B71" t="s">
        <v>714</v>
      </c>
      <c r="C71">
        <v>5024</v>
      </c>
      <c r="D71" t="s">
        <v>3599</v>
      </c>
      <c r="F71" s="150">
        <v>45784</v>
      </c>
      <c r="G71" t="s">
        <v>3600</v>
      </c>
      <c r="H71" t="s">
        <v>375</v>
      </c>
      <c r="I71" t="s">
        <v>353</v>
      </c>
    </row>
    <row r="72" spans="1:11">
      <c r="A72" t="s">
        <v>65</v>
      </c>
      <c r="B72" t="s">
        <v>714</v>
      </c>
      <c r="C72">
        <v>5144</v>
      </c>
      <c r="D72" t="s">
        <v>3250</v>
      </c>
      <c r="F72" s="150">
        <v>45784</v>
      </c>
      <c r="G72" t="s">
        <v>374</v>
      </c>
      <c r="H72" t="s">
        <v>375</v>
      </c>
      <c r="I72" t="s">
        <v>353</v>
      </c>
    </row>
    <row r="73" spans="1:11">
      <c r="A73" t="s">
        <v>24</v>
      </c>
      <c r="B73" t="s">
        <v>704</v>
      </c>
      <c r="C73">
        <v>5637</v>
      </c>
      <c r="D73" t="s">
        <v>3603</v>
      </c>
      <c r="E73" t="s">
        <v>10900</v>
      </c>
      <c r="F73" s="150">
        <v>45784</v>
      </c>
      <c r="G73" t="s">
        <v>3604</v>
      </c>
      <c r="H73" t="s">
        <v>375</v>
      </c>
      <c r="I73" t="s">
        <v>353</v>
      </c>
      <c r="K73" t="s">
        <v>706</v>
      </c>
    </row>
    <row r="74" spans="1:11">
      <c r="A74" t="s">
        <v>24</v>
      </c>
      <c r="B74" t="s">
        <v>704</v>
      </c>
      <c r="C74">
        <v>3197</v>
      </c>
      <c r="D74" t="s">
        <v>3591</v>
      </c>
      <c r="E74" t="s">
        <v>10901</v>
      </c>
      <c r="F74" s="150">
        <v>45784</v>
      </c>
      <c r="G74" t="s">
        <v>3592</v>
      </c>
      <c r="H74" t="s">
        <v>375</v>
      </c>
      <c r="I74" t="s">
        <v>353</v>
      </c>
      <c r="K74" t="s">
        <v>706</v>
      </c>
    </row>
    <row r="75" spans="1:11">
      <c r="A75" t="s">
        <v>24</v>
      </c>
      <c r="B75" t="s">
        <v>695</v>
      </c>
      <c r="C75">
        <v>4410</v>
      </c>
      <c r="D75" t="s">
        <v>3595</v>
      </c>
      <c r="E75">
        <v>26796876</v>
      </c>
      <c r="F75" s="150">
        <v>45784</v>
      </c>
      <c r="G75" t="s">
        <v>3596</v>
      </c>
      <c r="H75" t="s">
        <v>375</v>
      </c>
      <c r="I75" t="s">
        <v>353</v>
      </c>
      <c r="J75" t="s">
        <v>664</v>
      </c>
      <c r="K75" t="s">
        <v>696</v>
      </c>
    </row>
    <row r="76" spans="1:11">
      <c r="A76" t="s">
        <v>24</v>
      </c>
      <c r="B76" t="s">
        <v>697</v>
      </c>
      <c r="C76">
        <v>2112</v>
      </c>
      <c r="D76" t="s">
        <v>3412</v>
      </c>
      <c r="F76" s="150">
        <v>45784</v>
      </c>
      <c r="G76" t="s">
        <v>3413</v>
      </c>
      <c r="H76" t="s">
        <v>375</v>
      </c>
      <c r="I76" t="s">
        <v>353</v>
      </c>
      <c r="J76" t="s">
        <v>3015</v>
      </c>
    </row>
    <row r="77" spans="1:11">
      <c r="A77" t="s">
        <v>24</v>
      </c>
      <c r="B77" t="s">
        <v>704</v>
      </c>
      <c r="C77">
        <v>3220</v>
      </c>
      <c r="D77" t="s">
        <v>3417</v>
      </c>
      <c r="E77" t="s">
        <v>10902</v>
      </c>
      <c r="F77" s="150">
        <v>45784</v>
      </c>
      <c r="G77" t="s">
        <v>3418</v>
      </c>
      <c r="H77" t="s">
        <v>375</v>
      </c>
      <c r="I77" t="s">
        <v>353</v>
      </c>
      <c r="K77" t="s">
        <v>706</v>
      </c>
    </row>
    <row r="78" spans="1:11">
      <c r="A78" t="s">
        <v>65</v>
      </c>
      <c r="B78" t="s">
        <v>714</v>
      </c>
      <c r="C78">
        <v>5036</v>
      </c>
      <c r="D78" t="s">
        <v>3421</v>
      </c>
      <c r="F78" s="150">
        <v>45784</v>
      </c>
      <c r="G78" t="s">
        <v>3422</v>
      </c>
      <c r="H78" t="s">
        <v>375</v>
      </c>
      <c r="I78" t="s">
        <v>353</v>
      </c>
    </row>
    <row r="79" spans="1:11">
      <c r="A79" t="s">
        <v>24</v>
      </c>
      <c r="B79" t="s">
        <v>695</v>
      </c>
      <c r="C79">
        <v>11039</v>
      </c>
      <c r="D79" t="s">
        <v>3841</v>
      </c>
      <c r="E79">
        <v>26559909</v>
      </c>
      <c r="F79" s="150">
        <v>45784</v>
      </c>
      <c r="G79" t="s">
        <v>3842</v>
      </c>
      <c r="H79" t="s">
        <v>3834</v>
      </c>
      <c r="I79" t="s">
        <v>353</v>
      </c>
      <c r="J79" t="s">
        <v>664</v>
      </c>
      <c r="K79" t="s">
        <v>696</v>
      </c>
    </row>
    <row r="80" spans="1:11">
      <c r="A80" t="s">
        <v>24</v>
      </c>
      <c r="B80" t="s">
        <v>697</v>
      </c>
      <c r="C80">
        <v>2125</v>
      </c>
      <c r="D80" t="s">
        <v>3832</v>
      </c>
      <c r="F80" s="150">
        <v>45784</v>
      </c>
      <c r="G80" t="s">
        <v>3833</v>
      </c>
      <c r="H80" t="s">
        <v>3834</v>
      </c>
      <c r="I80" t="s">
        <v>353</v>
      </c>
      <c r="J80" t="s">
        <v>3015</v>
      </c>
    </row>
    <row r="81" spans="1:11">
      <c r="A81" t="s">
        <v>24</v>
      </c>
      <c r="B81" t="s">
        <v>697</v>
      </c>
      <c r="C81">
        <v>2127</v>
      </c>
      <c r="D81" t="s">
        <v>3837</v>
      </c>
      <c r="F81" s="150">
        <v>45784</v>
      </c>
      <c r="G81" t="s">
        <v>3833</v>
      </c>
      <c r="H81" t="s">
        <v>3834</v>
      </c>
      <c r="I81" t="s">
        <v>353</v>
      </c>
      <c r="J81" t="s">
        <v>3015</v>
      </c>
    </row>
    <row r="82" spans="1:11">
      <c r="A82" t="s">
        <v>24</v>
      </c>
      <c r="B82" t="s">
        <v>697</v>
      </c>
      <c r="C82">
        <v>2100</v>
      </c>
      <c r="D82" t="s">
        <v>3426</v>
      </c>
      <c r="F82" s="150">
        <v>45785</v>
      </c>
      <c r="G82" t="s">
        <v>3427</v>
      </c>
      <c r="H82" t="s">
        <v>3428</v>
      </c>
      <c r="I82" t="s">
        <v>353</v>
      </c>
      <c r="J82" t="s">
        <v>3015</v>
      </c>
    </row>
    <row r="83" spans="1:11">
      <c r="A83" t="s">
        <v>24</v>
      </c>
      <c r="B83" t="s">
        <v>704</v>
      </c>
      <c r="C83">
        <v>3523</v>
      </c>
      <c r="D83" t="s">
        <v>3432</v>
      </c>
      <c r="E83" t="s">
        <v>10903</v>
      </c>
      <c r="F83" s="150">
        <v>45785</v>
      </c>
      <c r="G83" t="s">
        <v>3433</v>
      </c>
      <c r="H83" t="s">
        <v>3428</v>
      </c>
      <c r="I83" t="s">
        <v>353</v>
      </c>
      <c r="K83" t="s">
        <v>706</v>
      </c>
    </row>
    <row r="84" spans="1:11">
      <c r="A84" t="s">
        <v>24</v>
      </c>
      <c r="B84" t="s">
        <v>704</v>
      </c>
      <c r="C84">
        <v>5514</v>
      </c>
      <c r="D84" t="s">
        <v>3440</v>
      </c>
      <c r="E84" t="s">
        <v>10904</v>
      </c>
      <c r="F84" s="150">
        <v>45785</v>
      </c>
      <c r="G84" t="s">
        <v>3441</v>
      </c>
      <c r="H84" t="s">
        <v>3428</v>
      </c>
      <c r="I84" t="s">
        <v>353</v>
      </c>
      <c r="K84" t="s">
        <v>706</v>
      </c>
    </row>
    <row r="85" spans="1:11">
      <c r="A85" t="s">
        <v>24</v>
      </c>
      <c r="B85" t="s">
        <v>695</v>
      </c>
      <c r="C85">
        <v>4388</v>
      </c>
      <c r="D85" t="s">
        <v>3436</v>
      </c>
      <c r="E85">
        <v>29078568</v>
      </c>
      <c r="F85" s="150">
        <v>45785</v>
      </c>
      <c r="G85" t="s">
        <v>3437</v>
      </c>
      <c r="H85" t="s">
        <v>3428</v>
      </c>
      <c r="I85" t="s">
        <v>353</v>
      </c>
      <c r="J85" t="s">
        <v>664</v>
      </c>
      <c r="K85" t="s">
        <v>696</v>
      </c>
    </row>
    <row r="86" spans="1:11">
      <c r="A86" t="s">
        <v>24</v>
      </c>
      <c r="B86" t="s">
        <v>697</v>
      </c>
      <c r="C86">
        <v>12859</v>
      </c>
      <c r="D86" t="s">
        <v>3845</v>
      </c>
      <c r="F86" s="150">
        <v>45785</v>
      </c>
      <c r="G86" t="s">
        <v>3846</v>
      </c>
      <c r="H86" t="s">
        <v>3428</v>
      </c>
      <c r="I86" t="s">
        <v>353</v>
      </c>
      <c r="K86" t="s">
        <v>699</v>
      </c>
    </row>
    <row r="87" spans="1:11">
      <c r="A87" t="s">
        <v>24</v>
      </c>
      <c r="B87" t="s">
        <v>704</v>
      </c>
      <c r="C87">
        <v>3278</v>
      </c>
      <c r="D87" t="s">
        <v>3614</v>
      </c>
      <c r="E87" t="s">
        <v>10905</v>
      </c>
      <c r="F87" s="150">
        <v>45785</v>
      </c>
      <c r="G87" t="s">
        <v>3615</v>
      </c>
      <c r="H87" t="s">
        <v>3616</v>
      </c>
      <c r="I87" t="s">
        <v>353</v>
      </c>
      <c r="K87" t="s">
        <v>706</v>
      </c>
    </row>
    <row r="88" spans="1:11">
      <c r="A88" t="s">
        <v>24</v>
      </c>
      <c r="B88" t="s">
        <v>697</v>
      </c>
      <c r="C88">
        <v>2224</v>
      </c>
      <c r="D88" t="s">
        <v>3610</v>
      </c>
      <c r="F88" s="150">
        <v>45785</v>
      </c>
      <c r="G88" t="s">
        <v>3611</v>
      </c>
      <c r="H88" t="s">
        <v>551</v>
      </c>
      <c r="I88" t="s">
        <v>353</v>
      </c>
      <c r="J88" t="s">
        <v>3015</v>
      </c>
    </row>
    <row r="89" spans="1:11">
      <c r="A89" t="s">
        <v>24</v>
      </c>
      <c r="B89" t="s">
        <v>704</v>
      </c>
      <c r="C89">
        <v>3525</v>
      </c>
      <c r="D89" t="s">
        <v>3619</v>
      </c>
      <c r="E89" t="s">
        <v>10906</v>
      </c>
      <c r="F89" s="150">
        <v>45785</v>
      </c>
      <c r="G89" t="s">
        <v>3620</v>
      </c>
      <c r="H89" t="s">
        <v>551</v>
      </c>
      <c r="I89" t="s">
        <v>353</v>
      </c>
      <c r="K89" t="s">
        <v>706</v>
      </c>
    </row>
    <row r="90" spans="1:11">
      <c r="A90" t="s">
        <v>65</v>
      </c>
      <c r="B90" t="s">
        <v>714</v>
      </c>
      <c r="C90">
        <v>5167</v>
      </c>
      <c r="D90" t="s">
        <v>3623</v>
      </c>
      <c r="F90" s="150">
        <v>45785</v>
      </c>
      <c r="G90" t="s">
        <v>3624</v>
      </c>
      <c r="H90" t="s">
        <v>551</v>
      </c>
      <c r="I90" t="s">
        <v>353</v>
      </c>
    </row>
    <row r="91" spans="1:11">
      <c r="A91" t="s">
        <v>65</v>
      </c>
      <c r="B91" t="s">
        <v>714</v>
      </c>
      <c r="C91">
        <v>15134</v>
      </c>
      <c r="D91" t="s">
        <v>3849</v>
      </c>
      <c r="F91" s="150">
        <v>45785</v>
      </c>
      <c r="G91" t="s">
        <v>3850</v>
      </c>
      <c r="H91" t="s">
        <v>551</v>
      </c>
      <c r="I91" t="s">
        <v>353</v>
      </c>
    </row>
    <row r="92" spans="1:11">
      <c r="A92" t="s">
        <v>24</v>
      </c>
      <c r="B92" t="s">
        <v>10907</v>
      </c>
      <c r="C92">
        <v>1605</v>
      </c>
      <c r="D92" t="s">
        <v>616</v>
      </c>
      <c r="F92" s="150">
        <v>45785</v>
      </c>
      <c r="G92" t="s">
        <v>617</v>
      </c>
      <c r="H92" t="s">
        <v>551</v>
      </c>
      <c r="I92" t="s">
        <v>353</v>
      </c>
      <c r="J92" t="s">
        <v>41</v>
      </c>
    </row>
    <row r="93" spans="1:11">
      <c r="A93" t="s">
        <v>137</v>
      </c>
      <c r="B93" t="s">
        <v>729</v>
      </c>
      <c r="C93">
        <v>6123</v>
      </c>
      <c r="D93" t="s">
        <v>641</v>
      </c>
      <c r="F93" s="150">
        <v>45785</v>
      </c>
      <c r="G93" t="s">
        <v>642</v>
      </c>
      <c r="H93" t="s">
        <v>551</v>
      </c>
      <c r="I93" t="s">
        <v>353</v>
      </c>
    </row>
    <row r="94" spans="1:11">
      <c r="A94" t="s">
        <v>65</v>
      </c>
      <c r="B94" t="s">
        <v>714</v>
      </c>
      <c r="C94">
        <v>15260</v>
      </c>
      <c r="D94" t="s">
        <v>3943</v>
      </c>
      <c r="F94" s="150">
        <v>45796</v>
      </c>
      <c r="G94" t="s">
        <v>3944</v>
      </c>
      <c r="H94" t="s">
        <v>459</v>
      </c>
      <c r="I94" t="s">
        <v>353</v>
      </c>
    </row>
    <row r="95" spans="1:11">
      <c r="A95" t="s">
        <v>65</v>
      </c>
      <c r="B95" t="s">
        <v>714</v>
      </c>
      <c r="C95">
        <v>16360</v>
      </c>
      <c r="D95" t="s">
        <v>3874</v>
      </c>
      <c r="F95" s="150">
        <v>45786</v>
      </c>
      <c r="G95" t="s">
        <v>3875</v>
      </c>
      <c r="H95" t="s">
        <v>551</v>
      </c>
      <c r="I95" t="s">
        <v>353</v>
      </c>
    </row>
    <row r="96" spans="1:11">
      <c r="A96" t="s">
        <v>24</v>
      </c>
      <c r="B96" t="s">
        <v>10907</v>
      </c>
      <c r="C96">
        <v>1348</v>
      </c>
      <c r="D96" t="s">
        <v>3627</v>
      </c>
      <c r="F96" s="150">
        <v>45786</v>
      </c>
      <c r="G96" t="s">
        <v>3628</v>
      </c>
      <c r="H96" t="s">
        <v>551</v>
      </c>
      <c r="I96" t="s">
        <v>353</v>
      </c>
      <c r="J96" t="s">
        <v>3297</v>
      </c>
      <c r="K96" t="s">
        <v>721</v>
      </c>
    </row>
    <row r="97" spans="1:11">
      <c r="A97" t="s">
        <v>24</v>
      </c>
      <c r="B97" t="s">
        <v>10907</v>
      </c>
      <c r="C97">
        <v>1623</v>
      </c>
      <c r="D97" t="s">
        <v>3295</v>
      </c>
      <c r="F97" s="150">
        <v>45786</v>
      </c>
      <c r="G97" t="s">
        <v>3296</v>
      </c>
      <c r="H97" t="s">
        <v>551</v>
      </c>
      <c r="I97" t="s">
        <v>353</v>
      </c>
      <c r="J97" t="s">
        <v>3297</v>
      </c>
      <c r="K97" t="s">
        <v>721</v>
      </c>
    </row>
    <row r="98" spans="1:11">
      <c r="A98" t="s">
        <v>137</v>
      </c>
      <c r="B98" t="s">
        <v>729</v>
      </c>
      <c r="C98">
        <v>6111</v>
      </c>
      <c r="D98" t="s">
        <v>3635</v>
      </c>
      <c r="F98" s="150">
        <v>45786</v>
      </c>
      <c r="G98" t="s">
        <v>3636</v>
      </c>
      <c r="H98" t="s">
        <v>551</v>
      </c>
      <c r="I98" t="s">
        <v>353</v>
      </c>
    </row>
    <row r="99" spans="1:11">
      <c r="A99" t="s">
        <v>24</v>
      </c>
      <c r="B99" t="s">
        <v>10878</v>
      </c>
      <c r="C99">
        <v>3081</v>
      </c>
      <c r="D99" t="s">
        <v>628</v>
      </c>
      <c r="F99" s="150">
        <v>45786</v>
      </c>
      <c r="G99" t="s">
        <v>629</v>
      </c>
      <c r="H99" t="s">
        <v>551</v>
      </c>
      <c r="I99" t="s">
        <v>353</v>
      </c>
      <c r="J99" t="s">
        <v>10908</v>
      </c>
      <c r="K99" t="s">
        <v>721</v>
      </c>
    </row>
    <row r="100" spans="1:11">
      <c r="A100" t="s">
        <v>24</v>
      </c>
      <c r="B100" t="s">
        <v>695</v>
      </c>
      <c r="C100">
        <v>4436</v>
      </c>
      <c r="D100" t="s">
        <v>3861</v>
      </c>
      <c r="E100">
        <v>26969864</v>
      </c>
      <c r="F100" s="150">
        <v>45786</v>
      </c>
      <c r="G100" t="s">
        <v>3862</v>
      </c>
      <c r="H100" t="s">
        <v>551</v>
      </c>
      <c r="I100" t="s">
        <v>353</v>
      </c>
      <c r="J100" t="s">
        <v>664</v>
      </c>
      <c r="K100" t="s">
        <v>696</v>
      </c>
    </row>
    <row r="101" spans="1:11">
      <c r="A101" t="s">
        <v>137</v>
      </c>
      <c r="B101" t="s">
        <v>729</v>
      </c>
      <c r="C101">
        <v>6326</v>
      </c>
      <c r="D101" t="s">
        <v>3301</v>
      </c>
      <c r="F101" s="150">
        <v>45786</v>
      </c>
      <c r="G101" t="s">
        <v>3302</v>
      </c>
      <c r="H101" t="s">
        <v>551</v>
      </c>
      <c r="I101" t="s">
        <v>353</v>
      </c>
    </row>
    <row r="102" spans="1:11">
      <c r="A102" t="s">
        <v>24</v>
      </c>
      <c r="B102" t="s">
        <v>734</v>
      </c>
      <c r="C102">
        <v>10003</v>
      </c>
      <c r="D102" t="s">
        <v>3305</v>
      </c>
      <c r="F102" s="150">
        <v>45786</v>
      </c>
      <c r="G102" t="s">
        <v>3306</v>
      </c>
      <c r="H102" t="s">
        <v>551</v>
      </c>
      <c r="I102" t="s">
        <v>353</v>
      </c>
    </row>
    <row r="103" spans="1:11">
      <c r="A103" t="s">
        <v>24</v>
      </c>
      <c r="B103" t="s">
        <v>10878</v>
      </c>
      <c r="C103">
        <v>3018</v>
      </c>
      <c r="D103" t="s">
        <v>3857</v>
      </c>
      <c r="F103" s="150">
        <v>45786</v>
      </c>
      <c r="G103" t="s">
        <v>3858</v>
      </c>
      <c r="H103" t="s">
        <v>551</v>
      </c>
      <c r="I103" t="s">
        <v>353</v>
      </c>
    </row>
    <row r="104" spans="1:11">
      <c r="A104" t="s">
        <v>65</v>
      </c>
      <c r="B104" t="s">
        <v>714</v>
      </c>
      <c r="C104">
        <v>15128</v>
      </c>
      <c r="D104" t="s">
        <v>3870</v>
      </c>
      <c r="F104" s="150">
        <v>45786</v>
      </c>
      <c r="G104" t="s">
        <v>3871</v>
      </c>
      <c r="H104" t="s">
        <v>551</v>
      </c>
      <c r="I104" t="s">
        <v>353</v>
      </c>
    </row>
    <row r="105" spans="1:11">
      <c r="A105" t="s">
        <v>65</v>
      </c>
      <c r="B105" t="s">
        <v>714</v>
      </c>
      <c r="C105">
        <v>5017</v>
      </c>
      <c r="D105" t="s">
        <v>3631</v>
      </c>
      <c r="F105" s="150">
        <v>45786</v>
      </c>
      <c r="G105" t="s">
        <v>3632</v>
      </c>
      <c r="H105" t="s">
        <v>551</v>
      </c>
      <c r="I105" t="s">
        <v>353</v>
      </c>
    </row>
    <row r="106" spans="1:11">
      <c r="A106" t="s">
        <v>24</v>
      </c>
      <c r="B106" t="s">
        <v>704</v>
      </c>
      <c r="C106">
        <v>3316</v>
      </c>
      <c r="D106" t="s">
        <v>3865</v>
      </c>
      <c r="E106" t="s">
        <v>10909</v>
      </c>
      <c r="F106" s="150">
        <v>45786</v>
      </c>
      <c r="G106" t="s">
        <v>3866</v>
      </c>
      <c r="H106" t="s">
        <v>551</v>
      </c>
      <c r="I106" t="s">
        <v>353</v>
      </c>
      <c r="K106" t="s">
        <v>706</v>
      </c>
    </row>
    <row r="107" spans="1:11">
      <c r="A107" t="s">
        <v>24</v>
      </c>
      <c r="B107" t="s">
        <v>695</v>
      </c>
      <c r="C107">
        <v>4454</v>
      </c>
      <c r="D107" t="s">
        <v>3639</v>
      </c>
      <c r="E107">
        <v>25513618</v>
      </c>
      <c r="F107" s="150">
        <v>45789</v>
      </c>
      <c r="G107" t="s">
        <v>3640</v>
      </c>
      <c r="H107" t="s">
        <v>551</v>
      </c>
      <c r="I107" t="s">
        <v>353</v>
      </c>
      <c r="J107" t="s">
        <v>664</v>
      </c>
      <c r="K107" t="s">
        <v>696</v>
      </c>
    </row>
    <row r="108" spans="1:11">
      <c r="A108" t="s">
        <v>65</v>
      </c>
      <c r="B108" t="s">
        <v>714</v>
      </c>
      <c r="C108">
        <v>5076</v>
      </c>
      <c r="D108" t="s">
        <v>3643</v>
      </c>
      <c r="F108" s="150">
        <v>45789</v>
      </c>
      <c r="G108" t="s">
        <v>3644</v>
      </c>
      <c r="H108" t="s">
        <v>551</v>
      </c>
      <c r="I108" t="s">
        <v>353</v>
      </c>
    </row>
    <row r="109" spans="1:11">
      <c r="A109" t="s">
        <v>65</v>
      </c>
      <c r="B109" t="s">
        <v>714</v>
      </c>
      <c r="C109">
        <v>5224</v>
      </c>
      <c r="D109" t="s">
        <v>3647</v>
      </c>
      <c r="F109" s="150">
        <v>45789</v>
      </c>
      <c r="G109" t="s">
        <v>3644</v>
      </c>
      <c r="H109" t="s">
        <v>551</v>
      </c>
      <c r="I109" t="s">
        <v>353</v>
      </c>
      <c r="J109" t="s">
        <v>3227</v>
      </c>
      <c r="K109" t="s">
        <v>741</v>
      </c>
    </row>
    <row r="110" spans="1:11">
      <c r="A110" t="s">
        <v>24</v>
      </c>
      <c r="B110" t="s">
        <v>704</v>
      </c>
      <c r="C110">
        <v>3543</v>
      </c>
      <c r="D110" t="s">
        <v>3448</v>
      </c>
      <c r="E110" t="s">
        <v>3450</v>
      </c>
      <c r="F110" s="150">
        <v>45789</v>
      </c>
      <c r="G110" t="s">
        <v>3449</v>
      </c>
      <c r="H110" t="s">
        <v>633</v>
      </c>
      <c r="I110" t="s">
        <v>353</v>
      </c>
      <c r="K110" t="s">
        <v>706</v>
      </c>
    </row>
    <row r="111" spans="1:11">
      <c r="A111" t="s">
        <v>24</v>
      </c>
      <c r="B111" t="s">
        <v>704</v>
      </c>
      <c r="C111">
        <v>3270</v>
      </c>
      <c r="D111" t="s">
        <v>3444</v>
      </c>
      <c r="E111" t="s">
        <v>10910</v>
      </c>
      <c r="F111" s="150">
        <v>45789</v>
      </c>
      <c r="G111" t="s">
        <v>3445</v>
      </c>
      <c r="H111" t="s">
        <v>633</v>
      </c>
      <c r="I111" t="s">
        <v>353</v>
      </c>
      <c r="K111" t="s">
        <v>706</v>
      </c>
    </row>
    <row r="112" spans="1:11">
      <c r="A112" t="s">
        <v>24</v>
      </c>
      <c r="B112" t="s">
        <v>695</v>
      </c>
      <c r="C112">
        <v>4415</v>
      </c>
      <c r="D112" t="s">
        <v>3453</v>
      </c>
      <c r="E112">
        <v>28058813</v>
      </c>
      <c r="F112" s="150">
        <v>45789</v>
      </c>
      <c r="G112" t="s">
        <v>3454</v>
      </c>
      <c r="H112" t="s">
        <v>633</v>
      </c>
      <c r="I112" t="s">
        <v>353</v>
      </c>
      <c r="J112" t="s">
        <v>664</v>
      </c>
      <c r="K112" t="s">
        <v>696</v>
      </c>
    </row>
    <row r="113" spans="1:11">
      <c r="A113" t="s">
        <v>65</v>
      </c>
      <c r="B113" t="s">
        <v>714</v>
      </c>
      <c r="C113">
        <v>5027</v>
      </c>
      <c r="D113" t="s">
        <v>3457</v>
      </c>
      <c r="F113" s="150">
        <v>45789</v>
      </c>
      <c r="G113" t="s">
        <v>3458</v>
      </c>
      <c r="H113" t="s">
        <v>633</v>
      </c>
      <c r="I113" t="s">
        <v>353</v>
      </c>
    </row>
    <row r="114" spans="1:11">
      <c r="A114" t="s">
        <v>137</v>
      </c>
      <c r="B114" t="s">
        <v>729</v>
      </c>
      <c r="C114">
        <v>6230</v>
      </c>
      <c r="D114" t="s">
        <v>3230</v>
      </c>
      <c r="F114" s="150">
        <v>45789</v>
      </c>
      <c r="G114" t="s">
        <v>3231</v>
      </c>
      <c r="H114" t="s">
        <v>555</v>
      </c>
      <c r="I114" t="s">
        <v>353</v>
      </c>
    </row>
    <row r="115" spans="1:11">
      <c r="A115" t="s">
        <v>24</v>
      </c>
      <c r="B115" t="s">
        <v>704</v>
      </c>
      <c r="C115">
        <v>8520</v>
      </c>
      <c r="D115" t="s">
        <v>3237</v>
      </c>
      <c r="E115" t="s">
        <v>10911</v>
      </c>
      <c r="F115" s="150">
        <v>45789</v>
      </c>
      <c r="G115" t="s">
        <v>3238</v>
      </c>
      <c r="H115" t="s">
        <v>555</v>
      </c>
      <c r="I115" t="s">
        <v>353</v>
      </c>
      <c r="K115" t="s">
        <v>706</v>
      </c>
    </row>
    <row r="116" spans="1:11">
      <c r="A116" t="s">
        <v>24</v>
      </c>
      <c r="B116" t="s">
        <v>704</v>
      </c>
      <c r="C116">
        <v>8636</v>
      </c>
      <c r="D116" t="s">
        <v>3241</v>
      </c>
      <c r="E116" t="s">
        <v>3243</v>
      </c>
      <c r="F116" s="150">
        <v>45789</v>
      </c>
      <c r="G116" t="s">
        <v>3242</v>
      </c>
      <c r="H116" t="s">
        <v>555</v>
      </c>
      <c r="I116" t="s">
        <v>353</v>
      </c>
      <c r="K116" t="s">
        <v>706</v>
      </c>
    </row>
    <row r="117" spans="1:11">
      <c r="A117" t="s">
        <v>24</v>
      </c>
      <c r="B117" t="s">
        <v>704</v>
      </c>
      <c r="C117">
        <v>8637</v>
      </c>
      <c r="D117" t="s">
        <v>3246</v>
      </c>
      <c r="E117" t="s">
        <v>3243</v>
      </c>
      <c r="F117" s="150">
        <v>45789</v>
      </c>
      <c r="G117" t="s">
        <v>3247</v>
      </c>
      <c r="H117" t="s">
        <v>555</v>
      </c>
      <c r="I117" t="s">
        <v>353</v>
      </c>
      <c r="K117" t="s">
        <v>706</v>
      </c>
    </row>
    <row r="118" spans="1:11">
      <c r="A118" t="s">
        <v>65</v>
      </c>
      <c r="B118" t="s">
        <v>714</v>
      </c>
      <c r="C118">
        <v>5141</v>
      </c>
      <c r="D118" t="s">
        <v>3882</v>
      </c>
      <c r="F118" s="150">
        <v>45790</v>
      </c>
      <c r="G118" t="s">
        <v>3883</v>
      </c>
      <c r="H118" t="s">
        <v>633</v>
      </c>
      <c r="I118" t="s">
        <v>353</v>
      </c>
    </row>
    <row r="119" spans="1:11">
      <c r="A119" t="s">
        <v>24</v>
      </c>
      <c r="B119" t="s">
        <v>704</v>
      </c>
      <c r="C119">
        <v>5653</v>
      </c>
      <c r="D119" t="s">
        <v>631</v>
      </c>
      <c r="E119" t="s">
        <v>10912</v>
      </c>
      <c r="F119" s="150">
        <v>45790</v>
      </c>
      <c r="G119" t="s">
        <v>632</v>
      </c>
      <c r="H119" t="s">
        <v>633</v>
      </c>
      <c r="I119" t="s">
        <v>353</v>
      </c>
      <c r="K119" t="s">
        <v>706</v>
      </c>
    </row>
    <row r="120" spans="1:11">
      <c r="A120" t="s">
        <v>24</v>
      </c>
      <c r="B120" t="s">
        <v>697</v>
      </c>
      <c r="C120">
        <v>12868</v>
      </c>
      <c r="D120" t="s">
        <v>3260</v>
      </c>
      <c r="F120" s="150">
        <v>45790</v>
      </c>
      <c r="G120" t="s">
        <v>3261</v>
      </c>
      <c r="H120" t="s">
        <v>633</v>
      </c>
      <c r="I120" t="s">
        <v>353</v>
      </c>
      <c r="K120" t="s">
        <v>699</v>
      </c>
    </row>
    <row r="121" spans="1:11">
      <c r="A121" t="s">
        <v>24</v>
      </c>
      <c r="B121" t="s">
        <v>704</v>
      </c>
      <c r="C121">
        <v>3548</v>
      </c>
      <c r="D121" t="s">
        <v>3255</v>
      </c>
      <c r="E121" t="s">
        <v>3257</v>
      </c>
      <c r="F121" s="150">
        <v>45790</v>
      </c>
      <c r="G121" t="s">
        <v>3256</v>
      </c>
      <c r="H121" t="s">
        <v>633</v>
      </c>
      <c r="I121" t="s">
        <v>353</v>
      </c>
      <c r="K121" t="s">
        <v>706</v>
      </c>
    </row>
    <row r="122" spans="1:11">
      <c r="A122" t="s">
        <v>65</v>
      </c>
      <c r="B122" t="s">
        <v>714</v>
      </c>
      <c r="C122">
        <v>15261</v>
      </c>
      <c r="D122" t="s">
        <v>3318</v>
      </c>
      <c r="F122" s="150">
        <v>45791</v>
      </c>
      <c r="G122" t="s">
        <v>3319</v>
      </c>
      <c r="H122" t="s">
        <v>555</v>
      </c>
      <c r="I122" t="s">
        <v>353</v>
      </c>
      <c r="J122" t="s">
        <v>3227</v>
      </c>
      <c r="K122" t="s">
        <v>741</v>
      </c>
    </row>
    <row r="123" spans="1:11">
      <c r="A123" t="s">
        <v>24</v>
      </c>
      <c r="B123" t="s">
        <v>697</v>
      </c>
      <c r="C123">
        <v>2113</v>
      </c>
      <c r="D123" t="s">
        <v>644</v>
      </c>
      <c r="F123" s="150">
        <v>45790</v>
      </c>
      <c r="G123" t="s">
        <v>645</v>
      </c>
      <c r="H123" t="s">
        <v>633</v>
      </c>
      <c r="I123" t="s">
        <v>353</v>
      </c>
      <c r="J123" t="s">
        <v>3015</v>
      </c>
    </row>
    <row r="124" spans="1:11">
      <c r="A124" t="s">
        <v>65</v>
      </c>
      <c r="B124" t="s">
        <v>714</v>
      </c>
      <c r="C124">
        <v>5042</v>
      </c>
      <c r="D124" t="s">
        <v>3879</v>
      </c>
      <c r="F124" s="150">
        <v>45790</v>
      </c>
      <c r="G124" t="s">
        <v>3651</v>
      </c>
      <c r="H124" t="s">
        <v>633</v>
      </c>
      <c r="I124" t="s">
        <v>353</v>
      </c>
    </row>
    <row r="125" spans="1:11">
      <c r="A125" t="s">
        <v>24</v>
      </c>
      <c r="B125" t="s">
        <v>704</v>
      </c>
      <c r="C125">
        <v>5685</v>
      </c>
      <c r="D125" t="s">
        <v>3650</v>
      </c>
      <c r="E125" t="s">
        <v>3652</v>
      </c>
      <c r="F125" s="150">
        <v>45790</v>
      </c>
      <c r="G125" t="s">
        <v>3651</v>
      </c>
      <c r="H125" t="s">
        <v>633</v>
      </c>
      <c r="I125" t="s">
        <v>353</v>
      </c>
      <c r="K125" t="s">
        <v>706</v>
      </c>
    </row>
    <row r="126" spans="1:11">
      <c r="A126" t="s">
        <v>24</v>
      </c>
      <c r="B126" t="s">
        <v>695</v>
      </c>
      <c r="C126">
        <v>11031</v>
      </c>
      <c r="D126" t="s">
        <v>3655</v>
      </c>
      <c r="E126">
        <v>26392331</v>
      </c>
      <c r="F126" s="150">
        <v>45790</v>
      </c>
      <c r="G126" t="s">
        <v>3656</v>
      </c>
      <c r="H126" t="s">
        <v>633</v>
      </c>
      <c r="I126" t="s">
        <v>353</v>
      </c>
      <c r="J126" t="s">
        <v>664</v>
      </c>
      <c r="K126" t="s">
        <v>696</v>
      </c>
    </row>
    <row r="127" spans="1:11">
      <c r="A127" t="s">
        <v>65</v>
      </c>
      <c r="B127" t="s">
        <v>714</v>
      </c>
      <c r="C127">
        <v>15127</v>
      </c>
      <c r="D127" t="s">
        <v>3659</v>
      </c>
      <c r="F127" s="150">
        <v>45790</v>
      </c>
      <c r="G127" t="s">
        <v>3660</v>
      </c>
      <c r="H127" t="s">
        <v>633</v>
      </c>
      <c r="I127" t="s">
        <v>353</v>
      </c>
    </row>
    <row r="128" spans="1:11">
      <c r="A128" t="s">
        <v>24</v>
      </c>
      <c r="B128" t="s">
        <v>704</v>
      </c>
      <c r="C128">
        <v>3309</v>
      </c>
      <c r="D128" t="s">
        <v>3667</v>
      </c>
      <c r="E128" t="s">
        <v>10913</v>
      </c>
      <c r="F128" s="150">
        <v>45791</v>
      </c>
      <c r="G128" t="s">
        <v>3668</v>
      </c>
      <c r="H128" t="s">
        <v>555</v>
      </c>
      <c r="I128" t="s">
        <v>353</v>
      </c>
      <c r="K128" t="s">
        <v>706</v>
      </c>
    </row>
    <row r="129" spans="1:11">
      <c r="A129" t="s">
        <v>65</v>
      </c>
      <c r="B129" t="s">
        <v>714</v>
      </c>
      <c r="C129">
        <v>5002</v>
      </c>
      <c r="D129" t="s">
        <v>3671</v>
      </c>
      <c r="F129" s="150">
        <v>45791</v>
      </c>
      <c r="G129" t="s">
        <v>3672</v>
      </c>
      <c r="H129" t="s">
        <v>555</v>
      </c>
      <c r="I129" t="s">
        <v>353</v>
      </c>
    </row>
    <row r="130" spans="1:11">
      <c r="A130" t="s">
        <v>24</v>
      </c>
      <c r="B130" t="s">
        <v>704</v>
      </c>
      <c r="C130">
        <v>5636</v>
      </c>
      <c r="D130" t="s">
        <v>3676</v>
      </c>
      <c r="E130" t="s">
        <v>10914</v>
      </c>
      <c r="F130" s="150">
        <v>45791</v>
      </c>
      <c r="G130" t="s">
        <v>3677</v>
      </c>
      <c r="H130" t="s">
        <v>555</v>
      </c>
      <c r="I130" t="s">
        <v>353</v>
      </c>
      <c r="K130" t="s">
        <v>706</v>
      </c>
    </row>
    <row r="131" spans="1:11">
      <c r="A131" t="s">
        <v>24</v>
      </c>
      <c r="B131" t="s">
        <v>704</v>
      </c>
      <c r="C131">
        <v>8779</v>
      </c>
      <c r="D131" t="s">
        <v>3680</v>
      </c>
      <c r="E131" t="s">
        <v>3682</v>
      </c>
      <c r="F131" s="150">
        <v>45791</v>
      </c>
      <c r="G131" t="s">
        <v>3681</v>
      </c>
      <c r="H131" t="s">
        <v>555</v>
      </c>
      <c r="I131" t="s">
        <v>353</v>
      </c>
      <c r="K131" t="s">
        <v>706</v>
      </c>
    </row>
    <row r="132" spans="1:11">
      <c r="A132" t="s">
        <v>24</v>
      </c>
      <c r="B132" t="s">
        <v>697</v>
      </c>
      <c r="C132">
        <v>2108</v>
      </c>
      <c r="D132" t="s">
        <v>3309</v>
      </c>
      <c r="F132" s="150">
        <v>45791</v>
      </c>
      <c r="G132" t="s">
        <v>3310</v>
      </c>
      <c r="H132" t="s">
        <v>555</v>
      </c>
      <c r="I132" t="s">
        <v>353</v>
      </c>
      <c r="J132" t="s">
        <v>3015</v>
      </c>
    </row>
    <row r="133" spans="1:11">
      <c r="A133" t="s">
        <v>24</v>
      </c>
      <c r="B133" t="s">
        <v>704</v>
      </c>
      <c r="C133">
        <v>5706</v>
      </c>
      <c r="D133" t="s">
        <v>3886</v>
      </c>
      <c r="E133" t="s">
        <v>3888</v>
      </c>
      <c r="F133" s="150">
        <v>45791</v>
      </c>
      <c r="G133" t="s">
        <v>3887</v>
      </c>
      <c r="H133" t="s">
        <v>555</v>
      </c>
      <c r="I133" t="s">
        <v>353</v>
      </c>
      <c r="K133" t="s">
        <v>706</v>
      </c>
    </row>
    <row r="134" spans="1:11">
      <c r="A134" t="s">
        <v>137</v>
      </c>
      <c r="B134" t="s">
        <v>729</v>
      </c>
      <c r="C134">
        <v>6229</v>
      </c>
      <c r="D134" t="s">
        <v>4029</v>
      </c>
      <c r="F134" s="150">
        <v>45791</v>
      </c>
      <c r="G134" t="s">
        <v>3231</v>
      </c>
      <c r="H134" t="s">
        <v>555</v>
      </c>
      <c r="I134" t="s">
        <v>353</v>
      </c>
    </row>
    <row r="135" spans="1:11">
      <c r="A135" t="s">
        <v>65</v>
      </c>
      <c r="B135" t="s">
        <v>714</v>
      </c>
      <c r="C135">
        <v>15124</v>
      </c>
      <c r="D135" t="s">
        <v>3895</v>
      </c>
      <c r="F135" s="150">
        <v>45791</v>
      </c>
      <c r="G135" t="s">
        <v>3896</v>
      </c>
      <c r="H135" t="s">
        <v>555</v>
      </c>
      <c r="I135" t="s">
        <v>353</v>
      </c>
    </row>
    <row r="136" spans="1:11">
      <c r="A136" t="s">
        <v>65</v>
      </c>
      <c r="B136" t="s">
        <v>714</v>
      </c>
      <c r="C136">
        <v>15126</v>
      </c>
      <c r="D136" t="s">
        <v>3314</v>
      </c>
      <c r="F136" s="150">
        <v>45791</v>
      </c>
      <c r="G136" t="s">
        <v>3315</v>
      </c>
      <c r="H136" t="s">
        <v>555</v>
      </c>
      <c r="I136" t="s">
        <v>353</v>
      </c>
      <c r="K136" t="s">
        <v>727</v>
      </c>
    </row>
    <row r="137" spans="1:11">
      <c r="A137" t="s">
        <v>65</v>
      </c>
      <c r="B137" t="s">
        <v>714</v>
      </c>
      <c r="C137">
        <v>15262</v>
      </c>
      <c r="D137" t="s">
        <v>3663</v>
      </c>
      <c r="F137" s="150">
        <v>45790</v>
      </c>
      <c r="G137" t="s">
        <v>3664</v>
      </c>
      <c r="H137" t="s">
        <v>555</v>
      </c>
      <c r="I137" t="s">
        <v>353</v>
      </c>
      <c r="J137" t="s">
        <v>3227</v>
      </c>
      <c r="K137" t="s">
        <v>741</v>
      </c>
    </row>
    <row r="138" spans="1:11">
      <c r="A138" t="s">
        <v>24</v>
      </c>
      <c r="B138" t="s">
        <v>695</v>
      </c>
      <c r="C138">
        <v>11047</v>
      </c>
      <c r="D138" t="s">
        <v>3891</v>
      </c>
      <c r="E138">
        <v>26897002</v>
      </c>
      <c r="F138" s="150">
        <v>45791</v>
      </c>
      <c r="G138" t="s">
        <v>3892</v>
      </c>
      <c r="H138" t="s">
        <v>555</v>
      </c>
      <c r="I138" t="s">
        <v>353</v>
      </c>
      <c r="J138" t="s">
        <v>664</v>
      </c>
      <c r="K138" t="s">
        <v>696</v>
      </c>
    </row>
    <row r="139" spans="1:11">
      <c r="A139" t="s">
        <v>24</v>
      </c>
      <c r="B139" t="s">
        <v>704</v>
      </c>
      <c r="C139">
        <v>3269</v>
      </c>
      <c r="D139" t="s">
        <v>3685</v>
      </c>
      <c r="E139" t="s">
        <v>10915</v>
      </c>
      <c r="F139" s="150">
        <v>45792</v>
      </c>
      <c r="G139" t="s">
        <v>3686</v>
      </c>
      <c r="H139" t="s">
        <v>559</v>
      </c>
      <c r="I139" t="s">
        <v>353</v>
      </c>
      <c r="K139" t="s">
        <v>706</v>
      </c>
    </row>
    <row r="140" spans="1:11">
      <c r="A140" t="s">
        <v>24</v>
      </c>
      <c r="B140" t="s">
        <v>704</v>
      </c>
      <c r="C140">
        <v>3540</v>
      </c>
      <c r="D140" t="s">
        <v>3689</v>
      </c>
      <c r="E140" t="s">
        <v>3691</v>
      </c>
      <c r="F140" s="150">
        <v>45792</v>
      </c>
      <c r="G140" t="s">
        <v>3690</v>
      </c>
      <c r="H140" t="s">
        <v>559</v>
      </c>
      <c r="I140" t="s">
        <v>353</v>
      </c>
      <c r="K140" t="s">
        <v>706</v>
      </c>
    </row>
    <row r="141" spans="1:11">
      <c r="A141" t="s">
        <v>65</v>
      </c>
      <c r="B141" t="s">
        <v>714</v>
      </c>
      <c r="C141">
        <v>5031</v>
      </c>
      <c r="D141" t="s">
        <v>3694</v>
      </c>
      <c r="F141" s="150">
        <v>45792</v>
      </c>
      <c r="G141" t="s">
        <v>3695</v>
      </c>
      <c r="H141" t="s">
        <v>559</v>
      </c>
      <c r="I141" t="s">
        <v>353</v>
      </c>
    </row>
    <row r="142" spans="1:11">
      <c r="A142" t="s">
        <v>24</v>
      </c>
      <c r="B142" t="s">
        <v>695</v>
      </c>
      <c r="C142">
        <v>4486</v>
      </c>
      <c r="D142" t="s">
        <v>3331</v>
      </c>
      <c r="E142">
        <v>25271115</v>
      </c>
      <c r="F142" s="150">
        <v>45792</v>
      </c>
      <c r="G142" t="s">
        <v>3332</v>
      </c>
      <c r="H142" t="s">
        <v>566</v>
      </c>
      <c r="I142" t="s">
        <v>353</v>
      </c>
      <c r="J142" t="s">
        <v>664</v>
      </c>
      <c r="K142" t="s">
        <v>696</v>
      </c>
    </row>
    <row r="143" spans="1:11">
      <c r="A143" t="s">
        <v>24</v>
      </c>
      <c r="B143" t="s">
        <v>704</v>
      </c>
      <c r="C143">
        <v>5661</v>
      </c>
      <c r="D143" t="s">
        <v>3335</v>
      </c>
      <c r="E143" t="s">
        <v>10916</v>
      </c>
      <c r="F143" s="150">
        <v>45792</v>
      </c>
      <c r="G143" t="s">
        <v>3336</v>
      </c>
      <c r="H143" t="s">
        <v>566</v>
      </c>
      <c r="I143" t="s">
        <v>353</v>
      </c>
      <c r="K143" t="s">
        <v>706</v>
      </c>
    </row>
    <row r="144" spans="1:11">
      <c r="A144" t="s">
        <v>24</v>
      </c>
      <c r="B144" t="s">
        <v>697</v>
      </c>
      <c r="C144">
        <v>2241</v>
      </c>
      <c r="D144" t="s">
        <v>3322</v>
      </c>
      <c r="F144" s="150">
        <v>45792</v>
      </c>
      <c r="G144" t="s">
        <v>3323</v>
      </c>
      <c r="H144" t="s">
        <v>566</v>
      </c>
      <c r="I144" t="s">
        <v>353</v>
      </c>
      <c r="J144" t="s">
        <v>3015</v>
      </c>
    </row>
    <row r="145" spans="1:11">
      <c r="A145" t="s">
        <v>24</v>
      </c>
      <c r="B145" t="s">
        <v>704</v>
      </c>
      <c r="C145">
        <v>3143</v>
      </c>
      <c r="D145" t="s">
        <v>3327</v>
      </c>
      <c r="E145" t="s">
        <v>10917</v>
      </c>
      <c r="F145" s="150">
        <v>45792</v>
      </c>
      <c r="G145" t="s">
        <v>3328</v>
      </c>
      <c r="H145" t="s">
        <v>566</v>
      </c>
      <c r="I145" t="s">
        <v>353</v>
      </c>
      <c r="K145" t="s">
        <v>706</v>
      </c>
    </row>
    <row r="146" spans="1:11">
      <c r="A146" t="s">
        <v>24</v>
      </c>
      <c r="B146" t="s">
        <v>697</v>
      </c>
      <c r="C146">
        <v>12822</v>
      </c>
      <c r="D146" t="s">
        <v>3339</v>
      </c>
      <c r="F146" s="150">
        <v>45792</v>
      </c>
      <c r="G146" t="s">
        <v>3340</v>
      </c>
      <c r="H146" t="s">
        <v>566</v>
      </c>
      <c r="I146" t="s">
        <v>353</v>
      </c>
      <c r="J146" t="s">
        <v>3015</v>
      </c>
    </row>
    <row r="147" spans="1:11">
      <c r="A147" t="s">
        <v>65</v>
      </c>
      <c r="B147" t="s">
        <v>714</v>
      </c>
      <c r="C147">
        <v>5045</v>
      </c>
      <c r="D147" t="s">
        <v>3698</v>
      </c>
      <c r="F147" s="150">
        <v>45792</v>
      </c>
      <c r="G147" t="s">
        <v>3699</v>
      </c>
      <c r="H147" t="s">
        <v>566</v>
      </c>
      <c r="I147" t="s">
        <v>353</v>
      </c>
    </row>
    <row r="148" spans="1:11">
      <c r="A148" t="s">
        <v>24</v>
      </c>
      <c r="B148" t="s">
        <v>695</v>
      </c>
      <c r="C148">
        <v>4447</v>
      </c>
      <c r="D148" t="s">
        <v>3899</v>
      </c>
      <c r="E148">
        <v>28853031</v>
      </c>
      <c r="F148" s="150">
        <v>45792</v>
      </c>
      <c r="G148" t="s">
        <v>3900</v>
      </c>
      <c r="H148" t="s">
        <v>566</v>
      </c>
      <c r="I148" t="s">
        <v>353</v>
      </c>
      <c r="J148" t="s">
        <v>664</v>
      </c>
      <c r="K148" t="s">
        <v>696</v>
      </c>
    </row>
    <row r="149" spans="1:11">
      <c r="A149" t="s">
        <v>24</v>
      </c>
      <c r="B149" t="s">
        <v>704</v>
      </c>
      <c r="C149">
        <v>5633</v>
      </c>
      <c r="D149" t="s">
        <v>3904</v>
      </c>
      <c r="E149" t="s">
        <v>10918</v>
      </c>
      <c r="F149" s="150">
        <v>45792</v>
      </c>
      <c r="G149" t="s">
        <v>3905</v>
      </c>
      <c r="H149" t="s">
        <v>566</v>
      </c>
      <c r="I149" t="s">
        <v>353</v>
      </c>
      <c r="K149" t="s">
        <v>706</v>
      </c>
    </row>
    <row r="150" spans="1:11">
      <c r="A150" t="s">
        <v>65</v>
      </c>
      <c r="B150" t="s">
        <v>714</v>
      </c>
      <c r="C150">
        <v>5990</v>
      </c>
      <c r="D150" t="s">
        <v>3908</v>
      </c>
      <c r="F150" s="150">
        <v>45792</v>
      </c>
      <c r="G150" t="s">
        <v>3909</v>
      </c>
      <c r="H150" t="s">
        <v>566</v>
      </c>
      <c r="I150" t="s">
        <v>353</v>
      </c>
    </row>
    <row r="151" spans="1:11">
      <c r="A151" t="s">
        <v>137</v>
      </c>
      <c r="B151" t="s">
        <v>729</v>
      </c>
      <c r="C151">
        <v>6257</v>
      </c>
      <c r="D151" t="s">
        <v>3912</v>
      </c>
      <c r="F151" s="150">
        <v>45793</v>
      </c>
      <c r="G151" t="s">
        <v>3913</v>
      </c>
      <c r="H151" t="s">
        <v>566</v>
      </c>
      <c r="I151" t="s">
        <v>353</v>
      </c>
    </row>
    <row r="152" spans="1:11">
      <c r="A152" t="s">
        <v>24</v>
      </c>
      <c r="B152" t="s">
        <v>704</v>
      </c>
      <c r="C152">
        <v>8512</v>
      </c>
      <c r="D152" t="s">
        <v>3919</v>
      </c>
      <c r="E152" t="s">
        <v>10919</v>
      </c>
      <c r="F152" s="150">
        <v>45793</v>
      </c>
      <c r="G152" t="s">
        <v>3920</v>
      </c>
      <c r="H152" t="s">
        <v>566</v>
      </c>
      <c r="I152" t="s">
        <v>353</v>
      </c>
      <c r="K152" t="s">
        <v>706</v>
      </c>
    </row>
    <row r="153" spans="1:11">
      <c r="A153" t="s">
        <v>24</v>
      </c>
      <c r="B153" t="s">
        <v>734</v>
      </c>
      <c r="C153">
        <v>10008</v>
      </c>
      <c r="D153" t="s">
        <v>3923</v>
      </c>
      <c r="F153" s="150">
        <v>45793</v>
      </c>
      <c r="G153" t="s">
        <v>3924</v>
      </c>
      <c r="H153" t="s">
        <v>566</v>
      </c>
      <c r="I153" t="s">
        <v>353</v>
      </c>
    </row>
    <row r="154" spans="1:11">
      <c r="A154" t="s">
        <v>65</v>
      </c>
      <c r="B154" t="s">
        <v>714</v>
      </c>
      <c r="C154">
        <v>15267</v>
      </c>
      <c r="D154" t="s">
        <v>3828</v>
      </c>
      <c r="F154" s="150">
        <v>45783</v>
      </c>
      <c r="G154" t="s">
        <v>3829</v>
      </c>
      <c r="H154" t="s">
        <v>3564</v>
      </c>
      <c r="I154" t="s">
        <v>353</v>
      </c>
      <c r="J154" t="s">
        <v>3227</v>
      </c>
      <c r="K154" t="s">
        <v>741</v>
      </c>
    </row>
    <row r="155" spans="1:11">
      <c r="A155" t="s">
        <v>137</v>
      </c>
      <c r="B155" t="s">
        <v>729</v>
      </c>
      <c r="C155">
        <v>6513</v>
      </c>
      <c r="D155" t="s">
        <v>3702</v>
      </c>
      <c r="F155" s="150">
        <v>45793</v>
      </c>
      <c r="G155" t="s">
        <v>3703</v>
      </c>
      <c r="H155" t="s">
        <v>566</v>
      </c>
      <c r="I155" t="s">
        <v>353</v>
      </c>
    </row>
    <row r="156" spans="1:11">
      <c r="A156" t="s">
        <v>24</v>
      </c>
      <c r="B156" t="s">
        <v>704</v>
      </c>
      <c r="C156">
        <v>3405</v>
      </c>
      <c r="D156" t="s">
        <v>3461</v>
      </c>
      <c r="E156" t="s">
        <v>10920</v>
      </c>
      <c r="F156" s="150">
        <v>45793</v>
      </c>
      <c r="G156" t="s">
        <v>3462</v>
      </c>
      <c r="H156" t="s">
        <v>566</v>
      </c>
      <c r="I156" t="s">
        <v>353</v>
      </c>
      <c r="K156" t="s">
        <v>706</v>
      </c>
    </row>
    <row r="157" spans="1:11">
      <c r="A157" t="s">
        <v>24</v>
      </c>
      <c r="B157" t="s">
        <v>704</v>
      </c>
      <c r="C157">
        <v>5531</v>
      </c>
      <c r="D157" t="s">
        <v>3466</v>
      </c>
      <c r="E157" t="s">
        <v>3468</v>
      </c>
      <c r="F157" s="150">
        <v>45793</v>
      </c>
      <c r="G157" t="s">
        <v>3467</v>
      </c>
      <c r="H157" t="s">
        <v>566</v>
      </c>
      <c r="I157" t="s">
        <v>353</v>
      </c>
      <c r="K157" t="s">
        <v>706</v>
      </c>
    </row>
    <row r="158" spans="1:11">
      <c r="A158" t="s">
        <v>137</v>
      </c>
      <c r="B158" t="s">
        <v>729</v>
      </c>
      <c r="C158">
        <v>6258</v>
      </c>
      <c r="D158" t="s">
        <v>3916</v>
      </c>
      <c r="F158" s="150">
        <v>45793</v>
      </c>
      <c r="G158" t="s">
        <v>3913</v>
      </c>
      <c r="H158" t="s">
        <v>566</v>
      </c>
      <c r="I158" t="s">
        <v>353</v>
      </c>
    </row>
    <row r="159" spans="1:11">
      <c r="A159" t="s">
        <v>65</v>
      </c>
      <c r="B159" t="s">
        <v>714</v>
      </c>
      <c r="C159">
        <v>15113</v>
      </c>
      <c r="D159" t="s">
        <v>3927</v>
      </c>
      <c r="F159" s="150">
        <v>45793</v>
      </c>
      <c r="G159" t="s">
        <v>3928</v>
      </c>
      <c r="H159" t="s">
        <v>566</v>
      </c>
      <c r="I159" t="s">
        <v>353</v>
      </c>
    </row>
    <row r="160" spans="1:11">
      <c r="A160" t="s">
        <v>24</v>
      </c>
      <c r="B160" t="s">
        <v>704</v>
      </c>
      <c r="C160">
        <v>3542</v>
      </c>
      <c r="D160" t="s">
        <v>3716</v>
      </c>
      <c r="E160" t="s">
        <v>10921</v>
      </c>
      <c r="F160" s="150">
        <v>45796</v>
      </c>
      <c r="G160" t="s">
        <v>3717</v>
      </c>
      <c r="H160" t="s">
        <v>3718</v>
      </c>
      <c r="I160" t="s">
        <v>353</v>
      </c>
      <c r="K160" t="s">
        <v>706</v>
      </c>
    </row>
    <row r="161" spans="1:11">
      <c r="A161" t="s">
        <v>24</v>
      </c>
      <c r="B161" t="s">
        <v>695</v>
      </c>
      <c r="C161">
        <v>4477</v>
      </c>
      <c r="D161" t="s">
        <v>3721</v>
      </c>
      <c r="E161">
        <v>28903266</v>
      </c>
      <c r="F161" s="150">
        <v>45796</v>
      </c>
      <c r="G161" t="s">
        <v>3722</v>
      </c>
      <c r="H161" t="s">
        <v>3718</v>
      </c>
      <c r="I161" t="s">
        <v>353</v>
      </c>
      <c r="J161" t="s">
        <v>664</v>
      </c>
      <c r="K161" t="s">
        <v>696</v>
      </c>
    </row>
    <row r="162" spans="1:11">
      <c r="A162" t="s">
        <v>65</v>
      </c>
      <c r="B162" t="s">
        <v>714</v>
      </c>
      <c r="C162">
        <v>5175</v>
      </c>
      <c r="D162" t="s">
        <v>3725</v>
      </c>
      <c r="F162" s="150">
        <v>45796</v>
      </c>
      <c r="G162" t="s">
        <v>3726</v>
      </c>
      <c r="H162" t="s">
        <v>3718</v>
      </c>
      <c r="I162" t="s">
        <v>353</v>
      </c>
    </row>
    <row r="163" spans="1:11">
      <c r="A163" t="s">
        <v>24</v>
      </c>
      <c r="B163" t="s">
        <v>704</v>
      </c>
      <c r="C163">
        <v>5642</v>
      </c>
      <c r="D163" t="s">
        <v>3488</v>
      </c>
      <c r="E163" t="s">
        <v>10922</v>
      </c>
      <c r="F163" s="150">
        <v>45796</v>
      </c>
      <c r="G163" t="s">
        <v>3489</v>
      </c>
      <c r="H163" t="s">
        <v>459</v>
      </c>
      <c r="I163" t="s">
        <v>353</v>
      </c>
      <c r="K163" t="s">
        <v>706</v>
      </c>
    </row>
    <row r="164" spans="1:11">
      <c r="A164" t="s">
        <v>24</v>
      </c>
      <c r="B164" t="s">
        <v>704</v>
      </c>
      <c r="C164">
        <v>5586</v>
      </c>
      <c r="D164" t="s">
        <v>3484</v>
      </c>
      <c r="E164" t="s">
        <v>10923</v>
      </c>
      <c r="F164" s="150">
        <v>45796</v>
      </c>
      <c r="G164" t="s">
        <v>3485</v>
      </c>
      <c r="H164" t="s">
        <v>459</v>
      </c>
      <c r="I164" t="s">
        <v>353</v>
      </c>
      <c r="K164" t="s">
        <v>706</v>
      </c>
    </row>
    <row r="165" spans="1:11">
      <c r="A165" t="s">
        <v>24</v>
      </c>
      <c r="B165" t="s">
        <v>695</v>
      </c>
      <c r="C165">
        <v>4425</v>
      </c>
      <c r="D165" t="s">
        <v>3931</v>
      </c>
      <c r="E165">
        <v>22371895</v>
      </c>
      <c r="F165" s="150">
        <v>45796</v>
      </c>
      <c r="G165" t="s">
        <v>3932</v>
      </c>
      <c r="H165" t="s">
        <v>459</v>
      </c>
      <c r="I165" t="s">
        <v>353</v>
      </c>
      <c r="J165" t="s">
        <v>664</v>
      </c>
      <c r="K165" t="s">
        <v>696</v>
      </c>
    </row>
    <row r="166" spans="1:11">
      <c r="A166" t="s">
        <v>65</v>
      </c>
      <c r="B166" t="s">
        <v>714</v>
      </c>
      <c r="C166">
        <v>5082</v>
      </c>
      <c r="D166" t="s">
        <v>3935</v>
      </c>
      <c r="F166" s="150">
        <v>45796</v>
      </c>
      <c r="G166" t="s">
        <v>3936</v>
      </c>
      <c r="H166" t="s">
        <v>459</v>
      </c>
      <c r="I166" t="s">
        <v>353</v>
      </c>
    </row>
    <row r="167" spans="1:11">
      <c r="A167" t="s">
        <v>65</v>
      </c>
      <c r="B167" t="s">
        <v>714</v>
      </c>
      <c r="C167">
        <v>15270</v>
      </c>
      <c r="D167" t="s">
        <v>3055</v>
      </c>
      <c r="F167" s="150">
        <v>45772</v>
      </c>
      <c r="G167" t="s">
        <v>3056</v>
      </c>
      <c r="H167" t="s">
        <v>1091</v>
      </c>
      <c r="I167" t="s">
        <v>353</v>
      </c>
    </row>
    <row r="168" spans="1:11">
      <c r="A168" t="s">
        <v>137</v>
      </c>
      <c r="B168" t="s">
        <v>729</v>
      </c>
      <c r="C168">
        <v>6161</v>
      </c>
      <c r="D168" t="s">
        <v>3939</v>
      </c>
      <c r="F168" s="150">
        <v>45796</v>
      </c>
      <c r="G168" t="s">
        <v>3940</v>
      </c>
      <c r="H168" t="s">
        <v>459</v>
      </c>
      <c r="I168" t="s">
        <v>353</v>
      </c>
    </row>
    <row r="169" spans="1:11">
      <c r="A169" t="s">
        <v>24</v>
      </c>
      <c r="B169" t="s">
        <v>704</v>
      </c>
      <c r="C169">
        <v>3420</v>
      </c>
      <c r="D169" t="s">
        <v>3480</v>
      </c>
      <c r="E169" t="s">
        <v>10924</v>
      </c>
      <c r="F169" s="150">
        <v>45796</v>
      </c>
      <c r="G169" t="s">
        <v>3481</v>
      </c>
      <c r="H169" t="s">
        <v>459</v>
      </c>
      <c r="I169" t="s">
        <v>353</v>
      </c>
      <c r="K169" t="s">
        <v>706</v>
      </c>
    </row>
    <row r="170" spans="1:11">
      <c r="A170" t="s">
        <v>24</v>
      </c>
      <c r="B170" t="s">
        <v>704</v>
      </c>
      <c r="C170">
        <v>3287</v>
      </c>
      <c r="D170" t="s">
        <v>3475</v>
      </c>
      <c r="E170" t="s">
        <v>10925</v>
      </c>
      <c r="F170" s="150">
        <v>45796</v>
      </c>
      <c r="G170" t="s">
        <v>3476</v>
      </c>
      <c r="H170" t="s">
        <v>459</v>
      </c>
      <c r="I170" t="s">
        <v>353</v>
      </c>
      <c r="K170" t="s">
        <v>706</v>
      </c>
    </row>
    <row r="171" spans="1:11">
      <c r="A171" t="s">
        <v>24</v>
      </c>
      <c r="B171" t="s">
        <v>697</v>
      </c>
      <c r="C171">
        <v>2109</v>
      </c>
      <c r="D171" t="s">
        <v>3712</v>
      </c>
      <c r="F171" s="150">
        <v>45796</v>
      </c>
      <c r="G171" t="s">
        <v>3713</v>
      </c>
      <c r="H171" t="s">
        <v>459</v>
      </c>
      <c r="I171" t="s">
        <v>353</v>
      </c>
      <c r="J171" t="s">
        <v>3015</v>
      </c>
    </row>
    <row r="172" spans="1:11">
      <c r="A172" t="s">
        <v>65</v>
      </c>
      <c r="B172" t="s">
        <v>714</v>
      </c>
      <c r="C172">
        <v>5164</v>
      </c>
      <c r="D172" t="s">
        <v>4039</v>
      </c>
      <c r="F172" s="150">
        <v>45797</v>
      </c>
      <c r="G172" t="s">
        <v>4040</v>
      </c>
      <c r="H172" t="s">
        <v>654</v>
      </c>
      <c r="I172" t="s">
        <v>353</v>
      </c>
    </row>
    <row r="173" spans="1:11">
      <c r="A173" t="s">
        <v>65</v>
      </c>
      <c r="B173" t="s">
        <v>714</v>
      </c>
      <c r="C173">
        <v>5228</v>
      </c>
      <c r="D173" t="s">
        <v>4043</v>
      </c>
      <c r="F173" s="150">
        <v>45797</v>
      </c>
      <c r="G173" t="s">
        <v>4044</v>
      </c>
      <c r="H173" t="s">
        <v>459</v>
      </c>
      <c r="I173" t="s">
        <v>353</v>
      </c>
      <c r="J173" t="s">
        <v>3227</v>
      </c>
      <c r="K173" t="s">
        <v>741</v>
      </c>
    </row>
    <row r="174" spans="1:11">
      <c r="A174" t="s">
        <v>24</v>
      </c>
      <c r="B174" t="s">
        <v>695</v>
      </c>
      <c r="C174">
        <v>4411</v>
      </c>
      <c r="D174" t="s">
        <v>4034</v>
      </c>
      <c r="E174">
        <v>26756388</v>
      </c>
      <c r="F174" s="150">
        <v>45797</v>
      </c>
      <c r="G174" t="s">
        <v>4035</v>
      </c>
      <c r="H174" t="s">
        <v>654</v>
      </c>
      <c r="I174" t="s">
        <v>353</v>
      </c>
      <c r="J174" t="s">
        <v>664</v>
      </c>
      <c r="K174" t="s">
        <v>696</v>
      </c>
    </row>
    <row r="175" spans="1:11">
      <c r="A175" t="s">
        <v>137</v>
      </c>
      <c r="B175" t="s">
        <v>729</v>
      </c>
      <c r="C175">
        <v>6236</v>
      </c>
      <c r="D175" t="s">
        <v>4059</v>
      </c>
      <c r="F175" s="150">
        <v>45797</v>
      </c>
      <c r="G175" t="s">
        <v>4060</v>
      </c>
      <c r="H175" t="s">
        <v>654</v>
      </c>
      <c r="I175" t="s">
        <v>353</v>
      </c>
    </row>
    <row r="176" spans="1:11">
      <c r="A176" t="s">
        <v>65</v>
      </c>
      <c r="B176" t="s">
        <v>714</v>
      </c>
      <c r="C176">
        <v>5981</v>
      </c>
      <c r="D176" t="s">
        <v>4055</v>
      </c>
      <c r="F176" s="150">
        <v>45797</v>
      </c>
      <c r="G176" t="s">
        <v>4056</v>
      </c>
      <c r="H176" t="s">
        <v>459</v>
      </c>
      <c r="I176" t="s">
        <v>353</v>
      </c>
    </row>
    <row r="177" spans="1:11">
      <c r="A177" t="s">
        <v>137</v>
      </c>
      <c r="B177" t="s">
        <v>729</v>
      </c>
      <c r="C177">
        <v>6323</v>
      </c>
      <c r="D177" t="s">
        <v>4063</v>
      </c>
      <c r="F177" s="150">
        <v>45797</v>
      </c>
      <c r="G177" t="s">
        <v>4064</v>
      </c>
      <c r="H177" t="s">
        <v>654</v>
      </c>
      <c r="I177" t="s">
        <v>353</v>
      </c>
    </row>
    <row r="178" spans="1:11">
      <c r="A178" t="s">
        <v>65</v>
      </c>
      <c r="B178" t="s">
        <v>714</v>
      </c>
      <c r="C178">
        <v>5037</v>
      </c>
      <c r="D178" t="s">
        <v>652</v>
      </c>
      <c r="F178" s="150">
        <v>45797</v>
      </c>
      <c r="G178" t="s">
        <v>653</v>
      </c>
      <c r="H178" t="s">
        <v>654</v>
      </c>
      <c r="I178" t="s">
        <v>353</v>
      </c>
    </row>
    <row r="179" spans="1:11">
      <c r="A179" t="s">
        <v>24</v>
      </c>
      <c r="B179" t="s">
        <v>704</v>
      </c>
      <c r="C179">
        <v>5630</v>
      </c>
      <c r="D179" t="s">
        <v>3343</v>
      </c>
      <c r="E179" t="s">
        <v>3345</v>
      </c>
      <c r="F179" s="150">
        <v>45798</v>
      </c>
      <c r="G179" t="s">
        <v>3344</v>
      </c>
      <c r="H179" t="s">
        <v>654</v>
      </c>
      <c r="I179" t="s">
        <v>353</v>
      </c>
      <c r="K179" t="s">
        <v>706</v>
      </c>
    </row>
    <row r="180" spans="1:11">
      <c r="A180" t="s">
        <v>137</v>
      </c>
      <c r="B180" t="s">
        <v>729</v>
      </c>
      <c r="C180">
        <v>6523</v>
      </c>
      <c r="D180" t="s">
        <v>3350</v>
      </c>
      <c r="F180" s="150">
        <v>45798</v>
      </c>
      <c r="G180" t="s">
        <v>3351</v>
      </c>
      <c r="H180" t="s">
        <v>654</v>
      </c>
      <c r="I180" t="s">
        <v>353</v>
      </c>
    </row>
    <row r="181" spans="1:11">
      <c r="A181" t="s">
        <v>24</v>
      </c>
      <c r="B181" t="s">
        <v>704</v>
      </c>
      <c r="C181">
        <v>8780</v>
      </c>
      <c r="D181" t="s">
        <v>3354</v>
      </c>
      <c r="E181" t="s">
        <v>3356</v>
      </c>
      <c r="F181" s="150">
        <v>45798</v>
      </c>
      <c r="G181" t="s">
        <v>3355</v>
      </c>
      <c r="H181" t="s">
        <v>654</v>
      </c>
      <c r="I181" t="s">
        <v>353</v>
      </c>
      <c r="K181" t="s">
        <v>706</v>
      </c>
    </row>
    <row r="182" spans="1:11">
      <c r="A182" t="s">
        <v>24</v>
      </c>
      <c r="B182" t="s">
        <v>695</v>
      </c>
      <c r="C182">
        <v>11001</v>
      </c>
      <c r="D182" t="s">
        <v>3359</v>
      </c>
      <c r="E182">
        <v>26756388</v>
      </c>
      <c r="F182" s="150">
        <v>45798</v>
      </c>
      <c r="G182" t="s">
        <v>3360</v>
      </c>
      <c r="H182" t="s">
        <v>654</v>
      </c>
      <c r="I182" t="s">
        <v>353</v>
      </c>
      <c r="J182" t="s">
        <v>664</v>
      </c>
      <c r="K182" t="s">
        <v>696</v>
      </c>
    </row>
    <row r="183" spans="1:11">
      <c r="A183" t="s">
        <v>24</v>
      </c>
      <c r="B183" t="s">
        <v>704</v>
      </c>
      <c r="C183">
        <v>3356</v>
      </c>
      <c r="D183" t="s">
        <v>3492</v>
      </c>
      <c r="E183" t="s">
        <v>10926</v>
      </c>
      <c r="F183" s="150">
        <v>45798</v>
      </c>
      <c r="G183" t="s">
        <v>3493</v>
      </c>
      <c r="H183" t="s">
        <v>354</v>
      </c>
      <c r="I183" t="s">
        <v>353</v>
      </c>
      <c r="K183" t="s">
        <v>706</v>
      </c>
    </row>
    <row r="184" spans="1:11">
      <c r="A184" t="s">
        <v>24</v>
      </c>
      <c r="B184" t="s">
        <v>695</v>
      </c>
      <c r="C184">
        <v>4354</v>
      </c>
      <c r="D184" t="s">
        <v>3496</v>
      </c>
      <c r="E184">
        <v>24360665</v>
      </c>
      <c r="F184" s="150">
        <v>45798</v>
      </c>
      <c r="G184" t="s">
        <v>3497</v>
      </c>
      <c r="H184" t="s">
        <v>354</v>
      </c>
      <c r="I184" t="s">
        <v>353</v>
      </c>
      <c r="J184" t="s">
        <v>664</v>
      </c>
      <c r="K184" t="s">
        <v>696</v>
      </c>
    </row>
    <row r="185" spans="1:11">
      <c r="A185" t="s">
        <v>65</v>
      </c>
      <c r="B185" t="s">
        <v>714</v>
      </c>
      <c r="C185">
        <v>5015</v>
      </c>
      <c r="D185" t="s">
        <v>3500</v>
      </c>
      <c r="F185" s="150">
        <v>45798</v>
      </c>
      <c r="G185" t="s">
        <v>3501</v>
      </c>
      <c r="H185" t="s">
        <v>354</v>
      </c>
      <c r="I185" t="s">
        <v>353</v>
      </c>
    </row>
    <row r="186" spans="1:11">
      <c r="A186" t="s">
        <v>24</v>
      </c>
      <c r="B186" t="s">
        <v>704</v>
      </c>
      <c r="C186">
        <v>5527</v>
      </c>
      <c r="D186" t="s">
        <v>3504</v>
      </c>
      <c r="E186" t="s">
        <v>10927</v>
      </c>
      <c r="F186" s="150">
        <v>45798</v>
      </c>
      <c r="G186" t="s">
        <v>3505</v>
      </c>
      <c r="H186" t="s">
        <v>354</v>
      </c>
      <c r="I186" t="s">
        <v>353</v>
      </c>
      <c r="K186" t="s">
        <v>706</v>
      </c>
    </row>
    <row r="187" spans="1:11">
      <c r="A187" t="s">
        <v>65</v>
      </c>
      <c r="B187" t="s">
        <v>714</v>
      </c>
      <c r="C187">
        <v>5982</v>
      </c>
      <c r="D187" t="s">
        <v>3947</v>
      </c>
      <c r="F187" s="150">
        <v>45798</v>
      </c>
      <c r="G187" t="s">
        <v>3948</v>
      </c>
      <c r="H187" t="s">
        <v>354</v>
      </c>
      <c r="I187" t="s">
        <v>353</v>
      </c>
    </row>
    <row r="188" spans="1:11">
      <c r="A188" t="s">
        <v>65</v>
      </c>
      <c r="B188" t="s">
        <v>714</v>
      </c>
      <c r="C188">
        <v>15273</v>
      </c>
      <c r="D188" t="s">
        <v>3951</v>
      </c>
      <c r="F188" s="150">
        <v>45798</v>
      </c>
      <c r="G188" t="s">
        <v>3952</v>
      </c>
      <c r="H188" t="s">
        <v>354</v>
      </c>
      <c r="I188" t="s">
        <v>353</v>
      </c>
    </row>
    <row r="189" spans="1:11">
      <c r="A189" t="s">
        <v>24</v>
      </c>
      <c r="B189" t="s">
        <v>697</v>
      </c>
      <c r="C189">
        <v>2368</v>
      </c>
      <c r="D189" t="s">
        <v>3363</v>
      </c>
      <c r="F189" s="150">
        <v>45799</v>
      </c>
      <c r="G189" t="s">
        <v>3364</v>
      </c>
      <c r="H189" t="s">
        <v>596</v>
      </c>
      <c r="I189" t="s">
        <v>353</v>
      </c>
      <c r="J189" t="s">
        <v>3015</v>
      </c>
    </row>
    <row r="190" spans="1:11">
      <c r="A190" t="s">
        <v>24</v>
      </c>
      <c r="B190" t="s">
        <v>695</v>
      </c>
      <c r="C190">
        <v>11051</v>
      </c>
      <c r="D190" t="s">
        <v>3376</v>
      </c>
      <c r="E190">
        <v>27116128</v>
      </c>
      <c r="F190" s="150">
        <v>45799</v>
      </c>
      <c r="G190" t="s">
        <v>3377</v>
      </c>
      <c r="H190" t="s">
        <v>596</v>
      </c>
      <c r="I190" t="s">
        <v>353</v>
      </c>
      <c r="J190" t="s">
        <v>664</v>
      </c>
      <c r="K190" t="s">
        <v>696</v>
      </c>
    </row>
    <row r="191" spans="1:11">
      <c r="A191" t="s">
        <v>24</v>
      </c>
      <c r="B191" t="s">
        <v>704</v>
      </c>
      <c r="C191">
        <v>3460</v>
      </c>
      <c r="D191" t="s">
        <v>3368</v>
      </c>
      <c r="E191" t="s">
        <v>10928</v>
      </c>
      <c r="F191" s="150">
        <v>45799</v>
      </c>
      <c r="G191" t="s">
        <v>3369</v>
      </c>
      <c r="H191" t="s">
        <v>596</v>
      </c>
      <c r="I191" t="s">
        <v>353</v>
      </c>
      <c r="K191" t="s">
        <v>706</v>
      </c>
    </row>
    <row r="192" spans="1:11">
      <c r="A192" t="s">
        <v>65</v>
      </c>
      <c r="B192" t="s">
        <v>714</v>
      </c>
      <c r="C192">
        <v>5159</v>
      </c>
      <c r="D192" t="s">
        <v>3372</v>
      </c>
      <c r="F192" s="150">
        <v>45799</v>
      </c>
      <c r="G192" t="s">
        <v>3373</v>
      </c>
      <c r="H192" t="s">
        <v>596</v>
      </c>
      <c r="I192" t="s">
        <v>353</v>
      </c>
    </row>
    <row r="193" spans="1:11">
      <c r="A193" t="s">
        <v>24</v>
      </c>
      <c r="B193" t="s">
        <v>704</v>
      </c>
      <c r="C193">
        <v>5544</v>
      </c>
      <c r="D193" t="s">
        <v>3734</v>
      </c>
      <c r="E193" t="s">
        <v>10929</v>
      </c>
      <c r="F193" s="150">
        <v>45799</v>
      </c>
      <c r="G193" t="s">
        <v>3735</v>
      </c>
      <c r="H193" t="s">
        <v>596</v>
      </c>
      <c r="I193" t="s">
        <v>353</v>
      </c>
      <c r="K193" t="s">
        <v>706</v>
      </c>
    </row>
    <row r="194" spans="1:11">
      <c r="A194" t="s">
        <v>137</v>
      </c>
      <c r="B194" t="s">
        <v>729</v>
      </c>
      <c r="C194">
        <v>6517</v>
      </c>
      <c r="D194" t="s">
        <v>3743</v>
      </c>
      <c r="F194" s="150">
        <v>45799</v>
      </c>
      <c r="G194" t="s">
        <v>3744</v>
      </c>
      <c r="H194" t="s">
        <v>596</v>
      </c>
      <c r="I194" t="s">
        <v>353</v>
      </c>
    </row>
    <row r="195" spans="1:11">
      <c r="A195" t="s">
        <v>24</v>
      </c>
      <c r="B195" t="s">
        <v>704</v>
      </c>
      <c r="C195">
        <v>3461</v>
      </c>
      <c r="D195" t="s">
        <v>3730</v>
      </c>
      <c r="E195" t="s">
        <v>10930</v>
      </c>
      <c r="F195" s="150">
        <v>45799</v>
      </c>
      <c r="G195" t="s">
        <v>3731</v>
      </c>
      <c r="H195" t="s">
        <v>603</v>
      </c>
      <c r="I195" t="s">
        <v>353</v>
      </c>
      <c r="K195" t="s">
        <v>706</v>
      </c>
    </row>
    <row r="196" spans="1:11">
      <c r="A196" t="s">
        <v>24</v>
      </c>
      <c r="B196" t="s">
        <v>704</v>
      </c>
      <c r="C196">
        <v>5569</v>
      </c>
      <c r="D196" t="s">
        <v>3738</v>
      </c>
      <c r="E196" t="s">
        <v>3740</v>
      </c>
      <c r="F196" s="150">
        <v>45799</v>
      </c>
      <c r="G196" t="s">
        <v>3739</v>
      </c>
      <c r="H196" t="s">
        <v>603</v>
      </c>
      <c r="I196" t="s">
        <v>353</v>
      </c>
      <c r="K196" t="s">
        <v>706</v>
      </c>
    </row>
    <row r="197" spans="1:11">
      <c r="A197" t="s">
        <v>24</v>
      </c>
      <c r="B197" t="s">
        <v>704</v>
      </c>
      <c r="C197">
        <v>3174</v>
      </c>
      <c r="D197" t="s">
        <v>3962</v>
      </c>
      <c r="E197" t="s">
        <v>10931</v>
      </c>
      <c r="F197" s="150">
        <v>45799</v>
      </c>
      <c r="G197" t="s">
        <v>3963</v>
      </c>
      <c r="H197" t="s">
        <v>603</v>
      </c>
      <c r="I197" t="s">
        <v>353</v>
      </c>
      <c r="K197" t="s">
        <v>706</v>
      </c>
    </row>
    <row r="198" spans="1:11">
      <c r="A198" t="s">
        <v>24</v>
      </c>
      <c r="B198" t="s">
        <v>695</v>
      </c>
      <c r="C198">
        <v>4448</v>
      </c>
      <c r="D198" t="s">
        <v>3966</v>
      </c>
      <c r="E198">
        <v>28950288</v>
      </c>
      <c r="F198" s="150">
        <v>45799</v>
      </c>
      <c r="G198" t="s">
        <v>3967</v>
      </c>
      <c r="H198" t="s">
        <v>603</v>
      </c>
      <c r="I198" t="s">
        <v>353</v>
      </c>
      <c r="J198" t="s">
        <v>664</v>
      </c>
      <c r="K198" t="s">
        <v>696</v>
      </c>
    </row>
    <row r="199" spans="1:11">
      <c r="A199" t="s">
        <v>65</v>
      </c>
      <c r="B199" t="s">
        <v>714</v>
      </c>
      <c r="C199">
        <v>5992</v>
      </c>
      <c r="D199" t="s">
        <v>3970</v>
      </c>
      <c r="F199" s="150">
        <v>45799</v>
      </c>
      <c r="G199" t="s">
        <v>3971</v>
      </c>
      <c r="H199" t="s">
        <v>603</v>
      </c>
      <c r="I199" t="s">
        <v>353</v>
      </c>
    </row>
    <row r="200" spans="1:11">
      <c r="A200" t="s">
        <v>24</v>
      </c>
      <c r="B200" t="s">
        <v>10907</v>
      </c>
      <c r="C200">
        <v>1353</v>
      </c>
      <c r="D200" t="s">
        <v>3958</v>
      </c>
      <c r="F200" s="150">
        <v>45799</v>
      </c>
      <c r="G200" t="s">
        <v>3959</v>
      </c>
      <c r="H200" t="s">
        <v>603</v>
      </c>
      <c r="I200" t="s">
        <v>353</v>
      </c>
      <c r="J200" t="s">
        <v>3297</v>
      </c>
      <c r="K200" t="s">
        <v>721</v>
      </c>
    </row>
    <row r="201" spans="1:11">
      <c r="A201" t="s">
        <v>24</v>
      </c>
      <c r="B201" t="s">
        <v>704</v>
      </c>
      <c r="C201">
        <v>8759</v>
      </c>
      <c r="D201" t="s">
        <v>4212</v>
      </c>
      <c r="E201" t="s">
        <v>10932</v>
      </c>
      <c r="F201" s="150">
        <v>45800</v>
      </c>
      <c r="G201" t="s">
        <v>4213</v>
      </c>
      <c r="H201" t="s">
        <v>603</v>
      </c>
      <c r="I201" t="s">
        <v>353</v>
      </c>
      <c r="K201" t="s">
        <v>706</v>
      </c>
    </row>
    <row r="202" spans="1:11">
      <c r="A202" t="s">
        <v>24</v>
      </c>
      <c r="B202" t="s">
        <v>704</v>
      </c>
      <c r="C202">
        <v>8710</v>
      </c>
      <c r="D202" t="s">
        <v>4208</v>
      </c>
      <c r="E202" t="s">
        <v>10933</v>
      </c>
      <c r="F202" s="150">
        <v>45800</v>
      </c>
      <c r="G202" t="s">
        <v>4209</v>
      </c>
      <c r="H202" t="s">
        <v>603</v>
      </c>
      <c r="I202" t="s">
        <v>353</v>
      </c>
      <c r="K202" t="s">
        <v>706</v>
      </c>
    </row>
    <row r="203" spans="1:11">
      <c r="A203" t="s">
        <v>24</v>
      </c>
      <c r="B203" t="s">
        <v>697</v>
      </c>
      <c r="C203">
        <v>2917</v>
      </c>
      <c r="D203" t="s">
        <v>4080</v>
      </c>
      <c r="F203" s="150">
        <v>45800</v>
      </c>
      <c r="G203" t="s">
        <v>4081</v>
      </c>
      <c r="H203" t="s">
        <v>603</v>
      </c>
      <c r="I203" t="s">
        <v>353</v>
      </c>
      <c r="J203" t="s">
        <v>3015</v>
      </c>
      <c r="K203" t="s">
        <v>699</v>
      </c>
    </row>
    <row r="204" spans="1:11">
      <c r="A204" t="s">
        <v>65</v>
      </c>
      <c r="B204" t="s">
        <v>714</v>
      </c>
      <c r="C204">
        <v>15131</v>
      </c>
      <c r="D204" t="s">
        <v>4216</v>
      </c>
      <c r="F204" s="150">
        <v>45800</v>
      </c>
      <c r="G204" t="s">
        <v>4217</v>
      </c>
      <c r="H204" t="s">
        <v>659</v>
      </c>
      <c r="I204" t="s">
        <v>353</v>
      </c>
      <c r="K204" t="s">
        <v>727</v>
      </c>
    </row>
    <row r="205" spans="1:11">
      <c r="A205" t="s">
        <v>24</v>
      </c>
      <c r="B205" t="s">
        <v>704</v>
      </c>
      <c r="C205">
        <v>3286</v>
      </c>
      <c r="D205" t="s">
        <v>4084</v>
      </c>
      <c r="E205" t="s">
        <v>10934</v>
      </c>
      <c r="F205" s="150">
        <v>45800</v>
      </c>
      <c r="G205" t="s">
        <v>4085</v>
      </c>
      <c r="H205" t="s">
        <v>659</v>
      </c>
      <c r="I205" t="s">
        <v>353</v>
      </c>
      <c r="K205" t="s">
        <v>706</v>
      </c>
    </row>
    <row r="206" spans="1:11">
      <c r="A206" t="s">
        <v>24</v>
      </c>
      <c r="B206" t="s">
        <v>704</v>
      </c>
      <c r="C206">
        <v>5645</v>
      </c>
      <c r="D206" t="s">
        <v>4110</v>
      </c>
      <c r="E206" t="s">
        <v>10935</v>
      </c>
      <c r="F206" s="150">
        <v>45800</v>
      </c>
      <c r="G206" t="s">
        <v>4111</v>
      </c>
      <c r="H206" t="s">
        <v>659</v>
      </c>
      <c r="I206" t="s">
        <v>353</v>
      </c>
      <c r="K206" t="s">
        <v>706</v>
      </c>
    </row>
    <row r="207" spans="1:11">
      <c r="A207" t="s">
        <v>24</v>
      </c>
      <c r="B207" t="s">
        <v>704</v>
      </c>
      <c r="C207">
        <v>8604</v>
      </c>
      <c r="D207" t="s">
        <v>4188</v>
      </c>
      <c r="E207" t="s">
        <v>10936</v>
      </c>
      <c r="F207" s="150">
        <v>45800</v>
      </c>
      <c r="G207" t="s">
        <v>4189</v>
      </c>
      <c r="H207" t="s">
        <v>659</v>
      </c>
      <c r="I207" t="s">
        <v>353</v>
      </c>
      <c r="K207" t="s">
        <v>706</v>
      </c>
    </row>
    <row r="208" spans="1:11">
      <c r="A208" t="s">
        <v>137</v>
      </c>
      <c r="B208" t="s">
        <v>729</v>
      </c>
      <c r="C208">
        <v>6507</v>
      </c>
      <c r="D208" t="s">
        <v>4140</v>
      </c>
      <c r="F208" s="150">
        <v>45800</v>
      </c>
      <c r="G208" t="s">
        <v>4141</v>
      </c>
      <c r="H208" t="s">
        <v>659</v>
      </c>
      <c r="I208" t="s">
        <v>353</v>
      </c>
    </row>
    <row r="209" spans="1:11">
      <c r="A209" t="s">
        <v>24</v>
      </c>
      <c r="B209" t="s">
        <v>704</v>
      </c>
      <c r="C209">
        <v>3457</v>
      </c>
      <c r="D209" t="s">
        <v>4088</v>
      </c>
      <c r="E209" t="s">
        <v>10937</v>
      </c>
      <c r="F209" s="150">
        <v>45800</v>
      </c>
      <c r="G209" t="s">
        <v>4089</v>
      </c>
      <c r="H209" t="s">
        <v>659</v>
      </c>
      <c r="I209" t="s">
        <v>353</v>
      </c>
      <c r="K209" t="s">
        <v>706</v>
      </c>
    </row>
    <row r="210" spans="1:11">
      <c r="A210" t="s">
        <v>24</v>
      </c>
      <c r="B210" t="s">
        <v>10907</v>
      </c>
      <c r="C210">
        <v>1351</v>
      </c>
      <c r="D210" t="s">
        <v>4075</v>
      </c>
      <c r="F210" s="150">
        <v>45800</v>
      </c>
      <c r="G210" t="s">
        <v>4076</v>
      </c>
      <c r="H210" t="s">
        <v>659</v>
      </c>
      <c r="I210" t="s">
        <v>353</v>
      </c>
      <c r="J210" t="s">
        <v>3297</v>
      </c>
      <c r="K210" t="s">
        <v>721</v>
      </c>
    </row>
    <row r="211" spans="1:11">
      <c r="A211" t="s">
        <v>24</v>
      </c>
      <c r="B211" t="s">
        <v>695</v>
      </c>
      <c r="C211">
        <v>4392</v>
      </c>
      <c r="D211" t="s">
        <v>4092</v>
      </c>
      <c r="E211">
        <v>25672851</v>
      </c>
      <c r="F211" s="150">
        <v>45800</v>
      </c>
      <c r="G211" t="s">
        <v>4093</v>
      </c>
      <c r="H211" t="s">
        <v>659</v>
      </c>
      <c r="I211" t="s">
        <v>353</v>
      </c>
      <c r="J211" t="s">
        <v>664</v>
      </c>
      <c r="K211" t="s">
        <v>696</v>
      </c>
    </row>
    <row r="212" spans="1:11">
      <c r="A212" t="s">
        <v>137</v>
      </c>
      <c r="B212" t="s">
        <v>729</v>
      </c>
      <c r="C212">
        <v>6259</v>
      </c>
      <c r="D212" t="s">
        <v>4136</v>
      </c>
      <c r="F212" s="150">
        <v>45800</v>
      </c>
      <c r="G212" t="s">
        <v>4137</v>
      </c>
      <c r="H212" t="s">
        <v>659</v>
      </c>
      <c r="I212" t="s">
        <v>353</v>
      </c>
    </row>
    <row r="213" spans="1:11">
      <c r="A213" t="s">
        <v>137</v>
      </c>
      <c r="B213" t="s">
        <v>729</v>
      </c>
      <c r="C213">
        <v>6320</v>
      </c>
      <c r="D213" t="s">
        <v>3977</v>
      </c>
      <c r="F213" s="150">
        <v>45803</v>
      </c>
      <c r="G213" t="s">
        <v>3978</v>
      </c>
      <c r="H213" t="s">
        <v>659</v>
      </c>
      <c r="I213" t="s">
        <v>353</v>
      </c>
    </row>
    <row r="214" spans="1:11">
      <c r="A214" t="s">
        <v>24</v>
      </c>
      <c r="B214" t="s">
        <v>704</v>
      </c>
      <c r="C214">
        <v>8617</v>
      </c>
      <c r="D214" t="s">
        <v>3981</v>
      </c>
      <c r="E214" t="s">
        <v>3983</v>
      </c>
      <c r="F214" s="150">
        <v>45803</v>
      </c>
      <c r="G214" t="s">
        <v>3982</v>
      </c>
      <c r="H214" t="s">
        <v>659</v>
      </c>
      <c r="I214" t="s">
        <v>353</v>
      </c>
      <c r="K214" t="s">
        <v>706</v>
      </c>
    </row>
    <row r="215" spans="1:11">
      <c r="A215" t="s">
        <v>24</v>
      </c>
      <c r="B215" t="s">
        <v>704</v>
      </c>
      <c r="C215">
        <v>8777</v>
      </c>
      <c r="D215" t="s">
        <v>3986</v>
      </c>
      <c r="E215" t="s">
        <v>3988</v>
      </c>
      <c r="F215" s="150">
        <v>45803</v>
      </c>
      <c r="G215" t="s">
        <v>3987</v>
      </c>
      <c r="H215" t="s">
        <v>659</v>
      </c>
      <c r="I215" t="s">
        <v>353</v>
      </c>
      <c r="K215" t="s">
        <v>706</v>
      </c>
    </row>
    <row r="216" spans="1:11">
      <c r="A216" t="s">
        <v>65</v>
      </c>
      <c r="B216" t="s">
        <v>714</v>
      </c>
      <c r="C216">
        <v>15103</v>
      </c>
      <c r="D216" t="s">
        <v>3991</v>
      </c>
      <c r="F216" s="150">
        <v>45803</v>
      </c>
      <c r="G216" t="s">
        <v>3992</v>
      </c>
      <c r="H216" t="s">
        <v>659</v>
      </c>
      <c r="I216" t="s">
        <v>353</v>
      </c>
    </row>
    <row r="217" spans="1:11">
      <c r="A217" t="s">
        <v>24</v>
      </c>
      <c r="B217" t="s">
        <v>704</v>
      </c>
      <c r="C217">
        <v>3456</v>
      </c>
      <c r="D217" t="s">
        <v>3514</v>
      </c>
      <c r="E217" t="s">
        <v>10938</v>
      </c>
      <c r="F217" s="150">
        <v>45803</v>
      </c>
      <c r="G217" t="s">
        <v>3515</v>
      </c>
      <c r="H217" t="s">
        <v>3510</v>
      </c>
      <c r="I217" t="s">
        <v>353</v>
      </c>
      <c r="K217" t="s">
        <v>706</v>
      </c>
    </row>
    <row r="218" spans="1:11">
      <c r="A218" t="s">
        <v>65</v>
      </c>
      <c r="B218" t="s">
        <v>714</v>
      </c>
      <c r="C218">
        <v>5022</v>
      </c>
      <c r="D218" t="s">
        <v>657</v>
      </c>
      <c r="F218" s="150">
        <v>45803</v>
      </c>
      <c r="G218" t="s">
        <v>658</v>
      </c>
      <c r="H218" t="s">
        <v>659</v>
      </c>
      <c r="I218" t="s">
        <v>353</v>
      </c>
    </row>
    <row r="219" spans="1:11">
      <c r="A219" t="s">
        <v>24</v>
      </c>
      <c r="B219" t="s">
        <v>704</v>
      </c>
      <c r="C219">
        <v>5655</v>
      </c>
      <c r="D219" t="s">
        <v>3522</v>
      </c>
      <c r="E219" t="s">
        <v>10939</v>
      </c>
      <c r="F219" s="150">
        <v>45803</v>
      </c>
      <c r="G219" t="s">
        <v>3523</v>
      </c>
      <c r="H219" t="s">
        <v>3510</v>
      </c>
      <c r="I219" t="s">
        <v>353</v>
      </c>
      <c r="K219" t="s">
        <v>706</v>
      </c>
    </row>
    <row r="220" spans="1:11">
      <c r="A220" t="s">
        <v>24</v>
      </c>
      <c r="B220" t="s">
        <v>704</v>
      </c>
      <c r="C220">
        <v>3212</v>
      </c>
      <c r="D220" t="s">
        <v>3508</v>
      </c>
      <c r="E220" t="s">
        <v>10940</v>
      </c>
      <c r="F220" s="150">
        <v>45803</v>
      </c>
      <c r="G220" t="s">
        <v>3509</v>
      </c>
      <c r="H220" t="s">
        <v>3510</v>
      </c>
      <c r="I220" t="s">
        <v>353</v>
      </c>
      <c r="K220" t="s">
        <v>706</v>
      </c>
    </row>
    <row r="221" spans="1:11">
      <c r="A221" t="s">
        <v>24</v>
      </c>
      <c r="B221" t="s">
        <v>695</v>
      </c>
      <c r="C221">
        <v>4446</v>
      </c>
      <c r="D221" t="s">
        <v>3518</v>
      </c>
      <c r="E221">
        <v>27251533</v>
      </c>
      <c r="F221" s="150">
        <v>45803</v>
      </c>
      <c r="G221" t="s">
        <v>3519</v>
      </c>
      <c r="H221" t="s">
        <v>3510</v>
      </c>
      <c r="I221" t="s">
        <v>353</v>
      </c>
      <c r="J221" t="s">
        <v>664</v>
      </c>
      <c r="K221" t="s">
        <v>696</v>
      </c>
    </row>
    <row r="222" spans="1:11">
      <c r="A222" t="s">
        <v>65</v>
      </c>
      <c r="B222" t="s">
        <v>714</v>
      </c>
      <c r="C222">
        <v>5025</v>
      </c>
      <c r="D222" t="s">
        <v>3747</v>
      </c>
      <c r="F222" s="150">
        <v>45803</v>
      </c>
      <c r="G222" t="s">
        <v>3748</v>
      </c>
      <c r="H222" t="s">
        <v>3510</v>
      </c>
      <c r="I222" t="s">
        <v>353</v>
      </c>
    </row>
    <row r="223" spans="1:11">
      <c r="A223" t="s">
        <v>65</v>
      </c>
      <c r="B223" t="s">
        <v>714</v>
      </c>
      <c r="C223">
        <v>5994</v>
      </c>
      <c r="D223" t="s">
        <v>3751</v>
      </c>
      <c r="F223" s="150">
        <v>45803</v>
      </c>
      <c r="G223" t="s">
        <v>3752</v>
      </c>
      <c r="H223" t="s">
        <v>3510</v>
      </c>
      <c r="I223" t="s">
        <v>353</v>
      </c>
    </row>
    <row r="224" spans="1:11">
      <c r="A224" t="s">
        <v>24</v>
      </c>
      <c r="B224" t="s">
        <v>704</v>
      </c>
      <c r="C224">
        <v>3544</v>
      </c>
      <c r="D224" t="s">
        <v>3757</v>
      </c>
      <c r="E224" t="s">
        <v>10941</v>
      </c>
      <c r="F224" s="150">
        <v>45804</v>
      </c>
      <c r="G224" t="s">
        <v>3758</v>
      </c>
      <c r="H224" t="s">
        <v>3759</v>
      </c>
      <c r="I224" t="s">
        <v>353</v>
      </c>
      <c r="K224" t="s">
        <v>706</v>
      </c>
    </row>
    <row r="225" spans="1:11">
      <c r="A225" t="s">
        <v>24</v>
      </c>
      <c r="B225" t="s">
        <v>704</v>
      </c>
      <c r="C225">
        <v>5672</v>
      </c>
      <c r="D225" t="s">
        <v>3762</v>
      </c>
      <c r="E225" t="s">
        <v>3764</v>
      </c>
      <c r="F225" s="150">
        <v>45804</v>
      </c>
      <c r="G225" t="s">
        <v>3763</v>
      </c>
      <c r="H225" t="s">
        <v>3759</v>
      </c>
      <c r="I225" t="s">
        <v>353</v>
      </c>
      <c r="K225" t="s">
        <v>706</v>
      </c>
    </row>
    <row r="226" spans="1:11">
      <c r="A226" t="s">
        <v>24</v>
      </c>
      <c r="B226" t="s">
        <v>695</v>
      </c>
      <c r="C226">
        <v>11023</v>
      </c>
      <c r="D226" t="s">
        <v>3767</v>
      </c>
      <c r="E226">
        <v>27869828</v>
      </c>
      <c r="F226" s="150">
        <v>45804</v>
      </c>
      <c r="G226" t="s">
        <v>3768</v>
      </c>
      <c r="H226" t="s">
        <v>3759</v>
      </c>
      <c r="I226" t="s">
        <v>353</v>
      </c>
      <c r="J226" t="s">
        <v>664</v>
      </c>
      <c r="K226" t="s">
        <v>696</v>
      </c>
    </row>
    <row r="227" spans="1:11">
      <c r="A227" t="s">
        <v>65</v>
      </c>
      <c r="B227" t="s">
        <v>714</v>
      </c>
      <c r="C227">
        <v>15107</v>
      </c>
      <c r="D227" t="s">
        <v>3771</v>
      </c>
      <c r="F227" s="150">
        <v>45804</v>
      </c>
      <c r="G227" t="s">
        <v>3772</v>
      </c>
      <c r="H227" t="s">
        <v>3759</v>
      </c>
      <c r="I227" t="s">
        <v>353</v>
      </c>
    </row>
    <row r="228" spans="1:11">
      <c r="A228" t="s">
        <v>24</v>
      </c>
      <c r="B228" t="s">
        <v>697</v>
      </c>
      <c r="C228">
        <v>2997</v>
      </c>
      <c r="D228" t="s">
        <v>3995</v>
      </c>
      <c r="F228" s="150">
        <v>45804</v>
      </c>
      <c r="G228" t="s">
        <v>3996</v>
      </c>
      <c r="H228" t="s">
        <v>3997</v>
      </c>
      <c r="I228" t="s">
        <v>353</v>
      </c>
      <c r="J228" t="s">
        <v>3015</v>
      </c>
      <c r="K228" t="s">
        <v>699</v>
      </c>
    </row>
    <row r="229" spans="1:11">
      <c r="A229" t="s">
        <v>24</v>
      </c>
      <c r="B229" t="s">
        <v>695</v>
      </c>
      <c r="C229">
        <v>11049</v>
      </c>
      <c r="D229" t="s">
        <v>4001</v>
      </c>
      <c r="E229">
        <v>27986208</v>
      </c>
      <c r="F229" s="150">
        <v>45804</v>
      </c>
      <c r="G229" t="s">
        <v>4002</v>
      </c>
      <c r="H229" t="s">
        <v>3997</v>
      </c>
      <c r="I229" t="s">
        <v>353</v>
      </c>
      <c r="J229" t="s">
        <v>664</v>
      </c>
      <c r="K229" t="s">
        <v>696</v>
      </c>
    </row>
    <row r="230" spans="1:11">
      <c r="A230" t="s">
        <v>24</v>
      </c>
      <c r="B230" t="s">
        <v>697</v>
      </c>
      <c r="C230">
        <v>12836</v>
      </c>
      <c r="D230" t="s">
        <v>636</v>
      </c>
      <c r="F230" s="150">
        <v>45804</v>
      </c>
      <c r="G230" t="s">
        <v>637</v>
      </c>
      <c r="H230" t="s">
        <v>638</v>
      </c>
      <c r="I230" t="s">
        <v>353</v>
      </c>
    </row>
    <row r="231" spans="1:11">
      <c r="A231" t="s">
        <v>24</v>
      </c>
      <c r="B231" t="s">
        <v>704</v>
      </c>
      <c r="C231">
        <v>3549</v>
      </c>
      <c r="D231" t="s">
        <v>3526</v>
      </c>
      <c r="E231" t="s">
        <v>10942</v>
      </c>
      <c r="F231" s="150">
        <v>45804</v>
      </c>
      <c r="G231" t="s">
        <v>3527</v>
      </c>
      <c r="H231" t="s">
        <v>3528</v>
      </c>
      <c r="I231" t="s">
        <v>353</v>
      </c>
      <c r="K231" t="s">
        <v>706</v>
      </c>
    </row>
    <row r="232" spans="1:11">
      <c r="A232" t="s">
        <v>24</v>
      </c>
      <c r="B232" t="s">
        <v>695</v>
      </c>
      <c r="C232">
        <v>4340</v>
      </c>
      <c r="D232" t="s">
        <v>3531</v>
      </c>
      <c r="E232">
        <v>27927725</v>
      </c>
      <c r="F232" s="150">
        <v>45804</v>
      </c>
      <c r="G232" t="s">
        <v>3532</v>
      </c>
      <c r="H232" t="s">
        <v>3528</v>
      </c>
      <c r="I232" t="s">
        <v>353</v>
      </c>
      <c r="J232" t="s">
        <v>664</v>
      </c>
      <c r="K232" t="s">
        <v>696</v>
      </c>
    </row>
    <row r="233" spans="1:11">
      <c r="A233" t="s">
        <v>24</v>
      </c>
      <c r="B233" t="s">
        <v>697</v>
      </c>
      <c r="C233">
        <v>12837</v>
      </c>
      <c r="D233" t="s">
        <v>619</v>
      </c>
      <c r="F233" s="150">
        <v>45804</v>
      </c>
      <c r="G233" t="s">
        <v>620</v>
      </c>
      <c r="H233" t="s">
        <v>621</v>
      </c>
      <c r="I233" t="s">
        <v>353</v>
      </c>
      <c r="J233" t="s">
        <v>41</v>
      </c>
    </row>
    <row r="234" spans="1:11">
      <c r="A234" t="s">
        <v>24</v>
      </c>
      <c r="B234" t="s">
        <v>695</v>
      </c>
      <c r="C234">
        <v>4670</v>
      </c>
      <c r="D234" t="s">
        <v>3540</v>
      </c>
      <c r="E234">
        <v>22593935</v>
      </c>
      <c r="F234" s="150">
        <v>45805</v>
      </c>
      <c r="G234" t="s">
        <v>3541</v>
      </c>
      <c r="H234" t="s">
        <v>525</v>
      </c>
      <c r="I234" t="s">
        <v>524</v>
      </c>
      <c r="J234" t="s">
        <v>664</v>
      </c>
      <c r="K234" t="s">
        <v>696</v>
      </c>
    </row>
    <row r="235" spans="1:11">
      <c r="A235" t="s">
        <v>24</v>
      </c>
      <c r="B235" t="s">
        <v>704</v>
      </c>
      <c r="C235">
        <v>8778</v>
      </c>
      <c r="D235" t="s">
        <v>3392</v>
      </c>
      <c r="E235" t="s">
        <v>3394</v>
      </c>
      <c r="F235" s="150">
        <v>45805</v>
      </c>
      <c r="G235" t="s">
        <v>3393</v>
      </c>
      <c r="H235" t="s">
        <v>525</v>
      </c>
      <c r="I235" t="s">
        <v>524</v>
      </c>
      <c r="K235" t="s">
        <v>706</v>
      </c>
    </row>
    <row r="236" spans="1:11">
      <c r="A236" t="s">
        <v>24</v>
      </c>
      <c r="B236" t="s">
        <v>704</v>
      </c>
      <c r="C236">
        <v>8734</v>
      </c>
      <c r="D236" t="s">
        <v>3386</v>
      </c>
      <c r="E236" t="s">
        <v>3388</v>
      </c>
      <c r="F236" s="150">
        <v>45805</v>
      </c>
      <c r="G236" t="s">
        <v>3387</v>
      </c>
      <c r="H236" t="s">
        <v>525</v>
      </c>
      <c r="I236" t="s">
        <v>524</v>
      </c>
      <c r="K236" t="s">
        <v>706</v>
      </c>
    </row>
    <row r="237" spans="1:11">
      <c r="A237" t="s">
        <v>24</v>
      </c>
      <c r="B237" t="s">
        <v>10907</v>
      </c>
      <c r="C237">
        <v>2303</v>
      </c>
      <c r="D237" t="s">
        <v>3380</v>
      </c>
      <c r="F237" s="150">
        <v>45805</v>
      </c>
      <c r="G237" t="s">
        <v>3381</v>
      </c>
      <c r="H237" t="s">
        <v>525</v>
      </c>
      <c r="I237" t="s">
        <v>524</v>
      </c>
      <c r="J237" t="s">
        <v>3297</v>
      </c>
      <c r="K237" t="s">
        <v>721</v>
      </c>
    </row>
    <row r="238" spans="1:11">
      <c r="A238" t="s">
        <v>24</v>
      </c>
      <c r="B238" t="s">
        <v>697</v>
      </c>
      <c r="C238">
        <v>12872</v>
      </c>
      <c r="D238" t="s">
        <v>4048</v>
      </c>
      <c r="F238" s="150">
        <v>45805</v>
      </c>
      <c r="G238" t="s">
        <v>4049</v>
      </c>
      <c r="H238" t="s">
        <v>525</v>
      </c>
      <c r="I238" t="s">
        <v>524</v>
      </c>
      <c r="J238" t="s">
        <v>4050</v>
      </c>
      <c r="K238" t="s">
        <v>699</v>
      </c>
    </row>
    <row r="239" spans="1:11">
      <c r="A239" t="s">
        <v>24</v>
      </c>
      <c r="B239" t="s">
        <v>704</v>
      </c>
      <c r="C239">
        <v>3357</v>
      </c>
      <c r="D239" t="s">
        <v>3535</v>
      </c>
      <c r="E239" t="s">
        <v>3537</v>
      </c>
      <c r="F239" s="150">
        <v>45805</v>
      </c>
      <c r="G239" t="s">
        <v>3536</v>
      </c>
      <c r="H239" t="s">
        <v>525</v>
      </c>
      <c r="I239" t="s">
        <v>524</v>
      </c>
      <c r="K239" t="s">
        <v>706</v>
      </c>
    </row>
    <row r="240" spans="1:11">
      <c r="A240" t="s">
        <v>24</v>
      </c>
      <c r="B240" t="s">
        <v>704</v>
      </c>
      <c r="C240">
        <v>5635</v>
      </c>
      <c r="D240" t="s">
        <v>3544</v>
      </c>
      <c r="E240" t="s">
        <v>10943</v>
      </c>
      <c r="F240" s="150">
        <v>45805</v>
      </c>
      <c r="G240" t="s">
        <v>3545</v>
      </c>
      <c r="H240" t="s">
        <v>525</v>
      </c>
      <c r="I240" t="s">
        <v>524</v>
      </c>
      <c r="K240" t="s">
        <v>706</v>
      </c>
    </row>
    <row r="241" spans="1:11">
      <c r="A241" t="s">
        <v>24</v>
      </c>
      <c r="B241" t="s">
        <v>704</v>
      </c>
      <c r="C241">
        <v>3025</v>
      </c>
      <c r="D241" t="s">
        <v>623</v>
      </c>
      <c r="F241" s="150">
        <v>45805</v>
      </c>
      <c r="G241" t="s">
        <v>624</v>
      </c>
      <c r="H241" t="s">
        <v>525</v>
      </c>
      <c r="I241" t="s">
        <v>524</v>
      </c>
      <c r="J241" t="s">
        <v>41</v>
      </c>
    </row>
    <row r="242" spans="1:11">
      <c r="A242" t="s">
        <v>24</v>
      </c>
      <c r="B242" t="s">
        <v>704</v>
      </c>
      <c r="C242">
        <v>3026</v>
      </c>
      <c r="D242" t="s">
        <v>626</v>
      </c>
      <c r="F242" s="150">
        <v>45805</v>
      </c>
      <c r="G242" t="s">
        <v>624</v>
      </c>
      <c r="H242" t="s">
        <v>525</v>
      </c>
      <c r="I242" t="s">
        <v>524</v>
      </c>
      <c r="J242" t="s">
        <v>41</v>
      </c>
    </row>
    <row r="243" spans="1:11">
      <c r="A243" t="s">
        <v>24</v>
      </c>
      <c r="B243" t="s">
        <v>695</v>
      </c>
      <c r="C243">
        <v>4474</v>
      </c>
      <c r="D243" t="s">
        <v>3775</v>
      </c>
      <c r="E243">
        <v>25151896</v>
      </c>
      <c r="F243" s="150">
        <v>45805</v>
      </c>
      <c r="G243" t="s">
        <v>3776</v>
      </c>
      <c r="H243" t="s">
        <v>525</v>
      </c>
      <c r="I243" t="s">
        <v>524</v>
      </c>
      <c r="J243" t="s">
        <v>664</v>
      </c>
      <c r="K243" t="s">
        <v>696</v>
      </c>
    </row>
    <row r="244" spans="1:11">
      <c r="A244" t="s">
        <v>137</v>
      </c>
      <c r="B244" t="s">
        <v>729</v>
      </c>
      <c r="C244">
        <v>6518</v>
      </c>
      <c r="D244" t="s">
        <v>3779</v>
      </c>
      <c r="F244" s="150">
        <v>45805</v>
      </c>
      <c r="G244" t="s">
        <v>3780</v>
      </c>
      <c r="H244" t="s">
        <v>525</v>
      </c>
      <c r="I244" t="s">
        <v>524</v>
      </c>
    </row>
    <row r="245" spans="1:11">
      <c r="A245" t="s">
        <v>65</v>
      </c>
      <c r="B245" t="s">
        <v>714</v>
      </c>
      <c r="C245">
        <v>8016</v>
      </c>
      <c r="D245" t="s">
        <v>605</v>
      </c>
      <c r="F245" s="150">
        <v>45805</v>
      </c>
      <c r="G245" t="s">
        <v>606</v>
      </c>
      <c r="H245" t="s">
        <v>525</v>
      </c>
      <c r="I245" t="s">
        <v>524</v>
      </c>
    </row>
    <row r="246" spans="1:11">
      <c r="A246" t="s">
        <v>24</v>
      </c>
      <c r="B246" t="s">
        <v>734</v>
      </c>
      <c r="C246">
        <v>10006</v>
      </c>
      <c r="D246" t="s">
        <v>3783</v>
      </c>
      <c r="F246" s="150">
        <v>45805</v>
      </c>
      <c r="G246" t="s">
        <v>3784</v>
      </c>
      <c r="H246" t="s">
        <v>525</v>
      </c>
      <c r="I246" t="s">
        <v>524</v>
      </c>
    </row>
    <row r="247" spans="1:11">
      <c r="A247" t="s">
        <v>24</v>
      </c>
      <c r="B247" t="s">
        <v>697</v>
      </c>
      <c r="C247">
        <v>2980</v>
      </c>
      <c r="D247" t="s">
        <v>3397</v>
      </c>
      <c r="F247" s="150">
        <v>45806</v>
      </c>
      <c r="G247" t="s">
        <v>3398</v>
      </c>
      <c r="H247" t="s">
        <v>663</v>
      </c>
      <c r="I247" t="s">
        <v>524</v>
      </c>
      <c r="J247" t="s">
        <v>3015</v>
      </c>
      <c r="K247" t="s">
        <v>699</v>
      </c>
    </row>
    <row r="248" spans="1:11">
      <c r="A248" t="s">
        <v>24</v>
      </c>
      <c r="B248" t="s">
        <v>697</v>
      </c>
      <c r="C248">
        <v>2981</v>
      </c>
      <c r="D248" t="s">
        <v>3402</v>
      </c>
      <c r="F248" s="150">
        <v>45806</v>
      </c>
      <c r="G248" t="s">
        <v>3398</v>
      </c>
      <c r="H248" t="s">
        <v>663</v>
      </c>
      <c r="I248" t="s">
        <v>524</v>
      </c>
      <c r="J248" t="s">
        <v>3403</v>
      </c>
      <c r="K248" t="s">
        <v>699</v>
      </c>
    </row>
    <row r="249" spans="1:11">
      <c r="A249" t="s">
        <v>24</v>
      </c>
      <c r="B249" t="s">
        <v>695</v>
      </c>
      <c r="C249">
        <v>4484</v>
      </c>
      <c r="D249" t="s">
        <v>3787</v>
      </c>
      <c r="E249">
        <v>26516833</v>
      </c>
      <c r="F249" s="150">
        <v>45806</v>
      </c>
      <c r="G249" t="s">
        <v>3788</v>
      </c>
      <c r="H249" t="s">
        <v>525</v>
      </c>
      <c r="I249" t="s">
        <v>524</v>
      </c>
      <c r="J249" t="s">
        <v>664</v>
      </c>
      <c r="K249" t="s">
        <v>696</v>
      </c>
    </row>
    <row r="250" spans="1:11">
      <c r="A250" t="s">
        <v>65</v>
      </c>
      <c r="B250" t="s">
        <v>714</v>
      </c>
      <c r="C250">
        <v>15101</v>
      </c>
      <c r="D250" t="s">
        <v>3791</v>
      </c>
      <c r="F250" s="150">
        <v>45806</v>
      </c>
      <c r="G250" t="s">
        <v>3792</v>
      </c>
      <c r="H250" t="s">
        <v>525</v>
      </c>
      <c r="I250" t="s">
        <v>524</v>
      </c>
    </row>
    <row r="251" spans="1:11">
      <c r="A251" t="s">
        <v>24</v>
      </c>
      <c r="B251" t="s">
        <v>697</v>
      </c>
      <c r="C251">
        <v>12821</v>
      </c>
      <c r="D251" t="s">
        <v>4016</v>
      </c>
      <c r="F251" s="150">
        <v>45806</v>
      </c>
      <c r="G251" t="s">
        <v>4017</v>
      </c>
      <c r="H251" t="s">
        <v>663</v>
      </c>
      <c r="I251" t="s">
        <v>524</v>
      </c>
      <c r="J251" t="s">
        <v>3403</v>
      </c>
      <c r="K251" t="s">
        <v>699</v>
      </c>
    </row>
    <row r="252" spans="1:11">
      <c r="A252" t="s">
        <v>24</v>
      </c>
      <c r="B252" t="s">
        <v>697</v>
      </c>
      <c r="C252">
        <v>12858</v>
      </c>
      <c r="D252" t="s">
        <v>4020</v>
      </c>
      <c r="F252" s="150">
        <v>45806</v>
      </c>
      <c r="G252" t="s">
        <v>4021</v>
      </c>
      <c r="H252" t="s">
        <v>663</v>
      </c>
      <c r="I252" t="s">
        <v>524</v>
      </c>
      <c r="J252" t="s">
        <v>3403</v>
      </c>
      <c r="K252" t="s">
        <v>699</v>
      </c>
    </row>
    <row r="253" spans="1:11">
      <c r="A253" t="s">
        <v>24</v>
      </c>
      <c r="B253" t="s">
        <v>697</v>
      </c>
      <c r="C253">
        <v>12815</v>
      </c>
      <c r="D253" t="s">
        <v>4011</v>
      </c>
      <c r="F253" s="150">
        <v>45806</v>
      </c>
      <c r="G253" t="s">
        <v>4012</v>
      </c>
      <c r="H253" t="s">
        <v>663</v>
      </c>
      <c r="I253" t="s">
        <v>524</v>
      </c>
      <c r="J253" t="s">
        <v>3403</v>
      </c>
      <c r="K253" t="s">
        <v>699</v>
      </c>
    </row>
    <row r="254" spans="1:11">
      <c r="A254" t="s">
        <v>24</v>
      </c>
      <c r="B254" t="s">
        <v>695</v>
      </c>
      <c r="C254">
        <v>4412</v>
      </c>
      <c r="D254" t="s">
        <v>4024</v>
      </c>
      <c r="E254">
        <v>36063399</v>
      </c>
      <c r="F254" s="150">
        <v>45807</v>
      </c>
      <c r="G254" t="s">
        <v>4025</v>
      </c>
      <c r="H254" t="s">
        <v>663</v>
      </c>
      <c r="I254" t="s">
        <v>524</v>
      </c>
      <c r="J254" t="s">
        <v>664</v>
      </c>
      <c r="K254" t="s">
        <v>696</v>
      </c>
    </row>
    <row r="255" spans="1:11">
      <c r="A255" t="s">
        <v>24</v>
      </c>
      <c r="B255" t="s">
        <v>697</v>
      </c>
      <c r="C255">
        <v>12857</v>
      </c>
      <c r="D255" t="s">
        <v>4129</v>
      </c>
      <c r="F255" s="150">
        <v>45807</v>
      </c>
      <c r="G255" t="s">
        <v>4130</v>
      </c>
      <c r="H255" t="s">
        <v>663</v>
      </c>
      <c r="I255" t="s">
        <v>524</v>
      </c>
      <c r="J255" t="s">
        <v>4131</v>
      </c>
      <c r="K255" t="s">
        <v>699</v>
      </c>
    </row>
    <row r="256" spans="1:11">
      <c r="A256" t="s">
        <v>24</v>
      </c>
      <c r="B256" t="s">
        <v>695</v>
      </c>
      <c r="C256">
        <v>11045</v>
      </c>
      <c r="D256" t="s">
        <v>4118</v>
      </c>
      <c r="E256">
        <v>29821683</v>
      </c>
      <c r="F256" s="150">
        <v>45807</v>
      </c>
      <c r="G256" t="s">
        <v>4119</v>
      </c>
      <c r="H256" t="s">
        <v>663</v>
      </c>
      <c r="I256" t="s">
        <v>524</v>
      </c>
      <c r="J256" t="s">
        <v>664</v>
      </c>
      <c r="K256" t="s">
        <v>696</v>
      </c>
    </row>
    <row r="257" spans="1:11">
      <c r="A257" t="s">
        <v>24</v>
      </c>
      <c r="B257" t="s">
        <v>695</v>
      </c>
      <c r="C257">
        <v>4341</v>
      </c>
      <c r="D257" t="s">
        <v>4101</v>
      </c>
      <c r="E257">
        <v>22610366</v>
      </c>
      <c r="F257" s="150">
        <v>45807</v>
      </c>
      <c r="G257" t="s">
        <v>4102</v>
      </c>
      <c r="H257" t="s">
        <v>663</v>
      </c>
      <c r="I257" t="s">
        <v>524</v>
      </c>
      <c r="J257" t="s">
        <v>664</v>
      </c>
      <c r="K257" t="s">
        <v>696</v>
      </c>
    </row>
    <row r="258" spans="1:11">
      <c r="A258" t="s">
        <v>24</v>
      </c>
      <c r="B258" t="s">
        <v>695</v>
      </c>
      <c r="C258">
        <v>4409</v>
      </c>
      <c r="D258" t="s">
        <v>4106</v>
      </c>
      <c r="E258">
        <v>22610339</v>
      </c>
      <c r="F258" s="150">
        <v>45807</v>
      </c>
      <c r="G258" t="s">
        <v>4107</v>
      </c>
      <c r="H258" t="s">
        <v>663</v>
      </c>
      <c r="I258" t="s">
        <v>524</v>
      </c>
      <c r="J258" t="s">
        <v>664</v>
      </c>
      <c r="K258" t="s">
        <v>696</v>
      </c>
    </row>
    <row r="259" spans="1:11">
      <c r="A259" t="s">
        <v>24</v>
      </c>
      <c r="B259" t="s">
        <v>695</v>
      </c>
      <c r="C259">
        <v>11005</v>
      </c>
      <c r="D259" t="s">
        <v>661</v>
      </c>
      <c r="E259">
        <v>23293309</v>
      </c>
      <c r="F259" s="150">
        <v>45807</v>
      </c>
      <c r="G259" t="s">
        <v>662</v>
      </c>
      <c r="H259" t="s">
        <v>663</v>
      </c>
      <c r="I259" t="s">
        <v>524</v>
      </c>
      <c r="J259" t="s">
        <v>664</v>
      </c>
      <c r="K259" t="s">
        <v>696</v>
      </c>
    </row>
    <row r="260" spans="1:11">
      <c r="A260" t="s">
        <v>24</v>
      </c>
      <c r="B260" t="s">
        <v>695</v>
      </c>
      <c r="C260">
        <v>11019</v>
      </c>
      <c r="D260" t="s">
        <v>4114</v>
      </c>
      <c r="E260">
        <v>28948872</v>
      </c>
      <c r="F260" s="150">
        <v>45807</v>
      </c>
      <c r="G260" t="s">
        <v>4115</v>
      </c>
      <c r="H260" t="s">
        <v>663</v>
      </c>
      <c r="I260" t="s">
        <v>524</v>
      </c>
      <c r="J260" t="s">
        <v>664</v>
      </c>
      <c r="K260" t="s">
        <v>696</v>
      </c>
    </row>
    <row r="261" spans="1:11">
      <c r="A261" t="s">
        <v>24</v>
      </c>
      <c r="B261" t="s">
        <v>697</v>
      </c>
      <c r="C261">
        <v>12810</v>
      </c>
      <c r="D261" t="s">
        <v>665</v>
      </c>
      <c r="F261" s="150">
        <v>45807</v>
      </c>
      <c r="G261" t="s">
        <v>666</v>
      </c>
      <c r="H261" t="s">
        <v>663</v>
      </c>
      <c r="I261" t="s">
        <v>524</v>
      </c>
      <c r="J261" t="s">
        <v>10944</v>
      </c>
      <c r="K261" t="s">
        <v>699</v>
      </c>
    </row>
    <row r="262" spans="1:11">
      <c r="A262" t="s">
        <v>24</v>
      </c>
      <c r="B262" t="s">
        <v>697</v>
      </c>
      <c r="C262">
        <v>12811</v>
      </c>
      <c r="D262" t="s">
        <v>4123</v>
      </c>
      <c r="F262" s="150">
        <v>45807</v>
      </c>
      <c r="G262" t="s">
        <v>4124</v>
      </c>
      <c r="H262" t="s">
        <v>663</v>
      </c>
      <c r="I262" t="s">
        <v>524</v>
      </c>
      <c r="J262" t="s">
        <v>10944</v>
      </c>
      <c r="K262" t="s">
        <v>699</v>
      </c>
    </row>
    <row r="263" spans="1:11">
      <c r="A263" t="s">
        <v>24</v>
      </c>
      <c r="B263" t="s">
        <v>695</v>
      </c>
      <c r="C263">
        <v>11055</v>
      </c>
      <c r="D263" t="s">
        <v>4097</v>
      </c>
      <c r="E263">
        <v>29849366</v>
      </c>
      <c r="F263" s="150">
        <v>45807</v>
      </c>
      <c r="G263" t="s">
        <v>4098</v>
      </c>
      <c r="H263" t="s">
        <v>663</v>
      </c>
      <c r="I263" t="s">
        <v>524</v>
      </c>
      <c r="J263" t="s">
        <v>664</v>
      </c>
      <c r="K263" t="s">
        <v>696</v>
      </c>
    </row>
    <row r="264" spans="1:11">
      <c r="A264" t="s">
        <v>24</v>
      </c>
      <c r="B264" t="s">
        <v>697</v>
      </c>
      <c r="C264">
        <v>2925</v>
      </c>
      <c r="D264" t="s">
        <v>4151</v>
      </c>
      <c r="F264" s="150">
        <v>45810</v>
      </c>
      <c r="G264" t="s">
        <v>4152</v>
      </c>
      <c r="H264" t="s">
        <v>4146</v>
      </c>
      <c r="I264" t="s">
        <v>524</v>
      </c>
      <c r="J264" t="s">
        <v>4147</v>
      </c>
      <c r="K264" t="s">
        <v>699</v>
      </c>
    </row>
    <row r="265" spans="1:11">
      <c r="A265" t="s">
        <v>24</v>
      </c>
      <c r="B265" t="s">
        <v>697</v>
      </c>
      <c r="C265">
        <v>2927</v>
      </c>
      <c r="D265" t="s">
        <v>4159</v>
      </c>
      <c r="F265" s="150">
        <v>45810</v>
      </c>
      <c r="G265" t="s">
        <v>4160</v>
      </c>
      <c r="H265" t="s">
        <v>4146</v>
      </c>
      <c r="I265" t="s">
        <v>524</v>
      </c>
      <c r="J265" t="s">
        <v>4147</v>
      </c>
      <c r="K265" t="s">
        <v>699</v>
      </c>
    </row>
    <row r="266" spans="1:11">
      <c r="A266" t="s">
        <v>24</v>
      </c>
      <c r="B266" t="s">
        <v>697</v>
      </c>
      <c r="C266">
        <v>2926</v>
      </c>
      <c r="D266" t="s">
        <v>4155</v>
      </c>
      <c r="F266" s="150">
        <v>45810</v>
      </c>
      <c r="G266" t="s">
        <v>4156</v>
      </c>
      <c r="H266" t="s">
        <v>4146</v>
      </c>
      <c r="I266" t="s">
        <v>524</v>
      </c>
      <c r="J266" t="s">
        <v>4147</v>
      </c>
      <c r="K266" t="s">
        <v>699</v>
      </c>
    </row>
    <row r="267" spans="1:11">
      <c r="A267" t="s">
        <v>24</v>
      </c>
      <c r="B267" t="s">
        <v>697</v>
      </c>
      <c r="C267">
        <v>2922</v>
      </c>
      <c r="D267" t="s">
        <v>4144</v>
      </c>
      <c r="F267" s="150">
        <v>45810</v>
      </c>
      <c r="G267" t="s">
        <v>4145</v>
      </c>
      <c r="H267" t="s">
        <v>4146</v>
      </c>
      <c r="I267" t="s">
        <v>524</v>
      </c>
      <c r="J267" t="s">
        <v>4147</v>
      </c>
      <c r="K267" t="s">
        <v>699</v>
      </c>
    </row>
    <row r="268" spans="1:11">
      <c r="A268" t="s">
        <v>24</v>
      </c>
      <c r="B268" t="s">
        <v>704</v>
      </c>
      <c r="C268">
        <v>3511</v>
      </c>
      <c r="D268" t="s">
        <v>4163</v>
      </c>
      <c r="E268" t="s">
        <v>10945</v>
      </c>
      <c r="F268" s="150">
        <v>45810</v>
      </c>
      <c r="G268" t="s">
        <v>10946</v>
      </c>
      <c r="H268" t="s">
        <v>4146</v>
      </c>
      <c r="I268" t="s">
        <v>524</v>
      </c>
      <c r="K268" t="s">
        <v>706</v>
      </c>
    </row>
    <row r="269" spans="1:11">
      <c r="A269" t="s">
        <v>24</v>
      </c>
      <c r="B269" t="s">
        <v>695</v>
      </c>
      <c r="C269">
        <v>4498</v>
      </c>
      <c r="D269" t="s">
        <v>4167</v>
      </c>
      <c r="E269">
        <v>27876298</v>
      </c>
      <c r="F269" s="150">
        <v>45810</v>
      </c>
      <c r="G269" t="s">
        <v>4168</v>
      </c>
      <c r="H269" t="s">
        <v>4146</v>
      </c>
      <c r="I269" t="s">
        <v>524</v>
      </c>
      <c r="J269" t="s">
        <v>664</v>
      </c>
      <c r="K269" t="s">
        <v>696</v>
      </c>
    </row>
    <row r="270" spans="1:11">
      <c r="A270" t="s">
        <v>137</v>
      </c>
      <c r="B270" t="s">
        <v>729</v>
      </c>
      <c r="C270">
        <v>6154</v>
      </c>
      <c r="D270" t="s">
        <v>4171</v>
      </c>
      <c r="F270" s="150">
        <v>45810</v>
      </c>
      <c r="G270" t="s">
        <v>4172</v>
      </c>
      <c r="H270" t="s">
        <v>4146</v>
      </c>
      <c r="I270" t="s">
        <v>524</v>
      </c>
    </row>
    <row r="271" spans="1:11">
      <c r="A271" t="s">
        <v>137</v>
      </c>
      <c r="B271" t="s">
        <v>729</v>
      </c>
      <c r="C271">
        <v>6171</v>
      </c>
      <c r="D271" t="s">
        <v>4175</v>
      </c>
      <c r="F271" s="150">
        <v>45810</v>
      </c>
      <c r="G271" t="s">
        <v>4172</v>
      </c>
      <c r="H271" t="s">
        <v>4146</v>
      </c>
      <c r="I271" t="s">
        <v>524</v>
      </c>
    </row>
    <row r="272" spans="1:11">
      <c r="A272" t="s">
        <v>24</v>
      </c>
      <c r="B272" t="s">
        <v>697</v>
      </c>
      <c r="C272">
        <v>12820</v>
      </c>
      <c r="D272" t="s">
        <v>4178</v>
      </c>
      <c r="F272" s="150">
        <v>45810</v>
      </c>
      <c r="G272" t="s">
        <v>4179</v>
      </c>
      <c r="H272" t="s">
        <v>4146</v>
      </c>
      <c r="I272" t="s">
        <v>524</v>
      </c>
      <c r="J272" t="s">
        <v>4147</v>
      </c>
      <c r="K272" t="s">
        <v>699</v>
      </c>
    </row>
    <row r="499" spans="6:14">
      <c r="F499" t="s">
        <v>10947</v>
      </c>
      <c r="N499" t="s">
        <v>10948</v>
      </c>
    </row>
  </sheetData>
  <autoFilter ref="A1:L272" xr:uid="{97FDBF50-9871-4D9F-9113-ADC63093A38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B04F-FDC3-45FA-807C-A632FA4891D1}">
  <dimension ref="A1:E8"/>
  <sheetViews>
    <sheetView topLeftCell="B1" workbookViewId="0">
      <selection activeCell="D4" sqref="D4"/>
    </sheetView>
  </sheetViews>
  <sheetFormatPr defaultColWidth="9" defaultRowHeight="14.45"/>
  <cols>
    <col min="2" max="2" width="24.140625" bestFit="1" customWidth="1"/>
    <col min="3" max="3" width="21.85546875" bestFit="1" customWidth="1"/>
    <col min="4" max="4" width="47.5703125" bestFit="1" customWidth="1"/>
    <col min="5" max="5" width="18" bestFit="1" customWidth="1"/>
  </cols>
  <sheetData>
    <row r="1" spans="1:5" ht="15.95">
      <c r="A1" s="25" t="s">
        <v>10949</v>
      </c>
      <c r="B1" s="26" t="s">
        <v>10950</v>
      </c>
      <c r="C1" s="27" t="s">
        <v>10951</v>
      </c>
      <c r="D1" s="27" t="s">
        <v>10952</v>
      </c>
      <c r="E1" s="27" t="s">
        <v>10953</v>
      </c>
    </row>
    <row r="2" spans="1:5" ht="15.95">
      <c r="A2" s="28">
        <v>2</v>
      </c>
      <c r="B2" s="29" t="s">
        <v>10954</v>
      </c>
      <c r="C2" s="30" t="s">
        <v>10955</v>
      </c>
      <c r="D2" s="31" t="s">
        <v>128</v>
      </c>
      <c r="E2" s="31" t="s">
        <v>10956</v>
      </c>
    </row>
    <row r="3" spans="1:5" ht="15.95">
      <c r="A3" s="32">
        <v>3</v>
      </c>
      <c r="B3" s="33" t="s">
        <v>10957</v>
      </c>
      <c r="C3" s="34" t="s">
        <v>10958</v>
      </c>
      <c r="D3" s="35" t="s">
        <v>10959</v>
      </c>
      <c r="E3" s="35" t="s">
        <v>10960</v>
      </c>
    </row>
    <row r="4" spans="1:5" ht="15.95">
      <c r="A4" s="28">
        <v>4</v>
      </c>
      <c r="B4" s="29" t="s">
        <v>10961</v>
      </c>
      <c r="C4" s="30" t="s">
        <v>10962</v>
      </c>
      <c r="D4" s="31" t="s">
        <v>355</v>
      </c>
      <c r="E4" s="31" t="s">
        <v>10963</v>
      </c>
    </row>
    <row r="5" spans="1:5" ht="15.95">
      <c r="A5" s="32">
        <v>5</v>
      </c>
      <c r="B5" s="33" t="s">
        <v>10964</v>
      </c>
      <c r="C5" s="34" t="s">
        <v>10965</v>
      </c>
      <c r="D5" s="35" t="s">
        <v>136</v>
      </c>
      <c r="E5" s="35" t="s">
        <v>10966</v>
      </c>
    </row>
    <row r="6" spans="1:5" ht="15.95">
      <c r="A6" s="28">
        <v>6</v>
      </c>
      <c r="B6" s="29" t="s">
        <v>10967</v>
      </c>
      <c r="C6" s="30" t="s">
        <v>10968</v>
      </c>
      <c r="D6" s="31" t="s">
        <v>1411</v>
      </c>
      <c r="E6" s="31" t="s">
        <v>10969</v>
      </c>
    </row>
    <row r="7" spans="1:5" ht="15.95">
      <c r="A7" s="32">
        <v>7</v>
      </c>
      <c r="B7" s="33" t="s">
        <v>10970</v>
      </c>
      <c r="C7" s="34" t="s">
        <v>10971</v>
      </c>
      <c r="D7" s="35" t="s">
        <v>10972</v>
      </c>
      <c r="E7" s="35" t="s">
        <v>10973</v>
      </c>
    </row>
    <row r="8" spans="1:5" ht="15.95">
      <c r="A8" s="28">
        <v>8</v>
      </c>
      <c r="B8" s="29" t="s">
        <v>10974</v>
      </c>
      <c r="C8" s="30" t="s">
        <v>10975</v>
      </c>
      <c r="D8" s="31" t="s">
        <v>1078</v>
      </c>
      <c r="E8" s="31" t="s">
        <v>10976</v>
      </c>
    </row>
  </sheetData>
  <phoneticPr fontId="13" type="noConversion"/>
  <hyperlinks>
    <hyperlink ref="C2" r:id="rId1" xr:uid="{D0489A9D-15E8-44DD-B95B-B7928201B14A}"/>
    <hyperlink ref="C3" r:id="rId2" xr:uid="{C93967DF-8DFF-40CC-82B3-5D70B517CBA0}"/>
    <hyperlink ref="C4" r:id="rId3" xr:uid="{90B6BD78-80B2-4C00-89B2-D6B9F910EBD0}"/>
    <hyperlink ref="C5" r:id="rId4" xr:uid="{885375D4-01E8-4565-9280-65265C09FB4E}"/>
    <hyperlink ref="C6" r:id="rId5" xr:uid="{C80E3BFF-0FA2-4F53-AB91-CE2628671C4D}"/>
    <hyperlink ref="C7" r:id="rId6" xr:uid="{91E7DE0B-307F-482F-B326-F081A1DB2415}"/>
    <hyperlink ref="C8" r:id="rId7" xr:uid="{3754FE9D-6349-42DF-9E50-D2C82AB1DA3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C427-F944-4159-A394-EC8D07284C90}">
  <dimension ref="A1:O874"/>
  <sheetViews>
    <sheetView topLeftCell="A859" workbookViewId="0">
      <selection activeCell="O874" sqref="O874"/>
    </sheetView>
  </sheetViews>
  <sheetFormatPr defaultColWidth="9" defaultRowHeight="14.45"/>
  <cols>
    <col min="1" max="1" width="10.140625" bestFit="1" customWidth="1"/>
    <col min="2" max="2" width="29.85546875" bestFit="1" customWidth="1"/>
    <col min="3" max="3" width="41.5703125" bestFit="1" customWidth="1"/>
    <col min="5" max="5" width="15.28515625" bestFit="1" customWidth="1"/>
    <col min="6" max="6" width="75.42578125" bestFit="1" customWidth="1"/>
    <col min="7" max="7" width="49.28515625" bestFit="1" customWidth="1"/>
    <col min="8" max="8" width="59.42578125" bestFit="1" customWidth="1"/>
    <col min="9" max="9" width="7" bestFit="1" customWidth="1"/>
    <col min="10" max="10" width="18.42578125" bestFit="1" customWidth="1"/>
    <col min="11" max="11" width="24.140625" bestFit="1" customWidth="1"/>
    <col min="12" max="12" width="9" bestFit="1" customWidth="1"/>
    <col min="13" max="13" width="6.140625" bestFit="1" customWidth="1"/>
    <col min="14" max="14" width="12.85546875" bestFit="1" customWidth="1"/>
    <col min="15" max="15" width="20.85546875" bestFit="1" customWidth="1"/>
  </cols>
  <sheetData>
    <row r="1" spans="1:15">
      <c r="A1" t="s">
        <v>10977</v>
      </c>
      <c r="B1" t="s">
        <v>10978</v>
      </c>
      <c r="C1" t="s">
        <v>10979</v>
      </c>
      <c r="D1" t="s">
        <v>10980</v>
      </c>
      <c r="E1" t="s">
        <v>10981</v>
      </c>
      <c r="F1" t="s">
        <v>10982</v>
      </c>
      <c r="G1" t="s">
        <v>10983</v>
      </c>
      <c r="H1" t="s">
        <v>6</v>
      </c>
      <c r="I1" t="s">
        <v>7</v>
      </c>
      <c r="J1" t="s">
        <v>10984</v>
      </c>
      <c r="K1" t="s">
        <v>8</v>
      </c>
      <c r="L1" t="s">
        <v>10985</v>
      </c>
      <c r="M1" t="s">
        <v>3</v>
      </c>
      <c r="N1" t="s">
        <v>10986</v>
      </c>
      <c r="O1" t="s">
        <v>1</v>
      </c>
    </row>
    <row r="2" spans="1:15">
      <c r="A2">
        <v>1150</v>
      </c>
      <c r="B2" t="s">
        <v>10987</v>
      </c>
      <c r="C2" t="s">
        <v>1526</v>
      </c>
      <c r="D2" t="s">
        <v>10988</v>
      </c>
      <c r="E2" t="s">
        <v>10907</v>
      </c>
      <c r="F2" t="s">
        <v>10989</v>
      </c>
      <c r="G2" t="s">
        <v>10990</v>
      </c>
      <c r="I2" t="s">
        <v>277</v>
      </c>
      <c r="J2" t="s">
        <v>10991</v>
      </c>
      <c r="K2" t="s">
        <v>60</v>
      </c>
      <c r="L2" t="s">
        <v>27</v>
      </c>
      <c r="M2" t="s">
        <v>10992</v>
      </c>
      <c r="N2">
        <v>120</v>
      </c>
      <c r="O2" t="s">
        <v>24</v>
      </c>
    </row>
    <row r="3" spans="1:15">
      <c r="A3">
        <v>1208</v>
      </c>
      <c r="B3" t="s">
        <v>10993</v>
      </c>
      <c r="C3" t="s">
        <v>1452</v>
      </c>
      <c r="D3" t="s">
        <v>10988</v>
      </c>
      <c r="E3" t="s">
        <v>718</v>
      </c>
      <c r="F3" t="s">
        <v>10994</v>
      </c>
      <c r="G3" t="s">
        <v>10995</v>
      </c>
      <c r="H3" t="s">
        <v>1453</v>
      </c>
      <c r="I3" t="s">
        <v>345</v>
      </c>
      <c r="J3" t="s">
        <v>10996</v>
      </c>
      <c r="K3" t="s">
        <v>30</v>
      </c>
      <c r="L3" t="s">
        <v>27</v>
      </c>
      <c r="M3" t="s">
        <v>10992</v>
      </c>
      <c r="N3">
        <v>90</v>
      </c>
      <c r="O3" t="s">
        <v>24</v>
      </c>
    </row>
    <row r="4" spans="1:15">
      <c r="A4">
        <v>1282</v>
      </c>
      <c r="B4" t="s">
        <v>10997</v>
      </c>
      <c r="C4" t="s">
        <v>1780</v>
      </c>
      <c r="D4" t="s">
        <v>10998</v>
      </c>
      <c r="E4" t="s">
        <v>697</v>
      </c>
      <c r="F4" t="s">
        <v>10999</v>
      </c>
      <c r="G4" t="s">
        <v>11000</v>
      </c>
      <c r="H4" t="s">
        <v>1781</v>
      </c>
      <c r="I4" t="s">
        <v>277</v>
      </c>
      <c r="J4" t="s">
        <v>10991</v>
      </c>
      <c r="K4" t="s">
        <v>60</v>
      </c>
      <c r="L4" t="s">
        <v>27</v>
      </c>
      <c r="M4" t="s">
        <v>10992</v>
      </c>
      <c r="N4">
        <v>75</v>
      </c>
      <c r="O4" t="s">
        <v>24</v>
      </c>
    </row>
    <row r="5" spans="1:15">
      <c r="A5">
        <v>1293</v>
      </c>
      <c r="B5" t="s">
        <v>11001</v>
      </c>
      <c r="C5" t="s">
        <v>1608</v>
      </c>
      <c r="D5" t="s">
        <v>10988</v>
      </c>
      <c r="E5" t="s">
        <v>10907</v>
      </c>
      <c r="F5" t="s">
        <v>11002</v>
      </c>
      <c r="G5" t="s">
        <v>11003</v>
      </c>
      <c r="H5" t="s">
        <v>1609</v>
      </c>
      <c r="I5" t="s">
        <v>277</v>
      </c>
      <c r="J5" t="s">
        <v>10991</v>
      </c>
      <c r="K5" t="s">
        <v>60</v>
      </c>
      <c r="L5" t="s">
        <v>27</v>
      </c>
      <c r="M5" t="s">
        <v>10992</v>
      </c>
      <c r="N5">
        <v>120</v>
      </c>
      <c r="O5" t="s">
        <v>24</v>
      </c>
    </row>
    <row r="6" spans="1:15">
      <c r="A6">
        <v>1296</v>
      </c>
      <c r="B6" t="s">
        <v>11004</v>
      </c>
      <c r="C6" t="s">
        <v>230</v>
      </c>
      <c r="D6" t="s">
        <v>11005</v>
      </c>
      <c r="E6" t="s">
        <v>697</v>
      </c>
      <c r="G6" t="s">
        <v>11006</v>
      </c>
      <c r="H6" t="s">
        <v>231</v>
      </c>
      <c r="I6" t="s">
        <v>277</v>
      </c>
      <c r="J6" t="s">
        <v>10991</v>
      </c>
      <c r="K6" t="s">
        <v>222</v>
      </c>
      <c r="L6" t="s">
        <v>27</v>
      </c>
      <c r="M6" t="s">
        <v>10992</v>
      </c>
      <c r="N6">
        <v>75</v>
      </c>
      <c r="O6" t="s">
        <v>24</v>
      </c>
    </row>
    <row r="7" spans="1:15">
      <c r="A7">
        <v>1301</v>
      </c>
      <c r="B7" t="s">
        <v>11007</v>
      </c>
      <c r="C7" t="s">
        <v>1615</v>
      </c>
      <c r="D7" t="s">
        <v>10988</v>
      </c>
      <c r="E7" t="s">
        <v>718</v>
      </c>
      <c r="G7" t="s">
        <v>10990</v>
      </c>
      <c r="H7" t="s">
        <v>1616</v>
      </c>
      <c r="I7" t="s">
        <v>277</v>
      </c>
      <c r="J7" t="s">
        <v>10991</v>
      </c>
      <c r="K7" t="s">
        <v>60</v>
      </c>
      <c r="L7" t="s">
        <v>27</v>
      </c>
      <c r="M7" t="s">
        <v>10992</v>
      </c>
      <c r="N7">
        <v>90</v>
      </c>
      <c r="O7" t="s">
        <v>24</v>
      </c>
    </row>
    <row r="8" spans="1:15">
      <c r="A8">
        <v>1307</v>
      </c>
      <c r="B8" t="s">
        <v>11008</v>
      </c>
      <c r="C8" t="s">
        <v>2858</v>
      </c>
      <c r="D8" t="s">
        <v>10988</v>
      </c>
      <c r="E8" t="s">
        <v>10907</v>
      </c>
      <c r="G8" t="s">
        <v>11009</v>
      </c>
      <c r="H8" t="s">
        <v>2859</v>
      </c>
      <c r="I8" t="s">
        <v>345</v>
      </c>
      <c r="J8" t="s">
        <v>2427</v>
      </c>
      <c r="K8" t="s">
        <v>346</v>
      </c>
      <c r="L8" t="s">
        <v>27</v>
      </c>
      <c r="M8" t="s">
        <v>10992</v>
      </c>
      <c r="N8">
        <v>120</v>
      </c>
      <c r="O8" t="s">
        <v>24</v>
      </c>
    </row>
    <row r="9" spans="1:15">
      <c r="A9">
        <v>1338</v>
      </c>
      <c r="B9" t="s">
        <v>11001</v>
      </c>
      <c r="C9" t="s">
        <v>1785</v>
      </c>
      <c r="D9" t="s">
        <v>10988</v>
      </c>
      <c r="E9" t="s">
        <v>10907</v>
      </c>
      <c r="F9" t="s">
        <v>11010</v>
      </c>
      <c r="G9" t="s">
        <v>11011</v>
      </c>
      <c r="H9" t="s">
        <v>1786</v>
      </c>
      <c r="I9" t="s">
        <v>277</v>
      </c>
      <c r="J9" t="s">
        <v>10991</v>
      </c>
      <c r="K9" t="s">
        <v>222</v>
      </c>
      <c r="L9" t="s">
        <v>27</v>
      </c>
      <c r="M9" t="s">
        <v>10992</v>
      </c>
      <c r="N9">
        <v>120</v>
      </c>
      <c r="O9" t="s">
        <v>24</v>
      </c>
    </row>
    <row r="10" spans="1:15">
      <c r="A10">
        <v>1339</v>
      </c>
      <c r="B10" t="s">
        <v>11001</v>
      </c>
      <c r="C10" t="s">
        <v>2863</v>
      </c>
      <c r="D10" t="s">
        <v>10988</v>
      </c>
      <c r="E10" t="s">
        <v>10907</v>
      </c>
      <c r="F10" t="s">
        <v>11012</v>
      </c>
      <c r="G10" t="s">
        <v>11009</v>
      </c>
      <c r="H10" t="s">
        <v>2864</v>
      </c>
      <c r="I10" t="s">
        <v>345</v>
      </c>
      <c r="J10" t="s">
        <v>2427</v>
      </c>
      <c r="K10" t="s">
        <v>346</v>
      </c>
      <c r="L10" t="s">
        <v>27</v>
      </c>
      <c r="M10" t="s">
        <v>10992</v>
      </c>
      <c r="N10">
        <v>120</v>
      </c>
      <c r="O10" t="s">
        <v>24</v>
      </c>
    </row>
    <row r="11" spans="1:15">
      <c r="A11">
        <v>1348</v>
      </c>
      <c r="B11" t="s">
        <v>11001</v>
      </c>
      <c r="C11" t="s">
        <v>3627</v>
      </c>
      <c r="D11" t="s">
        <v>10988</v>
      </c>
      <c r="E11" t="s">
        <v>10907</v>
      </c>
      <c r="F11" t="s">
        <v>11013</v>
      </c>
      <c r="G11" t="s">
        <v>11014</v>
      </c>
      <c r="H11" t="s">
        <v>3628</v>
      </c>
      <c r="I11" t="s">
        <v>353</v>
      </c>
      <c r="J11" t="s">
        <v>551</v>
      </c>
      <c r="K11" t="s">
        <v>551</v>
      </c>
      <c r="L11" t="s">
        <v>27</v>
      </c>
      <c r="M11" t="s">
        <v>10992</v>
      </c>
      <c r="N11">
        <v>120</v>
      </c>
      <c r="O11" t="s">
        <v>24</v>
      </c>
    </row>
    <row r="12" spans="1:15">
      <c r="A12">
        <v>1351</v>
      </c>
      <c r="B12" t="s">
        <v>11001</v>
      </c>
      <c r="C12" t="s">
        <v>4075</v>
      </c>
      <c r="D12" t="s">
        <v>10988</v>
      </c>
      <c r="E12" t="s">
        <v>10907</v>
      </c>
      <c r="F12" t="s">
        <v>11015</v>
      </c>
      <c r="G12" t="s">
        <v>11016</v>
      </c>
      <c r="H12" t="s">
        <v>4076</v>
      </c>
      <c r="I12" t="s">
        <v>353</v>
      </c>
      <c r="J12" t="s">
        <v>3528</v>
      </c>
      <c r="K12" t="s">
        <v>659</v>
      </c>
      <c r="L12" t="s">
        <v>27</v>
      </c>
      <c r="M12" t="s">
        <v>10992</v>
      </c>
      <c r="N12">
        <v>120</v>
      </c>
      <c r="O12" t="s">
        <v>24</v>
      </c>
    </row>
    <row r="13" spans="1:15">
      <c r="A13">
        <v>1353</v>
      </c>
      <c r="B13" t="s">
        <v>11017</v>
      </c>
      <c r="C13" t="s">
        <v>3958</v>
      </c>
      <c r="D13" t="s">
        <v>10988</v>
      </c>
      <c r="E13" t="s">
        <v>10907</v>
      </c>
      <c r="F13" t="s">
        <v>11018</v>
      </c>
      <c r="G13" t="s">
        <v>11019</v>
      </c>
      <c r="H13" t="s">
        <v>3959</v>
      </c>
      <c r="I13" t="s">
        <v>353</v>
      </c>
      <c r="J13" t="s">
        <v>3528</v>
      </c>
      <c r="K13" t="s">
        <v>603</v>
      </c>
      <c r="L13" t="s">
        <v>27</v>
      </c>
      <c r="M13" t="s">
        <v>10992</v>
      </c>
      <c r="N13">
        <v>120</v>
      </c>
      <c r="O13" t="s">
        <v>24</v>
      </c>
    </row>
    <row r="14" spans="1:15">
      <c r="A14">
        <v>1357</v>
      </c>
      <c r="B14" t="s">
        <v>11020</v>
      </c>
      <c r="C14" t="s">
        <v>1409</v>
      </c>
      <c r="D14" t="s">
        <v>10988</v>
      </c>
      <c r="E14" t="s">
        <v>10907</v>
      </c>
      <c r="F14" t="s">
        <v>11021</v>
      </c>
      <c r="G14" t="s">
        <v>11022</v>
      </c>
      <c r="H14" t="s">
        <v>1410</v>
      </c>
      <c r="I14" t="s">
        <v>277</v>
      </c>
      <c r="J14" t="s">
        <v>10991</v>
      </c>
      <c r="K14" t="s">
        <v>1220</v>
      </c>
      <c r="L14" t="s">
        <v>27</v>
      </c>
      <c r="M14" t="s">
        <v>10992</v>
      </c>
      <c r="N14">
        <v>120</v>
      </c>
      <c r="O14" t="s">
        <v>24</v>
      </c>
    </row>
    <row r="15" spans="1:15">
      <c r="A15">
        <v>1603</v>
      </c>
      <c r="B15" t="s">
        <v>11023</v>
      </c>
      <c r="C15" t="s">
        <v>173</v>
      </c>
      <c r="D15" t="s">
        <v>10988</v>
      </c>
      <c r="E15" t="s">
        <v>718</v>
      </c>
      <c r="F15" t="s">
        <v>11024</v>
      </c>
      <c r="G15" t="s">
        <v>11025</v>
      </c>
      <c r="H15" t="s">
        <v>174</v>
      </c>
      <c r="I15" t="s">
        <v>277</v>
      </c>
      <c r="J15" t="s">
        <v>10991</v>
      </c>
      <c r="K15" t="s">
        <v>60</v>
      </c>
      <c r="L15" t="s">
        <v>27</v>
      </c>
      <c r="M15" t="s">
        <v>10992</v>
      </c>
      <c r="N15">
        <v>90</v>
      </c>
      <c r="O15" t="s">
        <v>24</v>
      </c>
    </row>
    <row r="16" spans="1:15">
      <c r="A16">
        <v>1605</v>
      </c>
      <c r="B16" t="s">
        <v>5079</v>
      </c>
      <c r="C16" t="s">
        <v>616</v>
      </c>
      <c r="D16" t="s">
        <v>10988</v>
      </c>
      <c r="E16" t="s">
        <v>718</v>
      </c>
      <c r="F16" t="s">
        <v>11026</v>
      </c>
      <c r="G16" t="s">
        <v>11027</v>
      </c>
      <c r="H16" t="s">
        <v>617</v>
      </c>
      <c r="I16" t="s">
        <v>353</v>
      </c>
      <c r="J16" t="s">
        <v>551</v>
      </c>
      <c r="K16" t="s">
        <v>551</v>
      </c>
      <c r="L16" t="s">
        <v>27</v>
      </c>
      <c r="M16" t="s">
        <v>10992</v>
      </c>
      <c r="N16">
        <v>90</v>
      </c>
      <c r="O16" t="s">
        <v>24</v>
      </c>
    </row>
    <row r="17" spans="1:15">
      <c r="A17">
        <v>1607</v>
      </c>
      <c r="B17" t="s">
        <v>11017</v>
      </c>
      <c r="C17" t="s">
        <v>239</v>
      </c>
      <c r="D17" t="s">
        <v>10988</v>
      </c>
      <c r="E17" t="s">
        <v>718</v>
      </c>
      <c r="F17" t="s">
        <v>11028</v>
      </c>
      <c r="G17" t="s">
        <v>11000</v>
      </c>
      <c r="H17" t="s">
        <v>240</v>
      </c>
      <c r="I17" t="s">
        <v>277</v>
      </c>
      <c r="J17" t="s">
        <v>10991</v>
      </c>
      <c r="K17" t="s">
        <v>60</v>
      </c>
      <c r="L17" t="s">
        <v>27</v>
      </c>
      <c r="M17" t="s">
        <v>10992</v>
      </c>
      <c r="N17">
        <v>90</v>
      </c>
      <c r="O17" t="s">
        <v>24</v>
      </c>
    </row>
    <row r="18" spans="1:15">
      <c r="A18">
        <v>1622</v>
      </c>
      <c r="B18" t="s">
        <v>11029</v>
      </c>
      <c r="C18" t="s">
        <v>910</v>
      </c>
      <c r="D18" t="s">
        <v>10988</v>
      </c>
      <c r="E18" t="s">
        <v>10907</v>
      </c>
      <c r="F18" t="s">
        <v>11030</v>
      </c>
      <c r="G18" t="s">
        <v>11031</v>
      </c>
      <c r="H18" t="s">
        <v>912</v>
      </c>
      <c r="I18" t="s">
        <v>277</v>
      </c>
      <c r="J18" t="s">
        <v>11032</v>
      </c>
      <c r="K18" t="s">
        <v>270</v>
      </c>
      <c r="L18" t="s">
        <v>27</v>
      </c>
      <c r="M18" t="s">
        <v>10992</v>
      </c>
      <c r="N18">
        <v>120</v>
      </c>
      <c r="O18" t="s">
        <v>24</v>
      </c>
    </row>
    <row r="19" spans="1:15">
      <c r="A19">
        <v>1623</v>
      </c>
      <c r="B19" t="s">
        <v>10987</v>
      </c>
      <c r="C19" t="s">
        <v>3295</v>
      </c>
      <c r="D19" t="s">
        <v>10988</v>
      </c>
      <c r="E19" t="s">
        <v>10907</v>
      </c>
      <c r="F19" t="s">
        <v>11033</v>
      </c>
      <c r="G19" t="s">
        <v>11014</v>
      </c>
      <c r="H19" t="s">
        <v>3296</v>
      </c>
      <c r="I19" t="s">
        <v>353</v>
      </c>
      <c r="J19" t="s">
        <v>551</v>
      </c>
      <c r="K19" t="s">
        <v>551</v>
      </c>
      <c r="L19" t="s">
        <v>27</v>
      </c>
      <c r="M19" t="s">
        <v>10992</v>
      </c>
      <c r="N19">
        <v>120</v>
      </c>
      <c r="O19" t="s">
        <v>24</v>
      </c>
    </row>
    <row r="20" spans="1:15">
      <c r="A20">
        <v>1624</v>
      </c>
      <c r="B20" t="s">
        <v>5015</v>
      </c>
      <c r="C20" t="s">
        <v>1741</v>
      </c>
      <c r="D20" t="s">
        <v>10988</v>
      </c>
      <c r="E20" t="s">
        <v>10907</v>
      </c>
      <c r="F20" t="s">
        <v>11034</v>
      </c>
      <c r="G20" t="s">
        <v>11035</v>
      </c>
      <c r="H20" t="s">
        <v>1742</v>
      </c>
      <c r="I20" t="s">
        <v>277</v>
      </c>
      <c r="J20" t="s">
        <v>10991</v>
      </c>
      <c r="K20" t="s">
        <v>222</v>
      </c>
      <c r="L20" t="s">
        <v>27</v>
      </c>
      <c r="M20" t="s">
        <v>10992</v>
      </c>
      <c r="N20">
        <v>120</v>
      </c>
      <c r="O20" t="s">
        <v>24</v>
      </c>
    </row>
    <row r="21" spans="1:15">
      <c r="A21">
        <v>1625</v>
      </c>
      <c r="B21" t="s">
        <v>11017</v>
      </c>
      <c r="C21" t="s">
        <v>1149</v>
      </c>
      <c r="D21" t="s">
        <v>10988</v>
      </c>
      <c r="E21" t="s">
        <v>10907</v>
      </c>
      <c r="F21" t="s">
        <v>11036</v>
      </c>
      <c r="G21" t="s">
        <v>11037</v>
      </c>
      <c r="H21" t="s">
        <v>1150</v>
      </c>
      <c r="I21" t="s">
        <v>353</v>
      </c>
      <c r="J21" t="s">
        <v>3061</v>
      </c>
      <c r="K21" t="s">
        <v>1151</v>
      </c>
      <c r="L21" t="s">
        <v>27</v>
      </c>
      <c r="M21" t="s">
        <v>10992</v>
      </c>
      <c r="N21">
        <v>120</v>
      </c>
      <c r="O21" t="s">
        <v>24</v>
      </c>
    </row>
    <row r="22" spans="1:15">
      <c r="A22">
        <v>1627</v>
      </c>
      <c r="B22" t="s">
        <v>11017</v>
      </c>
      <c r="C22" t="s">
        <v>1337</v>
      </c>
      <c r="D22" t="s">
        <v>10988</v>
      </c>
      <c r="E22" t="s">
        <v>10907</v>
      </c>
      <c r="F22" t="s">
        <v>11038</v>
      </c>
      <c r="G22" t="s">
        <v>11039</v>
      </c>
      <c r="H22" t="s">
        <v>1338</v>
      </c>
      <c r="I22" t="s">
        <v>353</v>
      </c>
      <c r="J22" t="s">
        <v>9840</v>
      </c>
      <c r="K22" t="s">
        <v>55</v>
      </c>
      <c r="L22" t="s">
        <v>27</v>
      </c>
      <c r="M22" t="s">
        <v>10992</v>
      </c>
      <c r="N22">
        <v>120</v>
      </c>
      <c r="O22" t="s">
        <v>24</v>
      </c>
    </row>
    <row r="23" spans="1:15">
      <c r="A23">
        <v>1628</v>
      </c>
      <c r="B23" t="s">
        <v>11040</v>
      </c>
      <c r="C23" t="s">
        <v>242</v>
      </c>
      <c r="D23" t="s">
        <v>10988</v>
      </c>
      <c r="E23" t="s">
        <v>10907</v>
      </c>
      <c r="F23" t="s">
        <v>11041</v>
      </c>
      <c r="G23" t="s">
        <v>11042</v>
      </c>
      <c r="H23" t="s">
        <v>243</v>
      </c>
      <c r="I23" t="s">
        <v>277</v>
      </c>
      <c r="J23" t="s">
        <v>10991</v>
      </c>
      <c r="K23" t="s">
        <v>60</v>
      </c>
      <c r="L23" t="s">
        <v>27</v>
      </c>
      <c r="M23" t="s">
        <v>10992</v>
      </c>
      <c r="N23">
        <v>120</v>
      </c>
      <c r="O23" t="s">
        <v>24</v>
      </c>
    </row>
    <row r="24" spans="1:15">
      <c r="A24">
        <v>1629</v>
      </c>
      <c r="B24" t="s">
        <v>11017</v>
      </c>
      <c r="C24" t="s">
        <v>2467</v>
      </c>
      <c r="D24" t="s">
        <v>10988</v>
      </c>
      <c r="E24" t="s">
        <v>10907</v>
      </c>
      <c r="F24" t="s">
        <v>11043</v>
      </c>
      <c r="G24" t="s">
        <v>11044</v>
      </c>
      <c r="H24" t="s">
        <v>2468</v>
      </c>
      <c r="I24" t="s">
        <v>345</v>
      </c>
      <c r="J24" t="s">
        <v>406</v>
      </c>
      <c r="K24" t="s">
        <v>406</v>
      </c>
      <c r="L24" t="s">
        <v>27</v>
      </c>
      <c r="M24" t="s">
        <v>10992</v>
      </c>
      <c r="N24">
        <v>120</v>
      </c>
      <c r="O24" t="s">
        <v>24</v>
      </c>
    </row>
    <row r="25" spans="1:15">
      <c r="A25">
        <v>1630</v>
      </c>
      <c r="B25" t="s">
        <v>11020</v>
      </c>
      <c r="C25" t="s">
        <v>1378</v>
      </c>
      <c r="D25" t="s">
        <v>10988</v>
      </c>
      <c r="E25" t="s">
        <v>10907</v>
      </c>
      <c r="F25" t="s">
        <v>11038</v>
      </c>
      <c r="G25" t="s">
        <v>11039</v>
      </c>
      <c r="H25" t="s">
        <v>1338</v>
      </c>
      <c r="I25" t="s">
        <v>353</v>
      </c>
      <c r="J25" t="s">
        <v>9840</v>
      </c>
      <c r="K25" t="s">
        <v>55</v>
      </c>
      <c r="L25" t="s">
        <v>27</v>
      </c>
      <c r="M25" t="s">
        <v>10992</v>
      </c>
      <c r="N25">
        <v>120</v>
      </c>
      <c r="O25" t="s">
        <v>24</v>
      </c>
    </row>
    <row r="26" spans="1:15">
      <c r="A26">
        <v>1638</v>
      </c>
      <c r="B26" t="s">
        <v>11001</v>
      </c>
      <c r="C26" t="s">
        <v>2660</v>
      </c>
      <c r="D26" t="s">
        <v>10988</v>
      </c>
      <c r="E26" t="s">
        <v>10907</v>
      </c>
      <c r="F26" t="s">
        <v>11045</v>
      </c>
      <c r="G26" t="s">
        <v>11046</v>
      </c>
      <c r="H26" t="s">
        <v>2661</v>
      </c>
      <c r="I26" t="s">
        <v>345</v>
      </c>
      <c r="J26" t="s">
        <v>2662</v>
      </c>
      <c r="K26" t="s">
        <v>2662</v>
      </c>
      <c r="L26" t="s">
        <v>27</v>
      </c>
      <c r="M26" t="s">
        <v>10992</v>
      </c>
      <c r="N26">
        <v>120</v>
      </c>
      <c r="O26" t="s">
        <v>24</v>
      </c>
    </row>
    <row r="27" spans="1:15">
      <c r="A27">
        <v>1821</v>
      </c>
      <c r="B27" t="s">
        <v>11047</v>
      </c>
      <c r="C27" t="s">
        <v>132</v>
      </c>
      <c r="D27" t="s">
        <v>11048</v>
      </c>
      <c r="E27" t="s">
        <v>718</v>
      </c>
      <c r="F27" t="s">
        <v>11049</v>
      </c>
      <c r="G27" t="s">
        <v>11050</v>
      </c>
      <c r="H27" t="s">
        <v>133</v>
      </c>
      <c r="I27" t="s">
        <v>345</v>
      </c>
      <c r="J27" t="s">
        <v>10996</v>
      </c>
      <c r="K27" t="s">
        <v>30</v>
      </c>
      <c r="L27" t="s">
        <v>27</v>
      </c>
      <c r="M27" t="s">
        <v>10992</v>
      </c>
      <c r="N27">
        <v>90</v>
      </c>
      <c r="O27" t="s">
        <v>24</v>
      </c>
    </row>
    <row r="28" spans="1:15">
      <c r="A28">
        <v>1906</v>
      </c>
      <c r="B28" t="s">
        <v>11001</v>
      </c>
      <c r="C28" t="s">
        <v>103</v>
      </c>
      <c r="D28" t="s">
        <v>10988</v>
      </c>
      <c r="E28" t="s">
        <v>10907</v>
      </c>
      <c r="F28" t="s">
        <v>11051</v>
      </c>
      <c r="G28" t="s">
        <v>11003</v>
      </c>
      <c r="H28" t="s">
        <v>104</v>
      </c>
      <c r="I28" t="s">
        <v>277</v>
      </c>
      <c r="J28" t="s">
        <v>10991</v>
      </c>
      <c r="K28" t="s">
        <v>60</v>
      </c>
      <c r="L28" t="s">
        <v>27</v>
      </c>
      <c r="M28" t="s">
        <v>10992</v>
      </c>
      <c r="N28">
        <v>120</v>
      </c>
      <c r="O28" t="s">
        <v>24</v>
      </c>
    </row>
    <row r="29" spans="1:15">
      <c r="A29">
        <v>1912</v>
      </c>
      <c r="B29" t="s">
        <v>11052</v>
      </c>
      <c r="C29" t="s">
        <v>106</v>
      </c>
      <c r="D29" t="s">
        <v>11053</v>
      </c>
      <c r="E29" t="s">
        <v>10907</v>
      </c>
      <c r="F29" t="s">
        <v>11054</v>
      </c>
      <c r="G29" t="s">
        <v>11055</v>
      </c>
      <c r="H29" t="s">
        <v>107</v>
      </c>
      <c r="I29" t="s">
        <v>277</v>
      </c>
      <c r="J29" t="s">
        <v>11032</v>
      </c>
      <c r="K29" t="s">
        <v>108</v>
      </c>
      <c r="L29" t="s">
        <v>27</v>
      </c>
      <c r="M29" t="s">
        <v>10992</v>
      </c>
      <c r="N29">
        <v>120</v>
      </c>
      <c r="O29" t="s">
        <v>24</v>
      </c>
    </row>
    <row r="30" spans="1:15">
      <c r="A30">
        <v>2100</v>
      </c>
      <c r="B30" t="s">
        <v>10997</v>
      </c>
      <c r="C30" t="s">
        <v>3426</v>
      </c>
      <c r="D30" t="s">
        <v>10998</v>
      </c>
      <c r="E30" t="s">
        <v>697</v>
      </c>
      <c r="F30" t="s">
        <v>11056</v>
      </c>
      <c r="G30" t="s">
        <v>11057</v>
      </c>
      <c r="H30" t="s">
        <v>3427</v>
      </c>
      <c r="I30" t="s">
        <v>353</v>
      </c>
      <c r="J30" t="s">
        <v>551</v>
      </c>
      <c r="K30" t="s">
        <v>3428</v>
      </c>
      <c r="L30" t="s">
        <v>27</v>
      </c>
      <c r="M30" t="s">
        <v>10992</v>
      </c>
      <c r="N30">
        <v>75</v>
      </c>
      <c r="O30" t="s">
        <v>24</v>
      </c>
    </row>
    <row r="31" spans="1:15">
      <c r="A31">
        <v>2102</v>
      </c>
      <c r="B31" t="s">
        <v>11058</v>
      </c>
      <c r="C31" t="s">
        <v>233</v>
      </c>
      <c r="D31" t="s">
        <v>11059</v>
      </c>
      <c r="E31" t="s">
        <v>10907</v>
      </c>
      <c r="F31" t="s">
        <v>11060</v>
      </c>
      <c r="G31" t="s">
        <v>11061</v>
      </c>
      <c r="H31" t="s">
        <v>234</v>
      </c>
      <c r="I31" t="s">
        <v>277</v>
      </c>
      <c r="J31" t="s">
        <v>10991</v>
      </c>
      <c r="K31" t="s">
        <v>222</v>
      </c>
      <c r="L31" t="s">
        <v>27</v>
      </c>
      <c r="M31" t="s">
        <v>10992</v>
      </c>
      <c r="N31">
        <v>120</v>
      </c>
      <c r="O31" t="s">
        <v>24</v>
      </c>
    </row>
    <row r="32" spans="1:15">
      <c r="A32">
        <v>2106</v>
      </c>
      <c r="B32" t="s">
        <v>10997</v>
      </c>
      <c r="C32" t="s">
        <v>2765</v>
      </c>
      <c r="D32" t="s">
        <v>10998</v>
      </c>
      <c r="E32" t="s">
        <v>697</v>
      </c>
      <c r="F32" t="s">
        <v>11062</v>
      </c>
      <c r="G32" t="s">
        <v>11063</v>
      </c>
      <c r="H32" t="s">
        <v>2766</v>
      </c>
      <c r="I32" t="s">
        <v>345</v>
      </c>
      <c r="J32" t="s">
        <v>2662</v>
      </c>
      <c r="K32" t="s">
        <v>438</v>
      </c>
      <c r="L32" t="s">
        <v>27</v>
      </c>
      <c r="M32" t="s">
        <v>10992</v>
      </c>
      <c r="N32">
        <v>75</v>
      </c>
      <c r="O32" t="s">
        <v>24</v>
      </c>
    </row>
    <row r="33" spans="1:15">
      <c r="A33">
        <v>2107</v>
      </c>
      <c r="B33" t="s">
        <v>10997</v>
      </c>
      <c r="C33" t="s">
        <v>1383</v>
      </c>
      <c r="D33" t="s">
        <v>10998</v>
      </c>
      <c r="E33" t="s">
        <v>697</v>
      </c>
      <c r="F33" t="s">
        <v>11064</v>
      </c>
      <c r="G33" t="s">
        <v>5207</v>
      </c>
      <c r="H33" t="s">
        <v>1384</v>
      </c>
      <c r="I33" t="s">
        <v>345</v>
      </c>
      <c r="J33" t="s">
        <v>10996</v>
      </c>
      <c r="K33" t="s">
        <v>45</v>
      </c>
      <c r="L33" t="s">
        <v>119</v>
      </c>
      <c r="M33" t="s">
        <v>10992</v>
      </c>
      <c r="N33">
        <v>75</v>
      </c>
      <c r="O33" t="s">
        <v>24</v>
      </c>
    </row>
    <row r="34" spans="1:15">
      <c r="A34">
        <v>2108</v>
      </c>
      <c r="B34" t="s">
        <v>10997</v>
      </c>
      <c r="C34" t="s">
        <v>3309</v>
      </c>
      <c r="D34" t="s">
        <v>10998</v>
      </c>
      <c r="E34" t="s">
        <v>697</v>
      </c>
      <c r="F34" t="s">
        <v>11065</v>
      </c>
      <c r="G34" t="s">
        <v>11066</v>
      </c>
      <c r="H34" t="s">
        <v>3310</v>
      </c>
      <c r="I34" t="s">
        <v>353</v>
      </c>
      <c r="J34" t="s">
        <v>551</v>
      </c>
      <c r="K34" t="s">
        <v>555</v>
      </c>
      <c r="L34" t="s">
        <v>27</v>
      </c>
      <c r="M34" t="s">
        <v>10992</v>
      </c>
      <c r="N34">
        <v>75</v>
      </c>
      <c r="O34" t="s">
        <v>24</v>
      </c>
    </row>
    <row r="35" spans="1:15">
      <c r="A35">
        <v>2109</v>
      </c>
      <c r="B35" t="s">
        <v>10997</v>
      </c>
      <c r="C35" t="s">
        <v>3712</v>
      </c>
      <c r="D35" t="s">
        <v>10998</v>
      </c>
      <c r="E35" t="s">
        <v>697</v>
      </c>
      <c r="F35" t="s">
        <v>11067</v>
      </c>
      <c r="G35" t="s">
        <v>11068</v>
      </c>
      <c r="H35" t="s">
        <v>3713</v>
      </c>
      <c r="I35" t="s">
        <v>353</v>
      </c>
      <c r="J35" t="s">
        <v>459</v>
      </c>
      <c r="K35" t="s">
        <v>459</v>
      </c>
      <c r="L35" t="s">
        <v>27</v>
      </c>
      <c r="M35" t="s">
        <v>10992</v>
      </c>
      <c r="N35">
        <v>75</v>
      </c>
      <c r="O35" t="s">
        <v>24</v>
      </c>
    </row>
    <row r="36" spans="1:15">
      <c r="A36">
        <v>2110</v>
      </c>
      <c r="B36" t="s">
        <v>11069</v>
      </c>
      <c r="C36" t="s">
        <v>2278</v>
      </c>
      <c r="D36" t="s">
        <v>10998</v>
      </c>
      <c r="E36" t="s">
        <v>697</v>
      </c>
      <c r="F36" t="s">
        <v>11070</v>
      </c>
      <c r="G36" t="s">
        <v>9888</v>
      </c>
      <c r="H36" t="s">
        <v>2279</v>
      </c>
      <c r="I36" t="s">
        <v>345</v>
      </c>
      <c r="J36" t="s">
        <v>2427</v>
      </c>
      <c r="K36" t="s">
        <v>509</v>
      </c>
      <c r="L36" t="s">
        <v>119</v>
      </c>
      <c r="M36" t="s">
        <v>10992</v>
      </c>
      <c r="N36">
        <v>75</v>
      </c>
      <c r="O36" t="s">
        <v>24</v>
      </c>
    </row>
    <row r="37" spans="1:15">
      <c r="A37">
        <v>2111</v>
      </c>
      <c r="B37" t="s">
        <v>10997</v>
      </c>
      <c r="C37" t="s">
        <v>2179</v>
      </c>
      <c r="D37" t="s">
        <v>10998</v>
      </c>
      <c r="E37" t="s">
        <v>697</v>
      </c>
      <c r="F37" t="s">
        <v>11071</v>
      </c>
      <c r="G37" t="s">
        <v>11072</v>
      </c>
      <c r="H37" t="s">
        <v>2180</v>
      </c>
      <c r="I37" t="s">
        <v>345</v>
      </c>
      <c r="J37" t="s">
        <v>2169</v>
      </c>
      <c r="K37" t="s">
        <v>497</v>
      </c>
      <c r="L37" t="s">
        <v>27</v>
      </c>
      <c r="M37" t="s">
        <v>10992</v>
      </c>
      <c r="N37">
        <v>75</v>
      </c>
      <c r="O37" t="s">
        <v>24</v>
      </c>
    </row>
    <row r="38" spans="1:15">
      <c r="A38">
        <v>2112</v>
      </c>
      <c r="B38" t="s">
        <v>10997</v>
      </c>
      <c r="C38" t="s">
        <v>3412</v>
      </c>
      <c r="D38" t="s">
        <v>10998</v>
      </c>
      <c r="E38" t="s">
        <v>697</v>
      </c>
      <c r="F38" t="s">
        <v>11073</v>
      </c>
      <c r="G38" t="s">
        <v>11074</v>
      </c>
      <c r="H38" t="s">
        <v>3413</v>
      </c>
      <c r="I38" t="s">
        <v>353</v>
      </c>
      <c r="J38" t="s">
        <v>551</v>
      </c>
      <c r="K38" t="s">
        <v>375</v>
      </c>
      <c r="L38" t="s">
        <v>27</v>
      </c>
      <c r="M38" t="s">
        <v>10992</v>
      </c>
      <c r="N38">
        <v>75</v>
      </c>
      <c r="O38" t="s">
        <v>24</v>
      </c>
    </row>
    <row r="39" spans="1:15">
      <c r="A39">
        <v>2113</v>
      </c>
      <c r="B39" t="s">
        <v>10997</v>
      </c>
      <c r="C39" t="s">
        <v>644</v>
      </c>
      <c r="D39" t="s">
        <v>10998</v>
      </c>
      <c r="E39" t="s">
        <v>697</v>
      </c>
      <c r="F39" t="s">
        <v>11075</v>
      </c>
      <c r="G39" t="s">
        <v>5241</v>
      </c>
      <c r="H39" t="s">
        <v>645</v>
      </c>
      <c r="I39" t="s">
        <v>353</v>
      </c>
      <c r="J39" t="s">
        <v>551</v>
      </c>
      <c r="K39" t="s">
        <v>633</v>
      </c>
      <c r="L39" t="s">
        <v>27</v>
      </c>
      <c r="M39" t="s">
        <v>10992</v>
      </c>
      <c r="N39">
        <v>75</v>
      </c>
      <c r="O39" t="s">
        <v>24</v>
      </c>
    </row>
    <row r="40" spans="1:15">
      <c r="A40">
        <v>2114</v>
      </c>
      <c r="B40" t="s">
        <v>10997</v>
      </c>
      <c r="C40" t="s">
        <v>691</v>
      </c>
      <c r="D40" t="s">
        <v>10998</v>
      </c>
      <c r="E40" t="s">
        <v>697</v>
      </c>
      <c r="F40" t="s">
        <v>11076</v>
      </c>
      <c r="G40" t="s">
        <v>11077</v>
      </c>
      <c r="H40" t="s">
        <v>692</v>
      </c>
      <c r="I40" t="s">
        <v>277</v>
      </c>
      <c r="J40" t="s">
        <v>10991</v>
      </c>
      <c r="K40" t="s">
        <v>60</v>
      </c>
      <c r="L40" t="s">
        <v>27</v>
      </c>
      <c r="M40" t="s">
        <v>10992</v>
      </c>
      <c r="N40">
        <v>75</v>
      </c>
      <c r="O40" t="s">
        <v>24</v>
      </c>
    </row>
    <row r="41" spans="1:15">
      <c r="A41">
        <v>2115</v>
      </c>
      <c r="B41" t="s">
        <v>10997</v>
      </c>
      <c r="C41" t="s">
        <v>882</v>
      </c>
      <c r="D41" t="s">
        <v>10998</v>
      </c>
      <c r="E41" t="s">
        <v>697</v>
      </c>
      <c r="F41" t="s">
        <v>11078</v>
      </c>
      <c r="G41" t="s">
        <v>11079</v>
      </c>
      <c r="H41" t="s">
        <v>2019</v>
      </c>
      <c r="I41" t="s">
        <v>277</v>
      </c>
      <c r="J41" t="s">
        <v>11032</v>
      </c>
      <c r="K41" t="s">
        <v>270</v>
      </c>
      <c r="L41" t="s">
        <v>27</v>
      </c>
      <c r="M41" t="s">
        <v>10992</v>
      </c>
      <c r="N41">
        <v>75</v>
      </c>
      <c r="O41" t="s">
        <v>24</v>
      </c>
    </row>
    <row r="42" spans="1:15">
      <c r="A42">
        <v>2117</v>
      </c>
      <c r="B42" t="s">
        <v>10997</v>
      </c>
      <c r="C42" t="s">
        <v>1295</v>
      </c>
      <c r="D42" t="s">
        <v>10998</v>
      </c>
      <c r="E42" t="s">
        <v>697</v>
      </c>
      <c r="F42" t="s">
        <v>11080</v>
      </c>
      <c r="G42" t="s">
        <v>11081</v>
      </c>
      <c r="H42" t="s">
        <v>1296</v>
      </c>
      <c r="I42" t="s">
        <v>345</v>
      </c>
      <c r="J42" t="s">
        <v>10996</v>
      </c>
      <c r="K42" t="s">
        <v>30</v>
      </c>
      <c r="L42" t="s">
        <v>27</v>
      </c>
      <c r="M42" t="s">
        <v>10992</v>
      </c>
      <c r="N42">
        <v>75</v>
      </c>
      <c r="O42" t="s">
        <v>24</v>
      </c>
    </row>
    <row r="43" spans="1:15">
      <c r="A43">
        <v>2118</v>
      </c>
      <c r="B43" t="s">
        <v>11069</v>
      </c>
      <c r="C43" t="s">
        <v>2183</v>
      </c>
      <c r="D43" t="s">
        <v>10998</v>
      </c>
      <c r="E43" t="s">
        <v>697</v>
      </c>
      <c r="F43" t="s">
        <v>11082</v>
      </c>
      <c r="G43" t="s">
        <v>11083</v>
      </c>
      <c r="H43" t="s">
        <v>2184</v>
      </c>
      <c r="I43" t="s">
        <v>345</v>
      </c>
      <c r="J43" t="s">
        <v>2169</v>
      </c>
      <c r="K43" t="s">
        <v>2185</v>
      </c>
      <c r="L43" t="s">
        <v>27</v>
      </c>
      <c r="M43" t="s">
        <v>10992</v>
      </c>
      <c r="N43">
        <v>75</v>
      </c>
      <c r="O43" t="s">
        <v>24</v>
      </c>
    </row>
    <row r="44" spans="1:15">
      <c r="A44">
        <v>2119</v>
      </c>
      <c r="B44" t="s">
        <v>11004</v>
      </c>
      <c r="C44" t="s">
        <v>1342</v>
      </c>
      <c r="D44" t="s">
        <v>11005</v>
      </c>
      <c r="E44" t="s">
        <v>697</v>
      </c>
      <c r="F44" t="s">
        <v>11084</v>
      </c>
      <c r="G44" t="s">
        <v>11085</v>
      </c>
      <c r="H44" t="s">
        <v>1343</v>
      </c>
      <c r="I44" t="s">
        <v>277</v>
      </c>
      <c r="J44" t="s">
        <v>10991</v>
      </c>
      <c r="K44" t="s">
        <v>60</v>
      </c>
      <c r="L44" t="s">
        <v>27</v>
      </c>
      <c r="M44" t="s">
        <v>10992</v>
      </c>
      <c r="N44">
        <v>75</v>
      </c>
      <c r="O44" t="s">
        <v>24</v>
      </c>
    </row>
    <row r="45" spans="1:15">
      <c r="A45">
        <v>2120</v>
      </c>
      <c r="B45" t="s">
        <v>10997</v>
      </c>
      <c r="C45" t="s">
        <v>1247</v>
      </c>
      <c r="D45" t="s">
        <v>10998</v>
      </c>
      <c r="E45" t="s">
        <v>697</v>
      </c>
      <c r="F45" t="s">
        <v>11086</v>
      </c>
      <c r="G45" t="s">
        <v>11087</v>
      </c>
      <c r="H45" t="s">
        <v>1248</v>
      </c>
      <c r="I45" t="s">
        <v>353</v>
      </c>
      <c r="J45" t="s">
        <v>9840</v>
      </c>
      <c r="K45" t="s">
        <v>164</v>
      </c>
      <c r="L45" t="s">
        <v>27</v>
      </c>
      <c r="M45" t="s">
        <v>10992</v>
      </c>
      <c r="N45">
        <v>75</v>
      </c>
      <c r="O45" t="s">
        <v>24</v>
      </c>
    </row>
    <row r="46" spans="1:15">
      <c r="A46">
        <v>2121</v>
      </c>
      <c r="B46" t="s">
        <v>10997</v>
      </c>
      <c r="C46" t="s">
        <v>2472</v>
      </c>
      <c r="D46" t="s">
        <v>10998</v>
      </c>
      <c r="E46" t="s">
        <v>697</v>
      </c>
      <c r="F46" t="s">
        <v>11088</v>
      </c>
      <c r="G46" t="s">
        <v>11044</v>
      </c>
      <c r="H46" t="s">
        <v>2473</v>
      </c>
      <c r="I46" t="s">
        <v>345</v>
      </c>
      <c r="J46" t="s">
        <v>406</v>
      </c>
      <c r="K46" t="s">
        <v>406</v>
      </c>
      <c r="L46" t="s">
        <v>27</v>
      </c>
      <c r="M46" t="s">
        <v>10992</v>
      </c>
      <c r="N46">
        <v>75</v>
      </c>
      <c r="O46" t="s">
        <v>24</v>
      </c>
    </row>
    <row r="47" spans="1:15">
      <c r="A47">
        <v>2122</v>
      </c>
      <c r="B47" t="s">
        <v>10997</v>
      </c>
      <c r="C47" t="s">
        <v>2189</v>
      </c>
      <c r="D47" t="s">
        <v>10998</v>
      </c>
      <c r="E47" t="s">
        <v>697</v>
      </c>
      <c r="F47" t="s">
        <v>11089</v>
      </c>
      <c r="G47" t="s">
        <v>11090</v>
      </c>
      <c r="H47" t="s">
        <v>2190</v>
      </c>
      <c r="I47" t="s">
        <v>345</v>
      </c>
      <c r="J47" t="s">
        <v>2169</v>
      </c>
      <c r="K47" t="s">
        <v>45</v>
      </c>
      <c r="L47" t="s">
        <v>27</v>
      </c>
      <c r="M47" t="s">
        <v>10992</v>
      </c>
      <c r="N47">
        <v>75</v>
      </c>
      <c r="O47" t="s">
        <v>24</v>
      </c>
    </row>
    <row r="48" spans="1:15">
      <c r="A48">
        <v>2123</v>
      </c>
      <c r="B48" t="s">
        <v>10997</v>
      </c>
      <c r="C48" t="s">
        <v>3120</v>
      </c>
      <c r="D48" t="s">
        <v>10998</v>
      </c>
      <c r="E48" t="s">
        <v>697</v>
      </c>
      <c r="F48" t="s">
        <v>11091</v>
      </c>
      <c r="G48" t="s">
        <v>11092</v>
      </c>
      <c r="H48" t="s">
        <v>3121</v>
      </c>
      <c r="I48" t="s">
        <v>353</v>
      </c>
      <c r="J48" t="s">
        <v>3061</v>
      </c>
      <c r="K48" t="s">
        <v>3061</v>
      </c>
      <c r="L48" t="s">
        <v>27</v>
      </c>
      <c r="M48" t="s">
        <v>10992</v>
      </c>
      <c r="N48">
        <v>75</v>
      </c>
      <c r="O48" t="s">
        <v>24</v>
      </c>
    </row>
    <row r="49" spans="1:15">
      <c r="A49">
        <v>2124</v>
      </c>
      <c r="B49" t="s">
        <v>10997</v>
      </c>
      <c r="C49" t="s">
        <v>2523</v>
      </c>
      <c r="D49" t="s">
        <v>10998</v>
      </c>
      <c r="E49" t="s">
        <v>697</v>
      </c>
      <c r="F49" t="s">
        <v>11093</v>
      </c>
      <c r="G49" t="s">
        <v>11094</v>
      </c>
      <c r="H49" t="s">
        <v>2524</v>
      </c>
      <c r="I49" t="s">
        <v>345</v>
      </c>
      <c r="J49" t="s">
        <v>406</v>
      </c>
      <c r="K49" t="s">
        <v>2525</v>
      </c>
      <c r="L49" t="s">
        <v>27</v>
      </c>
      <c r="M49" t="s">
        <v>10992</v>
      </c>
      <c r="N49">
        <v>75</v>
      </c>
      <c r="O49" t="s">
        <v>24</v>
      </c>
    </row>
    <row r="50" spans="1:15">
      <c r="A50">
        <v>2125</v>
      </c>
      <c r="B50" t="s">
        <v>10997</v>
      </c>
      <c r="C50" t="s">
        <v>3832</v>
      </c>
      <c r="D50" t="s">
        <v>10998</v>
      </c>
      <c r="E50" t="s">
        <v>697</v>
      </c>
      <c r="F50" t="s">
        <v>11095</v>
      </c>
      <c r="G50" t="s">
        <v>11096</v>
      </c>
      <c r="H50" t="s">
        <v>3833</v>
      </c>
      <c r="I50" t="s">
        <v>353</v>
      </c>
      <c r="J50" t="s">
        <v>551</v>
      </c>
      <c r="K50" t="s">
        <v>3834</v>
      </c>
      <c r="L50" t="s">
        <v>27</v>
      </c>
      <c r="M50" t="s">
        <v>10992</v>
      </c>
      <c r="N50">
        <v>75</v>
      </c>
      <c r="O50" t="s">
        <v>24</v>
      </c>
    </row>
    <row r="51" spans="1:15">
      <c r="A51">
        <v>2127</v>
      </c>
      <c r="B51" t="s">
        <v>11097</v>
      </c>
      <c r="C51" t="s">
        <v>3837</v>
      </c>
      <c r="D51" t="s">
        <v>10998</v>
      </c>
      <c r="E51" t="s">
        <v>697</v>
      </c>
      <c r="F51" t="s">
        <v>11095</v>
      </c>
      <c r="G51" t="s">
        <v>11096</v>
      </c>
      <c r="H51" t="s">
        <v>3833</v>
      </c>
      <c r="I51" t="s">
        <v>353</v>
      </c>
      <c r="J51" t="s">
        <v>551</v>
      </c>
      <c r="K51" t="s">
        <v>3834</v>
      </c>
      <c r="L51" t="s">
        <v>27</v>
      </c>
      <c r="M51" t="s">
        <v>10992</v>
      </c>
      <c r="N51">
        <v>75</v>
      </c>
      <c r="O51" t="s">
        <v>24</v>
      </c>
    </row>
    <row r="52" spans="1:15">
      <c r="A52">
        <v>2128</v>
      </c>
      <c r="B52" t="s">
        <v>11052</v>
      </c>
      <c r="C52" t="s">
        <v>531</v>
      </c>
      <c r="D52" t="s">
        <v>10998</v>
      </c>
      <c r="E52" t="s">
        <v>697</v>
      </c>
      <c r="F52" t="s">
        <v>11098</v>
      </c>
      <c r="G52" t="s">
        <v>11099</v>
      </c>
      <c r="H52" t="s">
        <v>532</v>
      </c>
      <c r="I52" t="s">
        <v>353</v>
      </c>
      <c r="J52" t="s">
        <v>529</v>
      </c>
      <c r="K52" t="s">
        <v>533</v>
      </c>
      <c r="L52" t="s">
        <v>27</v>
      </c>
      <c r="M52" t="s">
        <v>10992</v>
      </c>
      <c r="N52">
        <v>75</v>
      </c>
      <c r="O52" t="s">
        <v>24</v>
      </c>
    </row>
    <row r="53" spans="1:15">
      <c r="A53">
        <v>2129</v>
      </c>
      <c r="B53" t="s">
        <v>10997</v>
      </c>
      <c r="C53" t="s">
        <v>1001</v>
      </c>
      <c r="D53" t="s">
        <v>10998</v>
      </c>
      <c r="E53" t="s">
        <v>697</v>
      </c>
      <c r="F53" t="s">
        <v>11100</v>
      </c>
      <c r="G53" t="s">
        <v>11101</v>
      </c>
      <c r="H53" t="s">
        <v>1002</v>
      </c>
      <c r="I53" t="s">
        <v>277</v>
      </c>
      <c r="J53" t="s">
        <v>11102</v>
      </c>
      <c r="K53" t="s">
        <v>193</v>
      </c>
      <c r="L53" t="s">
        <v>27</v>
      </c>
      <c r="M53" t="s">
        <v>10992</v>
      </c>
      <c r="N53">
        <v>75</v>
      </c>
      <c r="O53" t="s">
        <v>24</v>
      </c>
    </row>
    <row r="54" spans="1:15">
      <c r="A54">
        <v>2182</v>
      </c>
      <c r="B54" t="s">
        <v>11052</v>
      </c>
      <c r="C54" t="s">
        <v>295</v>
      </c>
      <c r="D54" t="s">
        <v>11103</v>
      </c>
      <c r="E54" t="s">
        <v>697</v>
      </c>
      <c r="F54" t="s">
        <v>11104</v>
      </c>
      <c r="G54" t="s">
        <v>11105</v>
      </c>
      <c r="H54" t="s">
        <v>296</v>
      </c>
      <c r="I54" t="s">
        <v>277</v>
      </c>
      <c r="J54" t="s">
        <v>11032</v>
      </c>
      <c r="K54" t="s">
        <v>297</v>
      </c>
      <c r="L54" t="s">
        <v>27</v>
      </c>
      <c r="M54" t="s">
        <v>10992</v>
      </c>
      <c r="N54">
        <v>75</v>
      </c>
      <c r="O54" t="s">
        <v>24</v>
      </c>
    </row>
    <row r="55" spans="1:15">
      <c r="A55">
        <v>2216</v>
      </c>
      <c r="B55" t="s">
        <v>10997</v>
      </c>
      <c r="C55" t="s">
        <v>3815</v>
      </c>
      <c r="D55" t="s">
        <v>10998</v>
      </c>
      <c r="E55" t="s">
        <v>697</v>
      </c>
      <c r="G55" t="s">
        <v>11106</v>
      </c>
      <c r="H55" t="s">
        <v>3816</v>
      </c>
      <c r="I55" t="s">
        <v>353</v>
      </c>
      <c r="J55" t="s">
        <v>529</v>
      </c>
      <c r="K55" t="s">
        <v>3817</v>
      </c>
      <c r="L55" t="s">
        <v>119</v>
      </c>
      <c r="M55" t="s">
        <v>10992</v>
      </c>
      <c r="N55">
        <v>75</v>
      </c>
      <c r="O55" t="s">
        <v>24</v>
      </c>
    </row>
    <row r="56" spans="1:15">
      <c r="A56">
        <v>2221</v>
      </c>
      <c r="B56" t="s">
        <v>11097</v>
      </c>
      <c r="C56" t="s">
        <v>1680</v>
      </c>
      <c r="D56" t="s">
        <v>10998</v>
      </c>
      <c r="E56" t="s">
        <v>697</v>
      </c>
      <c r="F56" t="s">
        <v>11107</v>
      </c>
      <c r="G56" t="s">
        <v>11022</v>
      </c>
      <c r="H56" t="s">
        <v>1681</v>
      </c>
      <c r="I56" t="s">
        <v>277</v>
      </c>
      <c r="J56" t="s">
        <v>10991</v>
      </c>
      <c r="K56" t="s">
        <v>1220</v>
      </c>
      <c r="L56" t="s">
        <v>27</v>
      </c>
      <c r="M56" t="s">
        <v>10992</v>
      </c>
      <c r="N56">
        <v>75</v>
      </c>
      <c r="O56" t="s">
        <v>24</v>
      </c>
    </row>
    <row r="57" spans="1:15">
      <c r="A57">
        <v>2224</v>
      </c>
      <c r="B57" t="s">
        <v>10997</v>
      </c>
      <c r="C57" t="s">
        <v>3610</v>
      </c>
      <c r="D57" t="s">
        <v>10998</v>
      </c>
      <c r="E57" t="s">
        <v>697</v>
      </c>
      <c r="F57" t="s">
        <v>11108</v>
      </c>
      <c r="G57" t="s">
        <v>11109</v>
      </c>
      <c r="H57" t="s">
        <v>3611</v>
      </c>
      <c r="I57" t="s">
        <v>353</v>
      </c>
      <c r="J57" t="s">
        <v>551</v>
      </c>
      <c r="K57" t="s">
        <v>551</v>
      </c>
      <c r="L57" t="s">
        <v>27</v>
      </c>
      <c r="M57" t="s">
        <v>10992</v>
      </c>
      <c r="N57">
        <v>75</v>
      </c>
      <c r="O57" t="s">
        <v>24</v>
      </c>
    </row>
    <row r="58" spans="1:15">
      <c r="A58">
        <v>2226</v>
      </c>
      <c r="B58" t="s">
        <v>10997</v>
      </c>
      <c r="C58" t="s">
        <v>512</v>
      </c>
      <c r="D58" t="s">
        <v>10998</v>
      </c>
      <c r="E58" t="s">
        <v>697</v>
      </c>
      <c r="F58" t="s">
        <v>11110</v>
      </c>
      <c r="G58" t="s">
        <v>11111</v>
      </c>
      <c r="H58" t="s">
        <v>513</v>
      </c>
      <c r="I58" t="s">
        <v>345</v>
      </c>
      <c r="J58" t="s">
        <v>406</v>
      </c>
      <c r="K58" t="s">
        <v>406</v>
      </c>
      <c r="L58" t="s">
        <v>27</v>
      </c>
      <c r="M58" t="s">
        <v>10992</v>
      </c>
      <c r="N58">
        <v>75</v>
      </c>
      <c r="O58" t="s">
        <v>24</v>
      </c>
    </row>
    <row r="59" spans="1:15">
      <c r="A59">
        <v>2228</v>
      </c>
      <c r="B59" t="s">
        <v>10997</v>
      </c>
      <c r="C59" t="s">
        <v>1685</v>
      </c>
      <c r="D59" t="s">
        <v>10998</v>
      </c>
      <c r="E59" t="s">
        <v>697</v>
      </c>
      <c r="G59" t="s">
        <v>11022</v>
      </c>
      <c r="H59" t="s">
        <v>1686</v>
      </c>
      <c r="I59" t="s">
        <v>277</v>
      </c>
      <c r="J59" t="s">
        <v>10991</v>
      </c>
      <c r="K59" t="s">
        <v>1220</v>
      </c>
      <c r="L59" t="s">
        <v>27</v>
      </c>
      <c r="M59" t="s">
        <v>10992</v>
      </c>
      <c r="N59">
        <v>75</v>
      </c>
      <c r="O59" t="s">
        <v>24</v>
      </c>
    </row>
    <row r="60" spans="1:15">
      <c r="A60">
        <v>2229</v>
      </c>
      <c r="B60" t="s">
        <v>10997</v>
      </c>
      <c r="C60" t="s">
        <v>854</v>
      </c>
      <c r="D60" t="s">
        <v>10998</v>
      </c>
      <c r="E60" t="s">
        <v>697</v>
      </c>
      <c r="F60" t="s">
        <v>11112</v>
      </c>
      <c r="G60" t="s">
        <v>11113</v>
      </c>
      <c r="H60" t="s">
        <v>856</v>
      </c>
      <c r="I60" t="s">
        <v>277</v>
      </c>
      <c r="J60" t="s">
        <v>11032</v>
      </c>
      <c r="K60" t="s">
        <v>108</v>
      </c>
      <c r="L60" t="s">
        <v>27</v>
      </c>
      <c r="M60" t="s">
        <v>10992</v>
      </c>
      <c r="N60">
        <v>75</v>
      </c>
      <c r="O60" t="s">
        <v>24</v>
      </c>
    </row>
    <row r="61" spans="1:15">
      <c r="A61">
        <v>2241</v>
      </c>
      <c r="B61" t="s">
        <v>10997</v>
      </c>
      <c r="C61" t="s">
        <v>3322</v>
      </c>
      <c r="D61" t="s">
        <v>10998</v>
      </c>
      <c r="E61" t="s">
        <v>697</v>
      </c>
      <c r="F61" t="s">
        <v>11114</v>
      </c>
      <c r="G61" t="s">
        <v>7574</v>
      </c>
      <c r="H61" t="s">
        <v>3323</v>
      </c>
      <c r="I61" t="s">
        <v>353</v>
      </c>
      <c r="J61" t="s">
        <v>11115</v>
      </c>
      <c r="K61" t="s">
        <v>566</v>
      </c>
      <c r="L61" t="s">
        <v>27</v>
      </c>
      <c r="M61" t="s">
        <v>10992</v>
      </c>
      <c r="N61">
        <v>75</v>
      </c>
      <c r="O61" t="s">
        <v>24</v>
      </c>
    </row>
    <row r="62" spans="1:15">
      <c r="A62">
        <v>2264</v>
      </c>
      <c r="B62" t="s">
        <v>10997</v>
      </c>
      <c r="C62" t="s">
        <v>3013</v>
      </c>
      <c r="D62" t="s">
        <v>10998</v>
      </c>
      <c r="E62" t="s">
        <v>697</v>
      </c>
      <c r="F62" t="s">
        <v>11116</v>
      </c>
      <c r="G62" t="s">
        <v>11117</v>
      </c>
      <c r="H62" t="s">
        <v>3014</v>
      </c>
      <c r="I62" t="s">
        <v>353</v>
      </c>
      <c r="J62" t="s">
        <v>9840</v>
      </c>
      <c r="K62" t="s">
        <v>1045</v>
      </c>
      <c r="L62" t="s">
        <v>27</v>
      </c>
      <c r="M62" t="s">
        <v>10992</v>
      </c>
      <c r="N62">
        <v>75</v>
      </c>
      <c r="O62" t="s">
        <v>24</v>
      </c>
    </row>
    <row r="63" spans="1:15">
      <c r="A63">
        <v>2267</v>
      </c>
      <c r="B63" t="s">
        <v>10997</v>
      </c>
      <c r="C63" t="s">
        <v>2221</v>
      </c>
      <c r="D63" t="s">
        <v>10998</v>
      </c>
      <c r="E63" t="s">
        <v>697</v>
      </c>
      <c r="G63" t="s">
        <v>11118</v>
      </c>
      <c r="H63" t="s">
        <v>2222</v>
      </c>
      <c r="I63" t="s">
        <v>345</v>
      </c>
      <c r="J63" t="s">
        <v>10996</v>
      </c>
      <c r="K63" t="s">
        <v>2223</v>
      </c>
      <c r="L63" t="s">
        <v>119</v>
      </c>
      <c r="M63" t="s">
        <v>10992</v>
      </c>
      <c r="N63">
        <v>75</v>
      </c>
      <c r="O63" t="s">
        <v>24</v>
      </c>
    </row>
    <row r="64" spans="1:15">
      <c r="A64">
        <v>2268</v>
      </c>
      <c r="B64" t="s">
        <v>10997</v>
      </c>
      <c r="C64" t="s">
        <v>3562</v>
      </c>
      <c r="D64" t="s">
        <v>10998</v>
      </c>
      <c r="E64" t="s">
        <v>697</v>
      </c>
      <c r="G64" t="s">
        <v>11119</v>
      </c>
      <c r="H64" t="s">
        <v>3563</v>
      </c>
      <c r="I64" t="s">
        <v>353</v>
      </c>
      <c r="J64" t="s">
        <v>529</v>
      </c>
      <c r="K64" t="s">
        <v>3564</v>
      </c>
      <c r="L64" t="s">
        <v>119</v>
      </c>
      <c r="M64" t="s">
        <v>10992</v>
      </c>
      <c r="N64">
        <v>75</v>
      </c>
      <c r="O64" t="s">
        <v>24</v>
      </c>
    </row>
    <row r="65" spans="1:15">
      <c r="A65">
        <v>2301</v>
      </c>
      <c r="B65" t="s">
        <v>10997</v>
      </c>
      <c r="C65" t="s">
        <v>2283</v>
      </c>
      <c r="D65" t="s">
        <v>10998</v>
      </c>
      <c r="E65" t="s">
        <v>697</v>
      </c>
      <c r="G65" t="s">
        <v>11120</v>
      </c>
      <c r="H65" t="s">
        <v>2284</v>
      </c>
      <c r="I65" t="s">
        <v>345</v>
      </c>
      <c r="J65" t="s">
        <v>10996</v>
      </c>
      <c r="K65" t="s">
        <v>2223</v>
      </c>
      <c r="L65" t="s">
        <v>27</v>
      </c>
      <c r="M65" t="s">
        <v>10992</v>
      </c>
      <c r="N65">
        <v>75</v>
      </c>
      <c r="O65" t="s">
        <v>24</v>
      </c>
    </row>
    <row r="66" spans="1:15">
      <c r="A66">
        <v>2303</v>
      </c>
      <c r="B66" t="s">
        <v>11058</v>
      </c>
      <c r="C66" t="s">
        <v>3380</v>
      </c>
      <c r="D66" t="s">
        <v>11059</v>
      </c>
      <c r="E66" t="s">
        <v>10907</v>
      </c>
      <c r="F66" t="s">
        <v>11121</v>
      </c>
      <c r="G66" t="s">
        <v>11122</v>
      </c>
      <c r="H66" t="s">
        <v>3381</v>
      </c>
      <c r="I66" t="s">
        <v>524</v>
      </c>
      <c r="J66" t="s">
        <v>6832</v>
      </c>
      <c r="K66" t="s">
        <v>525</v>
      </c>
      <c r="L66" t="s">
        <v>27</v>
      </c>
      <c r="M66" t="s">
        <v>10992</v>
      </c>
      <c r="N66">
        <v>120</v>
      </c>
      <c r="O66" t="s">
        <v>24</v>
      </c>
    </row>
    <row r="67" spans="1:15">
      <c r="A67">
        <v>2313</v>
      </c>
      <c r="B67" t="s">
        <v>11069</v>
      </c>
      <c r="C67" t="s">
        <v>2576</v>
      </c>
      <c r="D67" t="s">
        <v>10998</v>
      </c>
      <c r="E67" t="s">
        <v>697</v>
      </c>
      <c r="G67" t="s">
        <v>11123</v>
      </c>
      <c r="H67" t="s">
        <v>2577</v>
      </c>
      <c r="I67" t="s">
        <v>345</v>
      </c>
      <c r="J67" t="s">
        <v>2662</v>
      </c>
      <c r="K67" t="s">
        <v>427</v>
      </c>
      <c r="L67" t="s">
        <v>27</v>
      </c>
      <c r="M67" t="s">
        <v>10992</v>
      </c>
      <c r="N67">
        <v>75</v>
      </c>
      <c r="O67" t="s">
        <v>24</v>
      </c>
    </row>
    <row r="68" spans="1:15">
      <c r="A68">
        <v>2320</v>
      </c>
      <c r="B68" t="s">
        <v>10997</v>
      </c>
      <c r="C68" t="s">
        <v>2628</v>
      </c>
      <c r="D68" t="s">
        <v>10998</v>
      </c>
      <c r="E68" t="s">
        <v>697</v>
      </c>
      <c r="F68" t="s">
        <v>11124</v>
      </c>
      <c r="G68" t="s">
        <v>11125</v>
      </c>
      <c r="H68" t="s">
        <v>2629</v>
      </c>
      <c r="I68" t="s">
        <v>345</v>
      </c>
      <c r="J68" t="s">
        <v>2662</v>
      </c>
      <c r="K68" t="s">
        <v>491</v>
      </c>
      <c r="L68" t="s">
        <v>27</v>
      </c>
      <c r="M68" t="s">
        <v>10992</v>
      </c>
      <c r="N68">
        <v>75</v>
      </c>
      <c r="O68" t="s">
        <v>24</v>
      </c>
    </row>
    <row r="69" spans="1:15">
      <c r="A69">
        <v>2333</v>
      </c>
      <c r="B69" t="s">
        <v>10997</v>
      </c>
      <c r="C69" t="s">
        <v>2360</v>
      </c>
      <c r="D69" t="s">
        <v>10998</v>
      </c>
      <c r="E69" t="s">
        <v>697</v>
      </c>
      <c r="F69" t="s">
        <v>11126</v>
      </c>
      <c r="G69" t="s">
        <v>11127</v>
      </c>
      <c r="H69" t="s">
        <v>2361</v>
      </c>
      <c r="I69" t="s">
        <v>345</v>
      </c>
      <c r="J69" t="s">
        <v>2427</v>
      </c>
      <c r="K69" t="s">
        <v>2362</v>
      </c>
      <c r="L69" t="s">
        <v>27</v>
      </c>
      <c r="M69" t="s">
        <v>10992</v>
      </c>
      <c r="N69">
        <v>75</v>
      </c>
      <c r="O69" t="s">
        <v>24</v>
      </c>
    </row>
    <row r="70" spans="1:15">
      <c r="A70">
        <v>2368</v>
      </c>
      <c r="B70" t="s">
        <v>10997</v>
      </c>
      <c r="C70" t="s">
        <v>3363</v>
      </c>
      <c r="D70" t="s">
        <v>10998</v>
      </c>
      <c r="E70" t="s">
        <v>697</v>
      </c>
      <c r="F70" t="s">
        <v>11128</v>
      </c>
      <c r="G70" t="s">
        <v>11129</v>
      </c>
      <c r="H70" t="s">
        <v>3364</v>
      </c>
      <c r="I70" t="s">
        <v>353</v>
      </c>
      <c r="J70" t="s">
        <v>3528</v>
      </c>
      <c r="K70" t="s">
        <v>596</v>
      </c>
      <c r="L70" t="s">
        <v>27</v>
      </c>
      <c r="M70" t="s">
        <v>10992</v>
      </c>
      <c r="N70">
        <v>75</v>
      </c>
      <c r="O70" t="s">
        <v>24</v>
      </c>
    </row>
    <row r="71" spans="1:15">
      <c r="A71">
        <v>2916</v>
      </c>
      <c r="B71" t="s">
        <v>11052</v>
      </c>
      <c r="C71" t="s">
        <v>2770</v>
      </c>
      <c r="D71" t="s">
        <v>11130</v>
      </c>
      <c r="E71" t="s">
        <v>697</v>
      </c>
      <c r="F71" t="s">
        <v>11131</v>
      </c>
      <c r="G71" t="s">
        <v>11132</v>
      </c>
      <c r="H71" t="s">
        <v>441</v>
      </c>
      <c r="I71" t="s">
        <v>345</v>
      </c>
      <c r="J71" t="s">
        <v>2662</v>
      </c>
      <c r="K71" t="s">
        <v>438</v>
      </c>
      <c r="L71" t="s">
        <v>27</v>
      </c>
      <c r="M71" t="s">
        <v>10992</v>
      </c>
      <c r="N71">
        <v>75</v>
      </c>
      <c r="O71" t="s">
        <v>24</v>
      </c>
    </row>
    <row r="72" spans="1:15">
      <c r="A72">
        <v>2917</v>
      </c>
      <c r="B72" t="s">
        <v>11052</v>
      </c>
      <c r="C72" t="s">
        <v>4080</v>
      </c>
      <c r="D72" t="s">
        <v>11130</v>
      </c>
      <c r="E72" t="s">
        <v>697</v>
      </c>
      <c r="F72" t="s">
        <v>11133</v>
      </c>
      <c r="G72" t="s">
        <v>11134</v>
      </c>
      <c r="H72" t="s">
        <v>4081</v>
      </c>
      <c r="I72" t="s">
        <v>353</v>
      </c>
      <c r="J72" t="s">
        <v>3528</v>
      </c>
      <c r="K72" t="s">
        <v>603</v>
      </c>
      <c r="L72" t="s">
        <v>27</v>
      </c>
      <c r="M72" t="s">
        <v>10992</v>
      </c>
      <c r="N72">
        <v>75</v>
      </c>
      <c r="O72" t="s">
        <v>24</v>
      </c>
    </row>
    <row r="73" spans="1:15">
      <c r="A73">
        <v>2922</v>
      </c>
      <c r="B73" t="s">
        <v>11052</v>
      </c>
      <c r="C73" t="s">
        <v>4144</v>
      </c>
      <c r="D73" t="s">
        <v>11130</v>
      </c>
      <c r="E73" t="s">
        <v>697</v>
      </c>
      <c r="F73" t="s">
        <v>11135</v>
      </c>
      <c r="G73" t="s">
        <v>4146</v>
      </c>
      <c r="H73" t="s">
        <v>4145</v>
      </c>
      <c r="I73" t="s">
        <v>524</v>
      </c>
      <c r="J73" t="s">
        <v>6832</v>
      </c>
      <c r="K73" t="s">
        <v>4146</v>
      </c>
      <c r="L73" t="s">
        <v>27</v>
      </c>
      <c r="M73" t="s">
        <v>10992</v>
      </c>
      <c r="N73">
        <v>75</v>
      </c>
      <c r="O73" t="s">
        <v>24</v>
      </c>
    </row>
    <row r="74" spans="1:15">
      <c r="A74">
        <v>2925</v>
      </c>
      <c r="B74" t="s">
        <v>11052</v>
      </c>
      <c r="C74" t="s">
        <v>4151</v>
      </c>
      <c r="D74" t="s">
        <v>11130</v>
      </c>
      <c r="E74" t="s">
        <v>697</v>
      </c>
      <c r="F74" t="s">
        <v>11136</v>
      </c>
      <c r="G74" t="s">
        <v>11137</v>
      </c>
      <c r="H74" t="s">
        <v>4152</v>
      </c>
      <c r="I74" t="s">
        <v>524</v>
      </c>
      <c r="J74" t="s">
        <v>6832</v>
      </c>
      <c r="K74" t="s">
        <v>4146</v>
      </c>
      <c r="L74" t="s">
        <v>27</v>
      </c>
      <c r="M74" t="s">
        <v>10992</v>
      </c>
      <c r="N74">
        <v>75</v>
      </c>
      <c r="O74" t="s">
        <v>24</v>
      </c>
    </row>
    <row r="75" spans="1:15">
      <c r="A75">
        <v>2926</v>
      </c>
      <c r="B75" t="s">
        <v>11052</v>
      </c>
      <c r="C75" t="s">
        <v>4155</v>
      </c>
      <c r="D75" t="s">
        <v>11130</v>
      </c>
      <c r="E75" t="s">
        <v>697</v>
      </c>
      <c r="F75" t="s">
        <v>11138</v>
      </c>
      <c r="G75" t="s">
        <v>11139</v>
      </c>
      <c r="H75" t="s">
        <v>4156</v>
      </c>
      <c r="I75" t="s">
        <v>524</v>
      </c>
      <c r="J75" t="s">
        <v>6832</v>
      </c>
      <c r="K75" t="s">
        <v>4146</v>
      </c>
      <c r="L75" t="s">
        <v>27</v>
      </c>
      <c r="M75" t="s">
        <v>10992</v>
      </c>
      <c r="N75">
        <v>75</v>
      </c>
      <c r="O75" t="s">
        <v>24</v>
      </c>
    </row>
    <row r="76" spans="1:15">
      <c r="A76">
        <v>2927</v>
      </c>
      <c r="B76" t="s">
        <v>11052</v>
      </c>
      <c r="C76" t="s">
        <v>4159</v>
      </c>
      <c r="D76" t="s">
        <v>11130</v>
      </c>
      <c r="E76" t="s">
        <v>697</v>
      </c>
      <c r="F76" t="s">
        <v>11140</v>
      </c>
      <c r="G76" t="s">
        <v>11141</v>
      </c>
      <c r="H76" t="s">
        <v>4160</v>
      </c>
      <c r="I76" t="s">
        <v>524</v>
      </c>
      <c r="J76" t="s">
        <v>6832</v>
      </c>
      <c r="K76" t="s">
        <v>4146</v>
      </c>
      <c r="L76" t="s">
        <v>27</v>
      </c>
      <c r="M76" t="s">
        <v>10992</v>
      </c>
      <c r="N76">
        <v>75</v>
      </c>
      <c r="O76" t="s">
        <v>24</v>
      </c>
    </row>
    <row r="77" spans="1:15">
      <c r="A77">
        <v>2941</v>
      </c>
      <c r="B77" t="s">
        <v>11052</v>
      </c>
      <c r="C77" t="s">
        <v>343</v>
      </c>
      <c r="D77" t="s">
        <v>11130</v>
      </c>
      <c r="E77" t="s">
        <v>697</v>
      </c>
      <c r="F77" t="s">
        <v>11142</v>
      </c>
      <c r="G77" t="s">
        <v>11143</v>
      </c>
      <c r="H77" t="s">
        <v>344</v>
      </c>
      <c r="I77" t="s">
        <v>345</v>
      </c>
      <c r="J77" t="s">
        <v>2427</v>
      </c>
      <c r="K77" t="s">
        <v>346</v>
      </c>
      <c r="L77" t="s">
        <v>27</v>
      </c>
      <c r="M77" t="s">
        <v>10992</v>
      </c>
      <c r="N77">
        <v>75</v>
      </c>
      <c r="O77" t="s">
        <v>24</v>
      </c>
    </row>
    <row r="78" spans="1:15">
      <c r="A78">
        <v>2942</v>
      </c>
      <c r="B78" t="s">
        <v>11052</v>
      </c>
      <c r="C78" t="s">
        <v>2867</v>
      </c>
      <c r="D78" t="s">
        <v>11130</v>
      </c>
      <c r="E78" t="s">
        <v>697</v>
      </c>
      <c r="F78" t="s">
        <v>11144</v>
      </c>
      <c r="G78" t="s">
        <v>11143</v>
      </c>
      <c r="H78" t="s">
        <v>2868</v>
      </c>
      <c r="I78" t="s">
        <v>345</v>
      </c>
      <c r="J78" t="s">
        <v>2427</v>
      </c>
      <c r="K78" t="s">
        <v>346</v>
      </c>
      <c r="L78" t="s">
        <v>27</v>
      </c>
      <c r="M78" t="s">
        <v>10992</v>
      </c>
      <c r="N78">
        <v>75</v>
      </c>
      <c r="O78" t="s">
        <v>24</v>
      </c>
    </row>
    <row r="79" spans="1:15">
      <c r="A79">
        <v>2944</v>
      </c>
      <c r="B79" t="s">
        <v>11052</v>
      </c>
      <c r="C79" t="s">
        <v>519</v>
      </c>
      <c r="D79" t="s">
        <v>11130</v>
      </c>
      <c r="E79" t="s">
        <v>697</v>
      </c>
      <c r="F79" t="s">
        <v>74</v>
      </c>
      <c r="G79" t="s">
        <v>11143</v>
      </c>
      <c r="H79" t="s">
        <v>4518</v>
      </c>
      <c r="I79" t="s">
        <v>345</v>
      </c>
      <c r="J79" t="s">
        <v>2427</v>
      </c>
      <c r="K79" t="s">
        <v>346</v>
      </c>
      <c r="L79" t="s">
        <v>27</v>
      </c>
      <c r="M79" t="s">
        <v>10992</v>
      </c>
      <c r="N79">
        <v>75</v>
      </c>
      <c r="O79" t="s">
        <v>24</v>
      </c>
    </row>
    <row r="80" spans="1:15">
      <c r="A80">
        <v>2945</v>
      </c>
      <c r="B80" t="s">
        <v>11052</v>
      </c>
      <c r="C80" t="s">
        <v>349</v>
      </c>
      <c r="D80" t="s">
        <v>11130</v>
      </c>
      <c r="E80" t="s">
        <v>697</v>
      </c>
      <c r="F80" t="s">
        <v>11142</v>
      </c>
      <c r="G80" t="s">
        <v>11143</v>
      </c>
      <c r="H80" t="s">
        <v>344</v>
      </c>
      <c r="I80" t="s">
        <v>345</v>
      </c>
      <c r="J80" t="s">
        <v>2427</v>
      </c>
      <c r="K80" t="s">
        <v>346</v>
      </c>
      <c r="L80" t="s">
        <v>27</v>
      </c>
      <c r="M80" t="s">
        <v>10992</v>
      </c>
      <c r="N80">
        <v>75</v>
      </c>
      <c r="O80" t="s">
        <v>24</v>
      </c>
    </row>
    <row r="81" spans="1:15">
      <c r="A81">
        <v>2946</v>
      </c>
      <c r="B81" t="s">
        <v>11052</v>
      </c>
      <c r="C81" t="s">
        <v>2871</v>
      </c>
      <c r="D81" t="s">
        <v>11130</v>
      </c>
      <c r="E81" t="s">
        <v>697</v>
      </c>
      <c r="F81" t="s">
        <v>11144</v>
      </c>
      <c r="G81" t="s">
        <v>11143</v>
      </c>
      <c r="H81" t="s">
        <v>2868</v>
      </c>
      <c r="I81" t="s">
        <v>345</v>
      </c>
      <c r="J81" t="s">
        <v>2427</v>
      </c>
      <c r="K81" t="s">
        <v>346</v>
      </c>
      <c r="L81" t="s">
        <v>27</v>
      </c>
      <c r="M81" t="s">
        <v>10992</v>
      </c>
      <c r="N81">
        <v>75</v>
      </c>
      <c r="O81" t="s">
        <v>24</v>
      </c>
    </row>
    <row r="82" spans="1:15">
      <c r="A82">
        <v>2949</v>
      </c>
      <c r="B82" t="s">
        <v>11052</v>
      </c>
      <c r="C82" t="s">
        <v>195</v>
      </c>
      <c r="D82" t="s">
        <v>11130</v>
      </c>
      <c r="E82" t="s">
        <v>697</v>
      </c>
      <c r="F82" t="s">
        <v>11145</v>
      </c>
      <c r="G82" t="s">
        <v>11146</v>
      </c>
      <c r="H82" t="s">
        <v>196</v>
      </c>
      <c r="I82" t="s">
        <v>277</v>
      </c>
      <c r="J82" t="s">
        <v>11102</v>
      </c>
      <c r="K82" t="s">
        <v>197</v>
      </c>
      <c r="L82" t="s">
        <v>27</v>
      </c>
      <c r="M82" t="s">
        <v>10992</v>
      </c>
      <c r="N82">
        <v>75</v>
      </c>
      <c r="O82" t="s">
        <v>24</v>
      </c>
    </row>
    <row r="83" spans="1:15">
      <c r="A83">
        <v>2951</v>
      </c>
      <c r="B83" t="s">
        <v>11052</v>
      </c>
      <c r="C83" t="s">
        <v>200</v>
      </c>
      <c r="D83" t="s">
        <v>11130</v>
      </c>
      <c r="E83" t="s">
        <v>697</v>
      </c>
      <c r="F83" t="s">
        <v>11145</v>
      </c>
      <c r="G83" t="s">
        <v>11146</v>
      </c>
      <c r="H83" t="s">
        <v>196</v>
      </c>
      <c r="I83" t="s">
        <v>277</v>
      </c>
      <c r="J83" t="s">
        <v>11102</v>
      </c>
      <c r="K83" t="s">
        <v>197</v>
      </c>
      <c r="L83" t="s">
        <v>27</v>
      </c>
      <c r="M83" t="s">
        <v>10992</v>
      </c>
      <c r="N83">
        <v>75</v>
      </c>
      <c r="O83" t="s">
        <v>24</v>
      </c>
    </row>
    <row r="84" spans="1:15">
      <c r="A84">
        <v>2959</v>
      </c>
      <c r="B84" t="s">
        <v>11052</v>
      </c>
      <c r="C84" t="s">
        <v>504</v>
      </c>
      <c r="D84" t="s">
        <v>11130</v>
      </c>
      <c r="E84" t="s">
        <v>697</v>
      </c>
      <c r="F84" t="s">
        <v>11147</v>
      </c>
      <c r="G84" t="s">
        <v>11148</v>
      </c>
      <c r="H84" t="s">
        <v>505</v>
      </c>
      <c r="I84" t="s">
        <v>345</v>
      </c>
      <c r="J84" t="s">
        <v>2662</v>
      </c>
      <c r="K84" t="s">
        <v>491</v>
      </c>
      <c r="L84" t="s">
        <v>27</v>
      </c>
      <c r="M84" t="s">
        <v>10992</v>
      </c>
      <c r="N84">
        <v>75</v>
      </c>
      <c r="O84" t="s">
        <v>24</v>
      </c>
    </row>
    <row r="85" spans="1:15">
      <c r="A85">
        <v>2974</v>
      </c>
      <c r="B85" t="s">
        <v>11052</v>
      </c>
      <c r="C85" t="s">
        <v>1156</v>
      </c>
      <c r="D85" t="s">
        <v>11130</v>
      </c>
      <c r="E85" t="s">
        <v>697</v>
      </c>
      <c r="F85" t="s">
        <v>11149</v>
      </c>
      <c r="G85" t="s">
        <v>11150</v>
      </c>
      <c r="H85" t="s">
        <v>1157</v>
      </c>
      <c r="I85" t="s">
        <v>353</v>
      </c>
      <c r="J85" t="s">
        <v>3061</v>
      </c>
      <c r="K85" t="s">
        <v>1151</v>
      </c>
      <c r="L85" t="s">
        <v>27</v>
      </c>
      <c r="M85" t="s">
        <v>10992</v>
      </c>
      <c r="N85">
        <v>75</v>
      </c>
      <c r="O85" t="s">
        <v>24</v>
      </c>
    </row>
    <row r="86" spans="1:15">
      <c r="A86">
        <v>2980</v>
      </c>
      <c r="B86" t="s">
        <v>11052</v>
      </c>
      <c r="C86" t="s">
        <v>3397</v>
      </c>
      <c r="D86" t="s">
        <v>11130</v>
      </c>
      <c r="E86" t="s">
        <v>697</v>
      </c>
      <c r="F86" t="s">
        <v>11151</v>
      </c>
      <c r="G86" t="s">
        <v>11152</v>
      </c>
      <c r="H86" t="s">
        <v>3398</v>
      </c>
      <c r="I86" t="s">
        <v>524</v>
      </c>
      <c r="J86" t="s">
        <v>6832</v>
      </c>
      <c r="K86" t="s">
        <v>663</v>
      </c>
      <c r="L86" t="s">
        <v>27</v>
      </c>
      <c r="M86" t="s">
        <v>10992</v>
      </c>
      <c r="N86">
        <v>75</v>
      </c>
      <c r="O86" t="s">
        <v>24</v>
      </c>
    </row>
    <row r="87" spans="1:15">
      <c r="A87">
        <v>2981</v>
      </c>
      <c r="B87" t="s">
        <v>11052</v>
      </c>
      <c r="C87" t="s">
        <v>3402</v>
      </c>
      <c r="D87" t="s">
        <v>11130</v>
      </c>
      <c r="E87" t="s">
        <v>697</v>
      </c>
      <c r="F87" t="s">
        <v>11151</v>
      </c>
      <c r="G87" t="s">
        <v>11152</v>
      </c>
      <c r="H87" t="s">
        <v>3398</v>
      </c>
      <c r="I87" t="s">
        <v>524</v>
      </c>
      <c r="J87" t="s">
        <v>6832</v>
      </c>
      <c r="K87" t="s">
        <v>663</v>
      </c>
      <c r="L87" t="s">
        <v>27</v>
      </c>
      <c r="M87" t="s">
        <v>10992</v>
      </c>
      <c r="N87">
        <v>75</v>
      </c>
      <c r="O87" t="s">
        <v>24</v>
      </c>
    </row>
    <row r="88" spans="1:15">
      <c r="A88">
        <v>2982</v>
      </c>
      <c r="B88" t="s">
        <v>11097</v>
      </c>
      <c r="C88" t="s">
        <v>755</v>
      </c>
      <c r="D88" t="s">
        <v>11130</v>
      </c>
      <c r="E88" t="s">
        <v>697</v>
      </c>
      <c r="F88" t="s">
        <v>11153</v>
      </c>
      <c r="G88" t="s">
        <v>11154</v>
      </c>
      <c r="H88" t="s">
        <v>756</v>
      </c>
      <c r="I88" t="s">
        <v>277</v>
      </c>
      <c r="J88" t="s">
        <v>282</v>
      </c>
      <c r="K88" t="s">
        <v>282</v>
      </c>
      <c r="L88" t="s">
        <v>27</v>
      </c>
      <c r="M88" t="s">
        <v>10992</v>
      </c>
      <c r="N88">
        <v>75</v>
      </c>
      <c r="O88" t="s">
        <v>24</v>
      </c>
    </row>
    <row r="89" spans="1:15">
      <c r="A89">
        <v>2983</v>
      </c>
      <c r="B89" t="s">
        <v>11097</v>
      </c>
      <c r="C89" t="s">
        <v>507</v>
      </c>
      <c r="D89" t="s">
        <v>11130</v>
      </c>
      <c r="E89" t="s">
        <v>697</v>
      </c>
      <c r="F89" t="s">
        <v>11155</v>
      </c>
      <c r="G89" t="s">
        <v>11156</v>
      </c>
      <c r="H89" t="s">
        <v>508</v>
      </c>
      <c r="I89" t="s">
        <v>345</v>
      </c>
      <c r="J89" t="s">
        <v>2427</v>
      </c>
      <c r="K89" t="s">
        <v>509</v>
      </c>
      <c r="L89" t="s">
        <v>27</v>
      </c>
      <c r="M89" t="s">
        <v>10992</v>
      </c>
      <c r="N89">
        <v>75</v>
      </c>
      <c r="O89" t="s">
        <v>24</v>
      </c>
    </row>
    <row r="90" spans="1:15">
      <c r="A90">
        <v>2984</v>
      </c>
      <c r="B90" t="s">
        <v>11052</v>
      </c>
      <c r="C90" t="s">
        <v>1568</v>
      </c>
      <c r="D90" t="s">
        <v>11130</v>
      </c>
      <c r="E90" t="s">
        <v>697</v>
      </c>
      <c r="F90" t="s">
        <v>11157</v>
      </c>
      <c r="G90" t="s">
        <v>11158</v>
      </c>
      <c r="H90" t="s">
        <v>1569</v>
      </c>
      <c r="I90" t="s">
        <v>353</v>
      </c>
      <c r="J90" t="s">
        <v>11115</v>
      </c>
      <c r="K90" t="s">
        <v>354</v>
      </c>
      <c r="L90" t="s">
        <v>27</v>
      </c>
      <c r="M90" t="s">
        <v>10992</v>
      </c>
      <c r="N90">
        <v>75</v>
      </c>
      <c r="O90" t="s">
        <v>24</v>
      </c>
    </row>
    <row r="91" spans="1:15">
      <c r="A91">
        <v>2989</v>
      </c>
      <c r="B91" t="s">
        <v>11052</v>
      </c>
      <c r="C91" t="s">
        <v>2810</v>
      </c>
      <c r="D91" t="s">
        <v>11130</v>
      </c>
      <c r="E91" t="s">
        <v>697</v>
      </c>
      <c r="F91" t="s">
        <v>11159</v>
      </c>
      <c r="G91" t="s">
        <v>11160</v>
      </c>
      <c r="H91" t="s">
        <v>2811</v>
      </c>
      <c r="I91" t="s">
        <v>345</v>
      </c>
      <c r="J91" t="s">
        <v>2662</v>
      </c>
      <c r="K91" t="s">
        <v>2662</v>
      </c>
      <c r="L91" t="s">
        <v>27</v>
      </c>
      <c r="M91" t="s">
        <v>10992</v>
      </c>
      <c r="N91">
        <v>75</v>
      </c>
      <c r="O91" t="s">
        <v>24</v>
      </c>
    </row>
    <row r="92" spans="1:15">
      <c r="A92">
        <v>2997</v>
      </c>
      <c r="B92" t="s">
        <v>11052</v>
      </c>
      <c r="C92" t="s">
        <v>3995</v>
      </c>
      <c r="D92" t="s">
        <v>11130</v>
      </c>
      <c r="E92" t="s">
        <v>697</v>
      </c>
      <c r="F92" t="s">
        <v>11161</v>
      </c>
      <c r="G92" t="s">
        <v>11162</v>
      </c>
      <c r="H92" t="s">
        <v>3996</v>
      </c>
      <c r="I92" t="s">
        <v>353</v>
      </c>
      <c r="J92" t="s">
        <v>3528</v>
      </c>
      <c r="K92" t="s">
        <v>3997</v>
      </c>
      <c r="L92" t="s">
        <v>27</v>
      </c>
      <c r="M92" t="s">
        <v>10992</v>
      </c>
      <c r="N92">
        <v>75</v>
      </c>
      <c r="O92" t="s">
        <v>24</v>
      </c>
    </row>
    <row r="93" spans="1:15">
      <c r="A93">
        <v>3002</v>
      </c>
      <c r="B93" t="s">
        <v>780</v>
      </c>
      <c r="C93" t="s">
        <v>676</v>
      </c>
      <c r="D93" t="s">
        <v>11163</v>
      </c>
      <c r="E93" t="s">
        <v>718</v>
      </c>
      <c r="F93" t="s">
        <v>11164</v>
      </c>
      <c r="G93" t="s">
        <v>11165</v>
      </c>
      <c r="H93" t="s">
        <v>677</v>
      </c>
      <c r="I93" t="s">
        <v>277</v>
      </c>
      <c r="J93" t="s">
        <v>10991</v>
      </c>
      <c r="K93" t="s">
        <v>60</v>
      </c>
      <c r="L93" t="s">
        <v>27</v>
      </c>
      <c r="M93" t="s">
        <v>10992</v>
      </c>
      <c r="N93">
        <v>90</v>
      </c>
      <c r="O93" t="s">
        <v>24</v>
      </c>
    </row>
    <row r="94" spans="1:15">
      <c r="A94">
        <v>3009</v>
      </c>
      <c r="B94" t="s">
        <v>780</v>
      </c>
      <c r="C94" t="s">
        <v>1036</v>
      </c>
      <c r="D94" t="s">
        <v>11163</v>
      </c>
      <c r="E94" t="s">
        <v>718</v>
      </c>
      <c r="F94" t="s">
        <v>11166</v>
      </c>
      <c r="G94" t="s">
        <v>11167</v>
      </c>
      <c r="H94" t="s">
        <v>1037</v>
      </c>
      <c r="I94" t="s">
        <v>345</v>
      </c>
      <c r="J94" t="s">
        <v>10996</v>
      </c>
      <c r="K94" t="s">
        <v>30</v>
      </c>
      <c r="L94" t="s">
        <v>27</v>
      </c>
      <c r="M94" t="s">
        <v>10992</v>
      </c>
      <c r="N94">
        <v>90</v>
      </c>
      <c r="O94" t="s">
        <v>24</v>
      </c>
    </row>
    <row r="95" spans="1:15">
      <c r="A95">
        <v>3010</v>
      </c>
      <c r="B95" t="s">
        <v>780</v>
      </c>
      <c r="C95" t="s">
        <v>1077</v>
      </c>
      <c r="D95" t="s">
        <v>11163</v>
      </c>
      <c r="E95" t="s">
        <v>718</v>
      </c>
      <c r="F95" t="s">
        <v>11166</v>
      </c>
      <c r="G95" t="s">
        <v>11167</v>
      </c>
      <c r="H95" t="s">
        <v>1037</v>
      </c>
      <c r="I95" t="s">
        <v>345</v>
      </c>
      <c r="J95" t="s">
        <v>10996</v>
      </c>
      <c r="K95" t="s">
        <v>30</v>
      </c>
      <c r="L95" t="s">
        <v>27</v>
      </c>
      <c r="M95" t="s">
        <v>10992</v>
      </c>
      <c r="N95">
        <v>90</v>
      </c>
      <c r="O95" t="s">
        <v>24</v>
      </c>
    </row>
    <row r="96" spans="1:15">
      <c r="A96">
        <v>3012</v>
      </c>
      <c r="B96" t="s">
        <v>780</v>
      </c>
      <c r="C96" t="s">
        <v>781</v>
      </c>
      <c r="D96" t="s">
        <v>11163</v>
      </c>
      <c r="E96" t="s">
        <v>718</v>
      </c>
      <c r="F96" t="s">
        <v>11168</v>
      </c>
      <c r="G96" t="s">
        <v>11169</v>
      </c>
      <c r="H96" t="s">
        <v>783</v>
      </c>
      <c r="I96" t="s">
        <v>277</v>
      </c>
      <c r="J96" t="s">
        <v>282</v>
      </c>
      <c r="K96" t="s">
        <v>287</v>
      </c>
      <c r="L96" t="s">
        <v>27</v>
      </c>
      <c r="M96" t="s">
        <v>10992</v>
      </c>
      <c r="N96">
        <v>90</v>
      </c>
      <c r="O96" t="s">
        <v>24</v>
      </c>
    </row>
    <row r="97" spans="1:15">
      <c r="A97">
        <v>3015</v>
      </c>
      <c r="B97" t="s">
        <v>780</v>
      </c>
      <c r="C97" t="s">
        <v>2874</v>
      </c>
      <c r="D97" t="s">
        <v>11163</v>
      </c>
      <c r="E97" t="s">
        <v>718</v>
      </c>
      <c r="F97" t="s">
        <v>11170</v>
      </c>
      <c r="G97" t="s">
        <v>11009</v>
      </c>
      <c r="H97" t="s">
        <v>2875</v>
      </c>
      <c r="I97" t="s">
        <v>345</v>
      </c>
      <c r="J97" t="s">
        <v>2427</v>
      </c>
      <c r="K97" t="s">
        <v>346</v>
      </c>
      <c r="L97" t="s">
        <v>27</v>
      </c>
      <c r="M97" t="s">
        <v>10992</v>
      </c>
      <c r="N97">
        <v>90</v>
      </c>
      <c r="O97" t="s">
        <v>24</v>
      </c>
    </row>
    <row r="98" spans="1:15">
      <c r="A98">
        <v>3016</v>
      </c>
      <c r="B98" t="s">
        <v>780</v>
      </c>
      <c r="C98" t="s">
        <v>2878</v>
      </c>
      <c r="D98" t="s">
        <v>11163</v>
      </c>
      <c r="E98" t="s">
        <v>718</v>
      </c>
      <c r="F98" t="s">
        <v>11170</v>
      </c>
      <c r="G98" t="s">
        <v>11009</v>
      </c>
      <c r="H98" t="s">
        <v>2875</v>
      </c>
      <c r="I98" t="s">
        <v>345</v>
      </c>
      <c r="J98" t="s">
        <v>2427</v>
      </c>
      <c r="K98" t="s">
        <v>346</v>
      </c>
      <c r="L98" t="s">
        <v>27</v>
      </c>
      <c r="M98" t="s">
        <v>10992</v>
      </c>
      <c r="N98">
        <v>90</v>
      </c>
      <c r="O98" t="s">
        <v>24</v>
      </c>
    </row>
    <row r="99" spans="1:15">
      <c r="A99">
        <v>3018</v>
      </c>
      <c r="B99" t="s">
        <v>780</v>
      </c>
      <c r="C99" t="s">
        <v>3857</v>
      </c>
      <c r="D99" t="s">
        <v>11163</v>
      </c>
      <c r="E99" t="s">
        <v>718</v>
      </c>
      <c r="F99" t="s">
        <v>11171</v>
      </c>
      <c r="G99" t="s">
        <v>11014</v>
      </c>
      <c r="H99" t="s">
        <v>3858</v>
      </c>
      <c r="I99" t="s">
        <v>353</v>
      </c>
      <c r="J99" t="s">
        <v>551</v>
      </c>
      <c r="K99" t="s">
        <v>551</v>
      </c>
      <c r="L99" t="s">
        <v>27</v>
      </c>
      <c r="M99" t="s">
        <v>10992</v>
      </c>
      <c r="N99">
        <v>90</v>
      </c>
      <c r="O99" t="s">
        <v>24</v>
      </c>
    </row>
    <row r="100" spans="1:15">
      <c r="A100">
        <v>3019</v>
      </c>
      <c r="B100" t="s">
        <v>780</v>
      </c>
      <c r="C100" t="s">
        <v>2666</v>
      </c>
      <c r="D100" t="s">
        <v>11163</v>
      </c>
      <c r="E100" t="s">
        <v>718</v>
      </c>
      <c r="F100" t="s">
        <v>11172</v>
      </c>
      <c r="G100" t="s">
        <v>11173</v>
      </c>
      <c r="H100" t="s">
        <v>2667</v>
      </c>
      <c r="I100" t="s">
        <v>345</v>
      </c>
      <c r="J100" t="s">
        <v>2662</v>
      </c>
      <c r="K100" t="s">
        <v>2662</v>
      </c>
      <c r="L100" t="s">
        <v>27</v>
      </c>
      <c r="M100" t="s">
        <v>10992</v>
      </c>
      <c r="N100">
        <v>90</v>
      </c>
      <c r="O100" t="s">
        <v>24</v>
      </c>
    </row>
    <row r="101" spans="1:15">
      <c r="A101">
        <v>3023</v>
      </c>
      <c r="B101" t="s">
        <v>780</v>
      </c>
      <c r="C101" t="s">
        <v>913</v>
      </c>
      <c r="D101" t="s">
        <v>11163</v>
      </c>
      <c r="E101" t="s">
        <v>718</v>
      </c>
      <c r="F101" t="s">
        <v>11174</v>
      </c>
      <c r="G101" t="s">
        <v>11031</v>
      </c>
      <c r="H101" t="s">
        <v>914</v>
      </c>
      <c r="I101" t="s">
        <v>277</v>
      </c>
      <c r="J101" t="s">
        <v>11032</v>
      </c>
      <c r="K101" t="s">
        <v>270</v>
      </c>
      <c r="L101" t="s">
        <v>27</v>
      </c>
      <c r="M101" t="s">
        <v>10992</v>
      </c>
      <c r="N101">
        <v>90</v>
      </c>
      <c r="O101" t="s">
        <v>24</v>
      </c>
    </row>
    <row r="102" spans="1:15">
      <c r="A102">
        <v>3025</v>
      </c>
      <c r="B102" t="s">
        <v>780</v>
      </c>
      <c r="C102" t="s">
        <v>623</v>
      </c>
      <c r="D102" t="s">
        <v>11163</v>
      </c>
      <c r="E102" t="s">
        <v>718</v>
      </c>
      <c r="F102" t="s">
        <v>11175</v>
      </c>
      <c r="G102" t="s">
        <v>11176</v>
      </c>
      <c r="H102" t="s">
        <v>624</v>
      </c>
      <c r="I102" t="s">
        <v>524</v>
      </c>
      <c r="J102" t="s">
        <v>6832</v>
      </c>
      <c r="K102" t="s">
        <v>525</v>
      </c>
      <c r="L102" t="s">
        <v>27</v>
      </c>
      <c r="M102" t="s">
        <v>10992</v>
      </c>
      <c r="N102">
        <v>90</v>
      </c>
      <c r="O102" t="s">
        <v>24</v>
      </c>
    </row>
    <row r="103" spans="1:15">
      <c r="A103">
        <v>3026</v>
      </c>
      <c r="B103" t="s">
        <v>780</v>
      </c>
      <c r="C103" t="s">
        <v>626</v>
      </c>
      <c r="D103" t="s">
        <v>11163</v>
      </c>
      <c r="E103" t="s">
        <v>718</v>
      </c>
      <c r="F103" t="s">
        <v>11175</v>
      </c>
      <c r="G103" t="s">
        <v>11176</v>
      </c>
      <c r="H103" t="s">
        <v>624</v>
      </c>
      <c r="I103" t="s">
        <v>524</v>
      </c>
      <c r="J103" t="s">
        <v>6832</v>
      </c>
      <c r="K103" t="s">
        <v>525</v>
      </c>
      <c r="L103" t="s">
        <v>27</v>
      </c>
      <c r="M103" t="s">
        <v>10992</v>
      </c>
      <c r="N103">
        <v>90</v>
      </c>
      <c r="O103" t="s">
        <v>24</v>
      </c>
    </row>
    <row r="104" spans="1:15">
      <c r="A104">
        <v>3027</v>
      </c>
      <c r="B104" t="s">
        <v>780</v>
      </c>
      <c r="C104" t="s">
        <v>787</v>
      </c>
      <c r="D104" t="s">
        <v>11163</v>
      </c>
      <c r="E104" t="s">
        <v>718</v>
      </c>
      <c r="F104" t="s">
        <v>11177</v>
      </c>
      <c r="G104" t="s">
        <v>11169</v>
      </c>
      <c r="H104" t="s">
        <v>789</v>
      </c>
      <c r="I104" t="s">
        <v>277</v>
      </c>
      <c r="J104" t="s">
        <v>282</v>
      </c>
      <c r="K104" t="s">
        <v>287</v>
      </c>
      <c r="L104" t="s">
        <v>27</v>
      </c>
      <c r="M104" t="s">
        <v>10992</v>
      </c>
      <c r="N104">
        <v>90</v>
      </c>
      <c r="O104" t="s">
        <v>24</v>
      </c>
    </row>
    <row r="105" spans="1:15">
      <c r="A105">
        <v>3028</v>
      </c>
      <c r="B105" t="s">
        <v>780</v>
      </c>
      <c r="C105" t="s">
        <v>1746</v>
      </c>
      <c r="D105" t="s">
        <v>11163</v>
      </c>
      <c r="E105" t="s">
        <v>718</v>
      </c>
      <c r="F105" t="s">
        <v>11178</v>
      </c>
      <c r="G105" t="s">
        <v>11179</v>
      </c>
      <c r="H105" t="s">
        <v>1747</v>
      </c>
      <c r="I105" t="s">
        <v>277</v>
      </c>
      <c r="J105" t="s">
        <v>10991</v>
      </c>
      <c r="K105" t="s">
        <v>60</v>
      </c>
      <c r="L105" t="s">
        <v>27</v>
      </c>
      <c r="M105" t="s">
        <v>10992</v>
      </c>
      <c r="N105">
        <v>90</v>
      </c>
      <c r="O105" t="s">
        <v>24</v>
      </c>
    </row>
    <row r="106" spans="1:15">
      <c r="A106">
        <v>3029</v>
      </c>
      <c r="B106" t="s">
        <v>780</v>
      </c>
      <c r="C106" t="s">
        <v>810</v>
      </c>
      <c r="D106" t="s">
        <v>11163</v>
      </c>
      <c r="E106" t="s">
        <v>718</v>
      </c>
      <c r="F106" t="s">
        <v>11180</v>
      </c>
      <c r="G106" t="s">
        <v>11181</v>
      </c>
      <c r="H106" t="s">
        <v>812</v>
      </c>
      <c r="I106" t="s">
        <v>277</v>
      </c>
      <c r="J106" t="s">
        <v>282</v>
      </c>
      <c r="K106" t="s">
        <v>287</v>
      </c>
      <c r="L106" t="s">
        <v>27</v>
      </c>
      <c r="M106" t="s">
        <v>10992</v>
      </c>
      <c r="N106">
        <v>90</v>
      </c>
      <c r="O106" t="s">
        <v>24</v>
      </c>
    </row>
    <row r="107" spans="1:15">
      <c r="A107">
        <v>3030</v>
      </c>
      <c r="B107" t="s">
        <v>780</v>
      </c>
      <c r="C107" t="s">
        <v>3059</v>
      </c>
      <c r="D107" t="s">
        <v>11163</v>
      </c>
      <c r="E107" t="s">
        <v>718</v>
      </c>
      <c r="F107" t="s">
        <v>11182</v>
      </c>
      <c r="G107" t="s">
        <v>11183</v>
      </c>
      <c r="H107" t="s">
        <v>3060</v>
      </c>
      <c r="I107" t="s">
        <v>353</v>
      </c>
      <c r="J107" t="s">
        <v>3061</v>
      </c>
      <c r="K107" t="s">
        <v>3061</v>
      </c>
      <c r="L107" t="s">
        <v>27</v>
      </c>
      <c r="M107" t="s">
        <v>10992</v>
      </c>
      <c r="N107">
        <v>90</v>
      </c>
      <c r="O107" t="s">
        <v>24</v>
      </c>
    </row>
    <row r="108" spans="1:15">
      <c r="A108">
        <v>3031</v>
      </c>
      <c r="B108" t="s">
        <v>780</v>
      </c>
      <c r="C108" t="s">
        <v>1750</v>
      </c>
      <c r="D108" t="s">
        <v>11163</v>
      </c>
      <c r="E108" t="s">
        <v>718</v>
      </c>
      <c r="F108" t="s">
        <v>11184</v>
      </c>
      <c r="G108" t="s">
        <v>11035</v>
      </c>
      <c r="H108" t="s">
        <v>1751</v>
      </c>
      <c r="I108" t="s">
        <v>277</v>
      </c>
      <c r="J108" t="s">
        <v>10991</v>
      </c>
      <c r="K108" t="s">
        <v>222</v>
      </c>
      <c r="L108" t="s">
        <v>27</v>
      </c>
      <c r="M108" t="s">
        <v>10992</v>
      </c>
      <c r="N108">
        <v>90</v>
      </c>
      <c r="O108" t="s">
        <v>24</v>
      </c>
    </row>
    <row r="109" spans="1:15">
      <c r="A109">
        <v>3081</v>
      </c>
      <c r="B109" t="s">
        <v>780</v>
      </c>
      <c r="C109" t="s">
        <v>628</v>
      </c>
      <c r="D109" t="s">
        <v>11163</v>
      </c>
      <c r="E109" t="s">
        <v>718</v>
      </c>
      <c r="F109" t="s">
        <v>11185</v>
      </c>
      <c r="G109" t="s">
        <v>11014</v>
      </c>
      <c r="H109" t="s">
        <v>629</v>
      </c>
      <c r="I109" t="s">
        <v>353</v>
      </c>
      <c r="J109" t="s">
        <v>551</v>
      </c>
      <c r="K109" t="s">
        <v>551</v>
      </c>
      <c r="L109" t="s">
        <v>27</v>
      </c>
      <c r="M109" t="s">
        <v>10992</v>
      </c>
      <c r="N109">
        <v>90</v>
      </c>
      <c r="O109" t="s">
        <v>24</v>
      </c>
    </row>
    <row r="110" spans="1:15">
      <c r="A110">
        <v>3087</v>
      </c>
      <c r="B110" t="s">
        <v>780</v>
      </c>
      <c r="C110" t="s">
        <v>110</v>
      </c>
      <c r="D110" t="s">
        <v>11186</v>
      </c>
      <c r="E110" t="s">
        <v>718</v>
      </c>
      <c r="F110" t="s">
        <v>11187</v>
      </c>
      <c r="G110" t="s">
        <v>11055</v>
      </c>
      <c r="H110" t="s">
        <v>111</v>
      </c>
      <c r="I110" t="s">
        <v>277</v>
      </c>
      <c r="J110" t="s">
        <v>11032</v>
      </c>
      <c r="K110" t="s">
        <v>108</v>
      </c>
      <c r="L110" t="s">
        <v>27</v>
      </c>
      <c r="M110" t="s">
        <v>10992</v>
      </c>
      <c r="N110">
        <v>90</v>
      </c>
      <c r="O110" t="s">
        <v>24</v>
      </c>
    </row>
    <row r="111" spans="1:15">
      <c r="A111">
        <v>3097</v>
      </c>
      <c r="B111" t="s">
        <v>780</v>
      </c>
      <c r="C111" t="s">
        <v>113</v>
      </c>
      <c r="D111" t="s">
        <v>11186</v>
      </c>
      <c r="E111" t="s">
        <v>718</v>
      </c>
      <c r="F111" t="s">
        <v>11187</v>
      </c>
      <c r="G111" t="s">
        <v>11055</v>
      </c>
      <c r="H111" t="s">
        <v>111</v>
      </c>
      <c r="I111" t="s">
        <v>277</v>
      </c>
      <c r="J111" t="s">
        <v>11032</v>
      </c>
      <c r="K111" t="s">
        <v>108</v>
      </c>
      <c r="L111" t="s">
        <v>27</v>
      </c>
      <c r="M111" t="s">
        <v>10992</v>
      </c>
      <c r="N111">
        <v>90</v>
      </c>
      <c r="O111" t="s">
        <v>24</v>
      </c>
    </row>
    <row r="112" spans="1:15">
      <c r="A112">
        <v>3103</v>
      </c>
      <c r="B112" t="s">
        <v>11188</v>
      </c>
      <c r="C112" t="s">
        <v>3065</v>
      </c>
      <c r="D112" t="s">
        <v>11189</v>
      </c>
      <c r="E112" t="s">
        <v>704</v>
      </c>
      <c r="F112" t="s">
        <v>11190</v>
      </c>
      <c r="G112" t="s">
        <v>11191</v>
      </c>
      <c r="H112" t="s">
        <v>3066</v>
      </c>
      <c r="I112" t="s">
        <v>353</v>
      </c>
      <c r="J112" t="s">
        <v>3061</v>
      </c>
      <c r="K112" t="s">
        <v>3061</v>
      </c>
      <c r="L112" t="s">
        <v>27</v>
      </c>
      <c r="M112" t="s">
        <v>10992</v>
      </c>
      <c r="N112">
        <v>60</v>
      </c>
      <c r="O112" t="s">
        <v>24</v>
      </c>
    </row>
    <row r="113" spans="1:15">
      <c r="A113">
        <v>3112</v>
      </c>
      <c r="B113" t="s">
        <v>11188</v>
      </c>
      <c r="C113" t="s">
        <v>1112</v>
      </c>
      <c r="D113" t="s">
        <v>11189</v>
      </c>
      <c r="E113" t="s">
        <v>704</v>
      </c>
      <c r="F113" t="s">
        <v>11192</v>
      </c>
      <c r="G113" t="s">
        <v>11193</v>
      </c>
      <c r="H113" t="s">
        <v>1113</v>
      </c>
      <c r="I113" t="s">
        <v>277</v>
      </c>
      <c r="J113" t="s">
        <v>10991</v>
      </c>
      <c r="K113" t="s">
        <v>1114</v>
      </c>
      <c r="L113" t="s">
        <v>27</v>
      </c>
      <c r="M113" t="s">
        <v>10992</v>
      </c>
      <c r="N113">
        <v>60</v>
      </c>
      <c r="O113" t="s">
        <v>24</v>
      </c>
    </row>
    <row r="114" spans="1:15">
      <c r="A114">
        <v>3116</v>
      </c>
      <c r="B114" t="s">
        <v>11188</v>
      </c>
      <c r="C114" t="s">
        <v>191</v>
      </c>
      <c r="D114" t="s">
        <v>11189</v>
      </c>
      <c r="E114" t="s">
        <v>704</v>
      </c>
      <c r="F114" t="s">
        <v>11194</v>
      </c>
      <c r="G114" t="s">
        <v>11195</v>
      </c>
      <c r="H114" t="s">
        <v>192</v>
      </c>
      <c r="I114" t="s">
        <v>277</v>
      </c>
      <c r="J114" t="s">
        <v>11102</v>
      </c>
      <c r="K114" t="s">
        <v>193</v>
      </c>
      <c r="L114" t="s">
        <v>27</v>
      </c>
      <c r="M114" t="s">
        <v>10992</v>
      </c>
      <c r="N114">
        <v>60</v>
      </c>
      <c r="O114" t="s">
        <v>24</v>
      </c>
    </row>
    <row r="115" spans="1:15">
      <c r="A115">
        <v>3117</v>
      </c>
      <c r="B115" t="s">
        <v>11188</v>
      </c>
      <c r="C115" t="s">
        <v>1573</v>
      </c>
      <c r="D115" t="s">
        <v>11189</v>
      </c>
      <c r="E115" t="s">
        <v>704</v>
      </c>
      <c r="F115" t="s">
        <v>11196</v>
      </c>
      <c r="G115" t="s">
        <v>11197</v>
      </c>
      <c r="H115" t="s">
        <v>1574</v>
      </c>
      <c r="I115" t="s">
        <v>353</v>
      </c>
      <c r="J115" t="s">
        <v>11115</v>
      </c>
      <c r="K115" t="s">
        <v>354</v>
      </c>
      <c r="L115" t="s">
        <v>27</v>
      </c>
      <c r="M115" t="s">
        <v>10992</v>
      </c>
      <c r="N115">
        <v>60</v>
      </c>
      <c r="O115" t="s">
        <v>24</v>
      </c>
    </row>
    <row r="116" spans="1:15">
      <c r="A116">
        <v>3130</v>
      </c>
      <c r="B116" t="s">
        <v>11188</v>
      </c>
      <c r="C116" t="s">
        <v>1577</v>
      </c>
      <c r="D116" t="s">
        <v>11189</v>
      </c>
      <c r="E116" t="s">
        <v>704</v>
      </c>
      <c r="F116" t="s">
        <v>11198</v>
      </c>
      <c r="G116" t="s">
        <v>11199</v>
      </c>
      <c r="H116" t="s">
        <v>1578</v>
      </c>
      <c r="I116" t="s">
        <v>277</v>
      </c>
      <c r="J116" t="s">
        <v>10991</v>
      </c>
      <c r="K116" t="s">
        <v>89</v>
      </c>
      <c r="L116" t="s">
        <v>27</v>
      </c>
      <c r="M116" t="s">
        <v>10992</v>
      </c>
      <c r="N116">
        <v>60</v>
      </c>
      <c r="O116" t="s">
        <v>24</v>
      </c>
    </row>
    <row r="117" spans="1:15">
      <c r="A117">
        <v>3133</v>
      </c>
      <c r="B117" t="s">
        <v>11188</v>
      </c>
      <c r="C117" t="s">
        <v>404</v>
      </c>
      <c r="D117" t="s">
        <v>11189</v>
      </c>
      <c r="E117" t="s">
        <v>704</v>
      </c>
      <c r="F117" t="s">
        <v>11200</v>
      </c>
      <c r="G117" t="s">
        <v>11111</v>
      </c>
      <c r="H117" t="s">
        <v>405</v>
      </c>
      <c r="I117" t="s">
        <v>345</v>
      </c>
      <c r="J117" t="s">
        <v>406</v>
      </c>
      <c r="K117" t="s">
        <v>406</v>
      </c>
      <c r="L117" t="s">
        <v>27</v>
      </c>
      <c r="M117" t="s">
        <v>10992</v>
      </c>
      <c r="N117">
        <v>60</v>
      </c>
      <c r="O117" t="s">
        <v>24</v>
      </c>
    </row>
    <row r="118" spans="1:15">
      <c r="A118">
        <v>3135</v>
      </c>
      <c r="B118" t="s">
        <v>11188</v>
      </c>
      <c r="C118" t="s">
        <v>2366</v>
      </c>
      <c r="D118" t="s">
        <v>11189</v>
      </c>
      <c r="E118" t="s">
        <v>704</v>
      </c>
      <c r="F118" t="s">
        <v>11201</v>
      </c>
      <c r="G118" t="s">
        <v>11202</v>
      </c>
      <c r="H118" t="s">
        <v>2367</v>
      </c>
      <c r="I118" t="s">
        <v>345</v>
      </c>
      <c r="J118" t="s">
        <v>2427</v>
      </c>
      <c r="K118" t="s">
        <v>509</v>
      </c>
      <c r="L118" t="s">
        <v>27</v>
      </c>
      <c r="M118" t="s">
        <v>10992</v>
      </c>
      <c r="N118">
        <v>60</v>
      </c>
      <c r="O118" t="s">
        <v>24</v>
      </c>
    </row>
    <row r="119" spans="1:15">
      <c r="A119">
        <v>3138</v>
      </c>
      <c r="B119" t="s">
        <v>11188</v>
      </c>
      <c r="C119" t="s">
        <v>884</v>
      </c>
      <c r="D119" t="s">
        <v>11189</v>
      </c>
      <c r="E119" t="s">
        <v>704</v>
      </c>
      <c r="F119" t="s">
        <v>11203</v>
      </c>
      <c r="G119" t="s">
        <v>11113</v>
      </c>
      <c r="H119" t="s">
        <v>886</v>
      </c>
      <c r="I119" t="s">
        <v>277</v>
      </c>
      <c r="J119" t="s">
        <v>11032</v>
      </c>
      <c r="K119" t="s">
        <v>108</v>
      </c>
      <c r="L119" t="s">
        <v>27</v>
      </c>
      <c r="M119" t="s">
        <v>10992</v>
      </c>
      <c r="N119">
        <v>60</v>
      </c>
      <c r="O119" t="s">
        <v>24</v>
      </c>
    </row>
    <row r="120" spans="1:15">
      <c r="A120">
        <v>3141</v>
      </c>
      <c r="B120" t="s">
        <v>11188</v>
      </c>
      <c r="C120" t="s">
        <v>2419</v>
      </c>
      <c r="D120" t="s">
        <v>11189</v>
      </c>
      <c r="E120" t="s">
        <v>704</v>
      </c>
      <c r="F120" t="s">
        <v>11204</v>
      </c>
      <c r="G120" t="s">
        <v>11205</v>
      </c>
      <c r="H120" t="s">
        <v>2420</v>
      </c>
      <c r="I120" t="s">
        <v>345</v>
      </c>
      <c r="J120" t="s">
        <v>2427</v>
      </c>
      <c r="K120" t="s">
        <v>517</v>
      </c>
      <c r="L120" t="s">
        <v>27</v>
      </c>
      <c r="M120" t="s">
        <v>10992</v>
      </c>
      <c r="N120">
        <v>60</v>
      </c>
      <c r="O120" t="s">
        <v>24</v>
      </c>
    </row>
    <row r="121" spans="1:15">
      <c r="A121">
        <v>3142</v>
      </c>
      <c r="B121" t="s">
        <v>11188</v>
      </c>
      <c r="C121" t="s">
        <v>2773</v>
      </c>
      <c r="D121" t="s">
        <v>11189</v>
      </c>
      <c r="E121" t="s">
        <v>704</v>
      </c>
      <c r="F121" t="s">
        <v>11206</v>
      </c>
      <c r="G121" t="s">
        <v>11207</v>
      </c>
      <c r="H121" t="s">
        <v>2774</v>
      </c>
      <c r="I121" t="s">
        <v>345</v>
      </c>
      <c r="J121" t="s">
        <v>2662</v>
      </c>
      <c r="K121" t="s">
        <v>2775</v>
      </c>
      <c r="L121" t="s">
        <v>27</v>
      </c>
      <c r="M121" t="s">
        <v>10992</v>
      </c>
      <c r="N121">
        <v>60</v>
      </c>
      <c r="O121" t="s">
        <v>24</v>
      </c>
    </row>
    <row r="122" spans="1:15">
      <c r="A122">
        <v>3143</v>
      </c>
      <c r="B122" t="s">
        <v>11188</v>
      </c>
      <c r="C122" t="s">
        <v>3327</v>
      </c>
      <c r="D122" t="s">
        <v>11189</v>
      </c>
      <c r="E122" t="s">
        <v>704</v>
      </c>
      <c r="F122" t="s">
        <v>11208</v>
      </c>
      <c r="G122" t="s">
        <v>7574</v>
      </c>
      <c r="H122" t="s">
        <v>3328</v>
      </c>
      <c r="I122" t="s">
        <v>353</v>
      </c>
      <c r="J122" t="s">
        <v>11115</v>
      </c>
      <c r="K122" t="s">
        <v>566</v>
      </c>
      <c r="L122" t="s">
        <v>27</v>
      </c>
      <c r="M122" t="s">
        <v>10992</v>
      </c>
      <c r="N122">
        <v>60</v>
      </c>
      <c r="O122" t="s">
        <v>24</v>
      </c>
    </row>
    <row r="123" spans="1:15">
      <c r="A123">
        <v>3144</v>
      </c>
      <c r="B123" t="s">
        <v>11188</v>
      </c>
      <c r="C123" t="s">
        <v>1581</v>
      </c>
      <c r="D123" t="s">
        <v>11189</v>
      </c>
      <c r="E123" t="s">
        <v>704</v>
      </c>
      <c r="F123" t="s">
        <v>11209</v>
      </c>
      <c r="G123" t="s">
        <v>11210</v>
      </c>
      <c r="H123" t="s">
        <v>1582</v>
      </c>
      <c r="I123" t="s">
        <v>353</v>
      </c>
      <c r="J123" t="s">
        <v>11115</v>
      </c>
      <c r="K123" t="s">
        <v>354</v>
      </c>
      <c r="L123" t="s">
        <v>27</v>
      </c>
      <c r="M123" t="s">
        <v>10992</v>
      </c>
      <c r="N123">
        <v>60</v>
      </c>
      <c r="O123" t="s">
        <v>24</v>
      </c>
    </row>
    <row r="124" spans="1:15">
      <c r="A124">
        <v>3154</v>
      </c>
      <c r="B124" t="s">
        <v>11188</v>
      </c>
      <c r="C124" t="s">
        <v>1005</v>
      </c>
      <c r="D124" t="s">
        <v>11189</v>
      </c>
      <c r="E124" t="s">
        <v>704</v>
      </c>
      <c r="F124" t="s">
        <v>11211</v>
      </c>
      <c r="G124" t="s">
        <v>11212</v>
      </c>
      <c r="H124" t="s">
        <v>1006</v>
      </c>
      <c r="I124" t="s">
        <v>277</v>
      </c>
      <c r="J124" t="s">
        <v>11102</v>
      </c>
      <c r="K124" t="s">
        <v>193</v>
      </c>
      <c r="L124" t="s">
        <v>27</v>
      </c>
      <c r="M124" t="s">
        <v>10992</v>
      </c>
      <c r="N124">
        <v>60</v>
      </c>
      <c r="O124" t="s">
        <v>24</v>
      </c>
    </row>
    <row r="125" spans="1:15">
      <c r="A125">
        <v>3174</v>
      </c>
      <c r="B125" t="s">
        <v>11188</v>
      </c>
      <c r="C125" t="s">
        <v>3962</v>
      </c>
      <c r="D125" t="s">
        <v>11189</v>
      </c>
      <c r="E125" t="s">
        <v>704</v>
      </c>
      <c r="F125" t="s">
        <v>11213</v>
      </c>
      <c r="G125" t="s">
        <v>11214</v>
      </c>
      <c r="H125" t="s">
        <v>3963</v>
      </c>
      <c r="I125" t="s">
        <v>353</v>
      </c>
      <c r="J125" t="s">
        <v>3528</v>
      </c>
      <c r="K125" t="s">
        <v>603</v>
      </c>
      <c r="L125" t="s">
        <v>27</v>
      </c>
      <c r="M125" t="s">
        <v>10992</v>
      </c>
      <c r="N125">
        <v>60</v>
      </c>
      <c r="O125" t="s">
        <v>24</v>
      </c>
    </row>
    <row r="126" spans="1:15">
      <c r="A126">
        <v>3181</v>
      </c>
      <c r="B126" t="s">
        <v>11188</v>
      </c>
      <c r="C126" t="s">
        <v>3265</v>
      </c>
      <c r="D126" t="s">
        <v>11189</v>
      </c>
      <c r="E126" t="s">
        <v>704</v>
      </c>
      <c r="F126" t="s">
        <v>11215</v>
      </c>
      <c r="G126" t="s">
        <v>11216</v>
      </c>
      <c r="H126" t="s">
        <v>3266</v>
      </c>
      <c r="I126" t="s">
        <v>353</v>
      </c>
      <c r="J126" t="s">
        <v>529</v>
      </c>
      <c r="K126" t="s">
        <v>529</v>
      </c>
      <c r="L126" t="s">
        <v>27</v>
      </c>
      <c r="M126" t="s">
        <v>10992</v>
      </c>
      <c r="N126">
        <v>60</v>
      </c>
      <c r="O126" t="s">
        <v>24</v>
      </c>
    </row>
    <row r="127" spans="1:15">
      <c r="A127">
        <v>3185</v>
      </c>
      <c r="B127" t="s">
        <v>11188</v>
      </c>
      <c r="C127" t="s">
        <v>839</v>
      </c>
      <c r="D127" t="s">
        <v>11189</v>
      </c>
      <c r="E127" t="s">
        <v>704</v>
      </c>
      <c r="F127" t="s">
        <v>11217</v>
      </c>
      <c r="G127" t="s">
        <v>11218</v>
      </c>
      <c r="H127" t="s">
        <v>841</v>
      </c>
      <c r="I127" t="s">
        <v>277</v>
      </c>
      <c r="J127" t="s">
        <v>11032</v>
      </c>
      <c r="K127" t="s">
        <v>297</v>
      </c>
      <c r="L127" t="s">
        <v>27</v>
      </c>
      <c r="M127" t="s">
        <v>10992</v>
      </c>
      <c r="N127">
        <v>60</v>
      </c>
      <c r="O127" t="s">
        <v>24</v>
      </c>
    </row>
    <row r="128" spans="1:15">
      <c r="A128">
        <v>3197</v>
      </c>
      <c r="B128" t="s">
        <v>11188</v>
      </c>
      <c r="C128" t="s">
        <v>3591</v>
      </c>
      <c r="D128" t="s">
        <v>11189</v>
      </c>
      <c r="E128" t="s">
        <v>704</v>
      </c>
      <c r="F128" t="s">
        <v>11219</v>
      </c>
      <c r="G128" t="s">
        <v>11220</v>
      </c>
      <c r="H128" t="s">
        <v>3592</v>
      </c>
      <c r="I128" t="s">
        <v>353</v>
      </c>
      <c r="J128" t="s">
        <v>551</v>
      </c>
      <c r="K128" t="s">
        <v>375</v>
      </c>
      <c r="L128" t="s">
        <v>27</v>
      </c>
      <c r="M128" t="s">
        <v>10992</v>
      </c>
      <c r="N128">
        <v>60</v>
      </c>
      <c r="O128" t="s">
        <v>24</v>
      </c>
    </row>
    <row r="129" spans="1:15">
      <c r="A129">
        <v>3212</v>
      </c>
      <c r="B129" t="s">
        <v>11188</v>
      </c>
      <c r="C129" t="s">
        <v>3508</v>
      </c>
      <c r="D129" t="s">
        <v>11189</v>
      </c>
      <c r="E129" t="s">
        <v>704</v>
      </c>
      <c r="F129" t="s">
        <v>11221</v>
      </c>
      <c r="G129" t="s">
        <v>11222</v>
      </c>
      <c r="H129" t="s">
        <v>3509</v>
      </c>
      <c r="I129" t="s">
        <v>353</v>
      </c>
      <c r="J129" t="s">
        <v>3528</v>
      </c>
      <c r="K129" t="s">
        <v>3510</v>
      </c>
      <c r="L129" t="s">
        <v>27</v>
      </c>
      <c r="M129" t="s">
        <v>10992</v>
      </c>
      <c r="N129">
        <v>60</v>
      </c>
      <c r="O129" t="s">
        <v>24</v>
      </c>
    </row>
    <row r="130" spans="1:15">
      <c r="A130">
        <v>3216</v>
      </c>
      <c r="B130" t="s">
        <v>11223</v>
      </c>
      <c r="C130" t="s">
        <v>3126</v>
      </c>
      <c r="D130" t="s">
        <v>11189</v>
      </c>
      <c r="E130" t="s">
        <v>704</v>
      </c>
      <c r="F130" t="s">
        <v>11224</v>
      </c>
      <c r="G130" t="s">
        <v>11225</v>
      </c>
      <c r="H130" t="s">
        <v>3127</v>
      </c>
      <c r="I130" t="s">
        <v>353</v>
      </c>
      <c r="J130" t="s">
        <v>11226</v>
      </c>
      <c r="K130" t="s">
        <v>3128</v>
      </c>
      <c r="L130" t="s">
        <v>27</v>
      </c>
      <c r="M130" t="s">
        <v>10992</v>
      </c>
      <c r="N130">
        <v>60</v>
      </c>
      <c r="O130" t="s">
        <v>24</v>
      </c>
    </row>
    <row r="131" spans="1:15">
      <c r="A131">
        <v>3220</v>
      </c>
      <c r="B131" t="s">
        <v>11188</v>
      </c>
      <c r="C131" t="s">
        <v>3417</v>
      </c>
      <c r="D131" t="s">
        <v>11189</v>
      </c>
      <c r="E131" t="s">
        <v>704</v>
      </c>
      <c r="F131" t="s">
        <v>11227</v>
      </c>
      <c r="G131" t="s">
        <v>11228</v>
      </c>
      <c r="H131" t="s">
        <v>3418</v>
      </c>
      <c r="I131" t="s">
        <v>353</v>
      </c>
      <c r="J131" t="s">
        <v>551</v>
      </c>
      <c r="K131" t="s">
        <v>375</v>
      </c>
      <c r="L131" t="s">
        <v>27</v>
      </c>
      <c r="M131" t="s">
        <v>10992</v>
      </c>
      <c r="N131">
        <v>60</v>
      </c>
      <c r="O131" t="s">
        <v>24</v>
      </c>
    </row>
    <row r="132" spans="1:15">
      <c r="A132">
        <v>3221</v>
      </c>
      <c r="B132" t="s">
        <v>11188</v>
      </c>
      <c r="C132" t="s">
        <v>843</v>
      </c>
      <c r="D132" t="s">
        <v>11189</v>
      </c>
      <c r="E132" t="s">
        <v>704</v>
      </c>
      <c r="F132" t="s">
        <v>11229</v>
      </c>
      <c r="G132" t="s">
        <v>11230</v>
      </c>
      <c r="H132" t="s">
        <v>845</v>
      </c>
      <c r="I132" t="s">
        <v>277</v>
      </c>
      <c r="J132" t="s">
        <v>11032</v>
      </c>
      <c r="K132" t="s">
        <v>297</v>
      </c>
      <c r="L132" t="s">
        <v>27</v>
      </c>
      <c r="M132" t="s">
        <v>10992</v>
      </c>
      <c r="N132">
        <v>60</v>
      </c>
      <c r="O132" t="s">
        <v>24</v>
      </c>
    </row>
    <row r="133" spans="1:15">
      <c r="A133">
        <v>3222</v>
      </c>
      <c r="B133" t="s">
        <v>11188</v>
      </c>
      <c r="C133" t="s">
        <v>3567</v>
      </c>
      <c r="D133" t="s">
        <v>11189</v>
      </c>
      <c r="E133" t="s">
        <v>704</v>
      </c>
      <c r="F133" t="s">
        <v>11231</v>
      </c>
      <c r="G133" t="s">
        <v>11232</v>
      </c>
      <c r="H133" t="s">
        <v>3568</v>
      </c>
      <c r="I133" t="s">
        <v>353</v>
      </c>
      <c r="J133" t="s">
        <v>529</v>
      </c>
      <c r="K133" t="s">
        <v>3564</v>
      </c>
      <c r="L133" t="s">
        <v>27</v>
      </c>
      <c r="M133" t="s">
        <v>10992</v>
      </c>
      <c r="N133">
        <v>60</v>
      </c>
      <c r="O133" t="s">
        <v>24</v>
      </c>
    </row>
    <row r="134" spans="1:15">
      <c r="A134">
        <v>3227</v>
      </c>
      <c r="B134" t="s">
        <v>11188</v>
      </c>
      <c r="C134" t="s">
        <v>858</v>
      </c>
      <c r="D134" t="s">
        <v>11189</v>
      </c>
      <c r="E134" t="s">
        <v>704</v>
      </c>
      <c r="F134" t="s">
        <v>11233</v>
      </c>
      <c r="G134" t="s">
        <v>11234</v>
      </c>
      <c r="H134" t="s">
        <v>860</v>
      </c>
      <c r="I134" t="s">
        <v>277</v>
      </c>
      <c r="J134" t="s">
        <v>11032</v>
      </c>
      <c r="K134" t="s">
        <v>297</v>
      </c>
      <c r="L134" t="s">
        <v>27</v>
      </c>
      <c r="M134" t="s">
        <v>10992</v>
      </c>
      <c r="N134">
        <v>60</v>
      </c>
      <c r="O134" t="s">
        <v>24</v>
      </c>
    </row>
    <row r="135" spans="1:15">
      <c r="A135">
        <v>3230</v>
      </c>
      <c r="B135" t="s">
        <v>11188</v>
      </c>
      <c r="C135" t="s">
        <v>1214</v>
      </c>
      <c r="D135" t="s">
        <v>11189</v>
      </c>
      <c r="E135" t="s">
        <v>704</v>
      </c>
      <c r="F135" t="s">
        <v>11235</v>
      </c>
      <c r="G135" t="s">
        <v>11236</v>
      </c>
      <c r="H135" t="s">
        <v>1215</v>
      </c>
      <c r="I135" t="s">
        <v>353</v>
      </c>
      <c r="J135" t="s">
        <v>9840</v>
      </c>
      <c r="K135" t="s">
        <v>55</v>
      </c>
      <c r="L135" t="s">
        <v>27</v>
      </c>
      <c r="M135" t="s">
        <v>10992</v>
      </c>
      <c r="N135">
        <v>60</v>
      </c>
      <c r="O135" t="s">
        <v>24</v>
      </c>
    </row>
    <row r="136" spans="1:15">
      <c r="A136">
        <v>3231</v>
      </c>
      <c r="B136" t="s">
        <v>11188</v>
      </c>
      <c r="C136" t="s">
        <v>1218</v>
      </c>
      <c r="D136" t="s">
        <v>11189</v>
      </c>
      <c r="E136" t="s">
        <v>704</v>
      </c>
      <c r="F136" t="s">
        <v>11237</v>
      </c>
      <c r="G136" t="s">
        <v>11238</v>
      </c>
      <c r="H136" t="s">
        <v>1219</v>
      </c>
      <c r="I136" t="s">
        <v>277</v>
      </c>
      <c r="J136" t="s">
        <v>10991</v>
      </c>
      <c r="K136" t="s">
        <v>1220</v>
      </c>
      <c r="L136" t="s">
        <v>27</v>
      </c>
      <c r="M136" t="s">
        <v>10992</v>
      </c>
      <c r="N136">
        <v>60</v>
      </c>
      <c r="O136" t="s">
        <v>24</v>
      </c>
    </row>
    <row r="137" spans="1:15">
      <c r="A137">
        <v>3233</v>
      </c>
      <c r="B137" t="s">
        <v>11188</v>
      </c>
      <c r="C137" t="s">
        <v>2371</v>
      </c>
      <c r="D137" t="s">
        <v>11189</v>
      </c>
      <c r="E137" t="s">
        <v>704</v>
      </c>
      <c r="F137" t="s">
        <v>11239</v>
      </c>
      <c r="G137" t="s">
        <v>11240</v>
      </c>
      <c r="H137" t="s">
        <v>2372</v>
      </c>
      <c r="I137" t="s">
        <v>345</v>
      </c>
      <c r="J137" t="s">
        <v>2427</v>
      </c>
      <c r="K137" t="s">
        <v>509</v>
      </c>
      <c r="L137" t="s">
        <v>27</v>
      </c>
      <c r="M137" t="s">
        <v>10992</v>
      </c>
      <c r="N137">
        <v>60</v>
      </c>
      <c r="O137" t="s">
        <v>24</v>
      </c>
    </row>
    <row r="138" spans="1:15">
      <c r="A138">
        <v>3234</v>
      </c>
      <c r="B138" t="s">
        <v>11188</v>
      </c>
      <c r="C138" t="s">
        <v>2935</v>
      </c>
      <c r="D138" t="s">
        <v>11189</v>
      </c>
      <c r="E138" t="s">
        <v>704</v>
      </c>
      <c r="F138" t="s">
        <v>11241</v>
      </c>
      <c r="G138" t="s">
        <v>11242</v>
      </c>
      <c r="H138" t="s">
        <v>2936</v>
      </c>
      <c r="I138" t="s">
        <v>345</v>
      </c>
      <c r="J138" t="s">
        <v>2427</v>
      </c>
      <c r="K138" t="s">
        <v>2362</v>
      </c>
      <c r="L138" t="s">
        <v>27</v>
      </c>
      <c r="M138" t="s">
        <v>10992</v>
      </c>
      <c r="N138">
        <v>60</v>
      </c>
      <c r="O138" t="s">
        <v>24</v>
      </c>
    </row>
    <row r="139" spans="1:15">
      <c r="A139">
        <v>3235</v>
      </c>
      <c r="B139" t="s">
        <v>11188</v>
      </c>
      <c r="C139" t="s">
        <v>2114</v>
      </c>
      <c r="D139" t="s">
        <v>11189</v>
      </c>
      <c r="E139" t="s">
        <v>704</v>
      </c>
      <c r="F139" t="s">
        <v>11243</v>
      </c>
      <c r="G139" t="s">
        <v>11244</v>
      </c>
      <c r="H139" t="s">
        <v>2115</v>
      </c>
      <c r="I139" t="s">
        <v>345</v>
      </c>
      <c r="J139" t="s">
        <v>2169</v>
      </c>
      <c r="K139" t="s">
        <v>388</v>
      </c>
      <c r="L139" t="s">
        <v>27</v>
      </c>
      <c r="M139" t="s">
        <v>10992</v>
      </c>
      <c r="N139">
        <v>60</v>
      </c>
      <c r="O139" t="s">
        <v>24</v>
      </c>
    </row>
    <row r="140" spans="1:15">
      <c r="A140">
        <v>3236</v>
      </c>
      <c r="B140" t="s">
        <v>11188</v>
      </c>
      <c r="C140" t="s">
        <v>1585</v>
      </c>
      <c r="D140" t="s">
        <v>11189</v>
      </c>
      <c r="E140" t="s">
        <v>704</v>
      </c>
      <c r="F140" t="s">
        <v>11245</v>
      </c>
      <c r="G140" t="s">
        <v>11246</v>
      </c>
      <c r="H140" t="s">
        <v>1586</v>
      </c>
      <c r="I140" t="s">
        <v>345</v>
      </c>
      <c r="J140" t="s">
        <v>2169</v>
      </c>
      <c r="K140" t="s">
        <v>1537</v>
      </c>
      <c r="L140" t="s">
        <v>27</v>
      </c>
      <c r="M140" t="s">
        <v>10992</v>
      </c>
      <c r="N140">
        <v>60</v>
      </c>
      <c r="O140" t="s">
        <v>24</v>
      </c>
    </row>
    <row r="141" spans="1:15">
      <c r="A141">
        <v>3238</v>
      </c>
      <c r="B141" t="s">
        <v>11188</v>
      </c>
      <c r="C141" t="s">
        <v>2530</v>
      </c>
      <c r="D141" t="s">
        <v>11189</v>
      </c>
      <c r="E141" t="s">
        <v>704</v>
      </c>
      <c r="F141" t="s">
        <v>11247</v>
      </c>
      <c r="G141" t="s">
        <v>11248</v>
      </c>
      <c r="H141" t="s">
        <v>2531</v>
      </c>
      <c r="I141" t="s">
        <v>345</v>
      </c>
      <c r="J141" t="s">
        <v>406</v>
      </c>
      <c r="K141" t="s">
        <v>2532</v>
      </c>
      <c r="L141" t="s">
        <v>27</v>
      </c>
      <c r="M141" t="s">
        <v>10992</v>
      </c>
      <c r="N141">
        <v>60</v>
      </c>
      <c r="O141" t="s">
        <v>24</v>
      </c>
    </row>
    <row r="142" spans="1:15">
      <c r="A142">
        <v>3244</v>
      </c>
      <c r="B142" t="s">
        <v>11188</v>
      </c>
      <c r="C142" t="s">
        <v>1253</v>
      </c>
      <c r="D142" t="s">
        <v>11189</v>
      </c>
      <c r="E142" t="s">
        <v>704</v>
      </c>
      <c r="F142" t="s">
        <v>11249</v>
      </c>
      <c r="G142" t="s">
        <v>11250</v>
      </c>
      <c r="H142" t="s">
        <v>1254</v>
      </c>
      <c r="I142" t="s">
        <v>353</v>
      </c>
      <c r="J142" t="s">
        <v>9840</v>
      </c>
      <c r="K142" t="s">
        <v>164</v>
      </c>
      <c r="L142" t="s">
        <v>27</v>
      </c>
      <c r="M142" t="s">
        <v>10992</v>
      </c>
      <c r="N142">
        <v>60</v>
      </c>
      <c r="O142" t="s">
        <v>24</v>
      </c>
    </row>
    <row r="143" spans="1:15">
      <c r="A143">
        <v>3245</v>
      </c>
      <c r="B143" t="s">
        <v>11188</v>
      </c>
      <c r="C143" t="s">
        <v>2227</v>
      </c>
      <c r="D143" t="s">
        <v>11189</v>
      </c>
      <c r="E143" t="s">
        <v>704</v>
      </c>
      <c r="F143" t="s">
        <v>11251</v>
      </c>
      <c r="G143" t="s">
        <v>11252</v>
      </c>
      <c r="H143" t="s">
        <v>2228</v>
      </c>
      <c r="I143" t="s">
        <v>345</v>
      </c>
      <c r="J143" t="s">
        <v>10996</v>
      </c>
      <c r="K143" t="s">
        <v>1605</v>
      </c>
      <c r="L143" t="s">
        <v>27</v>
      </c>
      <c r="M143" t="s">
        <v>10992</v>
      </c>
      <c r="N143">
        <v>60</v>
      </c>
      <c r="O143" t="s">
        <v>24</v>
      </c>
    </row>
    <row r="144" spans="1:15">
      <c r="A144">
        <v>3247</v>
      </c>
      <c r="B144" t="s">
        <v>11188</v>
      </c>
      <c r="C144" t="s">
        <v>2376</v>
      </c>
      <c r="D144" t="s">
        <v>11189</v>
      </c>
      <c r="E144" t="s">
        <v>704</v>
      </c>
      <c r="F144" t="s">
        <v>11253</v>
      </c>
      <c r="G144" t="s">
        <v>11127</v>
      </c>
      <c r="H144" t="s">
        <v>2377</v>
      </c>
      <c r="I144" t="s">
        <v>345</v>
      </c>
      <c r="J144" t="s">
        <v>2427</v>
      </c>
      <c r="K144" t="s">
        <v>2362</v>
      </c>
      <c r="L144" t="s">
        <v>27</v>
      </c>
      <c r="M144" t="s">
        <v>10992</v>
      </c>
      <c r="N144">
        <v>60</v>
      </c>
      <c r="O144" t="s">
        <v>24</v>
      </c>
    </row>
    <row r="145" spans="1:15">
      <c r="A145">
        <v>3249</v>
      </c>
      <c r="B145" t="s">
        <v>11188</v>
      </c>
      <c r="C145" t="s">
        <v>3132</v>
      </c>
      <c r="D145" t="s">
        <v>11189</v>
      </c>
      <c r="E145" t="s">
        <v>704</v>
      </c>
      <c r="F145" t="s">
        <v>11254</v>
      </c>
      <c r="G145" t="s">
        <v>11255</v>
      </c>
      <c r="H145" t="s">
        <v>3133</v>
      </c>
      <c r="I145" t="s">
        <v>353</v>
      </c>
      <c r="J145" t="s">
        <v>11226</v>
      </c>
      <c r="K145" t="s">
        <v>3128</v>
      </c>
      <c r="L145" t="s">
        <v>27</v>
      </c>
      <c r="M145" t="s">
        <v>10992</v>
      </c>
      <c r="N145">
        <v>60</v>
      </c>
      <c r="O145" t="s">
        <v>24</v>
      </c>
    </row>
    <row r="146" spans="1:15">
      <c r="A146">
        <v>3255</v>
      </c>
      <c r="B146" t="s">
        <v>11188</v>
      </c>
      <c r="C146" t="s">
        <v>1460</v>
      </c>
      <c r="D146" t="s">
        <v>11189</v>
      </c>
      <c r="E146" t="s">
        <v>704</v>
      </c>
      <c r="F146" t="s">
        <v>11256</v>
      </c>
      <c r="G146" t="s">
        <v>11257</v>
      </c>
      <c r="H146" t="s">
        <v>1461</v>
      </c>
      <c r="I146" t="s">
        <v>353</v>
      </c>
      <c r="J146" t="s">
        <v>3061</v>
      </c>
      <c r="K146" t="s">
        <v>1091</v>
      </c>
      <c r="L146" t="s">
        <v>27</v>
      </c>
      <c r="M146" t="s">
        <v>10992</v>
      </c>
      <c r="N146">
        <v>60</v>
      </c>
      <c r="O146" t="s">
        <v>24</v>
      </c>
    </row>
    <row r="147" spans="1:15">
      <c r="A147">
        <v>3256</v>
      </c>
      <c r="B147" t="s">
        <v>11188</v>
      </c>
      <c r="C147" t="s">
        <v>790</v>
      </c>
      <c r="D147" t="s">
        <v>11189</v>
      </c>
      <c r="E147" t="s">
        <v>704</v>
      </c>
      <c r="F147" t="s">
        <v>11258</v>
      </c>
      <c r="G147" t="s">
        <v>11259</v>
      </c>
      <c r="H147" t="s">
        <v>792</v>
      </c>
      <c r="I147" t="s">
        <v>277</v>
      </c>
      <c r="J147" t="s">
        <v>282</v>
      </c>
      <c r="K147" t="s">
        <v>282</v>
      </c>
      <c r="L147" t="s">
        <v>27</v>
      </c>
      <c r="M147" t="s">
        <v>10992</v>
      </c>
      <c r="N147">
        <v>60</v>
      </c>
      <c r="O147" t="s">
        <v>24</v>
      </c>
    </row>
    <row r="148" spans="1:15">
      <c r="A148">
        <v>3258</v>
      </c>
      <c r="B148" t="s">
        <v>11188</v>
      </c>
      <c r="C148" t="s">
        <v>3069</v>
      </c>
      <c r="D148" t="s">
        <v>11189</v>
      </c>
      <c r="E148" t="s">
        <v>704</v>
      </c>
      <c r="F148" t="s">
        <v>11260</v>
      </c>
      <c r="G148" t="s">
        <v>11261</v>
      </c>
      <c r="H148" t="s">
        <v>3070</v>
      </c>
      <c r="I148" t="s">
        <v>353</v>
      </c>
      <c r="J148" t="s">
        <v>3061</v>
      </c>
      <c r="K148" t="s">
        <v>3061</v>
      </c>
      <c r="L148" t="s">
        <v>27</v>
      </c>
      <c r="M148" t="s">
        <v>10992</v>
      </c>
      <c r="N148">
        <v>60</v>
      </c>
      <c r="O148" t="s">
        <v>24</v>
      </c>
    </row>
    <row r="149" spans="1:15">
      <c r="A149">
        <v>3259</v>
      </c>
      <c r="B149" t="s">
        <v>11188</v>
      </c>
      <c r="C149" t="s">
        <v>310</v>
      </c>
      <c r="D149" t="s">
        <v>11189</v>
      </c>
      <c r="E149" t="s">
        <v>704</v>
      </c>
      <c r="F149" t="s">
        <v>11262</v>
      </c>
      <c r="G149" t="s">
        <v>11263</v>
      </c>
      <c r="H149" t="s">
        <v>311</v>
      </c>
      <c r="I149" t="s">
        <v>277</v>
      </c>
      <c r="J149" t="s">
        <v>11032</v>
      </c>
      <c r="K149" t="s">
        <v>312</v>
      </c>
      <c r="L149" t="s">
        <v>27</v>
      </c>
      <c r="M149" t="s">
        <v>10992</v>
      </c>
      <c r="N149">
        <v>60</v>
      </c>
      <c r="O149" t="s">
        <v>24</v>
      </c>
    </row>
    <row r="150" spans="1:15">
      <c r="A150">
        <v>3261</v>
      </c>
      <c r="B150" t="s">
        <v>11188</v>
      </c>
      <c r="C150" t="s">
        <v>915</v>
      </c>
      <c r="D150" t="s">
        <v>11189</v>
      </c>
      <c r="E150" t="s">
        <v>704</v>
      </c>
      <c r="F150" t="s">
        <v>11264</v>
      </c>
      <c r="G150" t="s">
        <v>11265</v>
      </c>
      <c r="H150" t="s">
        <v>917</v>
      </c>
      <c r="I150" t="s">
        <v>277</v>
      </c>
      <c r="J150" t="s">
        <v>11032</v>
      </c>
      <c r="K150" t="s">
        <v>312</v>
      </c>
      <c r="L150" t="s">
        <v>27</v>
      </c>
      <c r="M150" t="s">
        <v>10992</v>
      </c>
      <c r="N150">
        <v>60</v>
      </c>
      <c r="O150" t="s">
        <v>24</v>
      </c>
    </row>
    <row r="151" spans="1:15">
      <c r="A151">
        <v>3266</v>
      </c>
      <c r="B151" t="s">
        <v>11188</v>
      </c>
      <c r="C151" t="s">
        <v>887</v>
      </c>
      <c r="D151" t="s">
        <v>11189</v>
      </c>
      <c r="E151" t="s">
        <v>704</v>
      </c>
      <c r="F151" t="s">
        <v>11266</v>
      </c>
      <c r="G151" t="s">
        <v>11267</v>
      </c>
      <c r="H151" t="s">
        <v>889</v>
      </c>
      <c r="I151" t="s">
        <v>277</v>
      </c>
      <c r="J151" t="s">
        <v>11032</v>
      </c>
      <c r="K151" t="s">
        <v>108</v>
      </c>
      <c r="L151" t="s">
        <v>27</v>
      </c>
      <c r="M151" t="s">
        <v>10992</v>
      </c>
      <c r="N151">
        <v>60</v>
      </c>
      <c r="O151" t="s">
        <v>24</v>
      </c>
    </row>
    <row r="152" spans="1:15">
      <c r="A152">
        <v>3268</v>
      </c>
      <c r="B152" t="s">
        <v>11188</v>
      </c>
      <c r="C152" t="s">
        <v>2779</v>
      </c>
      <c r="D152" t="s">
        <v>11189</v>
      </c>
      <c r="E152" t="s">
        <v>704</v>
      </c>
      <c r="F152" t="s">
        <v>11268</v>
      </c>
      <c r="G152" t="s">
        <v>11269</v>
      </c>
      <c r="H152" t="s">
        <v>2780</v>
      </c>
      <c r="I152" t="s">
        <v>345</v>
      </c>
      <c r="J152" t="s">
        <v>2662</v>
      </c>
      <c r="K152" t="s">
        <v>434</v>
      </c>
      <c r="L152" t="s">
        <v>27</v>
      </c>
      <c r="M152" t="s">
        <v>10992</v>
      </c>
      <c r="N152">
        <v>60</v>
      </c>
      <c r="O152" t="s">
        <v>24</v>
      </c>
    </row>
    <row r="153" spans="1:15">
      <c r="A153">
        <v>3269</v>
      </c>
      <c r="B153" t="s">
        <v>11188</v>
      </c>
      <c r="C153" t="s">
        <v>3685</v>
      </c>
      <c r="D153" t="s">
        <v>11189</v>
      </c>
      <c r="E153" t="s">
        <v>704</v>
      </c>
      <c r="F153" t="s">
        <v>11270</v>
      </c>
      <c r="G153" t="s">
        <v>11271</v>
      </c>
      <c r="H153" t="s">
        <v>3686</v>
      </c>
      <c r="I153" t="s">
        <v>353</v>
      </c>
      <c r="J153" t="s">
        <v>11115</v>
      </c>
      <c r="K153" t="s">
        <v>559</v>
      </c>
      <c r="L153" t="s">
        <v>27</v>
      </c>
      <c r="M153" t="s">
        <v>10992</v>
      </c>
      <c r="N153">
        <v>60</v>
      </c>
      <c r="O153" t="s">
        <v>24</v>
      </c>
    </row>
    <row r="154" spans="1:15">
      <c r="A154">
        <v>3270</v>
      </c>
      <c r="B154" t="s">
        <v>11188</v>
      </c>
      <c r="C154" t="s">
        <v>3444</v>
      </c>
      <c r="D154" t="s">
        <v>11189</v>
      </c>
      <c r="E154" t="s">
        <v>704</v>
      </c>
      <c r="F154" t="s">
        <v>11272</v>
      </c>
      <c r="G154" t="s">
        <v>11273</v>
      </c>
      <c r="H154" t="s">
        <v>3445</v>
      </c>
      <c r="I154" t="s">
        <v>353</v>
      </c>
      <c r="J154" t="s">
        <v>551</v>
      </c>
      <c r="K154" t="s">
        <v>633</v>
      </c>
      <c r="L154" t="s">
        <v>27</v>
      </c>
      <c r="M154" t="s">
        <v>10992</v>
      </c>
      <c r="N154">
        <v>60</v>
      </c>
      <c r="O154" t="s">
        <v>24</v>
      </c>
    </row>
    <row r="155" spans="1:15">
      <c r="A155">
        <v>3276</v>
      </c>
      <c r="B155" t="s">
        <v>11188</v>
      </c>
      <c r="C155" t="s">
        <v>933</v>
      </c>
      <c r="D155" t="s">
        <v>11189</v>
      </c>
      <c r="E155" t="s">
        <v>704</v>
      </c>
      <c r="F155" t="s">
        <v>11274</v>
      </c>
      <c r="G155" t="s">
        <v>11275</v>
      </c>
      <c r="H155" t="s">
        <v>935</v>
      </c>
      <c r="I155" t="s">
        <v>277</v>
      </c>
      <c r="J155" t="s">
        <v>11032</v>
      </c>
      <c r="K155" t="s">
        <v>312</v>
      </c>
      <c r="L155" t="s">
        <v>27</v>
      </c>
      <c r="M155" t="s">
        <v>10992</v>
      </c>
      <c r="N155">
        <v>60</v>
      </c>
      <c r="O155" t="s">
        <v>24</v>
      </c>
    </row>
    <row r="156" spans="1:15">
      <c r="A156">
        <v>3277</v>
      </c>
      <c r="B156" t="s">
        <v>11188</v>
      </c>
      <c r="C156" t="s">
        <v>2712</v>
      </c>
      <c r="D156" t="s">
        <v>11189</v>
      </c>
      <c r="E156" t="s">
        <v>704</v>
      </c>
      <c r="F156" t="s">
        <v>11276</v>
      </c>
      <c r="G156" t="s">
        <v>11277</v>
      </c>
      <c r="H156" t="s">
        <v>2713</v>
      </c>
      <c r="I156" t="s">
        <v>345</v>
      </c>
      <c r="J156" t="s">
        <v>2662</v>
      </c>
      <c r="K156" t="s">
        <v>2662</v>
      </c>
      <c r="L156" t="s">
        <v>27</v>
      </c>
      <c r="M156" t="s">
        <v>10992</v>
      </c>
      <c r="N156">
        <v>60</v>
      </c>
      <c r="O156" t="s">
        <v>24</v>
      </c>
    </row>
    <row r="157" spans="1:15">
      <c r="A157">
        <v>3278</v>
      </c>
      <c r="B157" t="s">
        <v>11188</v>
      </c>
      <c r="C157" t="s">
        <v>3614</v>
      </c>
      <c r="D157" t="s">
        <v>11189</v>
      </c>
      <c r="E157" t="s">
        <v>704</v>
      </c>
      <c r="F157" t="s">
        <v>11278</v>
      </c>
      <c r="G157" t="s">
        <v>11279</v>
      </c>
      <c r="H157" t="s">
        <v>3615</v>
      </c>
      <c r="I157" t="s">
        <v>353</v>
      </c>
      <c r="J157" t="s">
        <v>551</v>
      </c>
      <c r="K157" t="s">
        <v>3616</v>
      </c>
      <c r="L157" t="s">
        <v>27</v>
      </c>
      <c r="M157" t="s">
        <v>10992</v>
      </c>
      <c r="N157">
        <v>60</v>
      </c>
      <c r="O157" t="s">
        <v>24</v>
      </c>
    </row>
    <row r="158" spans="1:15">
      <c r="A158">
        <v>3279</v>
      </c>
      <c r="B158" t="s">
        <v>11188</v>
      </c>
      <c r="C158" t="s">
        <v>1691</v>
      </c>
      <c r="D158" t="s">
        <v>11189</v>
      </c>
      <c r="E158" t="s">
        <v>704</v>
      </c>
      <c r="F158" t="s">
        <v>11280</v>
      </c>
      <c r="G158" t="s">
        <v>11022</v>
      </c>
      <c r="H158" t="s">
        <v>1692</v>
      </c>
      <c r="I158" t="s">
        <v>277</v>
      </c>
      <c r="J158" t="s">
        <v>10991</v>
      </c>
      <c r="K158" t="s">
        <v>1220</v>
      </c>
      <c r="L158" t="s">
        <v>27</v>
      </c>
      <c r="M158" t="s">
        <v>10992</v>
      </c>
      <c r="N158">
        <v>60</v>
      </c>
      <c r="O158" t="s">
        <v>24</v>
      </c>
    </row>
    <row r="159" spans="1:15">
      <c r="A159">
        <v>3280</v>
      </c>
      <c r="B159" t="s">
        <v>11188</v>
      </c>
      <c r="C159" t="s">
        <v>970</v>
      </c>
      <c r="D159" t="s">
        <v>11189</v>
      </c>
      <c r="E159" t="s">
        <v>704</v>
      </c>
      <c r="F159" t="s">
        <v>11281</v>
      </c>
      <c r="G159" t="s">
        <v>11282</v>
      </c>
      <c r="H159" t="s">
        <v>972</v>
      </c>
      <c r="I159" t="s">
        <v>277</v>
      </c>
      <c r="J159" t="s">
        <v>11032</v>
      </c>
      <c r="K159" t="s">
        <v>306</v>
      </c>
      <c r="L159" t="s">
        <v>27</v>
      </c>
      <c r="M159" t="s">
        <v>10992</v>
      </c>
      <c r="N159">
        <v>60</v>
      </c>
      <c r="O159" t="s">
        <v>24</v>
      </c>
    </row>
    <row r="160" spans="1:15">
      <c r="A160">
        <v>3284</v>
      </c>
      <c r="B160" t="s">
        <v>11188</v>
      </c>
      <c r="C160" t="s">
        <v>1531</v>
      </c>
      <c r="D160" t="s">
        <v>11189</v>
      </c>
      <c r="E160" t="s">
        <v>704</v>
      </c>
      <c r="F160" t="s">
        <v>11283</v>
      </c>
      <c r="G160" t="s">
        <v>11284</v>
      </c>
      <c r="H160" t="s">
        <v>1532</v>
      </c>
      <c r="I160" t="s">
        <v>353</v>
      </c>
      <c r="J160" t="s">
        <v>3061</v>
      </c>
      <c r="K160" t="s">
        <v>1151</v>
      </c>
      <c r="L160" t="s">
        <v>27</v>
      </c>
      <c r="M160" t="s">
        <v>10992</v>
      </c>
      <c r="N160">
        <v>60</v>
      </c>
      <c r="O160" t="s">
        <v>24</v>
      </c>
    </row>
    <row r="161" spans="1:15">
      <c r="A161">
        <v>3286</v>
      </c>
      <c r="B161" t="s">
        <v>11188</v>
      </c>
      <c r="C161" t="s">
        <v>4084</v>
      </c>
      <c r="D161" t="s">
        <v>11189</v>
      </c>
      <c r="E161" t="s">
        <v>704</v>
      </c>
      <c r="F161" t="s">
        <v>11285</v>
      </c>
      <c r="G161" t="s">
        <v>11286</v>
      </c>
      <c r="H161" t="s">
        <v>4085</v>
      </c>
      <c r="I161" t="s">
        <v>353</v>
      </c>
      <c r="J161" t="s">
        <v>3528</v>
      </c>
      <c r="K161" t="s">
        <v>659</v>
      </c>
      <c r="L161" t="s">
        <v>27</v>
      </c>
      <c r="M161" t="s">
        <v>10992</v>
      </c>
      <c r="N161">
        <v>60</v>
      </c>
      <c r="O161" t="s">
        <v>24</v>
      </c>
    </row>
    <row r="162" spans="1:15">
      <c r="A162">
        <v>3287</v>
      </c>
      <c r="B162" t="s">
        <v>11188</v>
      </c>
      <c r="C162" t="s">
        <v>3475</v>
      </c>
      <c r="D162" t="s">
        <v>11189</v>
      </c>
      <c r="E162" t="s">
        <v>704</v>
      </c>
      <c r="F162" t="s">
        <v>11287</v>
      </c>
      <c r="G162" t="s">
        <v>11288</v>
      </c>
      <c r="H162" t="s">
        <v>3476</v>
      </c>
      <c r="I162" t="s">
        <v>353</v>
      </c>
      <c r="J162" t="s">
        <v>459</v>
      </c>
      <c r="K162" t="s">
        <v>459</v>
      </c>
      <c r="L162" t="s">
        <v>27</v>
      </c>
      <c r="M162" t="s">
        <v>10992</v>
      </c>
      <c r="N162">
        <v>60</v>
      </c>
      <c r="O162" t="s">
        <v>24</v>
      </c>
    </row>
    <row r="163" spans="1:15">
      <c r="A163">
        <v>3289</v>
      </c>
      <c r="B163" t="s">
        <v>11188</v>
      </c>
      <c r="C163" t="s">
        <v>2120</v>
      </c>
      <c r="D163" t="s">
        <v>11189</v>
      </c>
      <c r="E163" t="s">
        <v>704</v>
      </c>
      <c r="F163" t="s">
        <v>11289</v>
      </c>
      <c r="G163" t="s">
        <v>11290</v>
      </c>
      <c r="H163" t="s">
        <v>2121</v>
      </c>
      <c r="I163" t="s">
        <v>345</v>
      </c>
      <c r="J163" t="s">
        <v>2169</v>
      </c>
      <c r="K163" t="s">
        <v>497</v>
      </c>
      <c r="L163" t="s">
        <v>27</v>
      </c>
      <c r="M163" t="s">
        <v>10992</v>
      </c>
      <c r="N163">
        <v>60</v>
      </c>
      <c r="O163" t="s">
        <v>24</v>
      </c>
    </row>
    <row r="164" spans="1:15">
      <c r="A164">
        <v>3291</v>
      </c>
      <c r="B164" t="s">
        <v>11188</v>
      </c>
      <c r="C164" t="s">
        <v>2815</v>
      </c>
      <c r="D164" t="s">
        <v>11189</v>
      </c>
      <c r="E164" t="s">
        <v>704</v>
      </c>
      <c r="F164" t="s">
        <v>11291</v>
      </c>
      <c r="G164" t="s">
        <v>11292</v>
      </c>
      <c r="H164" t="s">
        <v>2816</v>
      </c>
      <c r="I164" t="s">
        <v>345</v>
      </c>
      <c r="J164" t="s">
        <v>2662</v>
      </c>
      <c r="K164" t="s">
        <v>445</v>
      </c>
      <c r="L164" t="s">
        <v>27</v>
      </c>
      <c r="M164" t="s">
        <v>10992</v>
      </c>
      <c r="N164">
        <v>60</v>
      </c>
      <c r="O164" t="s">
        <v>24</v>
      </c>
    </row>
    <row r="165" spans="1:15">
      <c r="A165">
        <v>3293</v>
      </c>
      <c r="B165" t="s">
        <v>11188</v>
      </c>
      <c r="C165" t="s">
        <v>3177</v>
      </c>
      <c r="D165" t="s">
        <v>11189</v>
      </c>
      <c r="E165" t="s">
        <v>704</v>
      </c>
      <c r="F165" t="s">
        <v>11293</v>
      </c>
      <c r="G165" t="s">
        <v>11294</v>
      </c>
      <c r="H165" t="s">
        <v>3178</v>
      </c>
      <c r="I165" t="s">
        <v>353</v>
      </c>
      <c r="J165" t="s">
        <v>11226</v>
      </c>
      <c r="K165" t="s">
        <v>3179</v>
      </c>
      <c r="L165" t="s">
        <v>27</v>
      </c>
      <c r="M165" t="s">
        <v>10992</v>
      </c>
      <c r="N165">
        <v>60</v>
      </c>
      <c r="O165" t="s">
        <v>24</v>
      </c>
    </row>
    <row r="166" spans="1:15">
      <c r="A166">
        <v>3295</v>
      </c>
      <c r="B166" t="s">
        <v>11188</v>
      </c>
      <c r="C166" t="s">
        <v>156</v>
      </c>
      <c r="D166" t="s">
        <v>11189</v>
      </c>
      <c r="E166" t="s">
        <v>704</v>
      </c>
      <c r="F166" t="s">
        <v>11295</v>
      </c>
      <c r="G166" t="s">
        <v>11296</v>
      </c>
      <c r="H166" t="s">
        <v>157</v>
      </c>
      <c r="I166" t="s">
        <v>345</v>
      </c>
      <c r="J166" t="s">
        <v>10996</v>
      </c>
      <c r="K166" t="s">
        <v>30</v>
      </c>
      <c r="L166" t="s">
        <v>27</v>
      </c>
      <c r="M166" t="s">
        <v>10992</v>
      </c>
      <c r="N166">
        <v>60</v>
      </c>
      <c r="O166" t="s">
        <v>24</v>
      </c>
    </row>
    <row r="167" spans="1:15">
      <c r="A167">
        <v>3296</v>
      </c>
      <c r="B167" t="s">
        <v>11188</v>
      </c>
      <c r="C167" t="s">
        <v>936</v>
      </c>
      <c r="D167" t="s">
        <v>11189</v>
      </c>
      <c r="E167" t="s">
        <v>704</v>
      </c>
      <c r="F167" t="s">
        <v>11297</v>
      </c>
      <c r="G167" t="s">
        <v>11298</v>
      </c>
      <c r="H167" t="s">
        <v>938</v>
      </c>
      <c r="I167" t="s">
        <v>277</v>
      </c>
      <c r="J167" t="s">
        <v>11032</v>
      </c>
      <c r="K167" t="s">
        <v>306</v>
      </c>
      <c r="L167" t="s">
        <v>27</v>
      </c>
      <c r="M167" t="s">
        <v>10992</v>
      </c>
      <c r="N167">
        <v>60</v>
      </c>
      <c r="O167" t="s">
        <v>24</v>
      </c>
    </row>
    <row r="168" spans="1:15">
      <c r="A168">
        <v>3297</v>
      </c>
      <c r="B168" t="s">
        <v>11188</v>
      </c>
      <c r="C168" t="s">
        <v>1043</v>
      </c>
      <c r="D168" t="s">
        <v>11189</v>
      </c>
      <c r="E168" t="s">
        <v>704</v>
      </c>
      <c r="F168" t="s">
        <v>11299</v>
      </c>
      <c r="G168" t="s">
        <v>11300</v>
      </c>
      <c r="H168" t="s">
        <v>1044</v>
      </c>
      <c r="I168" t="s">
        <v>353</v>
      </c>
      <c r="J168" t="s">
        <v>9840</v>
      </c>
      <c r="K168" t="s">
        <v>1045</v>
      </c>
      <c r="L168" t="s">
        <v>27</v>
      </c>
      <c r="M168" t="s">
        <v>10992</v>
      </c>
      <c r="N168">
        <v>60</v>
      </c>
      <c r="O168" t="s">
        <v>24</v>
      </c>
    </row>
    <row r="169" spans="1:15">
      <c r="A169">
        <v>3304</v>
      </c>
      <c r="B169" t="s">
        <v>11188</v>
      </c>
      <c r="C169" t="s">
        <v>3575</v>
      </c>
      <c r="D169" t="s">
        <v>11189</v>
      </c>
      <c r="E169" t="s">
        <v>704</v>
      </c>
      <c r="F169" t="s">
        <v>11301</v>
      </c>
      <c r="G169" t="s">
        <v>11119</v>
      </c>
      <c r="H169" t="s">
        <v>3576</v>
      </c>
      <c r="I169" t="s">
        <v>353</v>
      </c>
      <c r="J169" t="s">
        <v>529</v>
      </c>
      <c r="K169" t="s">
        <v>3564</v>
      </c>
      <c r="L169" t="s">
        <v>119</v>
      </c>
      <c r="M169" t="s">
        <v>10992</v>
      </c>
      <c r="N169">
        <v>60</v>
      </c>
      <c r="O169" t="s">
        <v>24</v>
      </c>
    </row>
    <row r="170" spans="1:15">
      <c r="A170">
        <v>3307</v>
      </c>
      <c r="B170" t="s">
        <v>11188</v>
      </c>
      <c r="C170" t="s">
        <v>3820</v>
      </c>
      <c r="D170" t="s">
        <v>11189</v>
      </c>
      <c r="E170" t="s">
        <v>704</v>
      </c>
      <c r="F170" t="s">
        <v>11302</v>
      </c>
      <c r="G170" t="s">
        <v>11106</v>
      </c>
      <c r="H170" t="s">
        <v>3821</v>
      </c>
      <c r="I170" t="s">
        <v>353</v>
      </c>
      <c r="J170" t="s">
        <v>529</v>
      </c>
      <c r="K170" t="s">
        <v>3817</v>
      </c>
      <c r="L170" t="s">
        <v>119</v>
      </c>
      <c r="M170" t="s">
        <v>10992</v>
      </c>
      <c r="N170">
        <v>60</v>
      </c>
      <c r="O170" t="s">
        <v>24</v>
      </c>
    </row>
    <row r="171" spans="1:15">
      <c r="A171">
        <v>3309</v>
      </c>
      <c r="B171" t="s">
        <v>11188</v>
      </c>
      <c r="C171" t="s">
        <v>3667</v>
      </c>
      <c r="D171" t="s">
        <v>11189</v>
      </c>
      <c r="E171" t="s">
        <v>704</v>
      </c>
      <c r="F171" t="s">
        <v>11303</v>
      </c>
      <c r="G171" t="s">
        <v>11304</v>
      </c>
      <c r="H171" t="s">
        <v>3668</v>
      </c>
      <c r="I171" t="s">
        <v>353</v>
      </c>
      <c r="J171" t="s">
        <v>551</v>
      </c>
      <c r="K171" t="s">
        <v>555</v>
      </c>
      <c r="L171" t="s">
        <v>119</v>
      </c>
      <c r="M171" t="s">
        <v>10992</v>
      </c>
      <c r="N171">
        <v>60</v>
      </c>
      <c r="O171" t="s">
        <v>24</v>
      </c>
    </row>
    <row r="172" spans="1:15">
      <c r="A172">
        <v>3311</v>
      </c>
      <c r="B172" t="s">
        <v>11188</v>
      </c>
      <c r="C172" t="s">
        <v>1348</v>
      </c>
      <c r="D172" t="s">
        <v>11189</v>
      </c>
      <c r="E172" t="s">
        <v>704</v>
      </c>
      <c r="F172" t="s">
        <v>11305</v>
      </c>
      <c r="G172" t="s">
        <v>11306</v>
      </c>
      <c r="H172" t="s">
        <v>1349</v>
      </c>
      <c r="I172" t="s">
        <v>345</v>
      </c>
      <c r="J172" t="s">
        <v>10996</v>
      </c>
      <c r="K172" t="s">
        <v>30</v>
      </c>
      <c r="L172" t="s">
        <v>119</v>
      </c>
      <c r="M172" t="s">
        <v>10992</v>
      </c>
      <c r="N172">
        <v>60</v>
      </c>
      <c r="O172" t="s">
        <v>24</v>
      </c>
    </row>
    <row r="173" spans="1:15">
      <c r="A173">
        <v>3314</v>
      </c>
      <c r="B173" t="s">
        <v>11188</v>
      </c>
      <c r="C173" t="s">
        <v>3137</v>
      </c>
      <c r="D173" t="s">
        <v>11189</v>
      </c>
      <c r="E173" t="s">
        <v>704</v>
      </c>
      <c r="F173" t="s">
        <v>11307</v>
      </c>
      <c r="G173" t="s">
        <v>11308</v>
      </c>
      <c r="H173" t="s">
        <v>3138</v>
      </c>
      <c r="I173" t="s">
        <v>353</v>
      </c>
      <c r="J173" t="s">
        <v>11226</v>
      </c>
      <c r="K173" t="s">
        <v>3128</v>
      </c>
      <c r="L173" t="s">
        <v>119</v>
      </c>
      <c r="M173" t="s">
        <v>10992</v>
      </c>
      <c r="N173">
        <v>60</v>
      </c>
      <c r="O173" t="s">
        <v>24</v>
      </c>
    </row>
    <row r="174" spans="1:15">
      <c r="A174">
        <v>3315</v>
      </c>
      <c r="B174" t="s">
        <v>11188</v>
      </c>
      <c r="C174" t="s">
        <v>3141</v>
      </c>
      <c r="D174" t="s">
        <v>11189</v>
      </c>
      <c r="E174" t="s">
        <v>704</v>
      </c>
      <c r="F174" t="s">
        <v>11309</v>
      </c>
      <c r="G174" t="s">
        <v>11310</v>
      </c>
      <c r="H174" t="s">
        <v>3142</v>
      </c>
      <c r="I174" t="s">
        <v>353</v>
      </c>
      <c r="J174" t="s">
        <v>11226</v>
      </c>
      <c r="K174" t="s">
        <v>3143</v>
      </c>
      <c r="L174" t="s">
        <v>119</v>
      </c>
      <c r="M174" t="s">
        <v>10992</v>
      </c>
      <c r="N174">
        <v>60</v>
      </c>
      <c r="O174" t="s">
        <v>24</v>
      </c>
    </row>
    <row r="175" spans="1:15">
      <c r="A175">
        <v>3316</v>
      </c>
      <c r="B175" t="s">
        <v>11188</v>
      </c>
      <c r="C175" t="s">
        <v>3865</v>
      </c>
      <c r="D175" t="s">
        <v>11189</v>
      </c>
      <c r="E175" t="s">
        <v>704</v>
      </c>
      <c r="F175" t="s">
        <v>11311</v>
      </c>
      <c r="G175" t="s">
        <v>11312</v>
      </c>
      <c r="H175" t="s">
        <v>3866</v>
      </c>
      <c r="I175" t="s">
        <v>353</v>
      </c>
      <c r="J175" t="s">
        <v>551</v>
      </c>
      <c r="K175" t="s">
        <v>551</v>
      </c>
      <c r="L175" t="s">
        <v>119</v>
      </c>
      <c r="M175" t="s">
        <v>10992</v>
      </c>
      <c r="N175">
        <v>60</v>
      </c>
      <c r="O175" t="s">
        <v>24</v>
      </c>
    </row>
    <row r="176" spans="1:15">
      <c r="A176">
        <v>3323</v>
      </c>
      <c r="B176" t="s">
        <v>11188</v>
      </c>
      <c r="C176" t="s">
        <v>3074</v>
      </c>
      <c r="D176" t="s">
        <v>11189</v>
      </c>
      <c r="E176" t="s">
        <v>704</v>
      </c>
      <c r="F176" t="s">
        <v>11313</v>
      </c>
      <c r="G176" t="s">
        <v>11314</v>
      </c>
      <c r="H176" t="s">
        <v>3075</v>
      </c>
      <c r="I176" t="s">
        <v>353</v>
      </c>
      <c r="J176" t="s">
        <v>3061</v>
      </c>
      <c r="K176" t="s">
        <v>3076</v>
      </c>
      <c r="L176" t="s">
        <v>119</v>
      </c>
      <c r="M176" t="s">
        <v>10992</v>
      </c>
      <c r="N176">
        <v>60</v>
      </c>
      <c r="O176" t="s">
        <v>24</v>
      </c>
    </row>
    <row r="177" spans="1:15">
      <c r="A177">
        <v>3325</v>
      </c>
      <c r="B177" t="s">
        <v>11188</v>
      </c>
      <c r="C177" t="s">
        <v>3079</v>
      </c>
      <c r="D177" t="s">
        <v>11189</v>
      </c>
      <c r="E177" t="s">
        <v>704</v>
      </c>
      <c r="F177" t="s">
        <v>11315</v>
      </c>
      <c r="G177" t="s">
        <v>11316</v>
      </c>
      <c r="H177" t="s">
        <v>3080</v>
      </c>
      <c r="I177" t="s">
        <v>353</v>
      </c>
      <c r="J177" t="s">
        <v>9840</v>
      </c>
      <c r="K177" t="s">
        <v>3023</v>
      </c>
      <c r="L177" t="s">
        <v>119</v>
      </c>
      <c r="M177" t="s">
        <v>10992</v>
      </c>
      <c r="N177">
        <v>60</v>
      </c>
      <c r="O177" t="s">
        <v>24</v>
      </c>
    </row>
    <row r="178" spans="1:15">
      <c r="A178">
        <v>3326</v>
      </c>
      <c r="B178" t="s">
        <v>11188</v>
      </c>
      <c r="C178" t="s">
        <v>1190</v>
      </c>
      <c r="D178" t="s">
        <v>11189</v>
      </c>
      <c r="E178" t="s">
        <v>704</v>
      </c>
      <c r="F178" t="s">
        <v>11317</v>
      </c>
      <c r="G178" t="s">
        <v>11318</v>
      </c>
      <c r="H178" t="s">
        <v>1191</v>
      </c>
      <c r="I178" t="s">
        <v>353</v>
      </c>
      <c r="J178" t="s">
        <v>9840</v>
      </c>
      <c r="K178" t="s">
        <v>55</v>
      </c>
      <c r="L178" t="s">
        <v>119</v>
      </c>
      <c r="M178" t="s">
        <v>10992</v>
      </c>
      <c r="N178">
        <v>60</v>
      </c>
      <c r="O178" t="s">
        <v>24</v>
      </c>
    </row>
    <row r="179" spans="1:15">
      <c r="A179">
        <v>3352</v>
      </c>
      <c r="B179" t="s">
        <v>11188</v>
      </c>
      <c r="C179" t="s">
        <v>1754</v>
      </c>
      <c r="D179" t="s">
        <v>11189</v>
      </c>
      <c r="E179" t="s">
        <v>704</v>
      </c>
      <c r="F179" t="s">
        <v>11319</v>
      </c>
      <c r="G179" t="s">
        <v>11320</v>
      </c>
      <c r="H179" t="s">
        <v>1755</v>
      </c>
      <c r="I179" t="s">
        <v>277</v>
      </c>
      <c r="J179" t="s">
        <v>10991</v>
      </c>
      <c r="K179" t="s">
        <v>60</v>
      </c>
      <c r="L179" t="s">
        <v>119</v>
      </c>
      <c r="M179" t="s">
        <v>10992</v>
      </c>
      <c r="N179">
        <v>60</v>
      </c>
      <c r="O179" t="s">
        <v>24</v>
      </c>
    </row>
    <row r="180" spans="1:15">
      <c r="A180">
        <v>3353</v>
      </c>
      <c r="B180" t="s">
        <v>11188</v>
      </c>
      <c r="C180" t="s">
        <v>125</v>
      </c>
      <c r="D180" t="s">
        <v>11189</v>
      </c>
      <c r="E180" t="s">
        <v>704</v>
      </c>
      <c r="F180" t="s">
        <v>11321</v>
      </c>
      <c r="G180" t="s">
        <v>11322</v>
      </c>
      <c r="H180" t="s">
        <v>126</v>
      </c>
      <c r="I180" t="s">
        <v>345</v>
      </c>
      <c r="J180" t="s">
        <v>10996</v>
      </c>
      <c r="K180" t="s">
        <v>45</v>
      </c>
      <c r="L180" t="s">
        <v>119</v>
      </c>
      <c r="M180" t="s">
        <v>10992</v>
      </c>
      <c r="N180">
        <v>60</v>
      </c>
      <c r="O180" t="s">
        <v>24</v>
      </c>
    </row>
    <row r="181" spans="1:15">
      <c r="A181">
        <v>3355</v>
      </c>
      <c r="B181" t="s">
        <v>11188</v>
      </c>
      <c r="C181" t="s">
        <v>1619</v>
      </c>
      <c r="D181" t="s">
        <v>11189</v>
      </c>
      <c r="E181" t="s">
        <v>704</v>
      </c>
      <c r="F181" t="s">
        <v>11323</v>
      </c>
      <c r="G181" t="s">
        <v>11324</v>
      </c>
      <c r="H181" t="s">
        <v>1620</v>
      </c>
      <c r="I181" t="s">
        <v>345</v>
      </c>
      <c r="J181" t="s">
        <v>10996</v>
      </c>
      <c r="K181" t="s">
        <v>1605</v>
      </c>
      <c r="L181" t="s">
        <v>27</v>
      </c>
      <c r="M181" t="s">
        <v>10992</v>
      </c>
      <c r="N181">
        <v>60</v>
      </c>
      <c r="O181" t="s">
        <v>24</v>
      </c>
    </row>
    <row r="182" spans="1:15">
      <c r="A182">
        <v>3356</v>
      </c>
      <c r="B182" t="s">
        <v>11188</v>
      </c>
      <c r="C182" t="s">
        <v>3492</v>
      </c>
      <c r="D182" t="s">
        <v>11189</v>
      </c>
      <c r="E182" t="s">
        <v>704</v>
      </c>
      <c r="F182" t="s">
        <v>11325</v>
      </c>
      <c r="G182" t="s">
        <v>11326</v>
      </c>
      <c r="H182" t="s">
        <v>3493</v>
      </c>
      <c r="I182" t="s">
        <v>353</v>
      </c>
      <c r="J182" t="s">
        <v>11115</v>
      </c>
      <c r="K182" t="s">
        <v>354</v>
      </c>
      <c r="L182" t="s">
        <v>119</v>
      </c>
      <c r="M182" t="s">
        <v>10992</v>
      </c>
      <c r="N182">
        <v>60</v>
      </c>
      <c r="O182" t="s">
        <v>24</v>
      </c>
    </row>
    <row r="183" spans="1:15">
      <c r="A183">
        <v>3357</v>
      </c>
      <c r="B183" t="s">
        <v>11188</v>
      </c>
      <c r="C183" t="s">
        <v>3535</v>
      </c>
      <c r="D183" t="s">
        <v>11189</v>
      </c>
      <c r="E183" t="s">
        <v>704</v>
      </c>
      <c r="F183" t="s">
        <v>11327</v>
      </c>
      <c r="G183" t="s">
        <v>11328</v>
      </c>
      <c r="H183" t="s">
        <v>3536</v>
      </c>
      <c r="I183" t="s">
        <v>524</v>
      </c>
      <c r="J183" t="s">
        <v>6832</v>
      </c>
      <c r="K183" t="s">
        <v>525</v>
      </c>
      <c r="L183" t="s">
        <v>119</v>
      </c>
      <c r="M183" t="s">
        <v>10992</v>
      </c>
      <c r="N183">
        <v>60</v>
      </c>
      <c r="O183" t="s">
        <v>24</v>
      </c>
    </row>
    <row r="184" spans="1:15">
      <c r="A184">
        <v>3373</v>
      </c>
      <c r="B184" t="s">
        <v>11188</v>
      </c>
      <c r="C184" t="s">
        <v>3183</v>
      </c>
      <c r="D184" t="s">
        <v>11189</v>
      </c>
      <c r="E184" t="s">
        <v>704</v>
      </c>
      <c r="F184" t="s">
        <v>11329</v>
      </c>
      <c r="G184" t="s">
        <v>11330</v>
      </c>
      <c r="H184" t="s">
        <v>3184</v>
      </c>
      <c r="I184" t="s">
        <v>353</v>
      </c>
      <c r="J184" t="s">
        <v>11226</v>
      </c>
      <c r="K184" t="s">
        <v>3179</v>
      </c>
      <c r="L184" t="s">
        <v>119</v>
      </c>
      <c r="M184" t="s">
        <v>10992</v>
      </c>
      <c r="N184">
        <v>60</v>
      </c>
      <c r="O184" t="s">
        <v>24</v>
      </c>
    </row>
    <row r="185" spans="1:15">
      <c r="A185">
        <v>3405</v>
      </c>
      <c r="B185" t="s">
        <v>11188</v>
      </c>
      <c r="C185" t="s">
        <v>3461</v>
      </c>
      <c r="D185" t="s">
        <v>11189</v>
      </c>
      <c r="E185" t="s">
        <v>704</v>
      </c>
      <c r="F185" t="s">
        <v>11331</v>
      </c>
      <c r="G185" t="s">
        <v>11332</v>
      </c>
      <c r="H185" t="s">
        <v>3462</v>
      </c>
      <c r="I185" t="s">
        <v>353</v>
      </c>
      <c r="J185" t="s">
        <v>11115</v>
      </c>
      <c r="K185" t="s">
        <v>566</v>
      </c>
      <c r="L185" t="s">
        <v>119</v>
      </c>
      <c r="M185" t="s">
        <v>10992</v>
      </c>
      <c r="N185">
        <v>60</v>
      </c>
      <c r="O185" t="s">
        <v>24</v>
      </c>
    </row>
    <row r="186" spans="1:15">
      <c r="A186">
        <v>3410</v>
      </c>
      <c r="B186" t="s">
        <v>11188</v>
      </c>
      <c r="C186" t="s">
        <v>2881</v>
      </c>
      <c r="D186" t="s">
        <v>11189</v>
      </c>
      <c r="E186" t="s">
        <v>704</v>
      </c>
      <c r="F186" t="s">
        <v>11333</v>
      </c>
      <c r="G186" t="s">
        <v>11334</v>
      </c>
      <c r="H186" t="s">
        <v>2882</v>
      </c>
      <c r="I186" t="s">
        <v>345</v>
      </c>
      <c r="J186" t="s">
        <v>2427</v>
      </c>
      <c r="K186" t="s">
        <v>346</v>
      </c>
      <c r="L186" t="s">
        <v>119</v>
      </c>
      <c r="M186" t="s">
        <v>10992</v>
      </c>
      <c r="N186">
        <v>60</v>
      </c>
      <c r="O186" t="s">
        <v>24</v>
      </c>
    </row>
    <row r="187" spans="1:15">
      <c r="A187">
        <v>3413</v>
      </c>
      <c r="B187" t="s">
        <v>11188</v>
      </c>
      <c r="C187" t="s">
        <v>2167</v>
      </c>
      <c r="D187" t="s">
        <v>11189</v>
      </c>
      <c r="E187" t="s">
        <v>704</v>
      </c>
      <c r="F187" t="s">
        <v>11335</v>
      </c>
      <c r="G187" t="s">
        <v>11336</v>
      </c>
      <c r="H187" t="s">
        <v>2168</v>
      </c>
      <c r="I187" t="s">
        <v>345</v>
      </c>
      <c r="J187" t="s">
        <v>2169</v>
      </c>
      <c r="K187" t="s">
        <v>2169</v>
      </c>
      <c r="L187" t="s">
        <v>119</v>
      </c>
      <c r="M187" t="s">
        <v>10992</v>
      </c>
      <c r="N187">
        <v>60</v>
      </c>
      <c r="O187" t="s">
        <v>24</v>
      </c>
    </row>
    <row r="188" spans="1:15">
      <c r="A188">
        <v>3414</v>
      </c>
      <c r="B188" t="s">
        <v>11188</v>
      </c>
      <c r="C188" t="s">
        <v>1590</v>
      </c>
      <c r="D188" t="s">
        <v>11189</v>
      </c>
      <c r="E188" t="s">
        <v>704</v>
      </c>
      <c r="F188" t="s">
        <v>11337</v>
      </c>
      <c r="G188" t="s">
        <v>11338</v>
      </c>
      <c r="H188" t="s">
        <v>1591</v>
      </c>
      <c r="I188" t="s">
        <v>345</v>
      </c>
      <c r="J188" t="s">
        <v>10996</v>
      </c>
      <c r="K188" t="s">
        <v>1592</v>
      </c>
      <c r="L188" t="s">
        <v>119</v>
      </c>
      <c r="M188" t="s">
        <v>10992</v>
      </c>
      <c r="N188">
        <v>60</v>
      </c>
      <c r="O188" t="s">
        <v>24</v>
      </c>
    </row>
    <row r="189" spans="1:15">
      <c r="A189">
        <v>3420</v>
      </c>
      <c r="B189" t="s">
        <v>11188</v>
      </c>
      <c r="C189" t="s">
        <v>3480</v>
      </c>
      <c r="D189" t="s">
        <v>11189</v>
      </c>
      <c r="E189" t="s">
        <v>704</v>
      </c>
      <c r="F189" t="s">
        <v>11339</v>
      </c>
      <c r="G189" t="s">
        <v>11340</v>
      </c>
      <c r="H189" t="s">
        <v>3481</v>
      </c>
      <c r="I189" t="s">
        <v>353</v>
      </c>
      <c r="J189" t="s">
        <v>459</v>
      </c>
      <c r="K189" t="s">
        <v>459</v>
      </c>
      <c r="L189" t="s">
        <v>119</v>
      </c>
      <c r="M189" t="s">
        <v>10992</v>
      </c>
      <c r="N189">
        <v>60</v>
      </c>
      <c r="O189" t="s">
        <v>24</v>
      </c>
    </row>
    <row r="190" spans="1:15">
      <c r="A190">
        <v>3421</v>
      </c>
      <c r="B190" t="s">
        <v>11188</v>
      </c>
      <c r="C190" t="s">
        <v>2476</v>
      </c>
      <c r="D190" t="s">
        <v>11189</v>
      </c>
      <c r="E190" t="s">
        <v>704</v>
      </c>
      <c r="F190" t="s">
        <v>11341</v>
      </c>
      <c r="G190" t="s">
        <v>11342</v>
      </c>
      <c r="H190" t="s">
        <v>2477</v>
      </c>
      <c r="I190" t="s">
        <v>345</v>
      </c>
      <c r="J190" t="s">
        <v>406</v>
      </c>
      <c r="K190" t="s">
        <v>401</v>
      </c>
      <c r="L190" t="s">
        <v>119</v>
      </c>
      <c r="M190" t="s">
        <v>10992</v>
      </c>
      <c r="N190">
        <v>60</v>
      </c>
      <c r="O190" t="s">
        <v>24</v>
      </c>
    </row>
    <row r="191" spans="1:15">
      <c r="A191">
        <v>3422</v>
      </c>
      <c r="B191" t="s">
        <v>11188</v>
      </c>
      <c r="C191" t="s">
        <v>2670</v>
      </c>
      <c r="D191" t="s">
        <v>11189</v>
      </c>
      <c r="E191" t="s">
        <v>704</v>
      </c>
      <c r="F191" t="s">
        <v>11343</v>
      </c>
      <c r="G191" t="s">
        <v>11344</v>
      </c>
      <c r="H191" t="s">
        <v>2671</v>
      </c>
      <c r="I191" t="s">
        <v>345</v>
      </c>
      <c r="J191" t="s">
        <v>2662</v>
      </c>
      <c r="K191" t="s">
        <v>491</v>
      </c>
      <c r="L191" t="s">
        <v>119</v>
      </c>
      <c r="M191" t="s">
        <v>10992</v>
      </c>
      <c r="N191">
        <v>60</v>
      </c>
      <c r="O191" t="s">
        <v>24</v>
      </c>
    </row>
    <row r="192" spans="1:15">
      <c r="A192">
        <v>3423</v>
      </c>
      <c r="B192" t="s">
        <v>11188</v>
      </c>
      <c r="C192" t="s">
        <v>2481</v>
      </c>
      <c r="D192" t="s">
        <v>11189</v>
      </c>
      <c r="E192" t="s">
        <v>704</v>
      </c>
      <c r="F192" t="s">
        <v>11345</v>
      </c>
      <c r="G192" t="s">
        <v>11346</v>
      </c>
      <c r="H192" t="s">
        <v>2482</v>
      </c>
      <c r="I192" t="s">
        <v>345</v>
      </c>
      <c r="J192" t="s">
        <v>406</v>
      </c>
      <c r="K192" t="s">
        <v>406</v>
      </c>
      <c r="L192" t="s">
        <v>119</v>
      </c>
      <c r="M192" t="s">
        <v>10992</v>
      </c>
      <c r="N192">
        <v>60</v>
      </c>
      <c r="O192" t="s">
        <v>24</v>
      </c>
    </row>
    <row r="193" spans="1:15">
      <c r="A193">
        <v>3424</v>
      </c>
      <c r="B193" t="s">
        <v>11188</v>
      </c>
      <c r="C193" t="s">
        <v>1535</v>
      </c>
      <c r="D193" t="s">
        <v>11189</v>
      </c>
      <c r="E193" t="s">
        <v>704</v>
      </c>
      <c r="F193" t="s">
        <v>11347</v>
      </c>
      <c r="G193" t="s">
        <v>11348</v>
      </c>
      <c r="H193" t="s">
        <v>1536</v>
      </c>
      <c r="I193" t="s">
        <v>345</v>
      </c>
      <c r="J193" t="s">
        <v>2169</v>
      </c>
      <c r="K193" t="s">
        <v>1537</v>
      </c>
      <c r="L193" t="s">
        <v>119</v>
      </c>
      <c r="M193" t="s">
        <v>10992</v>
      </c>
      <c r="N193">
        <v>60</v>
      </c>
      <c r="O193" t="s">
        <v>24</v>
      </c>
    </row>
    <row r="194" spans="1:15">
      <c r="A194">
        <v>3429</v>
      </c>
      <c r="B194" t="s">
        <v>11188</v>
      </c>
      <c r="C194" t="s">
        <v>813</v>
      </c>
      <c r="D194" t="s">
        <v>11189</v>
      </c>
      <c r="E194" t="s">
        <v>704</v>
      </c>
      <c r="F194" t="s">
        <v>11349</v>
      </c>
      <c r="G194" t="s">
        <v>11350</v>
      </c>
      <c r="H194" t="s">
        <v>815</v>
      </c>
      <c r="I194" t="s">
        <v>277</v>
      </c>
      <c r="J194" t="s">
        <v>282</v>
      </c>
      <c r="K194" t="s">
        <v>287</v>
      </c>
      <c r="L194" t="s">
        <v>119</v>
      </c>
      <c r="M194" t="s">
        <v>10992</v>
      </c>
      <c r="N194">
        <v>60</v>
      </c>
      <c r="O194" t="s">
        <v>24</v>
      </c>
    </row>
    <row r="195" spans="1:15">
      <c r="A195">
        <v>3432</v>
      </c>
      <c r="B195" t="s">
        <v>11188</v>
      </c>
      <c r="C195" t="s">
        <v>890</v>
      </c>
      <c r="D195" t="s">
        <v>11189</v>
      </c>
      <c r="E195" t="s">
        <v>704</v>
      </c>
      <c r="F195" t="s">
        <v>11351</v>
      </c>
      <c r="G195" t="s">
        <v>11352</v>
      </c>
      <c r="H195" t="s">
        <v>892</v>
      </c>
      <c r="I195" t="s">
        <v>277</v>
      </c>
      <c r="J195" t="s">
        <v>11032</v>
      </c>
      <c r="K195" t="s">
        <v>270</v>
      </c>
      <c r="L195" t="s">
        <v>119</v>
      </c>
      <c r="M195" t="s">
        <v>10992</v>
      </c>
      <c r="N195">
        <v>60</v>
      </c>
      <c r="O195" t="s">
        <v>24</v>
      </c>
    </row>
    <row r="196" spans="1:15">
      <c r="A196">
        <v>3434</v>
      </c>
      <c r="B196" t="s">
        <v>11188</v>
      </c>
      <c r="C196" t="s">
        <v>918</v>
      </c>
      <c r="D196" t="s">
        <v>11189</v>
      </c>
      <c r="E196" t="s">
        <v>704</v>
      </c>
      <c r="F196" t="s">
        <v>11353</v>
      </c>
      <c r="G196" t="s">
        <v>11354</v>
      </c>
      <c r="H196" t="s">
        <v>920</v>
      </c>
      <c r="I196" t="s">
        <v>277</v>
      </c>
      <c r="J196" t="s">
        <v>11032</v>
      </c>
      <c r="K196" t="s">
        <v>312</v>
      </c>
      <c r="L196" t="s">
        <v>119</v>
      </c>
      <c r="M196" t="s">
        <v>10992</v>
      </c>
      <c r="N196">
        <v>60</v>
      </c>
      <c r="O196" t="s">
        <v>24</v>
      </c>
    </row>
    <row r="197" spans="1:15">
      <c r="A197">
        <v>3441</v>
      </c>
      <c r="B197" t="s">
        <v>11188</v>
      </c>
      <c r="C197" t="s">
        <v>678</v>
      </c>
      <c r="D197" t="s">
        <v>11189</v>
      </c>
      <c r="E197" t="s">
        <v>704</v>
      </c>
      <c r="F197" t="s">
        <v>11355</v>
      </c>
      <c r="G197" t="s">
        <v>11356</v>
      </c>
      <c r="H197" t="s">
        <v>679</v>
      </c>
      <c r="I197" t="s">
        <v>277</v>
      </c>
      <c r="J197" t="s">
        <v>10991</v>
      </c>
      <c r="K197" t="s">
        <v>60</v>
      </c>
      <c r="L197" t="s">
        <v>119</v>
      </c>
      <c r="M197" t="s">
        <v>10992</v>
      </c>
      <c r="N197">
        <v>60</v>
      </c>
      <c r="O197" t="s">
        <v>24</v>
      </c>
    </row>
    <row r="198" spans="1:15">
      <c r="A198">
        <v>3443</v>
      </c>
      <c r="B198" t="s">
        <v>11188</v>
      </c>
      <c r="C198" t="s">
        <v>418</v>
      </c>
      <c r="D198" t="s">
        <v>11189</v>
      </c>
      <c r="E198" t="s">
        <v>704</v>
      </c>
      <c r="F198" t="s">
        <v>11357</v>
      </c>
      <c r="G198" t="s">
        <v>11358</v>
      </c>
      <c r="H198" t="s">
        <v>419</v>
      </c>
      <c r="I198" t="s">
        <v>277</v>
      </c>
      <c r="J198" t="s">
        <v>11032</v>
      </c>
      <c r="K198" t="s">
        <v>420</v>
      </c>
      <c r="L198" t="s">
        <v>119</v>
      </c>
      <c r="M198" t="s">
        <v>10992</v>
      </c>
      <c r="N198">
        <v>60</v>
      </c>
      <c r="O198" t="s">
        <v>24</v>
      </c>
    </row>
    <row r="199" spans="1:15">
      <c r="A199">
        <v>3448</v>
      </c>
      <c r="B199" t="s">
        <v>11188</v>
      </c>
      <c r="C199" t="s">
        <v>2718</v>
      </c>
      <c r="D199" t="s">
        <v>11189</v>
      </c>
      <c r="E199" t="s">
        <v>704</v>
      </c>
      <c r="F199" t="s">
        <v>11359</v>
      </c>
      <c r="G199" t="s">
        <v>11360</v>
      </c>
      <c r="H199" t="s">
        <v>2719</v>
      </c>
      <c r="I199" t="s">
        <v>345</v>
      </c>
      <c r="J199" t="s">
        <v>2662</v>
      </c>
      <c r="K199" t="s">
        <v>2662</v>
      </c>
      <c r="L199" t="s">
        <v>119</v>
      </c>
      <c r="M199" t="s">
        <v>10992</v>
      </c>
      <c r="N199">
        <v>60</v>
      </c>
      <c r="O199" t="s">
        <v>24</v>
      </c>
    </row>
    <row r="200" spans="1:15">
      <c r="A200">
        <v>3453</v>
      </c>
      <c r="B200" t="s">
        <v>11188</v>
      </c>
      <c r="C200" t="s">
        <v>2287</v>
      </c>
      <c r="D200" t="s">
        <v>11189</v>
      </c>
      <c r="E200" t="s">
        <v>704</v>
      </c>
      <c r="F200" t="s">
        <v>11361</v>
      </c>
      <c r="G200" t="s">
        <v>11118</v>
      </c>
      <c r="H200" t="s">
        <v>2288</v>
      </c>
      <c r="I200" t="s">
        <v>345</v>
      </c>
      <c r="J200" t="s">
        <v>10996</v>
      </c>
      <c r="K200" t="s">
        <v>2223</v>
      </c>
      <c r="L200" t="s">
        <v>119</v>
      </c>
      <c r="M200" t="s">
        <v>10992</v>
      </c>
      <c r="N200">
        <v>60</v>
      </c>
      <c r="O200" t="s">
        <v>24</v>
      </c>
    </row>
    <row r="201" spans="1:15">
      <c r="A201">
        <v>3455</v>
      </c>
      <c r="B201" t="s">
        <v>11188</v>
      </c>
      <c r="C201" t="s">
        <v>2820</v>
      </c>
      <c r="D201" t="s">
        <v>11189</v>
      </c>
      <c r="E201" t="s">
        <v>704</v>
      </c>
      <c r="F201" t="s">
        <v>11362</v>
      </c>
      <c r="G201" t="s">
        <v>11363</v>
      </c>
      <c r="H201" t="s">
        <v>2821</v>
      </c>
      <c r="I201" t="s">
        <v>345</v>
      </c>
      <c r="J201" t="s">
        <v>2662</v>
      </c>
      <c r="K201" t="s">
        <v>445</v>
      </c>
      <c r="L201" t="s">
        <v>119</v>
      </c>
      <c r="M201" t="s">
        <v>10992</v>
      </c>
      <c r="N201">
        <v>60</v>
      </c>
      <c r="O201" t="s">
        <v>24</v>
      </c>
    </row>
    <row r="202" spans="1:15">
      <c r="A202">
        <v>3456</v>
      </c>
      <c r="B202" t="s">
        <v>11188</v>
      </c>
      <c r="C202" t="s">
        <v>3514</v>
      </c>
      <c r="D202" t="s">
        <v>11189</v>
      </c>
      <c r="E202" t="s">
        <v>704</v>
      </c>
      <c r="F202" t="s">
        <v>11364</v>
      </c>
      <c r="G202" t="s">
        <v>6333</v>
      </c>
      <c r="H202" t="s">
        <v>3515</v>
      </c>
      <c r="I202" t="s">
        <v>353</v>
      </c>
      <c r="J202" t="s">
        <v>3528</v>
      </c>
      <c r="K202" t="s">
        <v>3510</v>
      </c>
      <c r="L202" t="s">
        <v>119</v>
      </c>
      <c r="M202" t="s">
        <v>10992</v>
      </c>
      <c r="N202">
        <v>60</v>
      </c>
      <c r="O202" t="s">
        <v>24</v>
      </c>
    </row>
    <row r="203" spans="1:15">
      <c r="A203">
        <v>3457</v>
      </c>
      <c r="B203" t="s">
        <v>11188</v>
      </c>
      <c r="C203" t="s">
        <v>4088</v>
      </c>
      <c r="D203" t="s">
        <v>11189</v>
      </c>
      <c r="E203" t="s">
        <v>704</v>
      </c>
      <c r="F203" t="s">
        <v>11365</v>
      </c>
      <c r="G203" t="s">
        <v>11366</v>
      </c>
      <c r="H203" t="s">
        <v>4089</v>
      </c>
      <c r="I203" t="s">
        <v>353</v>
      </c>
      <c r="J203" t="s">
        <v>3528</v>
      </c>
      <c r="K203" t="s">
        <v>659</v>
      </c>
      <c r="L203" t="s">
        <v>119</v>
      </c>
      <c r="M203" t="s">
        <v>10992</v>
      </c>
      <c r="N203">
        <v>60</v>
      </c>
      <c r="O203" t="s">
        <v>24</v>
      </c>
    </row>
    <row r="204" spans="1:15">
      <c r="A204">
        <v>3460</v>
      </c>
      <c r="B204" t="s">
        <v>11188</v>
      </c>
      <c r="C204" t="s">
        <v>3368</v>
      </c>
      <c r="D204" t="s">
        <v>11189</v>
      </c>
      <c r="E204" t="s">
        <v>704</v>
      </c>
      <c r="F204" t="s">
        <v>11367</v>
      </c>
      <c r="G204" t="s">
        <v>11368</v>
      </c>
      <c r="H204" t="s">
        <v>3369</v>
      </c>
      <c r="I204" t="s">
        <v>353</v>
      </c>
      <c r="J204" t="s">
        <v>3528</v>
      </c>
      <c r="K204" t="s">
        <v>596</v>
      </c>
      <c r="L204" t="s">
        <v>119</v>
      </c>
      <c r="M204" t="s">
        <v>10992</v>
      </c>
      <c r="N204">
        <v>60</v>
      </c>
      <c r="O204" t="s">
        <v>24</v>
      </c>
    </row>
    <row r="205" spans="1:15">
      <c r="A205">
        <v>3461</v>
      </c>
      <c r="B205" t="s">
        <v>11188</v>
      </c>
      <c r="C205" t="s">
        <v>3730</v>
      </c>
      <c r="D205" t="s">
        <v>11189</v>
      </c>
      <c r="E205" t="s">
        <v>704</v>
      </c>
      <c r="F205" t="s">
        <v>11369</v>
      </c>
      <c r="G205" t="s">
        <v>11370</v>
      </c>
      <c r="H205" t="s">
        <v>3731</v>
      </c>
      <c r="I205" t="s">
        <v>353</v>
      </c>
      <c r="J205" t="s">
        <v>3528</v>
      </c>
      <c r="K205" t="s">
        <v>603</v>
      </c>
      <c r="L205" t="s">
        <v>119</v>
      </c>
      <c r="M205" t="s">
        <v>10992</v>
      </c>
      <c r="N205">
        <v>60</v>
      </c>
      <c r="O205" t="s">
        <v>24</v>
      </c>
    </row>
    <row r="206" spans="1:15">
      <c r="A206">
        <v>3462</v>
      </c>
      <c r="B206" t="s">
        <v>11188</v>
      </c>
      <c r="C206" t="s">
        <v>2581</v>
      </c>
      <c r="D206" t="s">
        <v>11189</v>
      </c>
      <c r="E206" t="s">
        <v>704</v>
      </c>
      <c r="F206" t="s">
        <v>11371</v>
      </c>
      <c r="G206" t="s">
        <v>11372</v>
      </c>
      <c r="H206" t="s">
        <v>2582</v>
      </c>
      <c r="I206" t="s">
        <v>345</v>
      </c>
      <c r="J206" t="s">
        <v>2662</v>
      </c>
      <c r="K206" t="s">
        <v>427</v>
      </c>
      <c r="L206" t="s">
        <v>119</v>
      </c>
      <c r="M206" t="s">
        <v>10992</v>
      </c>
      <c r="N206">
        <v>60</v>
      </c>
      <c r="O206" t="s">
        <v>24</v>
      </c>
    </row>
    <row r="207" spans="1:15">
      <c r="A207">
        <v>3463</v>
      </c>
      <c r="B207" t="s">
        <v>11188</v>
      </c>
      <c r="C207" t="s">
        <v>2825</v>
      </c>
      <c r="D207" t="s">
        <v>11189</v>
      </c>
      <c r="E207" t="s">
        <v>704</v>
      </c>
      <c r="F207" t="s">
        <v>11373</v>
      </c>
      <c r="G207" t="s">
        <v>11374</v>
      </c>
      <c r="H207" t="s">
        <v>2826</v>
      </c>
      <c r="I207" t="s">
        <v>345</v>
      </c>
      <c r="J207" t="s">
        <v>406</v>
      </c>
      <c r="K207" t="s">
        <v>2827</v>
      </c>
      <c r="L207" t="s">
        <v>119</v>
      </c>
      <c r="M207" t="s">
        <v>10992</v>
      </c>
      <c r="N207">
        <v>60</v>
      </c>
      <c r="O207" t="s">
        <v>24</v>
      </c>
    </row>
    <row r="208" spans="1:15">
      <c r="A208">
        <v>3466</v>
      </c>
      <c r="B208" t="s">
        <v>11188</v>
      </c>
      <c r="C208" t="s">
        <v>2899</v>
      </c>
      <c r="D208" t="s">
        <v>11189</v>
      </c>
      <c r="E208" t="s">
        <v>704</v>
      </c>
      <c r="F208" t="s">
        <v>11375</v>
      </c>
      <c r="G208" t="s">
        <v>8518</v>
      </c>
      <c r="H208" t="s">
        <v>2900</v>
      </c>
      <c r="I208" t="s">
        <v>345</v>
      </c>
      <c r="J208" t="s">
        <v>10996</v>
      </c>
      <c r="K208" t="s">
        <v>463</v>
      </c>
      <c r="L208" t="s">
        <v>119</v>
      </c>
      <c r="M208" t="s">
        <v>10992</v>
      </c>
      <c r="N208">
        <v>60</v>
      </c>
      <c r="O208" t="s">
        <v>24</v>
      </c>
    </row>
    <row r="209" spans="1:15">
      <c r="A209">
        <v>3467</v>
      </c>
      <c r="B209" t="s">
        <v>11188</v>
      </c>
      <c r="C209" t="s">
        <v>429</v>
      </c>
      <c r="D209" t="s">
        <v>11189</v>
      </c>
      <c r="E209" t="s">
        <v>704</v>
      </c>
      <c r="F209" t="s">
        <v>11376</v>
      </c>
      <c r="G209" t="s">
        <v>11377</v>
      </c>
      <c r="H209" t="s">
        <v>430</v>
      </c>
      <c r="I209" t="s">
        <v>345</v>
      </c>
      <c r="J209" t="s">
        <v>10996</v>
      </c>
      <c r="K209" t="s">
        <v>30</v>
      </c>
      <c r="L209" t="s">
        <v>119</v>
      </c>
      <c r="M209" t="s">
        <v>10992</v>
      </c>
      <c r="N209">
        <v>60</v>
      </c>
      <c r="O209" t="s">
        <v>24</v>
      </c>
    </row>
    <row r="210" spans="1:15">
      <c r="A210">
        <v>3471</v>
      </c>
      <c r="B210" t="s">
        <v>11188</v>
      </c>
      <c r="C210" t="s">
        <v>2723</v>
      </c>
      <c r="D210" t="s">
        <v>11189</v>
      </c>
      <c r="E210" t="s">
        <v>704</v>
      </c>
      <c r="F210" t="s">
        <v>11378</v>
      </c>
      <c r="G210" t="s">
        <v>11379</v>
      </c>
      <c r="H210" t="s">
        <v>2724</v>
      </c>
      <c r="I210" t="s">
        <v>345</v>
      </c>
      <c r="J210" t="s">
        <v>2662</v>
      </c>
      <c r="K210" t="s">
        <v>434</v>
      </c>
      <c r="L210" t="s">
        <v>119</v>
      </c>
      <c r="M210" t="s">
        <v>10992</v>
      </c>
      <c r="N210">
        <v>60</v>
      </c>
      <c r="O210" t="s">
        <v>24</v>
      </c>
    </row>
    <row r="211" spans="1:15">
      <c r="A211">
        <v>3474</v>
      </c>
      <c r="B211" t="s">
        <v>11188</v>
      </c>
      <c r="C211" t="s">
        <v>2536</v>
      </c>
      <c r="D211" t="s">
        <v>11189</v>
      </c>
      <c r="E211" t="s">
        <v>704</v>
      </c>
      <c r="F211" t="s">
        <v>11380</v>
      </c>
      <c r="G211" t="s">
        <v>11381</v>
      </c>
      <c r="H211" t="s">
        <v>2537</v>
      </c>
      <c r="I211" t="s">
        <v>345</v>
      </c>
      <c r="J211" t="s">
        <v>406</v>
      </c>
      <c r="K211" t="s">
        <v>2525</v>
      </c>
      <c r="L211" t="s">
        <v>119</v>
      </c>
      <c r="M211" t="s">
        <v>10992</v>
      </c>
      <c r="N211">
        <v>60</v>
      </c>
      <c r="O211" t="s">
        <v>24</v>
      </c>
    </row>
    <row r="212" spans="1:15">
      <c r="A212">
        <v>3476</v>
      </c>
      <c r="B212" t="s">
        <v>11188</v>
      </c>
      <c r="C212" t="s">
        <v>220</v>
      </c>
      <c r="D212" t="s">
        <v>11189</v>
      </c>
      <c r="E212" t="s">
        <v>704</v>
      </c>
      <c r="F212" t="s">
        <v>11382</v>
      </c>
      <c r="G212" t="s">
        <v>11383</v>
      </c>
      <c r="H212" t="s">
        <v>221</v>
      </c>
      <c r="I212" t="s">
        <v>277</v>
      </c>
      <c r="J212" t="s">
        <v>10991</v>
      </c>
      <c r="K212" t="s">
        <v>222</v>
      </c>
      <c r="L212" t="s">
        <v>119</v>
      </c>
      <c r="M212" t="s">
        <v>10992</v>
      </c>
      <c r="N212">
        <v>60</v>
      </c>
      <c r="O212" t="s">
        <v>24</v>
      </c>
    </row>
    <row r="213" spans="1:15">
      <c r="A213">
        <v>3477</v>
      </c>
      <c r="B213" t="s">
        <v>11188</v>
      </c>
      <c r="C213" t="s">
        <v>2381</v>
      </c>
      <c r="D213" t="s">
        <v>11189</v>
      </c>
      <c r="E213" t="s">
        <v>704</v>
      </c>
      <c r="F213" t="s">
        <v>11384</v>
      </c>
      <c r="G213" t="s">
        <v>11385</v>
      </c>
      <c r="H213" t="s">
        <v>2382</v>
      </c>
      <c r="I213" t="s">
        <v>345</v>
      </c>
      <c r="J213" t="s">
        <v>2427</v>
      </c>
      <c r="K213" t="s">
        <v>2362</v>
      </c>
      <c r="L213" t="s">
        <v>119</v>
      </c>
      <c r="M213" t="s">
        <v>10992</v>
      </c>
      <c r="N213">
        <v>60</v>
      </c>
      <c r="O213" t="s">
        <v>24</v>
      </c>
    </row>
    <row r="214" spans="1:15">
      <c r="A214">
        <v>3501</v>
      </c>
      <c r="B214" t="s">
        <v>11188</v>
      </c>
      <c r="C214" t="s">
        <v>2194</v>
      </c>
      <c r="D214" t="s">
        <v>11189</v>
      </c>
      <c r="E214" t="s">
        <v>704</v>
      </c>
      <c r="F214" t="s">
        <v>11386</v>
      </c>
      <c r="G214" t="s">
        <v>11090</v>
      </c>
      <c r="H214" t="s">
        <v>2195</v>
      </c>
      <c r="I214" t="s">
        <v>345</v>
      </c>
      <c r="J214" t="s">
        <v>2169</v>
      </c>
      <c r="K214" t="s">
        <v>2169</v>
      </c>
      <c r="L214" t="s">
        <v>27</v>
      </c>
      <c r="M214" t="s">
        <v>10992</v>
      </c>
      <c r="N214">
        <v>60</v>
      </c>
      <c r="O214" t="s">
        <v>24</v>
      </c>
    </row>
    <row r="215" spans="1:15">
      <c r="A215">
        <v>3507</v>
      </c>
      <c r="B215" t="s">
        <v>11387</v>
      </c>
      <c r="C215" t="s">
        <v>1416</v>
      </c>
      <c r="D215" t="s">
        <v>11189</v>
      </c>
      <c r="E215" t="s">
        <v>704</v>
      </c>
      <c r="F215" t="s">
        <v>11388</v>
      </c>
      <c r="G215" t="s">
        <v>11389</v>
      </c>
      <c r="H215" t="s">
        <v>1417</v>
      </c>
      <c r="I215" t="s">
        <v>277</v>
      </c>
      <c r="J215" t="s">
        <v>10991</v>
      </c>
      <c r="K215" t="s">
        <v>1220</v>
      </c>
      <c r="L215" t="s">
        <v>27</v>
      </c>
      <c r="M215" t="s">
        <v>10992</v>
      </c>
      <c r="N215">
        <v>60</v>
      </c>
      <c r="O215" t="s">
        <v>24</v>
      </c>
    </row>
    <row r="216" spans="1:15">
      <c r="A216">
        <v>3508</v>
      </c>
      <c r="B216" t="s">
        <v>11188</v>
      </c>
      <c r="C216" t="s">
        <v>1048</v>
      </c>
      <c r="D216" t="s">
        <v>11189</v>
      </c>
      <c r="E216" t="s">
        <v>704</v>
      </c>
      <c r="F216" t="s">
        <v>11390</v>
      </c>
      <c r="G216" t="s">
        <v>11391</v>
      </c>
      <c r="H216" t="s">
        <v>1049</v>
      </c>
      <c r="I216" t="s">
        <v>277</v>
      </c>
      <c r="J216" t="s">
        <v>11102</v>
      </c>
      <c r="K216" t="s">
        <v>36</v>
      </c>
      <c r="L216" t="s">
        <v>27</v>
      </c>
      <c r="M216" t="s">
        <v>10992</v>
      </c>
      <c r="N216">
        <v>60</v>
      </c>
      <c r="O216" t="s">
        <v>24</v>
      </c>
    </row>
    <row r="217" spans="1:15">
      <c r="A217">
        <v>3510</v>
      </c>
      <c r="B217" t="s">
        <v>11188</v>
      </c>
      <c r="C217" t="s">
        <v>1301</v>
      </c>
      <c r="D217" t="s">
        <v>11189</v>
      </c>
      <c r="E217" t="s">
        <v>704</v>
      </c>
      <c r="F217" t="s">
        <v>11392</v>
      </c>
      <c r="G217" t="s">
        <v>11393</v>
      </c>
      <c r="H217" t="s">
        <v>1302</v>
      </c>
      <c r="I217" t="s">
        <v>353</v>
      </c>
      <c r="J217" t="s">
        <v>9840</v>
      </c>
      <c r="K217" t="s">
        <v>55</v>
      </c>
      <c r="L217" t="s">
        <v>27</v>
      </c>
      <c r="M217" t="s">
        <v>10992</v>
      </c>
      <c r="N217">
        <v>60</v>
      </c>
      <c r="O217" t="s">
        <v>24</v>
      </c>
    </row>
    <row r="218" spans="1:15">
      <c r="A218">
        <v>3511</v>
      </c>
      <c r="B218" t="s">
        <v>11188</v>
      </c>
      <c r="C218" t="s">
        <v>4163</v>
      </c>
      <c r="D218" t="s">
        <v>11189</v>
      </c>
      <c r="E218" t="s">
        <v>704</v>
      </c>
      <c r="F218" t="s">
        <v>11394</v>
      </c>
      <c r="G218" t="s">
        <v>4146</v>
      </c>
      <c r="H218" t="s">
        <v>10946</v>
      </c>
      <c r="I218" t="s">
        <v>524</v>
      </c>
      <c r="J218" t="s">
        <v>6832</v>
      </c>
      <c r="K218" t="s">
        <v>4146</v>
      </c>
      <c r="L218" t="s">
        <v>27</v>
      </c>
      <c r="M218" t="s">
        <v>10992</v>
      </c>
      <c r="N218">
        <v>60</v>
      </c>
      <c r="O218" t="s">
        <v>24</v>
      </c>
    </row>
    <row r="219" spans="1:15">
      <c r="A219">
        <v>3512</v>
      </c>
      <c r="B219" t="s">
        <v>11188</v>
      </c>
      <c r="C219" t="s">
        <v>2125</v>
      </c>
      <c r="D219" t="s">
        <v>11189</v>
      </c>
      <c r="E219" t="s">
        <v>704</v>
      </c>
      <c r="F219" t="s">
        <v>11395</v>
      </c>
      <c r="G219" t="s">
        <v>11396</v>
      </c>
      <c r="H219" t="s">
        <v>392</v>
      </c>
      <c r="I219" t="s">
        <v>345</v>
      </c>
      <c r="J219" t="s">
        <v>2169</v>
      </c>
      <c r="K219" t="s">
        <v>388</v>
      </c>
      <c r="L219" t="s">
        <v>27</v>
      </c>
      <c r="M219" t="s">
        <v>10992</v>
      </c>
      <c r="N219">
        <v>60</v>
      </c>
      <c r="O219" t="s">
        <v>24</v>
      </c>
    </row>
    <row r="220" spans="1:15">
      <c r="A220">
        <v>3513</v>
      </c>
      <c r="B220" t="s">
        <v>11188</v>
      </c>
      <c r="C220" t="s">
        <v>1258</v>
      </c>
      <c r="D220" t="s">
        <v>11189</v>
      </c>
      <c r="E220" t="s">
        <v>704</v>
      </c>
      <c r="F220" t="s">
        <v>11397</v>
      </c>
      <c r="G220" t="s">
        <v>11398</v>
      </c>
      <c r="H220" t="s">
        <v>1259</v>
      </c>
      <c r="I220" t="s">
        <v>353</v>
      </c>
      <c r="J220" t="s">
        <v>9840</v>
      </c>
      <c r="K220" t="s">
        <v>164</v>
      </c>
      <c r="L220" t="s">
        <v>27</v>
      </c>
      <c r="M220" t="s">
        <v>10992</v>
      </c>
      <c r="N220">
        <v>60</v>
      </c>
      <c r="O220" t="s">
        <v>24</v>
      </c>
    </row>
    <row r="221" spans="1:15">
      <c r="A221">
        <v>3516</v>
      </c>
      <c r="B221" t="s">
        <v>11188</v>
      </c>
      <c r="C221" t="s">
        <v>2784</v>
      </c>
      <c r="D221" t="s">
        <v>11189</v>
      </c>
      <c r="E221" t="s">
        <v>704</v>
      </c>
      <c r="F221" t="s">
        <v>11399</v>
      </c>
      <c r="G221" t="s">
        <v>11400</v>
      </c>
      <c r="H221" t="s">
        <v>2785</v>
      </c>
      <c r="I221" t="s">
        <v>345</v>
      </c>
      <c r="J221" t="s">
        <v>2662</v>
      </c>
      <c r="K221" t="s">
        <v>438</v>
      </c>
      <c r="L221" t="s">
        <v>27</v>
      </c>
      <c r="M221" t="s">
        <v>10992</v>
      </c>
      <c r="N221">
        <v>60</v>
      </c>
      <c r="O221" t="s">
        <v>24</v>
      </c>
    </row>
    <row r="222" spans="1:15">
      <c r="A222">
        <v>3518</v>
      </c>
      <c r="B222" t="s">
        <v>11188</v>
      </c>
      <c r="C222" t="s">
        <v>1052</v>
      </c>
      <c r="D222" t="s">
        <v>11189</v>
      </c>
      <c r="E222" t="s">
        <v>704</v>
      </c>
      <c r="F222" t="s">
        <v>11401</v>
      </c>
      <c r="G222" t="s">
        <v>11402</v>
      </c>
      <c r="H222" t="s">
        <v>1053</v>
      </c>
      <c r="I222" t="s">
        <v>353</v>
      </c>
      <c r="J222" t="s">
        <v>9840</v>
      </c>
      <c r="K222" t="s">
        <v>1045</v>
      </c>
      <c r="L222" t="s">
        <v>27</v>
      </c>
      <c r="M222" t="s">
        <v>10992</v>
      </c>
      <c r="N222">
        <v>60</v>
      </c>
      <c r="O222" t="s">
        <v>24</v>
      </c>
    </row>
    <row r="223" spans="1:15">
      <c r="A223">
        <v>3519</v>
      </c>
      <c r="B223" t="s">
        <v>11188</v>
      </c>
      <c r="C223" t="s">
        <v>202</v>
      </c>
      <c r="D223" t="s">
        <v>11189</v>
      </c>
      <c r="E223" t="s">
        <v>704</v>
      </c>
      <c r="F223" t="s">
        <v>11403</v>
      </c>
      <c r="G223" t="s">
        <v>11404</v>
      </c>
      <c r="H223" t="s">
        <v>203</v>
      </c>
      <c r="I223" t="s">
        <v>277</v>
      </c>
      <c r="J223" t="s">
        <v>10991</v>
      </c>
      <c r="K223" t="s">
        <v>64</v>
      </c>
      <c r="L223" t="s">
        <v>27</v>
      </c>
      <c r="M223" t="s">
        <v>10992</v>
      </c>
      <c r="N223">
        <v>60</v>
      </c>
      <c r="O223" t="s">
        <v>24</v>
      </c>
    </row>
    <row r="224" spans="1:15">
      <c r="A224">
        <v>3520</v>
      </c>
      <c r="B224" t="s">
        <v>11188</v>
      </c>
      <c r="C224" t="s">
        <v>1118</v>
      </c>
      <c r="D224" t="s">
        <v>11189</v>
      </c>
      <c r="E224" t="s">
        <v>704</v>
      </c>
      <c r="F224" t="s">
        <v>11405</v>
      </c>
      <c r="G224" t="s">
        <v>11406</v>
      </c>
      <c r="H224" t="s">
        <v>1119</v>
      </c>
      <c r="I224" t="s">
        <v>353</v>
      </c>
      <c r="J224" t="s">
        <v>9840</v>
      </c>
      <c r="K224" t="s">
        <v>40</v>
      </c>
      <c r="L224" t="s">
        <v>27</v>
      </c>
      <c r="M224" t="s">
        <v>10992</v>
      </c>
      <c r="N224">
        <v>60</v>
      </c>
      <c r="O224" t="s">
        <v>24</v>
      </c>
    </row>
    <row r="225" spans="1:15">
      <c r="A225">
        <v>3523</v>
      </c>
      <c r="B225" t="s">
        <v>11188</v>
      </c>
      <c r="C225" t="s">
        <v>3432</v>
      </c>
      <c r="D225" t="s">
        <v>11189</v>
      </c>
      <c r="E225" t="s">
        <v>704</v>
      </c>
      <c r="F225" t="s">
        <v>11407</v>
      </c>
      <c r="G225" t="s">
        <v>11057</v>
      </c>
      <c r="H225" t="s">
        <v>3433</v>
      </c>
      <c r="I225" t="s">
        <v>353</v>
      </c>
      <c r="J225" t="s">
        <v>551</v>
      </c>
      <c r="K225" t="s">
        <v>3428</v>
      </c>
      <c r="L225" t="s">
        <v>27</v>
      </c>
      <c r="M225" t="s">
        <v>10992</v>
      </c>
      <c r="N225">
        <v>60</v>
      </c>
      <c r="O225" t="s">
        <v>24</v>
      </c>
    </row>
    <row r="226" spans="1:15">
      <c r="A226">
        <v>3524</v>
      </c>
      <c r="B226" t="s">
        <v>11188</v>
      </c>
      <c r="C226" t="s">
        <v>364</v>
      </c>
      <c r="D226" t="s">
        <v>11189</v>
      </c>
      <c r="E226" t="s">
        <v>704</v>
      </c>
      <c r="F226" t="s">
        <v>11408</v>
      </c>
      <c r="G226" t="s">
        <v>11409</v>
      </c>
      <c r="H226" t="s">
        <v>365</v>
      </c>
      <c r="I226" t="s">
        <v>277</v>
      </c>
      <c r="J226" t="s">
        <v>11032</v>
      </c>
      <c r="K226" t="s">
        <v>297</v>
      </c>
      <c r="L226" t="s">
        <v>27</v>
      </c>
      <c r="M226" t="s">
        <v>10992</v>
      </c>
      <c r="N226">
        <v>60</v>
      </c>
      <c r="O226" t="s">
        <v>24</v>
      </c>
    </row>
    <row r="227" spans="1:15">
      <c r="A227">
        <v>3525</v>
      </c>
      <c r="B227" t="s">
        <v>11188</v>
      </c>
      <c r="C227" t="s">
        <v>3619</v>
      </c>
      <c r="D227" t="s">
        <v>11189</v>
      </c>
      <c r="E227" t="s">
        <v>704</v>
      </c>
      <c r="F227" t="s">
        <v>11410</v>
      </c>
      <c r="G227" t="s">
        <v>11109</v>
      </c>
      <c r="H227" t="s">
        <v>3620</v>
      </c>
      <c r="I227" t="s">
        <v>353</v>
      </c>
      <c r="J227" t="s">
        <v>551</v>
      </c>
      <c r="K227" t="s">
        <v>551</v>
      </c>
      <c r="L227" t="s">
        <v>27</v>
      </c>
      <c r="M227" t="s">
        <v>10992</v>
      </c>
      <c r="N227">
        <v>60</v>
      </c>
      <c r="O227" t="s">
        <v>24</v>
      </c>
    </row>
    <row r="228" spans="1:15">
      <c r="A228">
        <v>3526</v>
      </c>
      <c r="B228" t="s">
        <v>11188</v>
      </c>
      <c r="C228" t="s">
        <v>1623</v>
      </c>
      <c r="D228" t="s">
        <v>11189</v>
      </c>
      <c r="E228" t="s">
        <v>704</v>
      </c>
      <c r="F228" t="s">
        <v>11411</v>
      </c>
      <c r="G228" t="s">
        <v>6467</v>
      </c>
      <c r="H228" t="s">
        <v>4400</v>
      </c>
      <c r="I228" t="s">
        <v>353</v>
      </c>
      <c r="J228" t="s">
        <v>3061</v>
      </c>
      <c r="K228" t="s">
        <v>1091</v>
      </c>
      <c r="L228" t="s">
        <v>119</v>
      </c>
      <c r="M228" t="s">
        <v>10992</v>
      </c>
      <c r="N228">
        <v>60</v>
      </c>
      <c r="O228" t="s">
        <v>24</v>
      </c>
    </row>
    <row r="229" spans="1:15">
      <c r="A229">
        <v>3528</v>
      </c>
      <c r="B229" t="s">
        <v>11188</v>
      </c>
      <c r="C229" t="s">
        <v>2199</v>
      </c>
      <c r="D229" t="s">
        <v>11189</v>
      </c>
      <c r="E229" t="s">
        <v>704</v>
      </c>
      <c r="F229" t="s">
        <v>11412</v>
      </c>
      <c r="G229" t="s">
        <v>11083</v>
      </c>
      <c r="H229" t="s">
        <v>2200</v>
      </c>
      <c r="I229" t="s">
        <v>345</v>
      </c>
      <c r="J229" t="s">
        <v>2169</v>
      </c>
      <c r="K229" t="s">
        <v>2169</v>
      </c>
      <c r="L229" t="s">
        <v>27</v>
      </c>
      <c r="M229" t="s">
        <v>10992</v>
      </c>
      <c r="N229">
        <v>60</v>
      </c>
      <c r="O229" t="s">
        <v>24</v>
      </c>
    </row>
    <row r="230" spans="1:15">
      <c r="A230">
        <v>3531</v>
      </c>
      <c r="B230" t="s">
        <v>11188</v>
      </c>
      <c r="C230" t="s">
        <v>3571</v>
      </c>
      <c r="D230" t="s">
        <v>11189</v>
      </c>
      <c r="E230" t="s">
        <v>704</v>
      </c>
      <c r="F230" t="s">
        <v>11413</v>
      </c>
      <c r="G230" t="s">
        <v>11414</v>
      </c>
      <c r="H230" t="s">
        <v>3572</v>
      </c>
      <c r="I230" t="s">
        <v>353</v>
      </c>
      <c r="J230" t="s">
        <v>529</v>
      </c>
      <c r="K230" t="s">
        <v>529</v>
      </c>
      <c r="L230" t="s">
        <v>27</v>
      </c>
      <c r="M230" t="s">
        <v>10992</v>
      </c>
      <c r="N230">
        <v>60</v>
      </c>
      <c r="O230" t="s">
        <v>24</v>
      </c>
    </row>
    <row r="231" spans="1:15">
      <c r="A231">
        <v>3532</v>
      </c>
      <c r="B231" t="s">
        <v>11188</v>
      </c>
      <c r="C231" t="s">
        <v>1420</v>
      </c>
      <c r="D231" t="s">
        <v>11189</v>
      </c>
      <c r="E231" t="s">
        <v>704</v>
      </c>
      <c r="F231" t="s">
        <v>11415</v>
      </c>
      <c r="G231" t="s">
        <v>5207</v>
      </c>
      <c r="H231" t="s">
        <v>1421</v>
      </c>
      <c r="I231" t="s">
        <v>345</v>
      </c>
      <c r="J231" t="s">
        <v>10996</v>
      </c>
      <c r="K231" t="s">
        <v>45</v>
      </c>
      <c r="L231" t="s">
        <v>119</v>
      </c>
      <c r="M231" t="s">
        <v>10992</v>
      </c>
      <c r="N231">
        <v>60</v>
      </c>
      <c r="O231" t="s">
        <v>24</v>
      </c>
    </row>
    <row r="232" spans="1:15">
      <c r="A232">
        <v>3533</v>
      </c>
      <c r="B232" t="s">
        <v>11188</v>
      </c>
      <c r="C232" t="s">
        <v>3084</v>
      </c>
      <c r="D232" t="s">
        <v>11189</v>
      </c>
      <c r="E232" t="s">
        <v>704</v>
      </c>
      <c r="F232" t="s">
        <v>11416</v>
      </c>
      <c r="G232" t="s">
        <v>6492</v>
      </c>
      <c r="H232" t="s">
        <v>3085</v>
      </c>
      <c r="I232" t="s">
        <v>353</v>
      </c>
      <c r="J232" t="s">
        <v>3061</v>
      </c>
      <c r="K232" t="s">
        <v>3061</v>
      </c>
      <c r="L232" t="s">
        <v>119</v>
      </c>
      <c r="M232" t="s">
        <v>10992</v>
      </c>
      <c r="N232">
        <v>60</v>
      </c>
      <c r="O232" t="s">
        <v>24</v>
      </c>
    </row>
    <row r="233" spans="1:15">
      <c r="A233">
        <v>3536</v>
      </c>
      <c r="B233" t="s">
        <v>11188</v>
      </c>
      <c r="C233" t="s">
        <v>861</v>
      </c>
      <c r="D233" t="s">
        <v>11189</v>
      </c>
      <c r="E233" t="s">
        <v>704</v>
      </c>
      <c r="F233" t="s">
        <v>11417</v>
      </c>
      <c r="G233" t="s">
        <v>11418</v>
      </c>
      <c r="H233" t="s">
        <v>863</v>
      </c>
      <c r="I233" t="s">
        <v>277</v>
      </c>
      <c r="J233" t="s">
        <v>11032</v>
      </c>
      <c r="K233" t="s">
        <v>108</v>
      </c>
      <c r="L233" t="s">
        <v>27</v>
      </c>
      <c r="M233" t="s">
        <v>10992</v>
      </c>
      <c r="N233">
        <v>60</v>
      </c>
      <c r="O233" t="s">
        <v>24</v>
      </c>
    </row>
    <row r="234" spans="1:15">
      <c r="A234">
        <v>3537</v>
      </c>
      <c r="B234" t="s">
        <v>11188</v>
      </c>
      <c r="C234" t="s">
        <v>3021</v>
      </c>
      <c r="D234" t="s">
        <v>11189</v>
      </c>
      <c r="E234" t="s">
        <v>704</v>
      </c>
      <c r="F234" t="s">
        <v>11419</v>
      </c>
      <c r="G234" t="s">
        <v>11420</v>
      </c>
      <c r="H234" t="s">
        <v>3022</v>
      </c>
      <c r="I234" t="s">
        <v>353</v>
      </c>
      <c r="J234" t="s">
        <v>9840</v>
      </c>
      <c r="K234" t="s">
        <v>3023</v>
      </c>
      <c r="L234" t="s">
        <v>27</v>
      </c>
      <c r="M234" t="s">
        <v>10992</v>
      </c>
      <c r="N234">
        <v>60</v>
      </c>
      <c r="O234" t="s">
        <v>24</v>
      </c>
    </row>
    <row r="235" spans="1:15">
      <c r="A235">
        <v>3540</v>
      </c>
      <c r="B235" t="s">
        <v>11188</v>
      </c>
      <c r="C235" t="s">
        <v>3689</v>
      </c>
      <c r="D235" t="s">
        <v>11189</v>
      </c>
      <c r="E235" t="s">
        <v>704</v>
      </c>
      <c r="F235" t="s">
        <v>11421</v>
      </c>
      <c r="G235" t="s">
        <v>11422</v>
      </c>
      <c r="H235" t="s">
        <v>3690</v>
      </c>
      <c r="I235" t="s">
        <v>353</v>
      </c>
      <c r="J235" t="s">
        <v>11115</v>
      </c>
      <c r="K235" t="s">
        <v>559</v>
      </c>
      <c r="L235" t="s">
        <v>27</v>
      </c>
      <c r="M235" t="s">
        <v>10992</v>
      </c>
      <c r="N235">
        <v>60</v>
      </c>
      <c r="O235" t="s">
        <v>24</v>
      </c>
    </row>
    <row r="236" spans="1:15">
      <c r="A236">
        <v>3541</v>
      </c>
      <c r="B236" t="s">
        <v>11188</v>
      </c>
      <c r="C236" t="s">
        <v>3028</v>
      </c>
      <c r="D236" t="s">
        <v>11189</v>
      </c>
      <c r="E236" t="s">
        <v>704</v>
      </c>
      <c r="F236" t="s">
        <v>11423</v>
      </c>
      <c r="G236" t="s">
        <v>11424</v>
      </c>
      <c r="H236" t="s">
        <v>3029</v>
      </c>
      <c r="I236" t="s">
        <v>353</v>
      </c>
      <c r="J236" t="s">
        <v>3061</v>
      </c>
      <c r="K236" t="s">
        <v>1151</v>
      </c>
      <c r="L236" t="s">
        <v>27</v>
      </c>
      <c r="M236" t="s">
        <v>10992</v>
      </c>
      <c r="N236">
        <v>60</v>
      </c>
      <c r="O236" t="s">
        <v>24</v>
      </c>
    </row>
    <row r="237" spans="1:15">
      <c r="A237">
        <v>3542</v>
      </c>
      <c r="B237" t="s">
        <v>11188</v>
      </c>
      <c r="C237" t="s">
        <v>3716</v>
      </c>
      <c r="D237" t="s">
        <v>11189</v>
      </c>
      <c r="E237" t="s">
        <v>704</v>
      </c>
      <c r="F237" t="s">
        <v>11425</v>
      </c>
      <c r="G237" t="s">
        <v>11426</v>
      </c>
      <c r="H237" t="s">
        <v>3717</v>
      </c>
      <c r="I237" t="s">
        <v>353</v>
      </c>
      <c r="J237" t="s">
        <v>459</v>
      </c>
      <c r="K237" t="s">
        <v>3718</v>
      </c>
      <c r="L237" t="s">
        <v>27</v>
      </c>
      <c r="M237" t="s">
        <v>10992</v>
      </c>
      <c r="N237">
        <v>60</v>
      </c>
      <c r="O237" t="s">
        <v>24</v>
      </c>
    </row>
    <row r="238" spans="1:15">
      <c r="A238">
        <v>3543</v>
      </c>
      <c r="B238" t="s">
        <v>11188</v>
      </c>
      <c r="C238" t="s">
        <v>3448</v>
      </c>
      <c r="D238" t="s">
        <v>11189</v>
      </c>
      <c r="E238" t="s">
        <v>704</v>
      </c>
      <c r="F238" t="s">
        <v>11427</v>
      </c>
      <c r="G238" t="s">
        <v>11428</v>
      </c>
      <c r="H238" t="s">
        <v>3449</v>
      </c>
      <c r="I238" t="s">
        <v>353</v>
      </c>
      <c r="J238" t="s">
        <v>551</v>
      </c>
      <c r="K238" t="s">
        <v>633</v>
      </c>
      <c r="L238" t="s">
        <v>27</v>
      </c>
      <c r="M238" t="s">
        <v>10992</v>
      </c>
      <c r="N238">
        <v>60</v>
      </c>
      <c r="O238" t="s">
        <v>24</v>
      </c>
    </row>
    <row r="239" spans="1:15">
      <c r="A239">
        <v>3544</v>
      </c>
      <c r="B239" t="s">
        <v>11188</v>
      </c>
      <c r="C239" t="s">
        <v>3757</v>
      </c>
      <c r="D239" t="s">
        <v>11189</v>
      </c>
      <c r="E239" t="s">
        <v>704</v>
      </c>
      <c r="F239" t="s">
        <v>11429</v>
      </c>
      <c r="G239" t="s">
        <v>11430</v>
      </c>
      <c r="H239" t="s">
        <v>3758</v>
      </c>
      <c r="I239" t="s">
        <v>353</v>
      </c>
      <c r="J239" t="s">
        <v>3528</v>
      </c>
      <c r="K239" t="s">
        <v>3759</v>
      </c>
      <c r="L239" t="s">
        <v>119</v>
      </c>
      <c r="M239" t="s">
        <v>10992</v>
      </c>
      <c r="N239">
        <v>60</v>
      </c>
      <c r="O239" t="s">
        <v>24</v>
      </c>
    </row>
    <row r="240" spans="1:15">
      <c r="A240">
        <v>3545</v>
      </c>
      <c r="B240" t="s">
        <v>11188</v>
      </c>
      <c r="C240" t="s">
        <v>2831</v>
      </c>
      <c r="D240" t="s">
        <v>11189</v>
      </c>
      <c r="E240" t="s">
        <v>704</v>
      </c>
      <c r="F240" t="s">
        <v>11431</v>
      </c>
      <c r="G240" t="s">
        <v>11432</v>
      </c>
      <c r="H240" t="s">
        <v>2832</v>
      </c>
      <c r="I240" t="s">
        <v>345</v>
      </c>
      <c r="J240" t="s">
        <v>2662</v>
      </c>
      <c r="K240" t="s">
        <v>427</v>
      </c>
      <c r="L240" t="s">
        <v>27</v>
      </c>
      <c r="M240" t="s">
        <v>10992</v>
      </c>
      <c r="N240">
        <v>60</v>
      </c>
      <c r="O240" t="s">
        <v>24</v>
      </c>
    </row>
    <row r="241" spans="1:15">
      <c r="A241">
        <v>3546</v>
      </c>
      <c r="B241" t="s">
        <v>11188</v>
      </c>
      <c r="C241" t="s">
        <v>2386</v>
      </c>
      <c r="D241" t="s">
        <v>11189</v>
      </c>
      <c r="E241" t="s">
        <v>704</v>
      </c>
      <c r="F241" t="s">
        <v>11433</v>
      </c>
      <c r="G241" t="s">
        <v>11434</v>
      </c>
      <c r="H241" t="s">
        <v>2387</v>
      </c>
      <c r="I241" t="s">
        <v>345</v>
      </c>
      <c r="J241" t="s">
        <v>2427</v>
      </c>
      <c r="K241" t="s">
        <v>2388</v>
      </c>
      <c r="L241" t="s">
        <v>27</v>
      </c>
      <c r="M241" t="s">
        <v>10992</v>
      </c>
      <c r="N241">
        <v>60</v>
      </c>
      <c r="O241" t="s">
        <v>24</v>
      </c>
    </row>
    <row r="242" spans="1:15">
      <c r="A242">
        <v>3548</v>
      </c>
      <c r="B242" t="s">
        <v>11188</v>
      </c>
      <c r="C242" t="s">
        <v>3255</v>
      </c>
      <c r="D242" t="s">
        <v>11189</v>
      </c>
      <c r="E242" t="s">
        <v>704</v>
      </c>
      <c r="F242" t="s">
        <v>11435</v>
      </c>
      <c r="G242" t="s">
        <v>11436</v>
      </c>
      <c r="H242" t="s">
        <v>3256</v>
      </c>
      <c r="I242" t="s">
        <v>353</v>
      </c>
      <c r="J242" t="s">
        <v>551</v>
      </c>
      <c r="K242" t="s">
        <v>633</v>
      </c>
      <c r="L242" t="s">
        <v>27</v>
      </c>
      <c r="M242" t="s">
        <v>10992</v>
      </c>
      <c r="N242">
        <v>60</v>
      </c>
      <c r="O242" t="s">
        <v>24</v>
      </c>
    </row>
    <row r="243" spans="1:15">
      <c r="A243">
        <v>3549</v>
      </c>
      <c r="B243" t="s">
        <v>11188</v>
      </c>
      <c r="C243" t="s">
        <v>3526</v>
      </c>
      <c r="D243" t="s">
        <v>11189</v>
      </c>
      <c r="E243" t="s">
        <v>704</v>
      </c>
      <c r="F243" t="s">
        <v>11437</v>
      </c>
      <c r="G243" t="s">
        <v>11438</v>
      </c>
      <c r="H243" t="s">
        <v>3527</v>
      </c>
      <c r="I243" t="s">
        <v>353</v>
      </c>
      <c r="J243" t="s">
        <v>3528</v>
      </c>
      <c r="K243" t="s">
        <v>3528</v>
      </c>
      <c r="L243" t="s">
        <v>27</v>
      </c>
      <c r="M243" t="s">
        <v>10992</v>
      </c>
      <c r="N243">
        <v>60</v>
      </c>
      <c r="O243" t="s">
        <v>24</v>
      </c>
    </row>
    <row r="244" spans="1:15">
      <c r="A244">
        <v>3550</v>
      </c>
      <c r="B244" t="s">
        <v>11188</v>
      </c>
      <c r="C244" t="s">
        <v>28</v>
      </c>
      <c r="D244" t="s">
        <v>11189</v>
      </c>
      <c r="E244" t="s">
        <v>704</v>
      </c>
      <c r="F244" t="s">
        <v>74</v>
      </c>
      <c r="G244" t="s">
        <v>11439</v>
      </c>
      <c r="H244" t="s">
        <v>29</v>
      </c>
      <c r="I244" t="s">
        <v>345</v>
      </c>
      <c r="J244" t="s">
        <v>10996</v>
      </c>
      <c r="K244" t="s">
        <v>30</v>
      </c>
      <c r="L244" t="s">
        <v>27</v>
      </c>
      <c r="M244" t="s">
        <v>10992</v>
      </c>
      <c r="N244">
        <v>60</v>
      </c>
      <c r="O244" t="s">
        <v>24</v>
      </c>
    </row>
    <row r="245" spans="1:15">
      <c r="A245">
        <v>3551</v>
      </c>
      <c r="B245" t="s">
        <v>11188</v>
      </c>
      <c r="C245" t="s">
        <v>3146</v>
      </c>
      <c r="D245" t="s">
        <v>11189</v>
      </c>
      <c r="E245" t="s">
        <v>704</v>
      </c>
      <c r="F245" t="s">
        <v>11440</v>
      </c>
      <c r="G245" t="s">
        <v>5336</v>
      </c>
      <c r="H245" t="s">
        <v>3147</v>
      </c>
      <c r="I245" t="s">
        <v>353</v>
      </c>
      <c r="J245" t="s">
        <v>11226</v>
      </c>
      <c r="K245" t="s">
        <v>3148</v>
      </c>
      <c r="L245" t="s">
        <v>119</v>
      </c>
      <c r="M245" t="s">
        <v>10992</v>
      </c>
      <c r="N245">
        <v>60</v>
      </c>
      <c r="O245" t="s">
        <v>24</v>
      </c>
    </row>
    <row r="246" spans="1:15">
      <c r="A246">
        <v>3903</v>
      </c>
      <c r="B246" t="s">
        <v>11052</v>
      </c>
      <c r="C246" t="s">
        <v>386</v>
      </c>
      <c r="D246" t="s">
        <v>11441</v>
      </c>
      <c r="E246" t="s">
        <v>704</v>
      </c>
      <c r="F246" t="s">
        <v>11442</v>
      </c>
      <c r="G246" t="s">
        <v>11396</v>
      </c>
      <c r="H246" t="s">
        <v>387</v>
      </c>
      <c r="I246" t="s">
        <v>345</v>
      </c>
      <c r="J246" t="s">
        <v>2169</v>
      </c>
      <c r="K246" t="s">
        <v>388</v>
      </c>
      <c r="L246" t="s">
        <v>27</v>
      </c>
      <c r="M246" t="s">
        <v>10992</v>
      </c>
      <c r="N246">
        <v>60</v>
      </c>
      <c r="O246" t="s">
        <v>24</v>
      </c>
    </row>
    <row r="247" spans="1:15">
      <c r="A247">
        <v>3905</v>
      </c>
      <c r="B247" t="s">
        <v>11052</v>
      </c>
      <c r="C247" t="s">
        <v>545</v>
      </c>
      <c r="D247" t="s">
        <v>11053</v>
      </c>
      <c r="E247" t="s">
        <v>704</v>
      </c>
      <c r="F247" t="s">
        <v>11443</v>
      </c>
      <c r="G247" t="s">
        <v>11444</v>
      </c>
      <c r="H247" t="s">
        <v>546</v>
      </c>
      <c r="I247" t="s">
        <v>353</v>
      </c>
      <c r="J247" t="s">
        <v>529</v>
      </c>
      <c r="K247" t="s">
        <v>533</v>
      </c>
      <c r="L247" t="s">
        <v>27</v>
      </c>
      <c r="M247" t="s">
        <v>10992</v>
      </c>
      <c r="N247">
        <v>60</v>
      </c>
      <c r="O247" t="s">
        <v>24</v>
      </c>
    </row>
    <row r="248" spans="1:15">
      <c r="A248">
        <v>3906</v>
      </c>
      <c r="B248" t="s">
        <v>11052</v>
      </c>
      <c r="C248" t="s">
        <v>391</v>
      </c>
      <c r="D248" t="s">
        <v>11441</v>
      </c>
      <c r="E248" t="s">
        <v>704</v>
      </c>
      <c r="F248" t="s">
        <v>11395</v>
      </c>
      <c r="G248" t="s">
        <v>11396</v>
      </c>
      <c r="H248" t="s">
        <v>392</v>
      </c>
      <c r="I248" t="s">
        <v>345</v>
      </c>
      <c r="J248" t="s">
        <v>2169</v>
      </c>
      <c r="K248" t="s">
        <v>388</v>
      </c>
      <c r="L248" t="s">
        <v>27</v>
      </c>
      <c r="M248" t="s">
        <v>10992</v>
      </c>
      <c r="N248">
        <v>60</v>
      </c>
      <c r="O248" t="s">
        <v>24</v>
      </c>
    </row>
    <row r="249" spans="1:15">
      <c r="A249">
        <v>4303</v>
      </c>
      <c r="B249" t="s">
        <v>11445</v>
      </c>
      <c r="C249" t="s">
        <v>2675</v>
      </c>
      <c r="D249" t="s">
        <v>11446</v>
      </c>
      <c r="E249" t="s">
        <v>695</v>
      </c>
      <c r="F249" t="s">
        <v>11447</v>
      </c>
      <c r="G249" t="s">
        <v>11448</v>
      </c>
      <c r="H249" t="s">
        <v>2676</v>
      </c>
      <c r="I249" t="s">
        <v>345</v>
      </c>
      <c r="J249" t="s">
        <v>2662</v>
      </c>
      <c r="K249" t="s">
        <v>2662</v>
      </c>
      <c r="L249" t="s">
        <v>27</v>
      </c>
      <c r="M249" t="s">
        <v>10992</v>
      </c>
      <c r="N249">
        <v>60</v>
      </c>
      <c r="O249" t="s">
        <v>24</v>
      </c>
    </row>
    <row r="250" spans="1:15">
      <c r="A250">
        <v>4308</v>
      </c>
      <c r="B250" t="s">
        <v>11445</v>
      </c>
      <c r="C250" t="s">
        <v>1491</v>
      </c>
      <c r="D250" t="s">
        <v>11446</v>
      </c>
      <c r="E250" t="s">
        <v>695</v>
      </c>
      <c r="F250" t="s">
        <v>11449</v>
      </c>
      <c r="H250" t="s">
        <v>1492</v>
      </c>
      <c r="I250" t="s">
        <v>345</v>
      </c>
      <c r="J250" t="s">
        <v>10996</v>
      </c>
      <c r="K250" t="s">
        <v>30</v>
      </c>
      <c r="L250" t="s">
        <v>27</v>
      </c>
      <c r="M250" t="s">
        <v>10992</v>
      </c>
      <c r="N250">
        <v>60</v>
      </c>
      <c r="O250" t="s">
        <v>24</v>
      </c>
    </row>
    <row r="251" spans="1:15">
      <c r="A251">
        <v>4313</v>
      </c>
      <c r="B251" t="s">
        <v>11445</v>
      </c>
      <c r="C251" t="s">
        <v>2586</v>
      </c>
      <c r="D251" t="s">
        <v>11446</v>
      </c>
      <c r="E251" t="s">
        <v>695</v>
      </c>
      <c r="F251" t="s">
        <v>11450</v>
      </c>
      <c r="G251" t="s">
        <v>11432</v>
      </c>
      <c r="H251" t="s">
        <v>2587</v>
      </c>
      <c r="I251" t="s">
        <v>345</v>
      </c>
      <c r="J251" t="s">
        <v>2662</v>
      </c>
      <c r="K251" t="s">
        <v>427</v>
      </c>
      <c r="L251" t="s">
        <v>27</v>
      </c>
      <c r="M251" t="s">
        <v>10992</v>
      </c>
      <c r="N251">
        <v>60</v>
      </c>
      <c r="O251" t="s">
        <v>24</v>
      </c>
    </row>
    <row r="252" spans="1:15">
      <c r="A252">
        <v>4320</v>
      </c>
      <c r="B252" t="s">
        <v>11445</v>
      </c>
      <c r="C252" t="s">
        <v>1056</v>
      </c>
      <c r="D252" t="s">
        <v>11446</v>
      </c>
      <c r="E252" t="s">
        <v>695</v>
      </c>
      <c r="F252" t="s">
        <v>11451</v>
      </c>
      <c r="G252" t="s">
        <v>11391</v>
      </c>
      <c r="H252" t="s">
        <v>1057</v>
      </c>
      <c r="I252" t="s">
        <v>277</v>
      </c>
      <c r="J252" t="s">
        <v>11102</v>
      </c>
      <c r="K252" t="s">
        <v>36</v>
      </c>
      <c r="L252" t="s">
        <v>27</v>
      </c>
      <c r="M252" t="s">
        <v>10992</v>
      </c>
      <c r="N252">
        <v>60</v>
      </c>
      <c r="O252" t="s">
        <v>24</v>
      </c>
    </row>
    <row r="253" spans="1:15">
      <c r="A253">
        <v>4334</v>
      </c>
      <c r="B253" t="s">
        <v>11445</v>
      </c>
      <c r="C253" t="s">
        <v>2590</v>
      </c>
      <c r="D253" t="s">
        <v>11446</v>
      </c>
      <c r="E253" t="s">
        <v>695</v>
      </c>
      <c r="F253" t="s">
        <v>11452</v>
      </c>
      <c r="H253" t="s">
        <v>2591</v>
      </c>
      <c r="I253" t="s">
        <v>345</v>
      </c>
      <c r="J253" t="s">
        <v>2662</v>
      </c>
      <c r="K253" t="s">
        <v>427</v>
      </c>
      <c r="L253" t="s">
        <v>27</v>
      </c>
      <c r="M253" t="s">
        <v>10992</v>
      </c>
      <c r="N253">
        <v>60</v>
      </c>
      <c r="O253" t="s">
        <v>24</v>
      </c>
    </row>
    <row r="254" spans="1:15">
      <c r="A254">
        <v>4335</v>
      </c>
      <c r="B254" t="s">
        <v>11445</v>
      </c>
      <c r="C254" t="s">
        <v>1759</v>
      </c>
      <c r="D254" t="s">
        <v>11446</v>
      </c>
      <c r="E254" t="s">
        <v>695</v>
      </c>
      <c r="F254" t="s">
        <v>11453</v>
      </c>
      <c r="G254" t="s">
        <v>11454</v>
      </c>
      <c r="H254" t="s">
        <v>1760</v>
      </c>
      <c r="I254" t="s">
        <v>277</v>
      </c>
      <c r="J254" t="s">
        <v>10991</v>
      </c>
      <c r="K254" t="s">
        <v>60</v>
      </c>
      <c r="L254" t="s">
        <v>27</v>
      </c>
      <c r="M254" t="s">
        <v>10992</v>
      </c>
      <c r="N254">
        <v>60</v>
      </c>
      <c r="O254" t="s">
        <v>24</v>
      </c>
    </row>
    <row r="255" spans="1:15">
      <c r="A255">
        <v>4340</v>
      </c>
      <c r="B255" t="s">
        <v>11445</v>
      </c>
      <c r="C255" t="s">
        <v>3531</v>
      </c>
      <c r="D255" t="s">
        <v>11446</v>
      </c>
      <c r="E255" t="s">
        <v>695</v>
      </c>
      <c r="F255" t="s">
        <v>11455</v>
      </c>
      <c r="G255" t="s">
        <v>11438</v>
      </c>
      <c r="H255" t="s">
        <v>3532</v>
      </c>
      <c r="I255" t="s">
        <v>353</v>
      </c>
      <c r="J255" t="s">
        <v>3528</v>
      </c>
      <c r="K255" t="s">
        <v>3528</v>
      </c>
      <c r="L255" t="s">
        <v>27</v>
      </c>
      <c r="M255" t="s">
        <v>10992</v>
      </c>
      <c r="N255">
        <v>60</v>
      </c>
      <c r="O255" t="s">
        <v>24</v>
      </c>
    </row>
    <row r="256" spans="1:15">
      <c r="A256">
        <v>4341</v>
      </c>
      <c r="B256" t="s">
        <v>11445</v>
      </c>
      <c r="C256" t="s">
        <v>4101</v>
      </c>
      <c r="D256" t="s">
        <v>11446</v>
      </c>
      <c r="E256" t="s">
        <v>695</v>
      </c>
      <c r="F256" t="s">
        <v>11456</v>
      </c>
      <c r="G256" t="s">
        <v>5635</v>
      </c>
      <c r="H256" t="s">
        <v>4102</v>
      </c>
      <c r="I256" t="s">
        <v>524</v>
      </c>
      <c r="J256" t="s">
        <v>6832</v>
      </c>
      <c r="K256" t="s">
        <v>663</v>
      </c>
      <c r="L256" t="s">
        <v>27</v>
      </c>
      <c r="M256" t="s">
        <v>10992</v>
      </c>
      <c r="N256">
        <v>60</v>
      </c>
      <c r="O256" t="s">
        <v>24</v>
      </c>
    </row>
    <row r="257" spans="1:15">
      <c r="A257">
        <v>4343</v>
      </c>
      <c r="B257" t="s">
        <v>11445</v>
      </c>
      <c r="C257" t="s">
        <v>3579</v>
      </c>
      <c r="D257" t="s">
        <v>11446</v>
      </c>
      <c r="E257" t="s">
        <v>695</v>
      </c>
      <c r="F257" t="s">
        <v>11457</v>
      </c>
      <c r="G257" t="s">
        <v>11119</v>
      </c>
      <c r="H257" t="s">
        <v>3580</v>
      </c>
      <c r="I257" t="s">
        <v>353</v>
      </c>
      <c r="J257" t="s">
        <v>529</v>
      </c>
      <c r="K257" t="s">
        <v>3564</v>
      </c>
      <c r="L257" t="s">
        <v>119</v>
      </c>
      <c r="M257" t="s">
        <v>10992</v>
      </c>
      <c r="N257">
        <v>60</v>
      </c>
      <c r="O257" t="s">
        <v>24</v>
      </c>
    </row>
    <row r="258" spans="1:15">
      <c r="A258">
        <v>4345</v>
      </c>
      <c r="B258" t="s">
        <v>11445</v>
      </c>
      <c r="C258" t="s">
        <v>2392</v>
      </c>
      <c r="D258" t="s">
        <v>11446</v>
      </c>
      <c r="E258" t="s">
        <v>695</v>
      </c>
      <c r="F258" t="s">
        <v>11458</v>
      </c>
      <c r="G258" t="s">
        <v>11459</v>
      </c>
      <c r="H258" t="s">
        <v>2393</v>
      </c>
      <c r="I258" t="s">
        <v>345</v>
      </c>
      <c r="J258" t="s">
        <v>2427</v>
      </c>
      <c r="K258" t="s">
        <v>509</v>
      </c>
      <c r="L258" t="s">
        <v>27</v>
      </c>
      <c r="M258" t="s">
        <v>10992</v>
      </c>
      <c r="N258">
        <v>60</v>
      </c>
      <c r="O258" t="s">
        <v>24</v>
      </c>
    </row>
    <row r="259" spans="1:15">
      <c r="A259">
        <v>4347</v>
      </c>
      <c r="B259" t="s">
        <v>11445</v>
      </c>
      <c r="C259" t="s">
        <v>1643</v>
      </c>
      <c r="D259" t="s">
        <v>11446</v>
      </c>
      <c r="E259" t="s">
        <v>695</v>
      </c>
      <c r="F259" t="s">
        <v>11460</v>
      </c>
      <c r="G259" t="s">
        <v>11461</v>
      </c>
      <c r="H259" t="s">
        <v>1644</v>
      </c>
      <c r="I259" t="s">
        <v>277</v>
      </c>
      <c r="J259" t="s">
        <v>10991</v>
      </c>
      <c r="K259" t="s">
        <v>60</v>
      </c>
      <c r="L259" t="s">
        <v>27</v>
      </c>
      <c r="M259" t="s">
        <v>10992</v>
      </c>
      <c r="N259">
        <v>60</v>
      </c>
      <c r="O259" t="s">
        <v>24</v>
      </c>
    </row>
    <row r="260" spans="1:15">
      <c r="A260">
        <v>4354</v>
      </c>
      <c r="B260" t="s">
        <v>11445</v>
      </c>
      <c r="C260" t="s">
        <v>3496</v>
      </c>
      <c r="D260" t="s">
        <v>11446</v>
      </c>
      <c r="E260" t="s">
        <v>695</v>
      </c>
      <c r="F260" t="s">
        <v>11462</v>
      </c>
      <c r="G260" t="s">
        <v>11463</v>
      </c>
      <c r="H260" t="s">
        <v>3497</v>
      </c>
      <c r="I260" t="s">
        <v>353</v>
      </c>
      <c r="J260" t="s">
        <v>11115</v>
      </c>
      <c r="K260" t="s">
        <v>354</v>
      </c>
      <c r="L260" t="s">
        <v>27</v>
      </c>
      <c r="M260" t="s">
        <v>10992</v>
      </c>
      <c r="N260">
        <v>60</v>
      </c>
      <c r="O260" t="s">
        <v>24</v>
      </c>
    </row>
    <row r="261" spans="1:15">
      <c r="A261">
        <v>4358</v>
      </c>
      <c r="B261" t="s">
        <v>11445</v>
      </c>
      <c r="C261" t="s">
        <v>159</v>
      </c>
      <c r="D261" t="s">
        <v>11446</v>
      </c>
      <c r="E261" t="s">
        <v>695</v>
      </c>
      <c r="F261" t="s">
        <v>11464</v>
      </c>
      <c r="G261" t="s">
        <v>11296</v>
      </c>
      <c r="H261" t="s">
        <v>160</v>
      </c>
      <c r="I261" t="s">
        <v>345</v>
      </c>
      <c r="J261" t="s">
        <v>10996</v>
      </c>
      <c r="K261" t="s">
        <v>30</v>
      </c>
      <c r="L261" t="s">
        <v>27</v>
      </c>
      <c r="M261" t="s">
        <v>10992</v>
      </c>
      <c r="N261">
        <v>60</v>
      </c>
      <c r="O261" t="s">
        <v>24</v>
      </c>
    </row>
    <row r="262" spans="1:15">
      <c r="A262">
        <v>4359</v>
      </c>
      <c r="B262" t="s">
        <v>11445</v>
      </c>
      <c r="C262" t="s">
        <v>1648</v>
      </c>
      <c r="D262" t="s">
        <v>11446</v>
      </c>
      <c r="E262" t="s">
        <v>695</v>
      </c>
      <c r="F262" t="s">
        <v>11465</v>
      </c>
      <c r="G262" t="s">
        <v>11466</v>
      </c>
      <c r="H262" t="s">
        <v>1649</v>
      </c>
      <c r="I262" t="s">
        <v>277</v>
      </c>
      <c r="J262" t="s">
        <v>11102</v>
      </c>
      <c r="K262" t="s">
        <v>100</v>
      </c>
      <c r="L262" t="s">
        <v>27</v>
      </c>
      <c r="M262" t="s">
        <v>10992</v>
      </c>
      <c r="N262">
        <v>60</v>
      </c>
      <c r="O262" t="s">
        <v>24</v>
      </c>
    </row>
    <row r="263" spans="1:15">
      <c r="A263">
        <v>4361</v>
      </c>
      <c r="B263" t="s">
        <v>11445</v>
      </c>
      <c r="C263" t="s">
        <v>248</v>
      </c>
      <c r="D263" t="s">
        <v>11446</v>
      </c>
      <c r="E263" t="s">
        <v>695</v>
      </c>
      <c r="F263" t="s">
        <v>11467</v>
      </c>
      <c r="G263" t="s">
        <v>11042</v>
      </c>
      <c r="H263" t="s">
        <v>249</v>
      </c>
      <c r="I263" t="s">
        <v>277</v>
      </c>
      <c r="J263" t="s">
        <v>10991</v>
      </c>
      <c r="K263" t="s">
        <v>60</v>
      </c>
      <c r="L263" t="s">
        <v>27</v>
      </c>
      <c r="M263" t="s">
        <v>10992</v>
      </c>
      <c r="N263">
        <v>60</v>
      </c>
      <c r="O263" t="s">
        <v>24</v>
      </c>
    </row>
    <row r="264" spans="1:15">
      <c r="A264">
        <v>4365</v>
      </c>
      <c r="B264" t="s">
        <v>11445</v>
      </c>
      <c r="C264" t="s">
        <v>1161</v>
      </c>
      <c r="D264" t="s">
        <v>11446</v>
      </c>
      <c r="E264" t="s">
        <v>695</v>
      </c>
      <c r="F264" t="s">
        <v>11468</v>
      </c>
      <c r="G264" t="s">
        <v>11469</v>
      </c>
      <c r="H264" t="s">
        <v>1162</v>
      </c>
      <c r="I264" t="s">
        <v>277</v>
      </c>
      <c r="J264" t="s">
        <v>11102</v>
      </c>
      <c r="K264" t="s">
        <v>50</v>
      </c>
      <c r="L264" t="s">
        <v>27</v>
      </c>
      <c r="M264" t="s">
        <v>10992</v>
      </c>
      <c r="N264">
        <v>60</v>
      </c>
      <c r="O264" t="s">
        <v>24</v>
      </c>
    </row>
    <row r="265" spans="1:15">
      <c r="A265">
        <v>4368</v>
      </c>
      <c r="B265" t="s">
        <v>11445</v>
      </c>
      <c r="C265" t="s">
        <v>1009</v>
      </c>
      <c r="D265" t="s">
        <v>11446</v>
      </c>
      <c r="E265" t="s">
        <v>695</v>
      </c>
      <c r="F265" t="s">
        <v>11470</v>
      </c>
      <c r="G265" t="s">
        <v>11471</v>
      </c>
      <c r="H265" t="s">
        <v>1010</v>
      </c>
      <c r="I265" t="s">
        <v>345</v>
      </c>
      <c r="J265" t="s">
        <v>10996</v>
      </c>
      <c r="K265" t="s">
        <v>30</v>
      </c>
      <c r="L265" t="s">
        <v>27</v>
      </c>
      <c r="M265" t="s">
        <v>10992</v>
      </c>
      <c r="N265">
        <v>60</v>
      </c>
      <c r="O265" t="s">
        <v>24</v>
      </c>
    </row>
    <row r="266" spans="1:15">
      <c r="A266">
        <v>4369</v>
      </c>
      <c r="B266" t="s">
        <v>11445</v>
      </c>
      <c r="C266" t="s">
        <v>2541</v>
      </c>
      <c r="D266" t="s">
        <v>11446</v>
      </c>
      <c r="E266" t="s">
        <v>695</v>
      </c>
      <c r="F266" t="s">
        <v>11472</v>
      </c>
      <c r="G266" t="s">
        <v>11248</v>
      </c>
      <c r="H266" t="s">
        <v>2542</v>
      </c>
      <c r="I266" t="s">
        <v>345</v>
      </c>
      <c r="J266" t="s">
        <v>406</v>
      </c>
      <c r="K266" t="s">
        <v>2532</v>
      </c>
      <c r="L266" t="s">
        <v>27</v>
      </c>
      <c r="M266" t="s">
        <v>10992</v>
      </c>
      <c r="N266">
        <v>60</v>
      </c>
      <c r="O266" t="s">
        <v>24</v>
      </c>
    </row>
    <row r="267" spans="1:15">
      <c r="A267">
        <v>4371</v>
      </c>
      <c r="B267" t="s">
        <v>11445</v>
      </c>
      <c r="C267" t="s">
        <v>830</v>
      </c>
      <c r="D267" t="s">
        <v>11446</v>
      </c>
      <c r="E267" t="s">
        <v>695</v>
      </c>
      <c r="F267" t="s">
        <v>11473</v>
      </c>
      <c r="G267" t="s">
        <v>11474</v>
      </c>
      <c r="H267" t="s">
        <v>831</v>
      </c>
      <c r="I267" t="s">
        <v>277</v>
      </c>
      <c r="J267" t="s">
        <v>282</v>
      </c>
      <c r="K267" t="s">
        <v>287</v>
      </c>
      <c r="L267" t="s">
        <v>27</v>
      </c>
      <c r="M267" t="s">
        <v>10992</v>
      </c>
      <c r="N267">
        <v>60</v>
      </c>
      <c r="O267" t="s">
        <v>24</v>
      </c>
    </row>
    <row r="268" spans="1:15">
      <c r="A268">
        <v>4372</v>
      </c>
      <c r="B268" t="s">
        <v>11445</v>
      </c>
      <c r="C268" t="s">
        <v>258</v>
      </c>
      <c r="D268" t="s">
        <v>11446</v>
      </c>
      <c r="E268" t="s">
        <v>695</v>
      </c>
      <c r="F268" t="s">
        <v>11475</v>
      </c>
      <c r="G268" t="s">
        <v>11006</v>
      </c>
      <c r="H268" t="s">
        <v>259</v>
      </c>
      <c r="I268" t="s">
        <v>277</v>
      </c>
      <c r="J268" t="s">
        <v>10991</v>
      </c>
      <c r="K268" t="s">
        <v>222</v>
      </c>
      <c r="L268" t="s">
        <v>27</v>
      </c>
      <c r="M268" t="s">
        <v>10992</v>
      </c>
      <c r="N268">
        <v>60</v>
      </c>
      <c r="O268" t="s">
        <v>24</v>
      </c>
    </row>
    <row r="269" spans="1:15">
      <c r="A269">
        <v>4373</v>
      </c>
      <c r="B269" t="s">
        <v>11445</v>
      </c>
      <c r="C269" t="s">
        <v>2905</v>
      </c>
      <c r="D269" t="s">
        <v>11446</v>
      </c>
      <c r="E269" t="s">
        <v>695</v>
      </c>
      <c r="F269" t="s">
        <v>11476</v>
      </c>
      <c r="G269" t="s">
        <v>11477</v>
      </c>
      <c r="H269" t="s">
        <v>2906</v>
      </c>
      <c r="I269" t="s">
        <v>345</v>
      </c>
      <c r="J269" t="s">
        <v>10996</v>
      </c>
      <c r="K269" t="s">
        <v>463</v>
      </c>
      <c r="L269" t="s">
        <v>27</v>
      </c>
      <c r="M269" t="s">
        <v>10992</v>
      </c>
      <c r="N269">
        <v>60</v>
      </c>
      <c r="O269" t="s">
        <v>24</v>
      </c>
    </row>
    <row r="270" spans="1:15">
      <c r="A270">
        <v>4375</v>
      </c>
      <c r="B270" t="s">
        <v>11445</v>
      </c>
      <c r="C270" t="s">
        <v>893</v>
      </c>
      <c r="D270" t="s">
        <v>11446</v>
      </c>
      <c r="E270" t="s">
        <v>695</v>
      </c>
      <c r="F270" t="s">
        <v>11478</v>
      </c>
      <c r="G270" t="s">
        <v>11479</v>
      </c>
      <c r="H270" t="s">
        <v>894</v>
      </c>
      <c r="I270" t="s">
        <v>277</v>
      </c>
      <c r="J270" t="s">
        <v>11032</v>
      </c>
      <c r="K270" t="s">
        <v>270</v>
      </c>
      <c r="L270" t="s">
        <v>27</v>
      </c>
      <c r="M270" t="s">
        <v>10992</v>
      </c>
      <c r="N270">
        <v>60</v>
      </c>
      <c r="O270" t="s">
        <v>24</v>
      </c>
    </row>
    <row r="271" spans="1:15">
      <c r="A271">
        <v>4380</v>
      </c>
      <c r="B271" t="s">
        <v>11445</v>
      </c>
      <c r="C271" t="s">
        <v>1123</v>
      </c>
      <c r="D271" t="s">
        <v>11446</v>
      </c>
      <c r="E271" t="s">
        <v>695</v>
      </c>
      <c r="F271" t="s">
        <v>11480</v>
      </c>
      <c r="G271" t="s">
        <v>11481</v>
      </c>
      <c r="H271" t="s">
        <v>1124</v>
      </c>
      <c r="I271" t="s">
        <v>345</v>
      </c>
      <c r="J271" t="s">
        <v>10996</v>
      </c>
      <c r="K271" t="s">
        <v>45</v>
      </c>
      <c r="L271" t="s">
        <v>27</v>
      </c>
      <c r="M271" t="s">
        <v>10992</v>
      </c>
      <c r="N271">
        <v>60</v>
      </c>
      <c r="O271" t="s">
        <v>24</v>
      </c>
    </row>
    <row r="272" spans="1:15">
      <c r="A272">
        <v>4382</v>
      </c>
      <c r="B272" t="s">
        <v>11445</v>
      </c>
      <c r="C272" t="s">
        <v>149</v>
      </c>
      <c r="D272" t="s">
        <v>11446</v>
      </c>
      <c r="E272" t="s">
        <v>695</v>
      </c>
      <c r="F272" t="s">
        <v>11482</v>
      </c>
      <c r="G272" t="s">
        <v>11483</v>
      </c>
      <c r="H272" t="s">
        <v>150</v>
      </c>
      <c r="I272" t="s">
        <v>277</v>
      </c>
      <c r="J272" t="s">
        <v>11102</v>
      </c>
      <c r="K272" t="s">
        <v>147</v>
      </c>
      <c r="L272" t="s">
        <v>27</v>
      </c>
      <c r="M272" t="s">
        <v>10992</v>
      </c>
      <c r="N272">
        <v>60</v>
      </c>
      <c r="O272" t="s">
        <v>24</v>
      </c>
    </row>
    <row r="273" spans="1:15">
      <c r="A273">
        <v>4383</v>
      </c>
      <c r="B273" t="s">
        <v>11445</v>
      </c>
      <c r="C273" t="s">
        <v>793</v>
      </c>
      <c r="D273" t="s">
        <v>11446</v>
      </c>
      <c r="E273" t="s">
        <v>695</v>
      </c>
      <c r="F273" t="s">
        <v>11484</v>
      </c>
      <c r="G273" t="s">
        <v>11485</v>
      </c>
      <c r="H273" t="s">
        <v>794</v>
      </c>
      <c r="I273" t="s">
        <v>277</v>
      </c>
      <c r="J273" t="s">
        <v>282</v>
      </c>
      <c r="K273" t="s">
        <v>287</v>
      </c>
      <c r="L273" t="s">
        <v>27</v>
      </c>
      <c r="M273" t="s">
        <v>10992</v>
      </c>
      <c r="N273">
        <v>60</v>
      </c>
      <c r="O273" t="s">
        <v>24</v>
      </c>
    </row>
    <row r="274" spans="1:15">
      <c r="A274">
        <v>4388</v>
      </c>
      <c r="B274" t="s">
        <v>11445</v>
      </c>
      <c r="C274" t="s">
        <v>3436</v>
      </c>
      <c r="D274" t="s">
        <v>11446</v>
      </c>
      <c r="E274" t="s">
        <v>695</v>
      </c>
      <c r="F274" t="s">
        <v>11486</v>
      </c>
      <c r="G274" t="s">
        <v>11487</v>
      </c>
      <c r="H274" t="s">
        <v>3437</v>
      </c>
      <c r="I274" t="s">
        <v>353</v>
      </c>
      <c r="J274" t="s">
        <v>551</v>
      </c>
      <c r="K274" t="s">
        <v>3428</v>
      </c>
      <c r="L274" t="s">
        <v>27</v>
      </c>
      <c r="M274" t="s">
        <v>10992</v>
      </c>
      <c r="N274">
        <v>60</v>
      </c>
      <c r="O274" t="s">
        <v>24</v>
      </c>
    </row>
    <row r="275" spans="1:15">
      <c r="A275">
        <v>4389</v>
      </c>
      <c r="B275" t="s">
        <v>11445</v>
      </c>
      <c r="C275" t="s">
        <v>981</v>
      </c>
      <c r="D275" t="s">
        <v>11446</v>
      </c>
      <c r="E275" t="s">
        <v>695</v>
      </c>
      <c r="F275" t="s">
        <v>11488</v>
      </c>
      <c r="G275" t="s">
        <v>11489</v>
      </c>
      <c r="H275" t="s">
        <v>982</v>
      </c>
      <c r="I275" t="s">
        <v>277</v>
      </c>
      <c r="J275" t="s">
        <v>11032</v>
      </c>
      <c r="K275" t="s">
        <v>270</v>
      </c>
      <c r="L275" t="s">
        <v>27</v>
      </c>
      <c r="M275" t="s">
        <v>10992</v>
      </c>
      <c r="N275">
        <v>60</v>
      </c>
      <c r="O275" t="s">
        <v>24</v>
      </c>
    </row>
    <row r="276" spans="1:15">
      <c r="A276">
        <v>4390</v>
      </c>
      <c r="B276" t="s">
        <v>11445</v>
      </c>
      <c r="C276" t="s">
        <v>1540</v>
      </c>
      <c r="D276" t="s">
        <v>11446</v>
      </c>
      <c r="E276" t="s">
        <v>695</v>
      </c>
      <c r="F276" t="s">
        <v>11490</v>
      </c>
      <c r="G276" t="s">
        <v>11491</v>
      </c>
      <c r="H276" t="s">
        <v>1541</v>
      </c>
      <c r="I276" t="s">
        <v>277</v>
      </c>
      <c r="J276" t="s">
        <v>10991</v>
      </c>
      <c r="K276" t="s">
        <v>60</v>
      </c>
      <c r="L276" t="s">
        <v>27</v>
      </c>
      <c r="M276" t="s">
        <v>10992</v>
      </c>
      <c r="N276">
        <v>60</v>
      </c>
      <c r="O276" t="s">
        <v>24</v>
      </c>
    </row>
    <row r="277" spans="1:15">
      <c r="A277">
        <v>4391</v>
      </c>
      <c r="B277" t="s">
        <v>11445</v>
      </c>
      <c r="C277" t="s">
        <v>1497</v>
      </c>
      <c r="D277" t="s">
        <v>11446</v>
      </c>
      <c r="E277" t="s">
        <v>695</v>
      </c>
      <c r="F277" t="s">
        <v>11492</v>
      </c>
      <c r="G277" t="s">
        <v>11493</v>
      </c>
      <c r="H277" t="s">
        <v>1498</v>
      </c>
      <c r="I277" t="s">
        <v>277</v>
      </c>
      <c r="J277" t="s">
        <v>10991</v>
      </c>
      <c r="K277" t="s">
        <v>89</v>
      </c>
      <c r="L277" t="s">
        <v>27</v>
      </c>
      <c r="M277" t="s">
        <v>10992</v>
      </c>
      <c r="N277">
        <v>60</v>
      </c>
      <c r="O277" t="s">
        <v>24</v>
      </c>
    </row>
    <row r="278" spans="1:15">
      <c r="A278">
        <v>4392</v>
      </c>
      <c r="B278" t="s">
        <v>11445</v>
      </c>
      <c r="C278" t="s">
        <v>4092</v>
      </c>
      <c r="D278" t="s">
        <v>11446</v>
      </c>
      <c r="E278" t="s">
        <v>695</v>
      </c>
      <c r="F278" t="s">
        <v>11494</v>
      </c>
      <c r="G278" t="s">
        <v>11016</v>
      </c>
      <c r="H278" t="s">
        <v>4093</v>
      </c>
      <c r="I278" t="s">
        <v>353</v>
      </c>
      <c r="J278" t="s">
        <v>3528</v>
      </c>
      <c r="K278" t="s">
        <v>659</v>
      </c>
      <c r="L278" t="s">
        <v>27</v>
      </c>
      <c r="M278" t="s">
        <v>10992</v>
      </c>
      <c r="N278">
        <v>60</v>
      </c>
      <c r="O278" t="s">
        <v>24</v>
      </c>
    </row>
    <row r="279" spans="1:15">
      <c r="A279">
        <v>4393</v>
      </c>
      <c r="B279" t="s">
        <v>11445</v>
      </c>
      <c r="C279" t="s">
        <v>847</v>
      </c>
      <c r="D279" t="s">
        <v>11446</v>
      </c>
      <c r="E279" t="s">
        <v>695</v>
      </c>
      <c r="F279" t="s">
        <v>11495</v>
      </c>
      <c r="G279" t="s">
        <v>11496</v>
      </c>
      <c r="H279" t="s">
        <v>848</v>
      </c>
      <c r="I279" t="s">
        <v>277</v>
      </c>
      <c r="J279" t="s">
        <v>11032</v>
      </c>
      <c r="K279" t="s">
        <v>420</v>
      </c>
      <c r="L279" t="s">
        <v>27</v>
      </c>
      <c r="M279" t="s">
        <v>10992</v>
      </c>
      <c r="N279">
        <v>60</v>
      </c>
      <c r="O279" t="s">
        <v>24</v>
      </c>
    </row>
    <row r="280" spans="1:15">
      <c r="A280">
        <v>4394</v>
      </c>
      <c r="B280" t="s">
        <v>11445</v>
      </c>
      <c r="C280" t="s">
        <v>987</v>
      </c>
      <c r="D280" t="s">
        <v>11446</v>
      </c>
      <c r="E280" t="s">
        <v>695</v>
      </c>
      <c r="F280" t="s">
        <v>11497</v>
      </c>
      <c r="G280" t="s">
        <v>11113</v>
      </c>
      <c r="H280" t="s">
        <v>988</v>
      </c>
      <c r="I280" t="s">
        <v>277</v>
      </c>
      <c r="J280" t="s">
        <v>11032</v>
      </c>
      <c r="K280" t="s">
        <v>108</v>
      </c>
      <c r="L280" t="s">
        <v>27</v>
      </c>
      <c r="M280" t="s">
        <v>10992</v>
      </c>
      <c r="N280">
        <v>60</v>
      </c>
      <c r="O280" t="s">
        <v>24</v>
      </c>
    </row>
    <row r="281" spans="1:15">
      <c r="A281">
        <v>4396</v>
      </c>
      <c r="B281" t="s">
        <v>11445</v>
      </c>
      <c r="C281" t="s">
        <v>1790</v>
      </c>
      <c r="D281" t="s">
        <v>11446</v>
      </c>
      <c r="E281" t="s">
        <v>695</v>
      </c>
      <c r="F281" t="s">
        <v>11498</v>
      </c>
      <c r="G281" t="s">
        <v>11011</v>
      </c>
      <c r="H281" t="s">
        <v>1791</v>
      </c>
      <c r="I281" t="s">
        <v>277</v>
      </c>
      <c r="J281" t="s">
        <v>10991</v>
      </c>
      <c r="K281" t="s">
        <v>222</v>
      </c>
      <c r="L281" t="s">
        <v>27</v>
      </c>
      <c r="M281" t="s">
        <v>10992</v>
      </c>
      <c r="N281">
        <v>60</v>
      </c>
      <c r="O281" t="s">
        <v>24</v>
      </c>
    </row>
    <row r="282" spans="1:15">
      <c r="A282">
        <v>4398</v>
      </c>
      <c r="B282" t="s">
        <v>11445</v>
      </c>
      <c r="C282" t="s">
        <v>2069</v>
      </c>
      <c r="D282" t="s">
        <v>11446</v>
      </c>
      <c r="E282" t="s">
        <v>695</v>
      </c>
      <c r="F282" t="s">
        <v>11499</v>
      </c>
      <c r="G282" t="s">
        <v>11500</v>
      </c>
      <c r="H282" t="s">
        <v>943</v>
      </c>
      <c r="I282" t="s">
        <v>277</v>
      </c>
      <c r="J282" t="s">
        <v>11032</v>
      </c>
      <c r="K282" t="s">
        <v>108</v>
      </c>
      <c r="L282" t="s">
        <v>27</v>
      </c>
      <c r="M282" t="s">
        <v>10992</v>
      </c>
      <c r="N282">
        <v>60</v>
      </c>
      <c r="O282" t="s">
        <v>24</v>
      </c>
    </row>
    <row r="283" spans="1:15">
      <c r="A283">
        <v>4401</v>
      </c>
      <c r="B283" t="s">
        <v>11445</v>
      </c>
      <c r="C283" t="s">
        <v>1223</v>
      </c>
      <c r="D283" t="s">
        <v>11446</v>
      </c>
      <c r="E283" t="s">
        <v>695</v>
      </c>
      <c r="F283" t="s">
        <v>11501</v>
      </c>
      <c r="G283" t="s">
        <v>11502</v>
      </c>
      <c r="H283" t="s">
        <v>1224</v>
      </c>
      <c r="I283" t="s">
        <v>277</v>
      </c>
      <c r="J283" t="s">
        <v>10991</v>
      </c>
      <c r="K283" t="s">
        <v>1220</v>
      </c>
      <c r="L283" t="s">
        <v>27</v>
      </c>
      <c r="M283" t="s">
        <v>10992</v>
      </c>
      <c r="N283">
        <v>60</v>
      </c>
      <c r="O283" t="s">
        <v>24</v>
      </c>
    </row>
    <row r="284" spans="1:15">
      <c r="A284">
        <v>4403</v>
      </c>
      <c r="B284" t="s">
        <v>11445</v>
      </c>
      <c r="C284" t="s">
        <v>973</v>
      </c>
      <c r="D284" t="s">
        <v>11446</v>
      </c>
      <c r="E284" t="s">
        <v>695</v>
      </c>
      <c r="F284" t="s">
        <v>11503</v>
      </c>
      <c r="G284" t="s">
        <v>11282</v>
      </c>
      <c r="H284" t="s">
        <v>974</v>
      </c>
      <c r="I284" t="s">
        <v>277</v>
      </c>
      <c r="J284" t="s">
        <v>11032</v>
      </c>
      <c r="K284" t="s">
        <v>306</v>
      </c>
      <c r="L284" t="s">
        <v>27</v>
      </c>
      <c r="M284" t="s">
        <v>10992</v>
      </c>
      <c r="N284">
        <v>60</v>
      </c>
      <c r="O284" t="s">
        <v>24</v>
      </c>
    </row>
    <row r="285" spans="1:15">
      <c r="A285">
        <v>4408</v>
      </c>
      <c r="B285" t="s">
        <v>11445</v>
      </c>
      <c r="C285" t="s">
        <v>2334</v>
      </c>
      <c r="D285" t="s">
        <v>11446</v>
      </c>
      <c r="E285" t="s">
        <v>695</v>
      </c>
      <c r="F285" t="s">
        <v>11504</v>
      </c>
      <c r="G285" t="s">
        <v>11505</v>
      </c>
      <c r="H285" t="s">
        <v>2335</v>
      </c>
      <c r="I285" t="s">
        <v>345</v>
      </c>
      <c r="J285" t="s">
        <v>10996</v>
      </c>
      <c r="K285" t="s">
        <v>30</v>
      </c>
      <c r="L285" t="s">
        <v>27</v>
      </c>
      <c r="M285" t="s">
        <v>10992</v>
      </c>
      <c r="N285">
        <v>60</v>
      </c>
      <c r="O285" t="s">
        <v>24</v>
      </c>
    </row>
    <row r="286" spans="1:15">
      <c r="A286">
        <v>4409</v>
      </c>
      <c r="B286" t="s">
        <v>11445</v>
      </c>
      <c r="C286" t="s">
        <v>4106</v>
      </c>
      <c r="D286" t="s">
        <v>11446</v>
      </c>
      <c r="E286" t="s">
        <v>695</v>
      </c>
      <c r="F286" t="s">
        <v>11506</v>
      </c>
      <c r="G286" t="s">
        <v>5635</v>
      </c>
      <c r="H286" t="s">
        <v>4107</v>
      </c>
      <c r="I286" t="s">
        <v>524</v>
      </c>
      <c r="J286" t="s">
        <v>6832</v>
      </c>
      <c r="K286" t="s">
        <v>663</v>
      </c>
      <c r="L286" t="s">
        <v>27</v>
      </c>
      <c r="M286" t="s">
        <v>10992</v>
      </c>
      <c r="N286">
        <v>60</v>
      </c>
      <c r="O286" t="s">
        <v>24</v>
      </c>
    </row>
    <row r="287" spans="1:15">
      <c r="A287">
        <v>4410</v>
      </c>
      <c r="B287" t="s">
        <v>11445</v>
      </c>
      <c r="C287" t="s">
        <v>3595</v>
      </c>
      <c r="D287" t="s">
        <v>11446</v>
      </c>
      <c r="E287" t="s">
        <v>695</v>
      </c>
      <c r="F287" t="s">
        <v>11507</v>
      </c>
      <c r="G287" t="s">
        <v>11220</v>
      </c>
      <c r="H287" t="s">
        <v>3596</v>
      </c>
      <c r="I287" t="s">
        <v>353</v>
      </c>
      <c r="J287" t="s">
        <v>551</v>
      </c>
      <c r="K287" t="s">
        <v>375</v>
      </c>
      <c r="L287" t="s">
        <v>27</v>
      </c>
      <c r="M287" t="s">
        <v>10992</v>
      </c>
      <c r="N287">
        <v>60</v>
      </c>
      <c r="O287" t="s">
        <v>24</v>
      </c>
    </row>
    <row r="288" spans="1:15">
      <c r="A288">
        <v>4411</v>
      </c>
      <c r="B288" t="s">
        <v>11445</v>
      </c>
      <c r="C288" t="s">
        <v>4034</v>
      </c>
      <c r="D288" t="s">
        <v>11446</v>
      </c>
      <c r="E288" t="s">
        <v>695</v>
      </c>
      <c r="F288" t="s">
        <v>11508</v>
      </c>
      <c r="G288" t="s">
        <v>6966</v>
      </c>
      <c r="H288" t="s">
        <v>4035</v>
      </c>
      <c r="I288" t="s">
        <v>353</v>
      </c>
      <c r="J288" t="s">
        <v>459</v>
      </c>
      <c r="K288" t="s">
        <v>654</v>
      </c>
      <c r="L288" t="s">
        <v>27</v>
      </c>
      <c r="M288" t="s">
        <v>10992</v>
      </c>
      <c r="N288">
        <v>60</v>
      </c>
      <c r="O288" t="s">
        <v>24</v>
      </c>
    </row>
    <row r="289" spans="1:15">
      <c r="A289">
        <v>4412</v>
      </c>
      <c r="B289" t="s">
        <v>11445</v>
      </c>
      <c r="C289" t="s">
        <v>4024</v>
      </c>
      <c r="D289" t="s">
        <v>11446</v>
      </c>
      <c r="E289" t="s">
        <v>695</v>
      </c>
      <c r="F289" t="s">
        <v>11509</v>
      </c>
      <c r="G289" t="s">
        <v>11510</v>
      </c>
      <c r="H289" t="s">
        <v>4025</v>
      </c>
      <c r="I289" t="s">
        <v>524</v>
      </c>
      <c r="J289" t="s">
        <v>6832</v>
      </c>
      <c r="K289" t="s">
        <v>663</v>
      </c>
      <c r="L289" t="s">
        <v>27</v>
      </c>
      <c r="M289" t="s">
        <v>10992</v>
      </c>
      <c r="N289">
        <v>60</v>
      </c>
      <c r="O289" t="s">
        <v>24</v>
      </c>
    </row>
    <row r="290" spans="1:15">
      <c r="A290">
        <v>4413</v>
      </c>
      <c r="B290" t="s">
        <v>11445</v>
      </c>
      <c r="C290" t="s">
        <v>1128</v>
      </c>
      <c r="D290" t="s">
        <v>11446</v>
      </c>
      <c r="E290" t="s">
        <v>695</v>
      </c>
      <c r="F290" t="s">
        <v>11511</v>
      </c>
      <c r="G290" t="s">
        <v>11512</v>
      </c>
      <c r="H290" t="s">
        <v>1129</v>
      </c>
      <c r="I290" t="s">
        <v>277</v>
      </c>
      <c r="J290" t="s">
        <v>10991</v>
      </c>
      <c r="K290" t="s">
        <v>1114</v>
      </c>
      <c r="L290" t="s">
        <v>27</v>
      </c>
      <c r="M290" t="s">
        <v>10992</v>
      </c>
      <c r="N290">
        <v>60</v>
      </c>
      <c r="O290" t="s">
        <v>24</v>
      </c>
    </row>
    <row r="291" spans="1:15">
      <c r="A291">
        <v>4414</v>
      </c>
      <c r="B291" t="s">
        <v>11445</v>
      </c>
      <c r="C291" t="s">
        <v>708</v>
      </c>
      <c r="D291" t="s">
        <v>11446</v>
      </c>
      <c r="E291" t="s">
        <v>695</v>
      </c>
      <c r="F291" t="s">
        <v>11513</v>
      </c>
      <c r="G291" t="s">
        <v>11514</v>
      </c>
      <c r="H291" t="s">
        <v>709</v>
      </c>
      <c r="I291" t="s">
        <v>277</v>
      </c>
      <c r="J291" t="s">
        <v>11102</v>
      </c>
      <c r="K291" t="s">
        <v>1835</v>
      </c>
      <c r="L291" t="s">
        <v>27</v>
      </c>
      <c r="M291" t="s">
        <v>10992</v>
      </c>
      <c r="N291">
        <v>60</v>
      </c>
      <c r="O291" t="s">
        <v>24</v>
      </c>
    </row>
    <row r="292" spans="1:15">
      <c r="A292">
        <v>4415</v>
      </c>
      <c r="B292" t="s">
        <v>11445</v>
      </c>
      <c r="C292" t="s">
        <v>3453</v>
      </c>
      <c r="D292" t="s">
        <v>11446</v>
      </c>
      <c r="E292" t="s">
        <v>695</v>
      </c>
      <c r="F292" t="s">
        <v>11515</v>
      </c>
      <c r="G292" t="s">
        <v>11273</v>
      </c>
      <c r="H292" t="s">
        <v>3454</v>
      </c>
      <c r="I292" t="s">
        <v>353</v>
      </c>
      <c r="J292" t="s">
        <v>551</v>
      </c>
      <c r="K292" t="s">
        <v>633</v>
      </c>
      <c r="L292" t="s">
        <v>27</v>
      </c>
      <c r="M292" t="s">
        <v>10992</v>
      </c>
      <c r="N292">
        <v>60</v>
      </c>
      <c r="O292" t="s">
        <v>24</v>
      </c>
    </row>
    <row r="293" spans="1:15">
      <c r="A293">
        <v>4416</v>
      </c>
      <c r="B293" t="s">
        <v>11445</v>
      </c>
      <c r="C293" t="s">
        <v>368</v>
      </c>
      <c r="D293" t="s">
        <v>11446</v>
      </c>
      <c r="E293" t="s">
        <v>695</v>
      </c>
      <c r="F293" t="s">
        <v>11516</v>
      </c>
      <c r="G293" t="s">
        <v>11031</v>
      </c>
      <c r="H293" t="s">
        <v>369</v>
      </c>
      <c r="I293" t="s">
        <v>277</v>
      </c>
      <c r="J293" t="s">
        <v>11032</v>
      </c>
      <c r="K293" t="s">
        <v>270</v>
      </c>
      <c r="L293" t="s">
        <v>27</v>
      </c>
      <c r="M293" t="s">
        <v>10992</v>
      </c>
      <c r="N293">
        <v>60</v>
      </c>
      <c r="O293" t="s">
        <v>24</v>
      </c>
    </row>
    <row r="294" spans="1:15">
      <c r="A294">
        <v>4418</v>
      </c>
      <c r="B294" t="s">
        <v>11445</v>
      </c>
      <c r="C294" t="s">
        <v>1227</v>
      </c>
      <c r="D294" t="s">
        <v>11446</v>
      </c>
      <c r="E294" t="s">
        <v>695</v>
      </c>
      <c r="F294" t="s">
        <v>11517</v>
      </c>
      <c r="G294" t="s">
        <v>11518</v>
      </c>
      <c r="H294" t="s">
        <v>1228</v>
      </c>
      <c r="I294" t="s">
        <v>277</v>
      </c>
      <c r="J294" t="s">
        <v>10991</v>
      </c>
      <c r="K294" t="s">
        <v>1220</v>
      </c>
      <c r="L294" t="s">
        <v>27</v>
      </c>
      <c r="M294" t="s">
        <v>10992</v>
      </c>
      <c r="N294">
        <v>60</v>
      </c>
      <c r="O294" t="s">
        <v>24</v>
      </c>
    </row>
    <row r="295" spans="1:15">
      <c r="A295">
        <v>4419</v>
      </c>
      <c r="B295" t="s">
        <v>11445</v>
      </c>
      <c r="C295" t="s">
        <v>1544</v>
      </c>
      <c r="D295" t="s">
        <v>11446</v>
      </c>
      <c r="E295" t="s">
        <v>695</v>
      </c>
      <c r="F295" t="s">
        <v>11519</v>
      </c>
      <c r="G295" t="s">
        <v>11520</v>
      </c>
      <c r="H295" t="s">
        <v>1545</v>
      </c>
      <c r="I295" t="s">
        <v>345</v>
      </c>
      <c r="J295" t="s">
        <v>10996</v>
      </c>
      <c r="K295" t="s">
        <v>30</v>
      </c>
      <c r="L295" t="s">
        <v>27</v>
      </c>
      <c r="M295" t="s">
        <v>10992</v>
      </c>
      <c r="N295">
        <v>60</v>
      </c>
      <c r="O295" t="s">
        <v>24</v>
      </c>
    </row>
    <row r="296" spans="1:15">
      <c r="A296">
        <v>4421</v>
      </c>
      <c r="B296" t="s">
        <v>11445</v>
      </c>
      <c r="C296" t="s">
        <v>3088</v>
      </c>
      <c r="D296" t="s">
        <v>11446</v>
      </c>
      <c r="E296" t="s">
        <v>695</v>
      </c>
      <c r="F296" t="s">
        <v>11521</v>
      </c>
      <c r="G296" t="s">
        <v>11522</v>
      </c>
      <c r="H296" t="s">
        <v>3089</v>
      </c>
      <c r="I296" t="s">
        <v>353</v>
      </c>
      <c r="J296" t="s">
        <v>3061</v>
      </c>
      <c r="K296" t="s">
        <v>3061</v>
      </c>
      <c r="L296" t="s">
        <v>27</v>
      </c>
      <c r="M296" t="s">
        <v>10992</v>
      </c>
      <c r="N296">
        <v>60</v>
      </c>
      <c r="O296" t="s">
        <v>24</v>
      </c>
    </row>
    <row r="297" spans="1:15">
      <c r="A297">
        <v>4422</v>
      </c>
      <c r="B297" t="s">
        <v>11445</v>
      </c>
      <c r="C297" t="s">
        <v>2292</v>
      </c>
      <c r="D297" t="s">
        <v>11446</v>
      </c>
      <c r="E297" t="s">
        <v>695</v>
      </c>
      <c r="F297" t="s">
        <v>11523</v>
      </c>
      <c r="H297" t="s">
        <v>2293</v>
      </c>
      <c r="I297" t="s">
        <v>345</v>
      </c>
      <c r="J297" t="s">
        <v>10996</v>
      </c>
      <c r="K297" t="s">
        <v>1592</v>
      </c>
      <c r="L297" t="s">
        <v>27</v>
      </c>
      <c r="M297" t="s">
        <v>10992</v>
      </c>
      <c r="N297">
        <v>60</v>
      </c>
      <c r="O297" t="s">
        <v>24</v>
      </c>
    </row>
    <row r="298" spans="1:15">
      <c r="A298">
        <v>4423</v>
      </c>
      <c r="B298" t="s">
        <v>11445</v>
      </c>
      <c r="C298" t="s">
        <v>486</v>
      </c>
      <c r="D298" t="s">
        <v>11446</v>
      </c>
      <c r="E298" t="s">
        <v>695</v>
      </c>
      <c r="F298" t="s">
        <v>11524</v>
      </c>
      <c r="G298" t="s">
        <v>11525</v>
      </c>
      <c r="H298" t="s">
        <v>487</v>
      </c>
      <c r="I298" t="s">
        <v>345</v>
      </c>
      <c r="J298" t="s">
        <v>2427</v>
      </c>
      <c r="K298" t="s">
        <v>346</v>
      </c>
      <c r="L298" t="s">
        <v>27</v>
      </c>
      <c r="M298" t="s">
        <v>10992</v>
      </c>
      <c r="N298">
        <v>60</v>
      </c>
      <c r="O298" t="s">
        <v>24</v>
      </c>
    </row>
    <row r="299" spans="1:15">
      <c r="A299">
        <v>4424</v>
      </c>
      <c r="B299" t="s">
        <v>11445</v>
      </c>
      <c r="C299" t="s">
        <v>62</v>
      </c>
      <c r="D299" t="s">
        <v>11446</v>
      </c>
      <c r="E299" t="s">
        <v>695</v>
      </c>
      <c r="F299" t="s">
        <v>11526</v>
      </c>
      <c r="G299" t="s">
        <v>11527</v>
      </c>
      <c r="H299" t="s">
        <v>63</v>
      </c>
      <c r="I299" t="s">
        <v>277</v>
      </c>
      <c r="J299" t="s">
        <v>10991</v>
      </c>
      <c r="K299" t="s">
        <v>64</v>
      </c>
      <c r="L299" t="s">
        <v>27</v>
      </c>
      <c r="M299" t="s">
        <v>10992</v>
      </c>
      <c r="N299">
        <v>60</v>
      </c>
      <c r="O299" t="s">
        <v>24</v>
      </c>
    </row>
    <row r="300" spans="1:15">
      <c r="A300">
        <v>4425</v>
      </c>
      <c r="B300" t="s">
        <v>11445</v>
      </c>
      <c r="C300" t="s">
        <v>3931</v>
      </c>
      <c r="D300" t="s">
        <v>11446</v>
      </c>
      <c r="E300" t="s">
        <v>695</v>
      </c>
      <c r="F300" t="s">
        <v>11528</v>
      </c>
      <c r="G300" t="s">
        <v>11529</v>
      </c>
      <c r="H300" t="s">
        <v>3932</v>
      </c>
      <c r="I300" t="s">
        <v>353</v>
      </c>
      <c r="J300" t="s">
        <v>459</v>
      </c>
      <c r="K300" t="s">
        <v>459</v>
      </c>
      <c r="L300" t="s">
        <v>27</v>
      </c>
      <c r="M300" t="s">
        <v>10992</v>
      </c>
      <c r="N300">
        <v>60</v>
      </c>
      <c r="O300" t="s">
        <v>24</v>
      </c>
    </row>
    <row r="301" spans="1:15">
      <c r="A301">
        <v>4426</v>
      </c>
      <c r="B301" t="s">
        <v>11445</v>
      </c>
      <c r="C301" t="s">
        <v>1132</v>
      </c>
      <c r="D301" t="s">
        <v>11446</v>
      </c>
      <c r="E301" t="s">
        <v>695</v>
      </c>
      <c r="F301" t="s">
        <v>11530</v>
      </c>
      <c r="G301" t="s">
        <v>11531</v>
      </c>
      <c r="H301" t="s">
        <v>1133</v>
      </c>
      <c r="I301" t="s">
        <v>277</v>
      </c>
      <c r="J301" t="s">
        <v>10991</v>
      </c>
      <c r="K301" t="s">
        <v>1114</v>
      </c>
      <c r="L301" t="s">
        <v>27</v>
      </c>
      <c r="M301" t="s">
        <v>10992</v>
      </c>
      <c r="N301">
        <v>60</v>
      </c>
      <c r="O301" t="s">
        <v>24</v>
      </c>
    </row>
    <row r="302" spans="1:15">
      <c r="A302">
        <v>4427</v>
      </c>
      <c r="B302" t="s">
        <v>11445</v>
      </c>
      <c r="C302" t="s">
        <v>1501</v>
      </c>
      <c r="D302" t="s">
        <v>11446</v>
      </c>
      <c r="E302" t="s">
        <v>695</v>
      </c>
      <c r="F302" t="s">
        <v>11532</v>
      </c>
      <c r="G302" t="s">
        <v>11533</v>
      </c>
      <c r="H302" t="s">
        <v>1502</v>
      </c>
      <c r="I302" t="s">
        <v>345</v>
      </c>
      <c r="J302" t="s">
        <v>10996</v>
      </c>
      <c r="K302" t="s">
        <v>30</v>
      </c>
      <c r="L302" t="s">
        <v>27</v>
      </c>
      <c r="M302" t="s">
        <v>10992</v>
      </c>
      <c r="N302">
        <v>60</v>
      </c>
      <c r="O302" t="s">
        <v>24</v>
      </c>
    </row>
    <row r="303" spans="1:15">
      <c r="A303">
        <v>4428</v>
      </c>
      <c r="B303" t="s">
        <v>11445</v>
      </c>
      <c r="C303" t="s">
        <v>2232</v>
      </c>
      <c r="D303" t="s">
        <v>11446</v>
      </c>
      <c r="E303" t="s">
        <v>695</v>
      </c>
      <c r="F303" t="s">
        <v>11534</v>
      </c>
      <c r="G303" t="s">
        <v>11535</v>
      </c>
      <c r="H303" t="s">
        <v>2233</v>
      </c>
      <c r="I303" t="s">
        <v>345</v>
      </c>
      <c r="J303" t="s">
        <v>10996</v>
      </c>
      <c r="K303" t="s">
        <v>1605</v>
      </c>
      <c r="L303" t="s">
        <v>27</v>
      </c>
      <c r="M303" t="s">
        <v>10992</v>
      </c>
      <c r="N303">
        <v>60</v>
      </c>
      <c r="O303" t="s">
        <v>24</v>
      </c>
    </row>
    <row r="304" spans="1:15">
      <c r="A304">
        <v>4429</v>
      </c>
      <c r="B304" t="s">
        <v>11445</v>
      </c>
      <c r="C304" t="s">
        <v>3278</v>
      </c>
      <c r="D304" t="s">
        <v>11446</v>
      </c>
      <c r="E304" t="s">
        <v>695</v>
      </c>
      <c r="F304" t="s">
        <v>11536</v>
      </c>
      <c r="G304" t="s">
        <v>11537</v>
      </c>
      <c r="H304" t="s">
        <v>3279</v>
      </c>
      <c r="I304" t="s">
        <v>353</v>
      </c>
      <c r="J304" t="s">
        <v>551</v>
      </c>
      <c r="K304" t="s">
        <v>3280</v>
      </c>
      <c r="L304" t="s">
        <v>27</v>
      </c>
      <c r="M304" t="s">
        <v>10992</v>
      </c>
      <c r="N304">
        <v>60</v>
      </c>
      <c r="O304" t="s">
        <v>24</v>
      </c>
    </row>
    <row r="305" spans="1:15">
      <c r="A305">
        <v>4434</v>
      </c>
      <c r="B305" t="s">
        <v>11445</v>
      </c>
      <c r="C305" t="s">
        <v>179</v>
      </c>
      <c r="D305" t="s">
        <v>11446</v>
      </c>
      <c r="E305" t="s">
        <v>695</v>
      </c>
      <c r="F305" t="s">
        <v>11538</v>
      </c>
      <c r="G305" t="s">
        <v>11539</v>
      </c>
      <c r="H305" t="s">
        <v>180</v>
      </c>
      <c r="I305" t="s">
        <v>345</v>
      </c>
      <c r="J305" t="s">
        <v>10996</v>
      </c>
      <c r="K305" t="s">
        <v>30</v>
      </c>
      <c r="L305" t="s">
        <v>27</v>
      </c>
      <c r="M305" t="s">
        <v>10992</v>
      </c>
      <c r="N305">
        <v>60</v>
      </c>
      <c r="O305" t="s">
        <v>24</v>
      </c>
    </row>
    <row r="306" spans="1:15">
      <c r="A306">
        <v>4436</v>
      </c>
      <c r="B306" t="s">
        <v>11445</v>
      </c>
      <c r="C306" t="s">
        <v>3861</v>
      </c>
      <c r="D306" t="s">
        <v>11446</v>
      </c>
      <c r="E306" t="s">
        <v>695</v>
      </c>
      <c r="F306" t="s">
        <v>11540</v>
      </c>
      <c r="G306" t="s">
        <v>11014</v>
      </c>
      <c r="H306" t="s">
        <v>3862</v>
      </c>
      <c r="I306" t="s">
        <v>353</v>
      </c>
      <c r="J306" t="s">
        <v>551</v>
      </c>
      <c r="K306" t="s">
        <v>551</v>
      </c>
      <c r="L306" t="s">
        <v>27</v>
      </c>
      <c r="M306" t="s">
        <v>10992</v>
      </c>
      <c r="N306">
        <v>60</v>
      </c>
      <c r="O306" t="s">
        <v>24</v>
      </c>
    </row>
    <row r="307" spans="1:15">
      <c r="A307">
        <v>4438</v>
      </c>
      <c r="B307" t="s">
        <v>11445</v>
      </c>
      <c r="C307" t="s">
        <v>2296</v>
      </c>
      <c r="D307" t="s">
        <v>11446</v>
      </c>
      <c r="E307" t="s">
        <v>695</v>
      </c>
      <c r="F307" t="s">
        <v>11541</v>
      </c>
      <c r="G307" t="s">
        <v>11542</v>
      </c>
      <c r="H307" t="s">
        <v>2297</v>
      </c>
      <c r="I307" t="s">
        <v>345</v>
      </c>
      <c r="J307" t="s">
        <v>10996</v>
      </c>
      <c r="K307" t="s">
        <v>2223</v>
      </c>
      <c r="L307" t="s">
        <v>27</v>
      </c>
      <c r="M307" t="s">
        <v>10992</v>
      </c>
      <c r="N307">
        <v>60</v>
      </c>
      <c r="O307" t="s">
        <v>24</v>
      </c>
    </row>
    <row r="308" spans="1:15">
      <c r="A308">
        <v>4442</v>
      </c>
      <c r="B308" t="s">
        <v>11445</v>
      </c>
      <c r="C308" t="s">
        <v>1081</v>
      </c>
      <c r="D308" t="s">
        <v>11446</v>
      </c>
      <c r="E308" t="s">
        <v>695</v>
      </c>
      <c r="F308" t="s">
        <v>11543</v>
      </c>
      <c r="G308" t="s">
        <v>11167</v>
      </c>
      <c r="H308" t="s">
        <v>1082</v>
      </c>
      <c r="I308" t="s">
        <v>345</v>
      </c>
      <c r="J308" t="s">
        <v>10996</v>
      </c>
      <c r="K308" t="s">
        <v>30</v>
      </c>
      <c r="L308" t="s">
        <v>27</v>
      </c>
      <c r="M308" t="s">
        <v>10992</v>
      </c>
      <c r="N308">
        <v>60</v>
      </c>
      <c r="O308" t="s">
        <v>24</v>
      </c>
    </row>
    <row r="309" spans="1:15">
      <c r="A309">
        <v>4443</v>
      </c>
      <c r="B309" t="s">
        <v>11445</v>
      </c>
      <c r="C309" t="s">
        <v>87</v>
      </c>
      <c r="D309" t="s">
        <v>11446</v>
      </c>
      <c r="E309" t="s">
        <v>695</v>
      </c>
      <c r="F309" t="s">
        <v>11544</v>
      </c>
      <c r="G309" t="s">
        <v>11545</v>
      </c>
      <c r="H309" t="s">
        <v>88</v>
      </c>
      <c r="I309" t="s">
        <v>277</v>
      </c>
      <c r="J309" t="s">
        <v>10991</v>
      </c>
      <c r="K309" t="s">
        <v>89</v>
      </c>
      <c r="L309" t="s">
        <v>27</v>
      </c>
      <c r="M309" t="s">
        <v>10992</v>
      </c>
      <c r="N309">
        <v>60</v>
      </c>
      <c r="O309" t="s">
        <v>24</v>
      </c>
    </row>
    <row r="310" spans="1:15">
      <c r="A310">
        <v>4444</v>
      </c>
      <c r="B310" t="s">
        <v>11445</v>
      </c>
      <c r="C310" t="s">
        <v>2396</v>
      </c>
      <c r="D310" t="s">
        <v>11446</v>
      </c>
      <c r="E310" t="s">
        <v>695</v>
      </c>
      <c r="F310" t="s">
        <v>11546</v>
      </c>
      <c r="G310" t="s">
        <v>11547</v>
      </c>
      <c r="H310" t="s">
        <v>2397</v>
      </c>
      <c r="I310" t="s">
        <v>345</v>
      </c>
      <c r="J310" t="s">
        <v>2427</v>
      </c>
      <c r="K310" t="s">
        <v>509</v>
      </c>
      <c r="L310" t="s">
        <v>27</v>
      </c>
      <c r="M310" t="s">
        <v>10992</v>
      </c>
      <c r="N310">
        <v>60</v>
      </c>
      <c r="O310" t="s">
        <v>24</v>
      </c>
    </row>
    <row r="311" spans="1:15">
      <c r="A311">
        <v>4445</v>
      </c>
      <c r="B311" t="s">
        <v>11445</v>
      </c>
      <c r="C311" t="s">
        <v>816</v>
      </c>
      <c r="D311" t="s">
        <v>11446</v>
      </c>
      <c r="E311" t="s">
        <v>695</v>
      </c>
      <c r="F311" t="s">
        <v>11548</v>
      </c>
      <c r="G311" t="s">
        <v>11549</v>
      </c>
      <c r="H311" t="s">
        <v>817</v>
      </c>
      <c r="I311" t="s">
        <v>277</v>
      </c>
      <c r="J311" t="s">
        <v>282</v>
      </c>
      <c r="K311" t="s">
        <v>287</v>
      </c>
      <c r="L311" t="s">
        <v>27</v>
      </c>
      <c r="M311" t="s">
        <v>10992</v>
      </c>
      <c r="N311">
        <v>60</v>
      </c>
      <c r="O311" t="s">
        <v>24</v>
      </c>
    </row>
    <row r="312" spans="1:15">
      <c r="A312">
        <v>4446</v>
      </c>
      <c r="B312" t="s">
        <v>11445</v>
      </c>
      <c r="C312" t="s">
        <v>3518</v>
      </c>
      <c r="D312" t="s">
        <v>11446</v>
      </c>
      <c r="E312" t="s">
        <v>695</v>
      </c>
      <c r="F312" t="s">
        <v>11550</v>
      </c>
      <c r="G312" t="s">
        <v>11222</v>
      </c>
      <c r="H312" t="s">
        <v>3519</v>
      </c>
      <c r="I312" t="s">
        <v>353</v>
      </c>
      <c r="J312" t="s">
        <v>3528</v>
      </c>
      <c r="K312" t="s">
        <v>3510</v>
      </c>
      <c r="L312" t="s">
        <v>27</v>
      </c>
      <c r="M312" t="s">
        <v>10992</v>
      </c>
      <c r="N312">
        <v>60</v>
      </c>
      <c r="O312" t="s">
        <v>24</v>
      </c>
    </row>
    <row r="313" spans="1:15">
      <c r="A313">
        <v>4447</v>
      </c>
      <c r="B313" t="s">
        <v>11445</v>
      </c>
      <c r="C313" t="s">
        <v>3899</v>
      </c>
      <c r="D313" t="s">
        <v>11446</v>
      </c>
      <c r="E313" t="s">
        <v>695</v>
      </c>
      <c r="F313" t="s">
        <v>11551</v>
      </c>
      <c r="G313" t="s">
        <v>11552</v>
      </c>
      <c r="H313" t="s">
        <v>3900</v>
      </c>
      <c r="I313" t="s">
        <v>353</v>
      </c>
      <c r="J313" t="s">
        <v>11115</v>
      </c>
      <c r="K313" t="s">
        <v>566</v>
      </c>
      <c r="L313" t="s">
        <v>27</v>
      </c>
      <c r="M313" t="s">
        <v>10992</v>
      </c>
      <c r="N313">
        <v>60</v>
      </c>
      <c r="O313" t="s">
        <v>24</v>
      </c>
    </row>
    <row r="314" spans="1:15">
      <c r="A314">
        <v>4448</v>
      </c>
      <c r="B314" t="s">
        <v>11445</v>
      </c>
      <c r="C314" t="s">
        <v>3966</v>
      </c>
      <c r="D314" t="s">
        <v>11446</v>
      </c>
      <c r="E314" t="s">
        <v>695</v>
      </c>
      <c r="F314" t="s">
        <v>11553</v>
      </c>
      <c r="G314" t="s">
        <v>11214</v>
      </c>
      <c r="H314" t="s">
        <v>3967</v>
      </c>
      <c r="I314" t="s">
        <v>353</v>
      </c>
      <c r="J314" t="s">
        <v>3528</v>
      </c>
      <c r="K314" t="s">
        <v>603</v>
      </c>
      <c r="L314" t="s">
        <v>27</v>
      </c>
      <c r="M314" t="s">
        <v>10992</v>
      </c>
      <c r="N314">
        <v>60</v>
      </c>
      <c r="O314" t="s">
        <v>24</v>
      </c>
    </row>
    <row r="315" spans="1:15">
      <c r="A315">
        <v>4453</v>
      </c>
      <c r="B315" t="s">
        <v>11445</v>
      </c>
      <c r="C315" t="s">
        <v>1307</v>
      </c>
      <c r="D315" t="s">
        <v>11446</v>
      </c>
      <c r="E315" t="s">
        <v>695</v>
      </c>
      <c r="F315" t="s">
        <v>11554</v>
      </c>
      <c r="G315" t="s">
        <v>11555</v>
      </c>
      <c r="H315" t="s">
        <v>1308</v>
      </c>
      <c r="I315" t="s">
        <v>277</v>
      </c>
      <c r="J315" t="s">
        <v>11102</v>
      </c>
      <c r="K315" t="s">
        <v>193</v>
      </c>
      <c r="L315" t="s">
        <v>27</v>
      </c>
      <c r="M315" t="s">
        <v>10992</v>
      </c>
      <c r="N315">
        <v>60</v>
      </c>
      <c r="O315" t="s">
        <v>24</v>
      </c>
    </row>
    <row r="316" spans="1:15">
      <c r="A316">
        <v>4454</v>
      </c>
      <c r="B316" t="s">
        <v>11445</v>
      </c>
      <c r="C316" t="s">
        <v>3639</v>
      </c>
      <c r="D316" t="s">
        <v>11446</v>
      </c>
      <c r="E316" t="s">
        <v>695</v>
      </c>
      <c r="F316" t="s">
        <v>11556</v>
      </c>
      <c r="G316" t="s">
        <v>11557</v>
      </c>
      <c r="H316" t="s">
        <v>3640</v>
      </c>
      <c r="I316" t="s">
        <v>353</v>
      </c>
      <c r="J316" t="s">
        <v>551</v>
      </c>
      <c r="K316" t="s">
        <v>551</v>
      </c>
      <c r="L316" t="s">
        <v>27</v>
      </c>
      <c r="M316" t="s">
        <v>10992</v>
      </c>
      <c r="N316">
        <v>60</v>
      </c>
      <c r="O316" t="s">
        <v>24</v>
      </c>
    </row>
    <row r="317" spans="1:15">
      <c r="A317">
        <v>4455</v>
      </c>
      <c r="B317" t="s">
        <v>11445</v>
      </c>
      <c r="C317" t="s">
        <v>2300</v>
      </c>
      <c r="D317" t="s">
        <v>11446</v>
      </c>
      <c r="E317" t="s">
        <v>695</v>
      </c>
      <c r="F317" t="s">
        <v>11558</v>
      </c>
      <c r="G317" t="s">
        <v>11559</v>
      </c>
      <c r="H317" t="s">
        <v>2301</v>
      </c>
      <c r="I317" t="s">
        <v>345</v>
      </c>
      <c r="J317" t="s">
        <v>10996</v>
      </c>
      <c r="K317" t="s">
        <v>2223</v>
      </c>
      <c r="L317" t="s">
        <v>27</v>
      </c>
      <c r="M317" t="s">
        <v>10992</v>
      </c>
      <c r="N317">
        <v>60</v>
      </c>
      <c r="O317" t="s">
        <v>24</v>
      </c>
    </row>
    <row r="318" spans="1:15">
      <c r="A318">
        <v>4456</v>
      </c>
      <c r="B318" t="s">
        <v>11445</v>
      </c>
      <c r="C318" t="s">
        <v>34</v>
      </c>
      <c r="D318" t="s">
        <v>11446</v>
      </c>
      <c r="E318" t="s">
        <v>695</v>
      </c>
      <c r="F318" t="s">
        <v>11560</v>
      </c>
      <c r="G318" t="s">
        <v>11391</v>
      </c>
      <c r="H318" t="s">
        <v>35</v>
      </c>
      <c r="I318" t="s">
        <v>277</v>
      </c>
      <c r="J318" t="s">
        <v>11102</v>
      </c>
      <c r="K318" t="s">
        <v>36</v>
      </c>
      <c r="L318" t="s">
        <v>27</v>
      </c>
      <c r="M318" t="s">
        <v>10992</v>
      </c>
      <c r="N318">
        <v>60</v>
      </c>
      <c r="O318" t="s">
        <v>24</v>
      </c>
    </row>
    <row r="319" spans="1:15">
      <c r="A319">
        <v>4457</v>
      </c>
      <c r="B319" t="s">
        <v>11445</v>
      </c>
      <c r="C319" t="s">
        <v>944</v>
      </c>
      <c r="D319" t="s">
        <v>11446</v>
      </c>
      <c r="E319" t="s">
        <v>695</v>
      </c>
      <c r="F319" t="s">
        <v>11561</v>
      </c>
      <c r="G319" t="s">
        <v>11562</v>
      </c>
      <c r="H319" t="s">
        <v>945</v>
      </c>
      <c r="I319" t="s">
        <v>277</v>
      </c>
      <c r="J319" t="s">
        <v>11032</v>
      </c>
      <c r="K319" t="s">
        <v>2072</v>
      </c>
      <c r="L319" t="s">
        <v>27</v>
      </c>
      <c r="M319" t="s">
        <v>10992</v>
      </c>
      <c r="N319">
        <v>60</v>
      </c>
      <c r="O319" t="s">
        <v>24</v>
      </c>
    </row>
    <row r="320" spans="1:15">
      <c r="A320">
        <v>4458</v>
      </c>
      <c r="B320" t="s">
        <v>11445</v>
      </c>
      <c r="C320" t="s">
        <v>3804</v>
      </c>
      <c r="D320" t="s">
        <v>11446</v>
      </c>
      <c r="E320" t="s">
        <v>695</v>
      </c>
      <c r="F320" t="s">
        <v>11563</v>
      </c>
      <c r="G320" t="s">
        <v>11564</v>
      </c>
      <c r="H320" t="s">
        <v>3805</v>
      </c>
      <c r="I320" t="s">
        <v>353</v>
      </c>
      <c r="J320" t="s">
        <v>529</v>
      </c>
      <c r="K320" t="s">
        <v>529</v>
      </c>
      <c r="L320" t="s">
        <v>27</v>
      </c>
      <c r="M320" t="s">
        <v>10992</v>
      </c>
      <c r="N320">
        <v>60</v>
      </c>
      <c r="O320" t="s">
        <v>24</v>
      </c>
    </row>
    <row r="321" spans="1:15">
      <c r="A321">
        <v>4460</v>
      </c>
      <c r="B321" t="s">
        <v>11445</v>
      </c>
      <c r="C321" t="s">
        <v>2339</v>
      </c>
      <c r="D321" t="s">
        <v>11446</v>
      </c>
      <c r="E321" t="s">
        <v>695</v>
      </c>
      <c r="F321" t="s">
        <v>11565</v>
      </c>
      <c r="G321" t="s">
        <v>11566</v>
      </c>
      <c r="H321" t="s">
        <v>2340</v>
      </c>
      <c r="I321" t="s">
        <v>345</v>
      </c>
      <c r="J321" t="s">
        <v>2662</v>
      </c>
      <c r="K321" t="s">
        <v>491</v>
      </c>
      <c r="L321" t="s">
        <v>27</v>
      </c>
      <c r="M321" t="s">
        <v>10992</v>
      </c>
      <c r="N321">
        <v>60</v>
      </c>
      <c r="O321" t="s">
        <v>24</v>
      </c>
    </row>
    <row r="322" spans="1:15">
      <c r="A322">
        <v>4462</v>
      </c>
      <c r="B322" t="s">
        <v>11445</v>
      </c>
      <c r="C322" t="s">
        <v>2941</v>
      </c>
      <c r="D322" t="s">
        <v>11446</v>
      </c>
      <c r="E322" t="s">
        <v>695</v>
      </c>
      <c r="F322" t="s">
        <v>11567</v>
      </c>
      <c r="G322" t="s">
        <v>11568</v>
      </c>
      <c r="H322" t="s">
        <v>2942</v>
      </c>
      <c r="I322" t="s">
        <v>345</v>
      </c>
      <c r="J322" t="s">
        <v>10996</v>
      </c>
      <c r="K322" t="s">
        <v>451</v>
      </c>
      <c r="L322" t="s">
        <v>27</v>
      </c>
      <c r="M322" t="s">
        <v>10992</v>
      </c>
      <c r="N322">
        <v>60</v>
      </c>
      <c r="O322" t="s">
        <v>24</v>
      </c>
    </row>
    <row r="323" spans="1:15">
      <c r="A323">
        <v>4465</v>
      </c>
      <c r="B323" t="s">
        <v>11445</v>
      </c>
      <c r="C323" t="s">
        <v>2728</v>
      </c>
      <c r="D323" t="s">
        <v>11446</v>
      </c>
      <c r="E323" t="s">
        <v>695</v>
      </c>
      <c r="F323" t="s">
        <v>11569</v>
      </c>
      <c r="G323" t="s">
        <v>11570</v>
      </c>
      <c r="H323" t="s">
        <v>2729</v>
      </c>
      <c r="I323" t="s">
        <v>345</v>
      </c>
      <c r="J323" t="s">
        <v>2662</v>
      </c>
      <c r="K323" t="s">
        <v>2662</v>
      </c>
      <c r="L323" t="s">
        <v>27</v>
      </c>
      <c r="M323" t="s">
        <v>10992</v>
      </c>
      <c r="N323">
        <v>60</v>
      </c>
      <c r="O323" t="s">
        <v>24</v>
      </c>
    </row>
    <row r="324" spans="1:15">
      <c r="A324">
        <v>4468</v>
      </c>
      <c r="B324" t="s">
        <v>11445</v>
      </c>
      <c r="C324" t="s">
        <v>1627</v>
      </c>
      <c r="D324" t="s">
        <v>11446</v>
      </c>
      <c r="E324" t="s">
        <v>695</v>
      </c>
      <c r="F324" t="s">
        <v>11571</v>
      </c>
      <c r="G324" t="s">
        <v>11572</v>
      </c>
      <c r="H324" t="s">
        <v>1628</v>
      </c>
      <c r="I324" t="s">
        <v>345</v>
      </c>
      <c r="J324" t="s">
        <v>10996</v>
      </c>
      <c r="K324" t="s">
        <v>1605</v>
      </c>
      <c r="L324" t="s">
        <v>27</v>
      </c>
      <c r="M324" t="s">
        <v>10992</v>
      </c>
      <c r="N324">
        <v>60</v>
      </c>
      <c r="O324" t="s">
        <v>24</v>
      </c>
    </row>
    <row r="325" spans="1:15">
      <c r="A325">
        <v>4470</v>
      </c>
      <c r="B325" t="s">
        <v>11445</v>
      </c>
      <c r="C325" t="s">
        <v>3092</v>
      </c>
      <c r="D325" t="s">
        <v>11446</v>
      </c>
      <c r="E325" t="s">
        <v>695</v>
      </c>
      <c r="F325" t="s">
        <v>11573</v>
      </c>
      <c r="G325" t="s">
        <v>11261</v>
      </c>
      <c r="H325" t="s">
        <v>3093</v>
      </c>
      <c r="I325" t="s">
        <v>353</v>
      </c>
      <c r="J325" t="s">
        <v>3061</v>
      </c>
      <c r="K325" t="s">
        <v>3061</v>
      </c>
      <c r="L325" t="s">
        <v>27</v>
      </c>
      <c r="M325" t="s">
        <v>10992</v>
      </c>
      <c r="N325">
        <v>60</v>
      </c>
      <c r="O325" t="s">
        <v>24</v>
      </c>
    </row>
    <row r="326" spans="1:15">
      <c r="A326">
        <v>4474</v>
      </c>
      <c r="B326" t="s">
        <v>11445</v>
      </c>
      <c r="C326" t="s">
        <v>3775</v>
      </c>
      <c r="D326" t="s">
        <v>11446</v>
      </c>
      <c r="E326" t="s">
        <v>695</v>
      </c>
      <c r="F326" t="s">
        <v>11574</v>
      </c>
      <c r="G326" t="s">
        <v>11176</v>
      </c>
      <c r="H326" t="s">
        <v>3776</v>
      </c>
      <c r="I326" t="s">
        <v>524</v>
      </c>
      <c r="J326" t="s">
        <v>6832</v>
      </c>
      <c r="K326" t="s">
        <v>525</v>
      </c>
      <c r="L326" t="s">
        <v>27</v>
      </c>
      <c r="M326" t="s">
        <v>10992</v>
      </c>
      <c r="N326">
        <v>60</v>
      </c>
      <c r="O326" t="s">
        <v>24</v>
      </c>
    </row>
    <row r="327" spans="1:15">
      <c r="A327">
        <v>4476</v>
      </c>
      <c r="B327" t="s">
        <v>11445</v>
      </c>
      <c r="C327" t="s">
        <v>2486</v>
      </c>
      <c r="D327" t="s">
        <v>11446</v>
      </c>
      <c r="E327" t="s">
        <v>695</v>
      </c>
      <c r="F327" t="s">
        <v>11575</v>
      </c>
      <c r="G327" t="s">
        <v>11044</v>
      </c>
      <c r="H327" t="s">
        <v>2487</v>
      </c>
      <c r="I327" t="s">
        <v>345</v>
      </c>
      <c r="J327" t="s">
        <v>406</v>
      </c>
      <c r="K327" t="s">
        <v>406</v>
      </c>
      <c r="L327" t="s">
        <v>27</v>
      </c>
      <c r="M327" t="s">
        <v>10992</v>
      </c>
      <c r="N327">
        <v>60</v>
      </c>
      <c r="O327" t="s">
        <v>24</v>
      </c>
    </row>
    <row r="328" spans="1:15">
      <c r="A328">
        <v>4477</v>
      </c>
      <c r="B328" t="s">
        <v>11445</v>
      </c>
      <c r="C328" t="s">
        <v>3721</v>
      </c>
      <c r="D328" t="s">
        <v>11446</v>
      </c>
      <c r="E328" t="s">
        <v>695</v>
      </c>
      <c r="F328" t="s">
        <v>11576</v>
      </c>
      <c r="G328" t="s">
        <v>11426</v>
      </c>
      <c r="H328" t="s">
        <v>3722</v>
      </c>
      <c r="I328" t="s">
        <v>353</v>
      </c>
      <c r="J328" t="s">
        <v>459</v>
      </c>
      <c r="K328" t="s">
        <v>3718</v>
      </c>
      <c r="L328" t="s">
        <v>27</v>
      </c>
      <c r="M328" t="s">
        <v>10992</v>
      </c>
      <c r="N328">
        <v>60</v>
      </c>
      <c r="O328" t="s">
        <v>24</v>
      </c>
    </row>
    <row r="329" spans="1:15">
      <c r="A329">
        <v>4479</v>
      </c>
      <c r="B329" t="s">
        <v>11445</v>
      </c>
      <c r="C329" t="s">
        <v>2425</v>
      </c>
      <c r="D329" t="s">
        <v>11446</v>
      </c>
      <c r="E329" t="s">
        <v>695</v>
      </c>
      <c r="F329" t="s">
        <v>11577</v>
      </c>
      <c r="G329" t="s">
        <v>11578</v>
      </c>
      <c r="H329" t="s">
        <v>2426</v>
      </c>
      <c r="I329" t="s">
        <v>345</v>
      </c>
      <c r="J329" t="s">
        <v>2427</v>
      </c>
      <c r="K329" t="s">
        <v>2427</v>
      </c>
      <c r="L329" t="s">
        <v>27</v>
      </c>
      <c r="M329" t="s">
        <v>10992</v>
      </c>
      <c r="N329">
        <v>60</v>
      </c>
      <c r="O329" t="s">
        <v>24</v>
      </c>
    </row>
    <row r="330" spans="1:15">
      <c r="A330">
        <v>4480</v>
      </c>
      <c r="B330" t="s">
        <v>11445</v>
      </c>
      <c r="C330" t="s">
        <v>2945</v>
      </c>
      <c r="D330" t="s">
        <v>11446</v>
      </c>
      <c r="E330" t="s">
        <v>695</v>
      </c>
      <c r="F330" t="s">
        <v>11579</v>
      </c>
      <c r="G330" t="s">
        <v>11580</v>
      </c>
      <c r="H330" t="s">
        <v>2946</v>
      </c>
      <c r="I330" t="s">
        <v>345</v>
      </c>
      <c r="J330" t="s">
        <v>2427</v>
      </c>
      <c r="K330" t="s">
        <v>509</v>
      </c>
      <c r="L330" t="s">
        <v>27</v>
      </c>
      <c r="M330" t="s">
        <v>10992</v>
      </c>
      <c r="N330">
        <v>60</v>
      </c>
      <c r="O330" t="s">
        <v>24</v>
      </c>
    </row>
    <row r="331" spans="1:15">
      <c r="A331">
        <v>4481</v>
      </c>
      <c r="B331" t="s">
        <v>11445</v>
      </c>
      <c r="C331" t="s">
        <v>205</v>
      </c>
      <c r="D331" t="s">
        <v>11446</v>
      </c>
      <c r="E331" t="s">
        <v>695</v>
      </c>
      <c r="F331" t="s">
        <v>11581</v>
      </c>
      <c r="G331" t="s">
        <v>11404</v>
      </c>
      <c r="H331" t="s">
        <v>206</v>
      </c>
      <c r="I331" t="s">
        <v>277</v>
      </c>
      <c r="J331" t="s">
        <v>10991</v>
      </c>
      <c r="K331" t="s">
        <v>64</v>
      </c>
      <c r="L331" t="s">
        <v>27</v>
      </c>
      <c r="M331" t="s">
        <v>10992</v>
      </c>
      <c r="N331">
        <v>60</v>
      </c>
      <c r="O331" t="s">
        <v>24</v>
      </c>
    </row>
    <row r="332" spans="1:15">
      <c r="A332">
        <v>4482</v>
      </c>
      <c r="B332" t="s">
        <v>11445</v>
      </c>
      <c r="C332" t="s">
        <v>745</v>
      </c>
      <c r="D332" t="s">
        <v>11446</v>
      </c>
      <c r="E332" t="s">
        <v>695</v>
      </c>
      <c r="F332" t="s">
        <v>11582</v>
      </c>
      <c r="G332" t="s">
        <v>11583</v>
      </c>
      <c r="H332" t="s">
        <v>746</v>
      </c>
      <c r="I332" t="s">
        <v>277</v>
      </c>
      <c r="J332" t="s">
        <v>282</v>
      </c>
      <c r="K332" t="s">
        <v>282</v>
      </c>
      <c r="L332" t="s">
        <v>27</v>
      </c>
      <c r="M332" t="s">
        <v>10992</v>
      </c>
      <c r="N332">
        <v>60</v>
      </c>
      <c r="O332" t="s">
        <v>24</v>
      </c>
    </row>
    <row r="333" spans="1:15">
      <c r="A333">
        <v>4484</v>
      </c>
      <c r="B333" t="s">
        <v>11445</v>
      </c>
      <c r="C333" t="s">
        <v>3787</v>
      </c>
      <c r="D333" t="s">
        <v>11446</v>
      </c>
      <c r="E333" t="s">
        <v>695</v>
      </c>
      <c r="F333" t="s">
        <v>11584</v>
      </c>
      <c r="G333" t="s">
        <v>11585</v>
      </c>
      <c r="H333" t="s">
        <v>3788</v>
      </c>
      <c r="I333" t="s">
        <v>524</v>
      </c>
      <c r="J333" t="s">
        <v>6832</v>
      </c>
      <c r="K333" t="s">
        <v>525</v>
      </c>
      <c r="L333" t="s">
        <v>27</v>
      </c>
      <c r="M333" t="s">
        <v>10992</v>
      </c>
      <c r="N333">
        <v>60</v>
      </c>
      <c r="O333" t="s">
        <v>24</v>
      </c>
    </row>
    <row r="334" spans="1:15">
      <c r="A334">
        <v>4485</v>
      </c>
      <c r="B334" t="s">
        <v>11445</v>
      </c>
      <c r="C334" t="s">
        <v>895</v>
      </c>
      <c r="D334" t="s">
        <v>11446</v>
      </c>
      <c r="E334" t="s">
        <v>695</v>
      </c>
      <c r="F334" t="s">
        <v>11586</v>
      </c>
      <c r="G334" t="s">
        <v>11079</v>
      </c>
      <c r="H334" t="s">
        <v>896</v>
      </c>
      <c r="I334" t="s">
        <v>277</v>
      </c>
      <c r="J334" t="s">
        <v>11032</v>
      </c>
      <c r="K334" t="s">
        <v>270</v>
      </c>
      <c r="L334" t="s">
        <v>27</v>
      </c>
      <c r="M334" t="s">
        <v>10992</v>
      </c>
      <c r="N334">
        <v>60</v>
      </c>
      <c r="O334" t="s">
        <v>24</v>
      </c>
    </row>
    <row r="335" spans="1:15">
      <c r="A335">
        <v>4486</v>
      </c>
      <c r="B335" t="s">
        <v>11445</v>
      </c>
      <c r="C335" t="s">
        <v>3331</v>
      </c>
      <c r="D335" t="s">
        <v>11446</v>
      </c>
      <c r="E335" t="s">
        <v>695</v>
      </c>
      <c r="F335" t="s">
        <v>11587</v>
      </c>
      <c r="G335" t="s">
        <v>11588</v>
      </c>
      <c r="H335" t="s">
        <v>3332</v>
      </c>
      <c r="I335" t="s">
        <v>353</v>
      </c>
      <c r="J335" t="s">
        <v>11115</v>
      </c>
      <c r="K335" t="s">
        <v>566</v>
      </c>
      <c r="L335" t="s">
        <v>27</v>
      </c>
      <c r="M335" t="s">
        <v>10992</v>
      </c>
      <c r="N335">
        <v>60</v>
      </c>
      <c r="O335" t="s">
        <v>24</v>
      </c>
    </row>
    <row r="336" spans="1:15">
      <c r="A336">
        <v>4488</v>
      </c>
      <c r="B336" t="s">
        <v>11445</v>
      </c>
      <c r="C336" t="s">
        <v>2430</v>
      </c>
      <c r="D336" t="s">
        <v>11446</v>
      </c>
      <c r="E336" t="s">
        <v>695</v>
      </c>
      <c r="F336" t="s">
        <v>11589</v>
      </c>
      <c r="G336" t="s">
        <v>11590</v>
      </c>
      <c r="H336" t="s">
        <v>2431</v>
      </c>
      <c r="I336" t="s">
        <v>345</v>
      </c>
      <c r="J336" t="s">
        <v>2427</v>
      </c>
      <c r="K336" t="s">
        <v>2427</v>
      </c>
      <c r="L336" t="s">
        <v>27</v>
      </c>
      <c r="M336" t="s">
        <v>10992</v>
      </c>
      <c r="N336">
        <v>60</v>
      </c>
      <c r="O336" t="s">
        <v>24</v>
      </c>
    </row>
    <row r="337" spans="1:15">
      <c r="A337">
        <v>4489</v>
      </c>
      <c r="B337" t="s">
        <v>11445</v>
      </c>
      <c r="C337" t="s">
        <v>3187</v>
      </c>
      <c r="D337" t="s">
        <v>11446</v>
      </c>
      <c r="E337" t="s">
        <v>695</v>
      </c>
      <c r="F337" t="s">
        <v>11591</v>
      </c>
      <c r="G337" t="s">
        <v>11592</v>
      </c>
      <c r="H337" t="s">
        <v>3188</v>
      </c>
      <c r="I337" t="s">
        <v>353</v>
      </c>
      <c r="J337" t="s">
        <v>529</v>
      </c>
      <c r="K337" t="s">
        <v>3189</v>
      </c>
      <c r="L337" t="s">
        <v>27</v>
      </c>
      <c r="M337" t="s">
        <v>10992</v>
      </c>
      <c r="N337">
        <v>60</v>
      </c>
      <c r="O337" t="s">
        <v>24</v>
      </c>
    </row>
    <row r="338" spans="1:15">
      <c r="A338">
        <v>4490</v>
      </c>
      <c r="B338" t="s">
        <v>11445</v>
      </c>
      <c r="C338" t="s">
        <v>983</v>
      </c>
      <c r="D338" t="s">
        <v>11446</v>
      </c>
      <c r="E338" t="s">
        <v>695</v>
      </c>
      <c r="F338" t="s">
        <v>11593</v>
      </c>
      <c r="G338" t="s">
        <v>11594</v>
      </c>
      <c r="H338" t="s">
        <v>984</v>
      </c>
      <c r="I338" t="s">
        <v>277</v>
      </c>
      <c r="J338" t="s">
        <v>11032</v>
      </c>
      <c r="K338" t="s">
        <v>297</v>
      </c>
      <c r="L338" t="s">
        <v>27</v>
      </c>
      <c r="M338" t="s">
        <v>10992</v>
      </c>
      <c r="N338">
        <v>60</v>
      </c>
      <c r="O338" t="s">
        <v>24</v>
      </c>
    </row>
    <row r="339" spans="1:15">
      <c r="A339">
        <v>4492</v>
      </c>
      <c r="B339" t="s">
        <v>11445</v>
      </c>
      <c r="C339" t="s">
        <v>1465</v>
      </c>
      <c r="D339" t="s">
        <v>11446</v>
      </c>
      <c r="E339" t="s">
        <v>695</v>
      </c>
      <c r="F339" t="s">
        <v>11595</v>
      </c>
      <c r="G339" t="s">
        <v>11596</v>
      </c>
      <c r="H339" t="s">
        <v>1466</v>
      </c>
      <c r="I339" t="s">
        <v>353</v>
      </c>
      <c r="J339" t="s">
        <v>3061</v>
      </c>
      <c r="K339" t="s">
        <v>1091</v>
      </c>
      <c r="L339" t="s">
        <v>27</v>
      </c>
      <c r="M339" t="s">
        <v>10992</v>
      </c>
      <c r="N339">
        <v>60</v>
      </c>
      <c r="O339" t="s">
        <v>24</v>
      </c>
    </row>
    <row r="340" spans="1:15">
      <c r="A340">
        <v>4495</v>
      </c>
      <c r="B340" t="s">
        <v>11445</v>
      </c>
      <c r="C340" t="s">
        <v>3152</v>
      </c>
      <c r="D340" t="s">
        <v>11446</v>
      </c>
      <c r="E340" t="s">
        <v>695</v>
      </c>
      <c r="F340" t="s">
        <v>11597</v>
      </c>
      <c r="G340" t="s">
        <v>11598</v>
      </c>
      <c r="H340" t="s">
        <v>3153</v>
      </c>
      <c r="I340" t="s">
        <v>353</v>
      </c>
      <c r="J340" t="s">
        <v>11226</v>
      </c>
      <c r="K340" t="s">
        <v>3128</v>
      </c>
      <c r="L340" t="s">
        <v>27</v>
      </c>
      <c r="M340" t="s">
        <v>10992</v>
      </c>
      <c r="N340">
        <v>60</v>
      </c>
      <c r="O340" t="s">
        <v>24</v>
      </c>
    </row>
    <row r="341" spans="1:15">
      <c r="A341">
        <v>4496</v>
      </c>
      <c r="B341" t="s">
        <v>11445</v>
      </c>
      <c r="C341" t="s">
        <v>425</v>
      </c>
      <c r="D341" t="s">
        <v>11446</v>
      </c>
      <c r="E341" t="s">
        <v>695</v>
      </c>
      <c r="F341" t="s">
        <v>11599</v>
      </c>
      <c r="G341" t="s">
        <v>11600</v>
      </c>
      <c r="H341" t="s">
        <v>426</v>
      </c>
      <c r="I341" t="s">
        <v>345</v>
      </c>
      <c r="J341" t="s">
        <v>2662</v>
      </c>
      <c r="K341" t="s">
        <v>427</v>
      </c>
      <c r="L341" t="s">
        <v>27</v>
      </c>
      <c r="M341" t="s">
        <v>10992</v>
      </c>
      <c r="N341">
        <v>60</v>
      </c>
      <c r="O341" t="s">
        <v>24</v>
      </c>
    </row>
    <row r="342" spans="1:15">
      <c r="A342">
        <v>4497</v>
      </c>
      <c r="B342" t="s">
        <v>11445</v>
      </c>
      <c r="C342" t="s">
        <v>2204</v>
      </c>
      <c r="D342" t="s">
        <v>11446</v>
      </c>
      <c r="E342" t="s">
        <v>695</v>
      </c>
      <c r="F342" t="s">
        <v>11601</v>
      </c>
      <c r="G342" t="s">
        <v>11083</v>
      </c>
      <c r="H342" t="s">
        <v>2205</v>
      </c>
      <c r="I342" t="s">
        <v>345</v>
      </c>
      <c r="J342" t="s">
        <v>2169</v>
      </c>
      <c r="K342" t="s">
        <v>2169</v>
      </c>
      <c r="L342" t="s">
        <v>27</v>
      </c>
      <c r="M342" t="s">
        <v>10992</v>
      </c>
      <c r="N342">
        <v>60</v>
      </c>
      <c r="O342" t="s">
        <v>24</v>
      </c>
    </row>
    <row r="343" spans="1:15">
      <c r="A343">
        <v>4498</v>
      </c>
      <c r="B343" t="s">
        <v>11445</v>
      </c>
      <c r="C343" t="s">
        <v>4167</v>
      </c>
      <c r="D343" t="s">
        <v>11446</v>
      </c>
      <c r="E343" t="s">
        <v>695</v>
      </c>
      <c r="F343" t="s">
        <v>11602</v>
      </c>
      <c r="G343" t="s">
        <v>4146</v>
      </c>
      <c r="H343" t="s">
        <v>4168</v>
      </c>
      <c r="I343" t="s">
        <v>524</v>
      </c>
      <c r="J343" t="s">
        <v>6832</v>
      </c>
      <c r="K343" t="s">
        <v>4146</v>
      </c>
      <c r="L343" t="s">
        <v>27</v>
      </c>
      <c r="M343" t="s">
        <v>10992</v>
      </c>
      <c r="N343">
        <v>60</v>
      </c>
      <c r="O343" t="s">
        <v>24</v>
      </c>
    </row>
    <row r="344" spans="1:15">
      <c r="A344">
        <v>4499</v>
      </c>
      <c r="B344" t="s">
        <v>11445</v>
      </c>
      <c r="C344" t="s">
        <v>1469</v>
      </c>
      <c r="D344" t="s">
        <v>11446</v>
      </c>
      <c r="E344" t="s">
        <v>695</v>
      </c>
      <c r="F344" t="s">
        <v>11603</v>
      </c>
      <c r="G344" t="s">
        <v>10995</v>
      </c>
      <c r="H344" t="s">
        <v>1470</v>
      </c>
      <c r="I344" t="s">
        <v>345</v>
      </c>
      <c r="J344" t="s">
        <v>10996</v>
      </c>
      <c r="K344" t="s">
        <v>30</v>
      </c>
      <c r="L344" t="s">
        <v>27</v>
      </c>
      <c r="M344" t="s">
        <v>10992</v>
      </c>
      <c r="N344">
        <v>60</v>
      </c>
      <c r="O344" t="s">
        <v>24</v>
      </c>
    </row>
    <row r="345" spans="1:15">
      <c r="A345">
        <v>4601</v>
      </c>
      <c r="B345" t="s">
        <v>11445</v>
      </c>
      <c r="C345" t="s">
        <v>1763</v>
      </c>
      <c r="D345" t="s">
        <v>11446</v>
      </c>
      <c r="E345" t="s">
        <v>695</v>
      </c>
      <c r="F345" t="s">
        <v>11604</v>
      </c>
      <c r="G345" t="s">
        <v>11605</v>
      </c>
      <c r="H345" t="s">
        <v>1764</v>
      </c>
      <c r="I345" t="s">
        <v>277</v>
      </c>
      <c r="J345" t="s">
        <v>10991</v>
      </c>
      <c r="K345" t="s">
        <v>60</v>
      </c>
      <c r="L345" t="s">
        <v>27</v>
      </c>
      <c r="M345" t="s">
        <v>10992</v>
      </c>
      <c r="N345">
        <v>60</v>
      </c>
      <c r="O345" t="s">
        <v>24</v>
      </c>
    </row>
    <row r="346" spans="1:15">
      <c r="A346">
        <v>4605</v>
      </c>
      <c r="B346" t="s">
        <v>11445</v>
      </c>
      <c r="C346" t="s">
        <v>757</v>
      </c>
      <c r="D346" t="s">
        <v>11446</v>
      </c>
      <c r="E346" t="s">
        <v>695</v>
      </c>
      <c r="F346" t="s">
        <v>11606</v>
      </c>
      <c r="G346" t="s">
        <v>11607</v>
      </c>
      <c r="H346" t="s">
        <v>758</v>
      </c>
      <c r="I346" t="s">
        <v>277</v>
      </c>
      <c r="J346" t="s">
        <v>282</v>
      </c>
      <c r="K346" t="s">
        <v>282</v>
      </c>
      <c r="L346" t="s">
        <v>27</v>
      </c>
      <c r="M346" t="s">
        <v>10992</v>
      </c>
      <c r="N346">
        <v>60</v>
      </c>
      <c r="O346" t="s">
        <v>24</v>
      </c>
    </row>
    <row r="347" spans="1:15">
      <c r="A347">
        <v>4610</v>
      </c>
      <c r="B347" t="s">
        <v>11445</v>
      </c>
      <c r="C347" t="s">
        <v>2594</v>
      </c>
      <c r="D347" t="s">
        <v>11446</v>
      </c>
      <c r="E347" t="s">
        <v>695</v>
      </c>
      <c r="F347" t="s">
        <v>11608</v>
      </c>
      <c r="G347" t="s">
        <v>11123</v>
      </c>
      <c r="H347" t="s">
        <v>2595</v>
      </c>
      <c r="I347" t="s">
        <v>345</v>
      </c>
      <c r="J347" t="s">
        <v>2662</v>
      </c>
      <c r="K347" t="s">
        <v>427</v>
      </c>
      <c r="L347" t="s">
        <v>27</v>
      </c>
      <c r="M347" t="s">
        <v>10992</v>
      </c>
      <c r="N347">
        <v>60</v>
      </c>
      <c r="O347" t="s">
        <v>24</v>
      </c>
    </row>
    <row r="348" spans="1:15">
      <c r="A348">
        <v>4616</v>
      </c>
      <c r="B348" t="s">
        <v>11445</v>
      </c>
      <c r="C348" t="s">
        <v>1653</v>
      </c>
      <c r="D348" t="s">
        <v>11446</v>
      </c>
      <c r="E348" t="s">
        <v>695</v>
      </c>
      <c r="F348" t="s">
        <v>11609</v>
      </c>
      <c r="G348" t="s">
        <v>11003</v>
      </c>
      <c r="H348" t="s">
        <v>1654</v>
      </c>
      <c r="I348" t="s">
        <v>277</v>
      </c>
      <c r="J348" t="s">
        <v>10991</v>
      </c>
      <c r="K348" t="s">
        <v>60</v>
      </c>
      <c r="L348" t="s">
        <v>27</v>
      </c>
      <c r="M348" t="s">
        <v>10992</v>
      </c>
      <c r="N348">
        <v>60</v>
      </c>
      <c r="O348" t="s">
        <v>24</v>
      </c>
    </row>
    <row r="349" spans="1:15">
      <c r="A349">
        <v>4621</v>
      </c>
      <c r="B349" t="s">
        <v>11445</v>
      </c>
      <c r="C349" t="s">
        <v>1794</v>
      </c>
      <c r="D349" t="s">
        <v>11446</v>
      </c>
      <c r="E349" t="s">
        <v>695</v>
      </c>
      <c r="F349" t="s">
        <v>11610</v>
      </c>
      <c r="G349" t="s">
        <v>11320</v>
      </c>
      <c r="H349" t="s">
        <v>1795</v>
      </c>
      <c r="I349" t="s">
        <v>277</v>
      </c>
      <c r="J349" t="s">
        <v>10991</v>
      </c>
      <c r="K349" t="s">
        <v>60</v>
      </c>
      <c r="L349" t="s">
        <v>119</v>
      </c>
      <c r="M349" t="s">
        <v>10992</v>
      </c>
      <c r="N349">
        <v>60</v>
      </c>
      <c r="O349" t="s">
        <v>24</v>
      </c>
    </row>
    <row r="350" spans="1:15">
      <c r="A350">
        <v>4626</v>
      </c>
      <c r="B350" t="s">
        <v>11445</v>
      </c>
      <c r="C350" t="s">
        <v>680</v>
      </c>
      <c r="D350" t="s">
        <v>11446</v>
      </c>
      <c r="E350" t="s">
        <v>695</v>
      </c>
      <c r="F350" t="s">
        <v>11611</v>
      </c>
      <c r="G350" t="s">
        <v>11356</v>
      </c>
      <c r="H350" t="s">
        <v>681</v>
      </c>
      <c r="I350" t="s">
        <v>277</v>
      </c>
      <c r="J350" t="s">
        <v>10991</v>
      </c>
      <c r="K350" t="s">
        <v>60</v>
      </c>
      <c r="L350" t="s">
        <v>119</v>
      </c>
      <c r="M350" t="s">
        <v>10992</v>
      </c>
      <c r="N350">
        <v>60</v>
      </c>
      <c r="O350" t="s">
        <v>24</v>
      </c>
    </row>
    <row r="351" spans="1:15">
      <c r="A351">
        <v>4635</v>
      </c>
      <c r="B351" t="s">
        <v>11445</v>
      </c>
      <c r="C351" t="s">
        <v>1695</v>
      </c>
      <c r="D351" t="s">
        <v>11446</v>
      </c>
      <c r="E351" t="s">
        <v>695</v>
      </c>
      <c r="F351" t="s">
        <v>11612</v>
      </c>
      <c r="G351" t="s">
        <v>11022</v>
      </c>
      <c r="H351" t="s">
        <v>1696</v>
      </c>
      <c r="I351" t="s">
        <v>277</v>
      </c>
      <c r="J351" t="s">
        <v>10991</v>
      </c>
      <c r="K351" t="s">
        <v>1220</v>
      </c>
      <c r="L351" t="s">
        <v>27</v>
      </c>
      <c r="M351" t="s">
        <v>10992</v>
      </c>
      <c r="N351">
        <v>60</v>
      </c>
      <c r="O351" t="s">
        <v>24</v>
      </c>
    </row>
    <row r="352" spans="1:15">
      <c r="A352">
        <v>4638</v>
      </c>
      <c r="B352" t="s">
        <v>11445</v>
      </c>
      <c r="C352" t="s">
        <v>2545</v>
      </c>
      <c r="D352" t="s">
        <v>11446</v>
      </c>
      <c r="E352" t="s">
        <v>695</v>
      </c>
      <c r="F352" t="s">
        <v>11613</v>
      </c>
      <c r="H352" t="s">
        <v>2546</v>
      </c>
      <c r="I352" t="s">
        <v>345</v>
      </c>
      <c r="J352" t="s">
        <v>406</v>
      </c>
      <c r="K352" t="s">
        <v>2525</v>
      </c>
      <c r="L352" t="s">
        <v>27</v>
      </c>
      <c r="M352" t="s">
        <v>10992</v>
      </c>
      <c r="N352">
        <v>60</v>
      </c>
      <c r="O352" t="s">
        <v>24</v>
      </c>
    </row>
    <row r="353" spans="1:15">
      <c r="A353">
        <v>4639</v>
      </c>
      <c r="B353" t="s">
        <v>11445</v>
      </c>
      <c r="C353" t="s">
        <v>1166</v>
      </c>
      <c r="D353" t="s">
        <v>11446</v>
      </c>
      <c r="E353" t="s">
        <v>695</v>
      </c>
      <c r="F353" t="s">
        <v>11614</v>
      </c>
      <c r="G353" t="s">
        <v>11469</v>
      </c>
      <c r="H353" t="s">
        <v>1167</v>
      </c>
      <c r="I353" t="s">
        <v>277</v>
      </c>
      <c r="J353" t="s">
        <v>11102</v>
      </c>
      <c r="K353" t="s">
        <v>50</v>
      </c>
      <c r="L353" t="s">
        <v>27</v>
      </c>
      <c r="M353" t="s">
        <v>10992</v>
      </c>
      <c r="N353">
        <v>60</v>
      </c>
      <c r="O353" t="s">
        <v>24</v>
      </c>
    </row>
    <row r="354" spans="1:15">
      <c r="A354">
        <v>4644</v>
      </c>
      <c r="B354" t="s">
        <v>11445</v>
      </c>
      <c r="C354" t="s">
        <v>747</v>
      </c>
      <c r="D354" t="s">
        <v>11446</v>
      </c>
      <c r="E354" t="s">
        <v>695</v>
      </c>
      <c r="F354" t="s">
        <v>11615</v>
      </c>
      <c r="G354" t="s">
        <v>11616</v>
      </c>
      <c r="H354" t="s">
        <v>748</v>
      </c>
      <c r="I354" t="s">
        <v>277</v>
      </c>
      <c r="J354" t="s">
        <v>282</v>
      </c>
      <c r="K354" t="s">
        <v>282</v>
      </c>
      <c r="L354" t="s">
        <v>27</v>
      </c>
      <c r="M354" t="s">
        <v>10992</v>
      </c>
      <c r="N354">
        <v>60</v>
      </c>
      <c r="O354" t="s">
        <v>24</v>
      </c>
    </row>
    <row r="355" spans="1:15">
      <c r="A355">
        <v>4645</v>
      </c>
      <c r="B355" t="s">
        <v>11445</v>
      </c>
      <c r="C355" t="s">
        <v>985</v>
      </c>
      <c r="D355" t="s">
        <v>11446</v>
      </c>
      <c r="E355" t="s">
        <v>695</v>
      </c>
      <c r="F355" t="s">
        <v>11617</v>
      </c>
      <c r="G355" t="s">
        <v>11618</v>
      </c>
      <c r="H355" t="s">
        <v>986</v>
      </c>
      <c r="I355" t="s">
        <v>277</v>
      </c>
      <c r="J355" t="s">
        <v>11032</v>
      </c>
      <c r="K355" t="s">
        <v>297</v>
      </c>
      <c r="L355" t="s">
        <v>27</v>
      </c>
      <c r="M355" t="s">
        <v>10992</v>
      </c>
      <c r="N355">
        <v>60</v>
      </c>
      <c r="O355" t="s">
        <v>24</v>
      </c>
    </row>
    <row r="356" spans="1:15">
      <c r="A356">
        <v>4646</v>
      </c>
      <c r="B356" t="s">
        <v>11445</v>
      </c>
      <c r="C356" t="s">
        <v>2304</v>
      </c>
      <c r="D356" t="s">
        <v>11446</v>
      </c>
      <c r="E356" t="s">
        <v>695</v>
      </c>
      <c r="F356" t="s">
        <v>11619</v>
      </c>
      <c r="H356" t="s">
        <v>2305</v>
      </c>
      <c r="I356" t="s">
        <v>345</v>
      </c>
      <c r="J356" t="s">
        <v>10996</v>
      </c>
      <c r="K356" t="s">
        <v>1592</v>
      </c>
      <c r="L356" t="s">
        <v>27</v>
      </c>
      <c r="M356" t="s">
        <v>10992</v>
      </c>
      <c r="N356">
        <v>60</v>
      </c>
      <c r="O356" t="s">
        <v>24</v>
      </c>
    </row>
    <row r="357" spans="1:15">
      <c r="A357">
        <v>4647</v>
      </c>
      <c r="B357" t="s">
        <v>11445</v>
      </c>
      <c r="C357" t="s">
        <v>1473</v>
      </c>
      <c r="D357" t="s">
        <v>11446</v>
      </c>
      <c r="E357" t="s">
        <v>695</v>
      </c>
      <c r="F357" t="s">
        <v>11620</v>
      </c>
      <c r="G357" t="s">
        <v>11621</v>
      </c>
      <c r="H357" t="s">
        <v>1474</v>
      </c>
      <c r="I357" t="s">
        <v>345</v>
      </c>
      <c r="J357" t="s">
        <v>10996</v>
      </c>
      <c r="K357" t="s">
        <v>30</v>
      </c>
      <c r="L357" t="s">
        <v>27</v>
      </c>
      <c r="M357" t="s">
        <v>10992</v>
      </c>
      <c r="N357">
        <v>60</v>
      </c>
      <c r="O357" t="s">
        <v>24</v>
      </c>
    </row>
    <row r="358" spans="1:15">
      <c r="A358">
        <v>4648</v>
      </c>
      <c r="B358" t="s">
        <v>11445</v>
      </c>
      <c r="C358" t="s">
        <v>2236</v>
      </c>
      <c r="D358" t="s">
        <v>11446</v>
      </c>
      <c r="E358" t="s">
        <v>695</v>
      </c>
      <c r="F358" t="s">
        <v>11622</v>
      </c>
      <c r="G358" t="s">
        <v>11623</v>
      </c>
      <c r="H358" t="s">
        <v>2237</v>
      </c>
      <c r="I358" t="s">
        <v>345</v>
      </c>
      <c r="J358" t="s">
        <v>10996</v>
      </c>
      <c r="K358" t="s">
        <v>2223</v>
      </c>
      <c r="L358" t="s">
        <v>27</v>
      </c>
      <c r="M358" t="s">
        <v>10992</v>
      </c>
      <c r="N358">
        <v>60</v>
      </c>
      <c r="O358" t="s">
        <v>24</v>
      </c>
    </row>
    <row r="359" spans="1:15">
      <c r="A359">
        <v>4650</v>
      </c>
      <c r="B359" t="s">
        <v>11445</v>
      </c>
      <c r="C359" t="s">
        <v>2732</v>
      </c>
      <c r="D359" t="s">
        <v>11446</v>
      </c>
      <c r="E359" t="s">
        <v>695</v>
      </c>
      <c r="F359" t="s">
        <v>11624</v>
      </c>
      <c r="G359" t="s">
        <v>11625</v>
      </c>
      <c r="H359" t="s">
        <v>2733</v>
      </c>
      <c r="I359" t="s">
        <v>345</v>
      </c>
      <c r="J359" t="s">
        <v>2662</v>
      </c>
      <c r="K359" t="s">
        <v>2662</v>
      </c>
      <c r="L359" t="s">
        <v>27</v>
      </c>
      <c r="M359" t="s">
        <v>10992</v>
      </c>
      <c r="N359">
        <v>60</v>
      </c>
      <c r="O359" t="s">
        <v>24</v>
      </c>
    </row>
    <row r="360" spans="1:15">
      <c r="A360">
        <v>4658</v>
      </c>
      <c r="B360" t="s">
        <v>11445</v>
      </c>
      <c r="C360" t="s">
        <v>795</v>
      </c>
      <c r="D360" t="s">
        <v>11446</v>
      </c>
      <c r="E360" t="s">
        <v>695</v>
      </c>
      <c r="F360" t="s">
        <v>11626</v>
      </c>
      <c r="G360" t="s">
        <v>11627</v>
      </c>
      <c r="H360" t="s">
        <v>796</v>
      </c>
      <c r="I360" t="s">
        <v>277</v>
      </c>
      <c r="J360" t="s">
        <v>282</v>
      </c>
      <c r="K360" t="s">
        <v>287</v>
      </c>
      <c r="L360" t="s">
        <v>27</v>
      </c>
      <c r="M360" t="s">
        <v>10992</v>
      </c>
      <c r="N360">
        <v>60</v>
      </c>
      <c r="O360" t="s">
        <v>24</v>
      </c>
    </row>
    <row r="361" spans="1:15">
      <c r="A361">
        <v>4661</v>
      </c>
      <c r="B361" t="s">
        <v>11445</v>
      </c>
      <c r="C361" t="s">
        <v>1424</v>
      </c>
      <c r="D361" t="s">
        <v>11446</v>
      </c>
      <c r="E361" t="s">
        <v>695</v>
      </c>
      <c r="F361" t="s">
        <v>11628</v>
      </c>
      <c r="G361" t="s">
        <v>11629</v>
      </c>
      <c r="H361" t="s">
        <v>1425</v>
      </c>
      <c r="I361" t="s">
        <v>277</v>
      </c>
      <c r="J361" t="s">
        <v>10991</v>
      </c>
      <c r="K361" t="s">
        <v>1220</v>
      </c>
      <c r="L361" t="s">
        <v>27</v>
      </c>
      <c r="M361" t="s">
        <v>10992</v>
      </c>
      <c r="N361">
        <v>60</v>
      </c>
      <c r="O361" t="s">
        <v>24</v>
      </c>
    </row>
    <row r="362" spans="1:15">
      <c r="A362">
        <v>4663</v>
      </c>
      <c r="B362" t="s">
        <v>11445</v>
      </c>
      <c r="C362" t="s">
        <v>1352</v>
      </c>
      <c r="D362" t="s">
        <v>11446</v>
      </c>
      <c r="E362" t="s">
        <v>695</v>
      </c>
      <c r="F362" t="s">
        <v>11630</v>
      </c>
      <c r="G362" t="s">
        <v>11631</v>
      </c>
      <c r="H362" t="s">
        <v>1353</v>
      </c>
      <c r="I362" t="s">
        <v>345</v>
      </c>
      <c r="J362" t="s">
        <v>10996</v>
      </c>
      <c r="K362" t="s">
        <v>30</v>
      </c>
      <c r="L362" t="s">
        <v>27</v>
      </c>
      <c r="M362" t="s">
        <v>10992</v>
      </c>
      <c r="N362">
        <v>60</v>
      </c>
      <c r="O362" t="s">
        <v>24</v>
      </c>
    </row>
    <row r="363" spans="1:15">
      <c r="A363">
        <v>4667</v>
      </c>
      <c r="B363" t="s">
        <v>11445</v>
      </c>
      <c r="C363" t="s">
        <v>1657</v>
      </c>
      <c r="D363" t="s">
        <v>11446</v>
      </c>
      <c r="E363" t="s">
        <v>695</v>
      </c>
      <c r="F363" t="s">
        <v>11632</v>
      </c>
      <c r="G363" t="s">
        <v>11633</v>
      </c>
      <c r="H363" t="s">
        <v>1658</v>
      </c>
      <c r="I363" t="s">
        <v>277</v>
      </c>
      <c r="J363" t="s">
        <v>10991</v>
      </c>
      <c r="K363" t="s">
        <v>1659</v>
      </c>
      <c r="L363" t="s">
        <v>27</v>
      </c>
      <c r="M363" t="s">
        <v>10992</v>
      </c>
      <c r="N363">
        <v>60</v>
      </c>
      <c r="O363" t="s">
        <v>24</v>
      </c>
    </row>
    <row r="364" spans="1:15">
      <c r="A364">
        <v>4668</v>
      </c>
      <c r="B364" t="s">
        <v>11445</v>
      </c>
      <c r="C364" t="s">
        <v>759</v>
      </c>
      <c r="D364" t="s">
        <v>11446</v>
      </c>
      <c r="E364" t="s">
        <v>695</v>
      </c>
      <c r="F364" t="s">
        <v>11634</v>
      </c>
      <c r="G364" t="s">
        <v>11635</v>
      </c>
      <c r="H364" t="s">
        <v>760</v>
      </c>
      <c r="I364" t="s">
        <v>277</v>
      </c>
      <c r="J364" t="s">
        <v>282</v>
      </c>
      <c r="K364" t="s">
        <v>282</v>
      </c>
      <c r="L364" t="s">
        <v>27</v>
      </c>
      <c r="M364" t="s">
        <v>10992</v>
      </c>
      <c r="N364">
        <v>60</v>
      </c>
      <c r="O364" t="s">
        <v>24</v>
      </c>
    </row>
    <row r="365" spans="1:15">
      <c r="A365">
        <v>4669</v>
      </c>
      <c r="B365" t="s">
        <v>11445</v>
      </c>
      <c r="C365" t="s">
        <v>897</v>
      </c>
      <c r="D365" t="s">
        <v>11446</v>
      </c>
      <c r="E365" t="s">
        <v>695</v>
      </c>
      <c r="F365" t="s">
        <v>11636</v>
      </c>
      <c r="G365" t="s">
        <v>11637</v>
      </c>
      <c r="H365" t="s">
        <v>898</v>
      </c>
      <c r="I365" t="s">
        <v>277</v>
      </c>
      <c r="J365" t="s">
        <v>11032</v>
      </c>
      <c r="K365" t="s">
        <v>270</v>
      </c>
      <c r="L365" t="s">
        <v>27</v>
      </c>
      <c r="M365" t="s">
        <v>10992</v>
      </c>
      <c r="N365">
        <v>60</v>
      </c>
      <c r="O365" t="s">
        <v>24</v>
      </c>
    </row>
    <row r="366" spans="1:15">
      <c r="A366">
        <v>4670</v>
      </c>
      <c r="B366" t="s">
        <v>11445</v>
      </c>
      <c r="C366" t="s">
        <v>3540</v>
      </c>
      <c r="D366" t="s">
        <v>11446</v>
      </c>
      <c r="E366" t="s">
        <v>695</v>
      </c>
      <c r="F366" t="s">
        <v>11638</v>
      </c>
      <c r="G366" t="s">
        <v>11639</v>
      </c>
      <c r="H366" t="s">
        <v>3541</v>
      </c>
      <c r="I366" t="s">
        <v>524</v>
      </c>
      <c r="J366" t="s">
        <v>6832</v>
      </c>
      <c r="K366" t="s">
        <v>525</v>
      </c>
      <c r="L366" t="s">
        <v>27</v>
      </c>
      <c r="M366" t="s">
        <v>10992</v>
      </c>
      <c r="N366">
        <v>60</v>
      </c>
      <c r="O366" t="s">
        <v>24</v>
      </c>
    </row>
    <row r="367" spans="1:15">
      <c r="A367">
        <v>4674</v>
      </c>
      <c r="B367" t="s">
        <v>11445</v>
      </c>
      <c r="C367" t="s">
        <v>2909</v>
      </c>
      <c r="D367" t="s">
        <v>11446</v>
      </c>
      <c r="E367" t="s">
        <v>695</v>
      </c>
      <c r="F367" t="s">
        <v>11640</v>
      </c>
      <c r="G367" t="s">
        <v>11009</v>
      </c>
      <c r="H367" t="s">
        <v>2910</v>
      </c>
      <c r="I367" t="s">
        <v>345</v>
      </c>
      <c r="J367" t="s">
        <v>2427</v>
      </c>
      <c r="K367" t="s">
        <v>346</v>
      </c>
      <c r="L367" t="s">
        <v>27</v>
      </c>
      <c r="M367" t="s">
        <v>10992</v>
      </c>
      <c r="N367">
        <v>60</v>
      </c>
      <c r="O367" t="s">
        <v>24</v>
      </c>
    </row>
    <row r="368" spans="1:15">
      <c r="A368">
        <v>4676</v>
      </c>
      <c r="B368" t="s">
        <v>11445</v>
      </c>
      <c r="C368" t="s">
        <v>864</v>
      </c>
      <c r="D368" t="s">
        <v>11446</v>
      </c>
      <c r="E368" t="s">
        <v>695</v>
      </c>
      <c r="F368" t="s">
        <v>11641</v>
      </c>
      <c r="G368" t="s">
        <v>11642</v>
      </c>
      <c r="H368" t="s">
        <v>865</v>
      </c>
      <c r="I368" t="s">
        <v>277</v>
      </c>
      <c r="J368" t="s">
        <v>11032</v>
      </c>
      <c r="K368" t="s">
        <v>270</v>
      </c>
      <c r="L368" t="s">
        <v>27</v>
      </c>
      <c r="M368" t="s">
        <v>10992</v>
      </c>
      <c r="N368">
        <v>60</v>
      </c>
      <c r="O368" t="s">
        <v>24</v>
      </c>
    </row>
    <row r="369" spans="1:15">
      <c r="A369">
        <v>4678</v>
      </c>
      <c r="B369" t="s">
        <v>11445</v>
      </c>
      <c r="C369" t="s">
        <v>2129</v>
      </c>
      <c r="D369" t="s">
        <v>11446</v>
      </c>
      <c r="E369" t="s">
        <v>695</v>
      </c>
      <c r="F369" t="s">
        <v>11643</v>
      </c>
      <c r="H369" t="s">
        <v>2130</v>
      </c>
      <c r="I369" t="s">
        <v>345</v>
      </c>
      <c r="J369" t="s">
        <v>2169</v>
      </c>
      <c r="K369" t="s">
        <v>388</v>
      </c>
      <c r="L369" t="s">
        <v>27</v>
      </c>
      <c r="M369" t="s">
        <v>10992</v>
      </c>
      <c r="N369">
        <v>60</v>
      </c>
      <c r="O369" t="s">
        <v>24</v>
      </c>
    </row>
    <row r="370" spans="1:15">
      <c r="A370">
        <v>4682</v>
      </c>
      <c r="B370" t="s">
        <v>11445</v>
      </c>
      <c r="C370" t="s">
        <v>280</v>
      </c>
      <c r="D370" t="s">
        <v>11446</v>
      </c>
      <c r="E370" t="s">
        <v>695</v>
      </c>
      <c r="F370" t="s">
        <v>11644</v>
      </c>
      <c r="G370" t="s">
        <v>11583</v>
      </c>
      <c r="H370" t="s">
        <v>281</v>
      </c>
      <c r="I370" t="s">
        <v>277</v>
      </c>
      <c r="J370" t="s">
        <v>282</v>
      </c>
      <c r="K370" t="s">
        <v>282</v>
      </c>
      <c r="L370" t="s">
        <v>27</v>
      </c>
      <c r="M370" t="s">
        <v>10992</v>
      </c>
      <c r="N370">
        <v>60</v>
      </c>
      <c r="O370" t="s">
        <v>24</v>
      </c>
    </row>
    <row r="371" spans="1:15">
      <c r="A371">
        <v>4687</v>
      </c>
      <c r="B371" t="s">
        <v>11445</v>
      </c>
      <c r="C371" t="s">
        <v>587</v>
      </c>
      <c r="D371" t="s">
        <v>11446</v>
      </c>
      <c r="E371" t="s">
        <v>695</v>
      </c>
      <c r="F371" t="s">
        <v>11645</v>
      </c>
      <c r="G371" t="s">
        <v>11646</v>
      </c>
      <c r="H371" t="s">
        <v>588</v>
      </c>
      <c r="I371" t="s">
        <v>353</v>
      </c>
      <c r="J371" t="s">
        <v>11115</v>
      </c>
      <c r="K371" t="s">
        <v>589</v>
      </c>
      <c r="L371" t="s">
        <v>27</v>
      </c>
      <c r="M371" t="s">
        <v>10992</v>
      </c>
      <c r="N371">
        <v>60</v>
      </c>
      <c r="O371" t="s">
        <v>24</v>
      </c>
    </row>
    <row r="372" spans="1:15">
      <c r="A372">
        <v>5002</v>
      </c>
      <c r="B372" t="s">
        <v>11647</v>
      </c>
      <c r="C372" t="s">
        <v>3671</v>
      </c>
      <c r="D372" t="s">
        <v>11648</v>
      </c>
      <c r="E372" t="s">
        <v>714</v>
      </c>
      <c r="F372" t="s">
        <v>11649</v>
      </c>
      <c r="G372" t="s">
        <v>11650</v>
      </c>
      <c r="H372" t="s">
        <v>3672</v>
      </c>
      <c r="I372" t="s">
        <v>353</v>
      </c>
      <c r="J372" t="s">
        <v>551</v>
      </c>
      <c r="K372" t="s">
        <v>555</v>
      </c>
      <c r="L372" t="s">
        <v>27</v>
      </c>
      <c r="M372" t="s">
        <v>10992</v>
      </c>
      <c r="N372">
        <v>120</v>
      </c>
      <c r="O372" t="s">
        <v>65</v>
      </c>
    </row>
    <row r="373" spans="1:15">
      <c r="A373">
        <v>5005</v>
      </c>
      <c r="B373" t="s">
        <v>11647</v>
      </c>
      <c r="C373" t="s">
        <v>1311</v>
      </c>
      <c r="D373" t="s">
        <v>11648</v>
      </c>
      <c r="E373" t="s">
        <v>714</v>
      </c>
      <c r="F373" t="s">
        <v>11651</v>
      </c>
      <c r="G373" t="s">
        <v>11652</v>
      </c>
      <c r="H373" t="s">
        <v>1312</v>
      </c>
      <c r="I373" t="s">
        <v>277</v>
      </c>
      <c r="J373" t="s">
        <v>11102</v>
      </c>
      <c r="K373" t="s">
        <v>193</v>
      </c>
      <c r="L373" t="s">
        <v>27</v>
      </c>
      <c r="M373" t="s">
        <v>10992</v>
      </c>
      <c r="N373">
        <v>120</v>
      </c>
      <c r="O373" t="s">
        <v>65</v>
      </c>
    </row>
    <row r="374" spans="1:15">
      <c r="A374">
        <v>5007</v>
      </c>
      <c r="B374" t="s">
        <v>11647</v>
      </c>
      <c r="C374" t="s">
        <v>921</v>
      </c>
      <c r="D374" t="s">
        <v>11648</v>
      </c>
      <c r="E374" t="s">
        <v>714</v>
      </c>
      <c r="F374" t="s">
        <v>11653</v>
      </c>
      <c r="G374" t="s">
        <v>11113</v>
      </c>
      <c r="H374" t="s">
        <v>922</v>
      </c>
      <c r="I374" t="s">
        <v>277</v>
      </c>
      <c r="J374" t="s">
        <v>11032</v>
      </c>
      <c r="K374" t="s">
        <v>108</v>
      </c>
      <c r="L374" t="s">
        <v>27</v>
      </c>
      <c r="M374" t="s">
        <v>10992</v>
      </c>
      <c r="N374">
        <v>120</v>
      </c>
      <c r="O374" t="s">
        <v>65</v>
      </c>
    </row>
    <row r="375" spans="1:15">
      <c r="A375">
        <v>5009</v>
      </c>
      <c r="B375" t="s">
        <v>11647</v>
      </c>
      <c r="C375" t="s">
        <v>3583</v>
      </c>
      <c r="D375" t="s">
        <v>11648</v>
      </c>
      <c r="E375" t="s">
        <v>714</v>
      </c>
      <c r="F375" t="s">
        <v>11654</v>
      </c>
      <c r="G375" t="s">
        <v>11119</v>
      </c>
      <c r="H375" t="s">
        <v>3584</v>
      </c>
      <c r="I375" t="s">
        <v>353</v>
      </c>
      <c r="J375" t="s">
        <v>529</v>
      </c>
      <c r="K375" t="s">
        <v>3564</v>
      </c>
      <c r="L375" t="s">
        <v>119</v>
      </c>
      <c r="M375" t="s">
        <v>10992</v>
      </c>
      <c r="N375">
        <v>120</v>
      </c>
      <c r="O375" t="s">
        <v>65</v>
      </c>
    </row>
    <row r="376" spans="1:15">
      <c r="A376">
        <v>5015</v>
      </c>
      <c r="B376" t="s">
        <v>11647</v>
      </c>
      <c r="C376" t="s">
        <v>3500</v>
      </c>
      <c r="D376" t="s">
        <v>11648</v>
      </c>
      <c r="E376" t="s">
        <v>714</v>
      </c>
      <c r="F376" t="s">
        <v>11655</v>
      </c>
      <c r="G376" t="s">
        <v>11463</v>
      </c>
      <c r="H376" t="s">
        <v>3501</v>
      </c>
      <c r="I376" t="s">
        <v>353</v>
      </c>
      <c r="J376" t="s">
        <v>11115</v>
      </c>
      <c r="K376" t="s">
        <v>354</v>
      </c>
      <c r="L376" t="s">
        <v>27</v>
      </c>
      <c r="M376" t="s">
        <v>10992</v>
      </c>
      <c r="N376">
        <v>120</v>
      </c>
      <c r="O376" t="s">
        <v>65</v>
      </c>
    </row>
    <row r="377" spans="1:15">
      <c r="A377">
        <v>5017</v>
      </c>
      <c r="B377" t="s">
        <v>11647</v>
      </c>
      <c r="C377" t="s">
        <v>3631</v>
      </c>
      <c r="D377" t="s">
        <v>11648</v>
      </c>
      <c r="E377" t="s">
        <v>714</v>
      </c>
      <c r="F377" t="s">
        <v>11656</v>
      </c>
      <c r="G377" t="s">
        <v>11657</v>
      </c>
      <c r="H377" t="s">
        <v>3632</v>
      </c>
      <c r="I377" t="s">
        <v>353</v>
      </c>
      <c r="J377" t="s">
        <v>551</v>
      </c>
      <c r="K377" t="s">
        <v>551</v>
      </c>
      <c r="L377" t="s">
        <v>27</v>
      </c>
      <c r="M377" t="s">
        <v>10992</v>
      </c>
      <c r="N377">
        <v>120</v>
      </c>
      <c r="O377" t="s">
        <v>65</v>
      </c>
    </row>
    <row r="378" spans="1:15">
      <c r="A378">
        <v>5021</v>
      </c>
      <c r="B378" t="s">
        <v>11647</v>
      </c>
      <c r="C378" t="s">
        <v>3192</v>
      </c>
      <c r="D378" t="s">
        <v>11648</v>
      </c>
      <c r="E378" t="s">
        <v>714</v>
      </c>
      <c r="F378" t="s">
        <v>11658</v>
      </c>
      <c r="G378" t="s">
        <v>11592</v>
      </c>
      <c r="H378" t="s">
        <v>3193</v>
      </c>
      <c r="I378" t="s">
        <v>353</v>
      </c>
      <c r="J378" t="s">
        <v>529</v>
      </c>
      <c r="K378" t="s">
        <v>3189</v>
      </c>
      <c r="L378" t="s">
        <v>27</v>
      </c>
      <c r="M378" t="s">
        <v>10992</v>
      </c>
      <c r="N378">
        <v>120</v>
      </c>
      <c r="O378" t="s">
        <v>65</v>
      </c>
    </row>
    <row r="379" spans="1:15">
      <c r="A379">
        <v>5022</v>
      </c>
      <c r="B379" t="s">
        <v>11647</v>
      </c>
      <c r="C379" t="s">
        <v>657</v>
      </c>
      <c r="D379" t="s">
        <v>11648</v>
      </c>
      <c r="E379" t="s">
        <v>714</v>
      </c>
      <c r="F379" t="s">
        <v>11659</v>
      </c>
      <c r="G379" t="s">
        <v>11286</v>
      </c>
      <c r="H379" t="s">
        <v>658</v>
      </c>
      <c r="I379" t="s">
        <v>353</v>
      </c>
      <c r="J379" t="s">
        <v>3528</v>
      </c>
      <c r="K379" t="s">
        <v>659</v>
      </c>
      <c r="L379" t="s">
        <v>27</v>
      </c>
      <c r="M379" t="s">
        <v>10992</v>
      </c>
      <c r="N379">
        <v>120</v>
      </c>
      <c r="O379" t="s">
        <v>65</v>
      </c>
    </row>
    <row r="380" spans="1:15">
      <c r="A380">
        <v>5024</v>
      </c>
      <c r="B380" t="s">
        <v>11647</v>
      </c>
      <c r="C380" t="s">
        <v>3599</v>
      </c>
      <c r="D380" t="s">
        <v>11648</v>
      </c>
      <c r="E380" t="s">
        <v>714</v>
      </c>
      <c r="F380" t="s">
        <v>11660</v>
      </c>
      <c r="G380" t="s">
        <v>7633</v>
      </c>
      <c r="H380" t="s">
        <v>3600</v>
      </c>
      <c r="I380" t="s">
        <v>353</v>
      </c>
      <c r="J380" t="s">
        <v>551</v>
      </c>
      <c r="K380" t="s">
        <v>375</v>
      </c>
      <c r="L380" t="s">
        <v>119</v>
      </c>
      <c r="M380" t="s">
        <v>10992</v>
      </c>
      <c r="N380">
        <v>120</v>
      </c>
      <c r="O380" t="s">
        <v>65</v>
      </c>
    </row>
    <row r="381" spans="1:15">
      <c r="A381">
        <v>5025</v>
      </c>
      <c r="B381" t="s">
        <v>11647</v>
      </c>
      <c r="C381" t="s">
        <v>3747</v>
      </c>
      <c r="D381" t="s">
        <v>11648</v>
      </c>
      <c r="E381" t="s">
        <v>714</v>
      </c>
      <c r="F381" t="s">
        <v>11661</v>
      </c>
      <c r="G381" t="s">
        <v>11222</v>
      </c>
      <c r="H381" t="s">
        <v>3748</v>
      </c>
      <c r="I381" t="s">
        <v>353</v>
      </c>
      <c r="J381" t="s">
        <v>3528</v>
      </c>
      <c r="K381" t="s">
        <v>3510</v>
      </c>
      <c r="L381" t="s">
        <v>27</v>
      </c>
      <c r="M381" t="s">
        <v>10992</v>
      </c>
      <c r="N381">
        <v>120</v>
      </c>
      <c r="O381" t="s">
        <v>65</v>
      </c>
    </row>
    <row r="382" spans="1:15">
      <c r="A382">
        <v>5026</v>
      </c>
      <c r="B382" t="s">
        <v>11647</v>
      </c>
      <c r="C382" t="s">
        <v>2789</v>
      </c>
      <c r="D382" t="s">
        <v>11648</v>
      </c>
      <c r="E382" t="s">
        <v>714</v>
      </c>
      <c r="F382" t="s">
        <v>11662</v>
      </c>
      <c r="G382" t="s">
        <v>11663</v>
      </c>
      <c r="H382" t="s">
        <v>2790</v>
      </c>
      <c r="I382" t="s">
        <v>345</v>
      </c>
      <c r="J382" t="s">
        <v>2662</v>
      </c>
      <c r="K382" t="s">
        <v>2662</v>
      </c>
      <c r="L382" t="s">
        <v>27</v>
      </c>
      <c r="M382" t="s">
        <v>10992</v>
      </c>
      <c r="N382">
        <v>120</v>
      </c>
      <c r="O382" t="s">
        <v>65</v>
      </c>
    </row>
    <row r="383" spans="1:15">
      <c r="A383">
        <v>5027</v>
      </c>
      <c r="B383" t="s">
        <v>11647</v>
      </c>
      <c r="C383" t="s">
        <v>3457</v>
      </c>
      <c r="D383" t="s">
        <v>11648</v>
      </c>
      <c r="E383" t="s">
        <v>714</v>
      </c>
      <c r="F383" t="s">
        <v>11664</v>
      </c>
      <c r="G383" t="s">
        <v>11273</v>
      </c>
      <c r="H383" t="s">
        <v>3458</v>
      </c>
      <c r="I383" t="s">
        <v>353</v>
      </c>
      <c r="J383" t="s">
        <v>551</v>
      </c>
      <c r="K383" t="s">
        <v>633</v>
      </c>
      <c r="L383" t="s">
        <v>27</v>
      </c>
      <c r="M383" t="s">
        <v>10992</v>
      </c>
      <c r="N383">
        <v>120</v>
      </c>
      <c r="O383" t="s">
        <v>65</v>
      </c>
    </row>
    <row r="384" spans="1:15">
      <c r="A384">
        <v>5028</v>
      </c>
      <c r="B384" t="s">
        <v>11647</v>
      </c>
      <c r="C384" t="s">
        <v>1136</v>
      </c>
      <c r="D384" t="s">
        <v>11648</v>
      </c>
      <c r="E384" t="s">
        <v>714</v>
      </c>
      <c r="F384" t="s">
        <v>11665</v>
      </c>
      <c r="G384" t="s">
        <v>11406</v>
      </c>
      <c r="H384" t="s">
        <v>1137</v>
      </c>
      <c r="I384" t="s">
        <v>353</v>
      </c>
      <c r="J384" t="s">
        <v>9840</v>
      </c>
      <c r="K384" t="s">
        <v>40</v>
      </c>
      <c r="L384" t="s">
        <v>27</v>
      </c>
      <c r="M384" t="s">
        <v>10992</v>
      </c>
      <c r="N384">
        <v>120</v>
      </c>
      <c r="O384" t="s">
        <v>65</v>
      </c>
    </row>
    <row r="385" spans="1:15">
      <c r="A385">
        <v>5029</v>
      </c>
      <c r="B385" t="s">
        <v>11647</v>
      </c>
      <c r="C385" t="s">
        <v>515</v>
      </c>
      <c r="D385" t="s">
        <v>11648</v>
      </c>
      <c r="E385" t="s">
        <v>714</v>
      </c>
      <c r="F385" t="s">
        <v>11666</v>
      </c>
      <c r="G385" t="s">
        <v>11667</v>
      </c>
      <c r="H385" t="s">
        <v>516</v>
      </c>
      <c r="I385" t="s">
        <v>345</v>
      </c>
      <c r="J385" t="s">
        <v>2427</v>
      </c>
      <c r="K385" t="s">
        <v>517</v>
      </c>
      <c r="L385" t="s">
        <v>27</v>
      </c>
      <c r="M385" t="s">
        <v>10992</v>
      </c>
      <c r="N385">
        <v>120</v>
      </c>
      <c r="O385" t="s">
        <v>65</v>
      </c>
    </row>
    <row r="386" spans="1:15">
      <c r="A386">
        <v>5030</v>
      </c>
      <c r="B386" t="s">
        <v>11647</v>
      </c>
      <c r="C386" t="s">
        <v>1595</v>
      </c>
      <c r="D386" t="s">
        <v>11648</v>
      </c>
      <c r="E386" t="s">
        <v>714</v>
      </c>
      <c r="F386" t="s">
        <v>11668</v>
      </c>
      <c r="G386" t="s">
        <v>11669</v>
      </c>
      <c r="H386" t="s">
        <v>1596</v>
      </c>
      <c r="I386" t="s">
        <v>277</v>
      </c>
      <c r="J386" t="s">
        <v>10991</v>
      </c>
      <c r="K386" t="s">
        <v>89</v>
      </c>
      <c r="L386" t="s">
        <v>27</v>
      </c>
      <c r="M386" t="s">
        <v>10992</v>
      </c>
      <c r="N386">
        <v>120</v>
      </c>
      <c r="O386" t="s">
        <v>65</v>
      </c>
    </row>
    <row r="387" spans="1:15">
      <c r="A387">
        <v>5031</v>
      </c>
      <c r="B387" t="s">
        <v>11647</v>
      </c>
      <c r="C387" t="s">
        <v>3694</v>
      </c>
      <c r="D387" t="s">
        <v>11648</v>
      </c>
      <c r="E387" t="s">
        <v>714</v>
      </c>
      <c r="F387" t="s">
        <v>11670</v>
      </c>
      <c r="G387" t="s">
        <v>11422</v>
      </c>
      <c r="H387" t="s">
        <v>3695</v>
      </c>
      <c r="I387" t="s">
        <v>353</v>
      </c>
      <c r="J387" t="s">
        <v>11115</v>
      </c>
      <c r="K387" t="s">
        <v>559</v>
      </c>
      <c r="L387" t="s">
        <v>27</v>
      </c>
      <c r="M387" t="s">
        <v>10992</v>
      </c>
      <c r="N387">
        <v>120</v>
      </c>
      <c r="O387" t="s">
        <v>65</v>
      </c>
    </row>
    <row r="388" spans="1:15">
      <c r="A388">
        <v>5032</v>
      </c>
      <c r="B388" t="s">
        <v>11647</v>
      </c>
      <c r="C388" t="s">
        <v>1085</v>
      </c>
      <c r="D388" t="s">
        <v>11648</v>
      </c>
      <c r="E388" t="s">
        <v>714</v>
      </c>
      <c r="F388" t="s">
        <v>11671</v>
      </c>
      <c r="G388" t="s">
        <v>11391</v>
      </c>
      <c r="H388" t="s">
        <v>1086</v>
      </c>
      <c r="I388" t="s">
        <v>277</v>
      </c>
      <c r="J388" t="s">
        <v>11102</v>
      </c>
      <c r="K388" t="s">
        <v>36</v>
      </c>
      <c r="L388" t="s">
        <v>27</v>
      </c>
      <c r="M388" t="s">
        <v>10992</v>
      </c>
      <c r="N388">
        <v>120</v>
      </c>
      <c r="O388" t="s">
        <v>65</v>
      </c>
    </row>
    <row r="389" spans="1:15">
      <c r="A389">
        <v>5033</v>
      </c>
      <c r="B389" t="s">
        <v>11647</v>
      </c>
      <c r="C389" t="s">
        <v>2490</v>
      </c>
      <c r="D389" t="s">
        <v>11648</v>
      </c>
      <c r="E389" t="s">
        <v>714</v>
      </c>
      <c r="F389" t="s">
        <v>11672</v>
      </c>
      <c r="G389" t="s">
        <v>11044</v>
      </c>
      <c r="H389" t="s">
        <v>2491</v>
      </c>
      <c r="I389" t="s">
        <v>345</v>
      </c>
      <c r="J389" t="s">
        <v>406</v>
      </c>
      <c r="K389" t="s">
        <v>406</v>
      </c>
      <c r="L389" t="s">
        <v>27</v>
      </c>
      <c r="M389" t="s">
        <v>10992</v>
      </c>
      <c r="N389">
        <v>120</v>
      </c>
      <c r="O389" t="s">
        <v>65</v>
      </c>
    </row>
    <row r="390" spans="1:15">
      <c r="A390">
        <v>5034</v>
      </c>
      <c r="B390" t="s">
        <v>11647</v>
      </c>
      <c r="C390" t="s">
        <v>1315</v>
      </c>
      <c r="D390" t="s">
        <v>11648</v>
      </c>
      <c r="E390" t="s">
        <v>714</v>
      </c>
      <c r="F390" t="s">
        <v>11673</v>
      </c>
      <c r="G390" t="s">
        <v>11393</v>
      </c>
      <c r="H390" t="s">
        <v>1316</v>
      </c>
      <c r="I390" t="s">
        <v>353</v>
      </c>
      <c r="J390" t="s">
        <v>9840</v>
      </c>
      <c r="K390" t="s">
        <v>55</v>
      </c>
      <c r="L390" t="s">
        <v>27</v>
      </c>
      <c r="M390" t="s">
        <v>10992</v>
      </c>
      <c r="N390">
        <v>120</v>
      </c>
      <c r="O390" t="s">
        <v>65</v>
      </c>
    </row>
    <row r="391" spans="1:15">
      <c r="A391">
        <v>5035</v>
      </c>
      <c r="B391" t="s">
        <v>11647</v>
      </c>
      <c r="C391" t="s">
        <v>1632</v>
      </c>
      <c r="D391" t="s">
        <v>11648</v>
      </c>
      <c r="E391" t="s">
        <v>714</v>
      </c>
      <c r="F391" t="s">
        <v>11674</v>
      </c>
      <c r="G391" t="s">
        <v>11675</v>
      </c>
      <c r="H391" t="s">
        <v>1090</v>
      </c>
      <c r="I391" t="s">
        <v>353</v>
      </c>
      <c r="J391" t="s">
        <v>3061</v>
      </c>
      <c r="K391" t="s">
        <v>1091</v>
      </c>
      <c r="L391" t="s">
        <v>27</v>
      </c>
      <c r="M391" t="s">
        <v>10992</v>
      </c>
      <c r="N391">
        <v>120</v>
      </c>
      <c r="O391" t="s">
        <v>65</v>
      </c>
    </row>
    <row r="392" spans="1:15">
      <c r="A392">
        <v>5036</v>
      </c>
      <c r="B392" t="s">
        <v>11647</v>
      </c>
      <c r="C392" t="s">
        <v>3421</v>
      </c>
      <c r="D392" t="s">
        <v>11648</v>
      </c>
      <c r="E392" t="s">
        <v>714</v>
      </c>
      <c r="F392" t="s">
        <v>11676</v>
      </c>
      <c r="G392" t="s">
        <v>11228</v>
      </c>
      <c r="H392" t="s">
        <v>3422</v>
      </c>
      <c r="I392" t="s">
        <v>353</v>
      </c>
      <c r="J392" t="s">
        <v>551</v>
      </c>
      <c r="K392" t="s">
        <v>375</v>
      </c>
      <c r="L392" t="s">
        <v>27</v>
      </c>
      <c r="M392" t="s">
        <v>10992</v>
      </c>
      <c r="N392">
        <v>120</v>
      </c>
      <c r="O392" t="s">
        <v>65</v>
      </c>
    </row>
    <row r="393" spans="1:15">
      <c r="A393">
        <v>5037</v>
      </c>
      <c r="B393" t="s">
        <v>11647</v>
      </c>
      <c r="C393" t="s">
        <v>652</v>
      </c>
      <c r="D393" t="s">
        <v>11648</v>
      </c>
      <c r="E393" t="s">
        <v>714</v>
      </c>
      <c r="F393" t="s">
        <v>11677</v>
      </c>
      <c r="G393" t="s">
        <v>11678</v>
      </c>
      <c r="H393" t="s">
        <v>653</v>
      </c>
      <c r="I393" t="s">
        <v>353</v>
      </c>
      <c r="J393" t="s">
        <v>459</v>
      </c>
      <c r="K393" t="s">
        <v>654</v>
      </c>
      <c r="L393" t="s">
        <v>27</v>
      </c>
      <c r="M393" t="s">
        <v>10992</v>
      </c>
      <c r="N393">
        <v>120</v>
      </c>
      <c r="O393" t="s">
        <v>65</v>
      </c>
    </row>
    <row r="394" spans="1:15">
      <c r="A394">
        <v>5038</v>
      </c>
      <c r="B394" t="s">
        <v>11647</v>
      </c>
      <c r="C394" t="s">
        <v>476</v>
      </c>
      <c r="D394" t="s">
        <v>11648</v>
      </c>
      <c r="E394" t="s">
        <v>714</v>
      </c>
      <c r="F394" t="s">
        <v>11679</v>
      </c>
      <c r="G394" t="s">
        <v>11680</v>
      </c>
      <c r="H394" t="s">
        <v>477</v>
      </c>
      <c r="I394" t="s">
        <v>345</v>
      </c>
      <c r="J394" t="s">
        <v>406</v>
      </c>
      <c r="K394" t="s">
        <v>478</v>
      </c>
      <c r="L394" t="s">
        <v>27</v>
      </c>
      <c r="M394" t="s">
        <v>10992</v>
      </c>
      <c r="N394">
        <v>120</v>
      </c>
      <c r="O394" t="s">
        <v>65</v>
      </c>
    </row>
    <row r="395" spans="1:15">
      <c r="A395">
        <v>5040</v>
      </c>
      <c r="B395" t="s">
        <v>11647</v>
      </c>
      <c r="C395" t="s">
        <v>304</v>
      </c>
      <c r="D395" t="s">
        <v>11648</v>
      </c>
      <c r="E395" t="s">
        <v>714</v>
      </c>
      <c r="F395" t="s">
        <v>11681</v>
      </c>
      <c r="G395" t="s">
        <v>11682</v>
      </c>
      <c r="H395" t="s">
        <v>305</v>
      </c>
      <c r="I395" t="s">
        <v>277</v>
      </c>
      <c r="J395" t="s">
        <v>11032</v>
      </c>
      <c r="K395" t="s">
        <v>306</v>
      </c>
      <c r="L395" t="s">
        <v>27</v>
      </c>
      <c r="M395" t="s">
        <v>10992</v>
      </c>
      <c r="N395">
        <v>120</v>
      </c>
      <c r="O395" t="s">
        <v>65</v>
      </c>
    </row>
    <row r="396" spans="1:15">
      <c r="A396">
        <v>5041</v>
      </c>
      <c r="B396" t="s">
        <v>11647</v>
      </c>
      <c r="C396" t="s">
        <v>483</v>
      </c>
      <c r="D396" t="s">
        <v>11648</v>
      </c>
      <c r="E396" t="s">
        <v>714</v>
      </c>
      <c r="F396" t="s">
        <v>11683</v>
      </c>
      <c r="G396" t="s">
        <v>11292</v>
      </c>
      <c r="H396" t="s">
        <v>484</v>
      </c>
      <c r="I396" t="s">
        <v>345</v>
      </c>
      <c r="J396" t="s">
        <v>2662</v>
      </c>
      <c r="K396" t="s">
        <v>445</v>
      </c>
      <c r="L396" t="s">
        <v>27</v>
      </c>
      <c r="M396" t="s">
        <v>10992</v>
      </c>
      <c r="N396">
        <v>120</v>
      </c>
      <c r="O396" t="s">
        <v>65</v>
      </c>
    </row>
    <row r="397" spans="1:15">
      <c r="A397">
        <v>5042</v>
      </c>
      <c r="B397" t="s">
        <v>11647</v>
      </c>
      <c r="C397" t="s">
        <v>3879</v>
      </c>
      <c r="D397" t="s">
        <v>11648</v>
      </c>
      <c r="E397" t="s">
        <v>714</v>
      </c>
      <c r="F397" t="s">
        <v>11684</v>
      </c>
      <c r="G397" t="s">
        <v>11685</v>
      </c>
      <c r="H397" t="s">
        <v>3651</v>
      </c>
      <c r="I397" t="s">
        <v>353</v>
      </c>
      <c r="J397" t="s">
        <v>551</v>
      </c>
      <c r="K397" t="s">
        <v>633</v>
      </c>
      <c r="L397" t="s">
        <v>27</v>
      </c>
      <c r="M397" t="s">
        <v>10992</v>
      </c>
      <c r="N397">
        <v>120</v>
      </c>
      <c r="O397" t="s">
        <v>65</v>
      </c>
    </row>
    <row r="398" spans="1:15">
      <c r="A398">
        <v>5044</v>
      </c>
      <c r="B398" t="s">
        <v>11647</v>
      </c>
      <c r="C398" t="s">
        <v>2549</v>
      </c>
      <c r="D398" t="s">
        <v>11648</v>
      </c>
      <c r="E398" t="s">
        <v>714</v>
      </c>
      <c r="F398" t="s">
        <v>11686</v>
      </c>
      <c r="G398" t="s">
        <v>11111</v>
      </c>
      <c r="H398" t="s">
        <v>2550</v>
      </c>
      <c r="I398" t="s">
        <v>345</v>
      </c>
      <c r="J398" t="s">
        <v>406</v>
      </c>
      <c r="K398" t="s">
        <v>406</v>
      </c>
      <c r="L398" t="s">
        <v>27</v>
      </c>
      <c r="M398" t="s">
        <v>10992</v>
      </c>
      <c r="N398">
        <v>120</v>
      </c>
      <c r="O398" t="s">
        <v>65</v>
      </c>
    </row>
    <row r="399" spans="1:15">
      <c r="A399">
        <v>5045</v>
      </c>
      <c r="B399" t="s">
        <v>11647</v>
      </c>
      <c r="C399" t="s">
        <v>3698</v>
      </c>
      <c r="D399" t="s">
        <v>11648</v>
      </c>
      <c r="E399" t="s">
        <v>714</v>
      </c>
      <c r="F399" t="s">
        <v>11687</v>
      </c>
      <c r="G399" t="s">
        <v>11688</v>
      </c>
      <c r="H399" t="s">
        <v>3699</v>
      </c>
      <c r="I399" t="s">
        <v>353</v>
      </c>
      <c r="J399" t="s">
        <v>11115</v>
      </c>
      <c r="K399" t="s">
        <v>566</v>
      </c>
      <c r="L399" t="s">
        <v>27</v>
      </c>
      <c r="M399" t="s">
        <v>10992</v>
      </c>
      <c r="N399">
        <v>120</v>
      </c>
      <c r="O399" t="s">
        <v>65</v>
      </c>
    </row>
    <row r="400" spans="1:15">
      <c r="A400">
        <v>5046</v>
      </c>
      <c r="B400" t="s">
        <v>11647</v>
      </c>
      <c r="C400" t="s">
        <v>480</v>
      </c>
      <c r="D400" t="s">
        <v>11648</v>
      </c>
      <c r="E400" t="s">
        <v>714</v>
      </c>
      <c r="F400" t="s">
        <v>11689</v>
      </c>
      <c r="G400" t="s">
        <v>11690</v>
      </c>
      <c r="H400" t="s">
        <v>481</v>
      </c>
      <c r="I400" t="s">
        <v>345</v>
      </c>
      <c r="J400" t="s">
        <v>2662</v>
      </c>
      <c r="K400" t="s">
        <v>434</v>
      </c>
      <c r="L400" t="s">
        <v>27</v>
      </c>
      <c r="M400" t="s">
        <v>10992</v>
      </c>
      <c r="N400">
        <v>120</v>
      </c>
      <c r="O400" t="s">
        <v>65</v>
      </c>
    </row>
    <row r="401" spans="1:15">
      <c r="A401">
        <v>5047</v>
      </c>
      <c r="B401" t="s">
        <v>11647</v>
      </c>
      <c r="C401" t="s">
        <v>1060</v>
      </c>
      <c r="D401" t="s">
        <v>11648</v>
      </c>
      <c r="E401" t="s">
        <v>714</v>
      </c>
      <c r="F401" t="s">
        <v>11691</v>
      </c>
      <c r="G401" t="s">
        <v>11300</v>
      </c>
      <c r="H401" t="s">
        <v>1061</v>
      </c>
      <c r="I401" t="s">
        <v>353</v>
      </c>
      <c r="J401" t="s">
        <v>9840</v>
      </c>
      <c r="K401" t="s">
        <v>1045</v>
      </c>
      <c r="L401" t="s">
        <v>27</v>
      </c>
      <c r="M401" t="s">
        <v>10992</v>
      </c>
      <c r="N401">
        <v>120</v>
      </c>
      <c r="O401" t="s">
        <v>65</v>
      </c>
    </row>
    <row r="402" spans="1:15">
      <c r="A402">
        <v>5048</v>
      </c>
      <c r="B402" t="s">
        <v>11647</v>
      </c>
      <c r="C402" t="s">
        <v>2679</v>
      </c>
      <c r="D402" t="s">
        <v>11648</v>
      </c>
      <c r="E402" t="s">
        <v>714</v>
      </c>
      <c r="F402" t="s">
        <v>11692</v>
      </c>
      <c r="G402" t="s">
        <v>11123</v>
      </c>
      <c r="H402" t="s">
        <v>2680</v>
      </c>
      <c r="I402" t="s">
        <v>345</v>
      </c>
      <c r="J402" t="s">
        <v>2662</v>
      </c>
      <c r="K402" t="s">
        <v>427</v>
      </c>
      <c r="L402" t="s">
        <v>27</v>
      </c>
      <c r="M402" t="s">
        <v>10992</v>
      </c>
      <c r="N402">
        <v>120</v>
      </c>
      <c r="O402" t="s">
        <v>65</v>
      </c>
    </row>
    <row r="403" spans="1:15">
      <c r="A403">
        <v>5063</v>
      </c>
      <c r="B403" t="s">
        <v>11647</v>
      </c>
      <c r="C403" t="s">
        <v>535</v>
      </c>
      <c r="D403" t="s">
        <v>11693</v>
      </c>
      <c r="E403" t="s">
        <v>714</v>
      </c>
      <c r="F403" t="s">
        <v>11694</v>
      </c>
      <c r="G403" t="s">
        <v>11695</v>
      </c>
      <c r="H403" t="s">
        <v>536</v>
      </c>
      <c r="I403" t="s">
        <v>353</v>
      </c>
      <c r="J403" t="s">
        <v>529</v>
      </c>
      <c r="K403" t="s">
        <v>533</v>
      </c>
      <c r="L403" t="s">
        <v>27</v>
      </c>
      <c r="M403" t="s">
        <v>10992</v>
      </c>
      <c r="N403">
        <v>120</v>
      </c>
      <c r="O403" t="s">
        <v>65</v>
      </c>
    </row>
    <row r="404" spans="1:15">
      <c r="A404">
        <v>5070</v>
      </c>
      <c r="B404" t="s">
        <v>11052</v>
      </c>
      <c r="C404" t="s">
        <v>115</v>
      </c>
      <c r="D404" t="s">
        <v>11693</v>
      </c>
      <c r="E404" t="s">
        <v>714</v>
      </c>
      <c r="F404" t="s">
        <v>11696</v>
      </c>
      <c r="G404" t="s">
        <v>11055</v>
      </c>
      <c r="H404" t="s">
        <v>116</v>
      </c>
      <c r="I404" t="s">
        <v>277</v>
      </c>
      <c r="J404" t="s">
        <v>11032</v>
      </c>
      <c r="K404" t="s">
        <v>108</v>
      </c>
      <c r="L404" t="s">
        <v>27</v>
      </c>
      <c r="M404" t="s">
        <v>10992</v>
      </c>
      <c r="N404">
        <v>120</v>
      </c>
      <c r="O404" t="s">
        <v>65</v>
      </c>
    </row>
    <row r="405" spans="1:15">
      <c r="A405">
        <v>5071</v>
      </c>
      <c r="B405" t="s">
        <v>11697</v>
      </c>
      <c r="C405" t="s">
        <v>2793</v>
      </c>
      <c r="D405" t="s">
        <v>11698</v>
      </c>
      <c r="E405" t="s">
        <v>714</v>
      </c>
      <c r="F405" t="s">
        <v>11699</v>
      </c>
      <c r="G405" t="s">
        <v>11700</v>
      </c>
      <c r="H405" t="s">
        <v>2794</v>
      </c>
      <c r="I405" t="s">
        <v>345</v>
      </c>
      <c r="J405" t="s">
        <v>2662</v>
      </c>
      <c r="K405" t="s">
        <v>427</v>
      </c>
      <c r="L405" t="s">
        <v>27</v>
      </c>
      <c r="M405" t="s">
        <v>10992</v>
      </c>
      <c r="N405">
        <v>120</v>
      </c>
      <c r="O405" t="s">
        <v>65</v>
      </c>
    </row>
    <row r="406" spans="1:15">
      <c r="A406">
        <v>5072</v>
      </c>
      <c r="B406" t="s">
        <v>11697</v>
      </c>
      <c r="C406" t="s">
        <v>1550</v>
      </c>
      <c r="D406" t="s">
        <v>11698</v>
      </c>
      <c r="E406" t="s">
        <v>714</v>
      </c>
      <c r="F406" t="s">
        <v>11701</v>
      </c>
      <c r="G406" t="s">
        <v>11702</v>
      </c>
      <c r="H406" t="s">
        <v>1551</v>
      </c>
      <c r="I406" t="s">
        <v>345</v>
      </c>
      <c r="J406" t="s">
        <v>10996</v>
      </c>
      <c r="K406" t="s">
        <v>1552</v>
      </c>
      <c r="L406" t="s">
        <v>27</v>
      </c>
      <c r="M406" t="s">
        <v>10992</v>
      </c>
      <c r="N406">
        <v>120</v>
      </c>
      <c r="O406" t="s">
        <v>65</v>
      </c>
    </row>
    <row r="407" spans="1:15">
      <c r="A407">
        <v>5074</v>
      </c>
      <c r="B407" t="s">
        <v>11703</v>
      </c>
      <c r="C407" t="s">
        <v>1231</v>
      </c>
      <c r="D407" t="s">
        <v>11698</v>
      </c>
      <c r="E407" t="s">
        <v>714</v>
      </c>
      <c r="F407" t="s">
        <v>11704</v>
      </c>
      <c r="G407" t="s">
        <v>11050</v>
      </c>
      <c r="H407" t="s">
        <v>1232</v>
      </c>
      <c r="I407" t="s">
        <v>345</v>
      </c>
      <c r="J407" t="s">
        <v>10996</v>
      </c>
      <c r="K407" t="s">
        <v>30</v>
      </c>
      <c r="L407" t="s">
        <v>27</v>
      </c>
      <c r="M407" t="s">
        <v>10992</v>
      </c>
      <c r="N407">
        <v>120</v>
      </c>
      <c r="O407" t="s">
        <v>65</v>
      </c>
    </row>
    <row r="408" spans="1:15">
      <c r="A408">
        <v>5075</v>
      </c>
      <c r="B408" t="s">
        <v>11697</v>
      </c>
      <c r="C408" t="s">
        <v>2133</v>
      </c>
      <c r="D408" t="s">
        <v>11698</v>
      </c>
      <c r="E408" t="s">
        <v>714</v>
      </c>
      <c r="F408" t="s">
        <v>11705</v>
      </c>
      <c r="H408" t="s">
        <v>2134</v>
      </c>
      <c r="I408" t="s">
        <v>345</v>
      </c>
      <c r="J408" t="s">
        <v>2169</v>
      </c>
      <c r="K408" t="s">
        <v>388</v>
      </c>
      <c r="L408" t="s">
        <v>27</v>
      </c>
      <c r="M408" t="s">
        <v>10992</v>
      </c>
      <c r="N408">
        <v>120</v>
      </c>
      <c r="O408" t="s">
        <v>65</v>
      </c>
    </row>
    <row r="409" spans="1:15">
      <c r="A409">
        <v>5076</v>
      </c>
      <c r="B409" t="s">
        <v>11697</v>
      </c>
      <c r="C409" t="s">
        <v>3643</v>
      </c>
      <c r="D409" t="s">
        <v>11698</v>
      </c>
      <c r="E409" t="s">
        <v>714</v>
      </c>
      <c r="F409" t="s">
        <v>11706</v>
      </c>
      <c r="G409" t="s">
        <v>11557</v>
      </c>
      <c r="H409" t="s">
        <v>3644</v>
      </c>
      <c r="I409" t="s">
        <v>353</v>
      </c>
      <c r="J409" t="s">
        <v>551</v>
      </c>
      <c r="K409" t="s">
        <v>551</v>
      </c>
      <c r="L409" t="s">
        <v>27</v>
      </c>
      <c r="M409" t="s">
        <v>10992</v>
      </c>
      <c r="N409">
        <v>120</v>
      </c>
      <c r="O409" t="s">
        <v>65</v>
      </c>
    </row>
    <row r="410" spans="1:15">
      <c r="A410">
        <v>5077</v>
      </c>
      <c r="B410" t="s">
        <v>11697</v>
      </c>
      <c r="C410" t="s">
        <v>2633</v>
      </c>
      <c r="D410" t="s">
        <v>11698</v>
      </c>
      <c r="E410" t="s">
        <v>714</v>
      </c>
      <c r="F410" t="s">
        <v>11707</v>
      </c>
      <c r="G410" t="s">
        <v>11248</v>
      </c>
      <c r="H410" t="s">
        <v>2634</v>
      </c>
      <c r="I410" t="s">
        <v>345</v>
      </c>
      <c r="J410" t="s">
        <v>406</v>
      </c>
      <c r="K410" t="s">
        <v>2532</v>
      </c>
      <c r="L410" t="s">
        <v>27</v>
      </c>
      <c r="M410" t="s">
        <v>10992</v>
      </c>
      <c r="N410">
        <v>120</v>
      </c>
      <c r="O410" t="s">
        <v>65</v>
      </c>
    </row>
    <row r="411" spans="1:15">
      <c r="A411">
        <v>5078</v>
      </c>
      <c r="B411" t="s">
        <v>11697</v>
      </c>
      <c r="C411" t="s">
        <v>899</v>
      </c>
      <c r="D411" t="s">
        <v>11698</v>
      </c>
      <c r="E411" t="s">
        <v>714</v>
      </c>
      <c r="F411" t="s">
        <v>11708</v>
      </c>
      <c r="G411" t="s">
        <v>11618</v>
      </c>
      <c r="H411" t="s">
        <v>901</v>
      </c>
      <c r="I411" t="s">
        <v>277</v>
      </c>
      <c r="J411" t="s">
        <v>11032</v>
      </c>
      <c r="K411" t="s">
        <v>297</v>
      </c>
      <c r="L411" t="s">
        <v>27</v>
      </c>
      <c r="M411" t="s">
        <v>10992</v>
      </c>
      <c r="N411">
        <v>120</v>
      </c>
      <c r="O411" t="s">
        <v>65</v>
      </c>
    </row>
    <row r="412" spans="1:15">
      <c r="A412">
        <v>5079</v>
      </c>
      <c r="B412" t="s">
        <v>11697</v>
      </c>
      <c r="C412" t="s">
        <v>2836</v>
      </c>
      <c r="D412" t="s">
        <v>11698</v>
      </c>
      <c r="E412" t="s">
        <v>714</v>
      </c>
      <c r="F412" t="s">
        <v>11709</v>
      </c>
      <c r="G412" t="s">
        <v>11173</v>
      </c>
      <c r="H412" t="s">
        <v>2837</v>
      </c>
      <c r="I412" t="s">
        <v>345</v>
      </c>
      <c r="J412" t="s">
        <v>2662</v>
      </c>
      <c r="K412" t="s">
        <v>2662</v>
      </c>
      <c r="L412" t="s">
        <v>27</v>
      </c>
      <c r="M412" t="s">
        <v>10992</v>
      </c>
      <c r="N412">
        <v>120</v>
      </c>
      <c r="O412" t="s">
        <v>65</v>
      </c>
    </row>
    <row r="413" spans="1:15">
      <c r="A413">
        <v>5081</v>
      </c>
      <c r="B413" t="s">
        <v>11703</v>
      </c>
      <c r="C413" t="s">
        <v>818</v>
      </c>
      <c r="D413" t="s">
        <v>11698</v>
      </c>
      <c r="E413" t="s">
        <v>714</v>
      </c>
      <c r="F413" t="s">
        <v>11710</v>
      </c>
      <c r="G413" t="s">
        <v>11711</v>
      </c>
      <c r="H413" t="s">
        <v>820</v>
      </c>
      <c r="I413" t="s">
        <v>277</v>
      </c>
      <c r="J413" t="s">
        <v>282</v>
      </c>
      <c r="K413" t="s">
        <v>287</v>
      </c>
      <c r="L413" t="s">
        <v>27</v>
      </c>
      <c r="M413" t="s">
        <v>10992</v>
      </c>
      <c r="N413">
        <v>120</v>
      </c>
      <c r="O413" t="s">
        <v>65</v>
      </c>
    </row>
    <row r="414" spans="1:15">
      <c r="A414">
        <v>5082</v>
      </c>
      <c r="B414" t="s">
        <v>11697</v>
      </c>
      <c r="C414" t="s">
        <v>3935</v>
      </c>
      <c r="D414" t="s">
        <v>11698</v>
      </c>
      <c r="E414" t="s">
        <v>714</v>
      </c>
      <c r="F414" t="s">
        <v>11712</v>
      </c>
      <c r="G414" t="s">
        <v>11529</v>
      </c>
      <c r="H414" t="s">
        <v>3936</v>
      </c>
      <c r="I414" t="s">
        <v>353</v>
      </c>
      <c r="J414" t="s">
        <v>459</v>
      </c>
      <c r="K414" t="s">
        <v>459</v>
      </c>
      <c r="L414" t="s">
        <v>27</v>
      </c>
      <c r="M414" t="s">
        <v>10992</v>
      </c>
      <c r="N414">
        <v>120</v>
      </c>
      <c r="O414" t="s">
        <v>65</v>
      </c>
    </row>
    <row r="415" spans="1:15">
      <c r="A415">
        <v>5083</v>
      </c>
      <c r="B415" t="s">
        <v>11052</v>
      </c>
      <c r="C415" t="s">
        <v>2137</v>
      </c>
      <c r="D415" t="s">
        <v>11698</v>
      </c>
      <c r="E415" t="s">
        <v>714</v>
      </c>
      <c r="F415" t="s">
        <v>11713</v>
      </c>
      <c r="G415" t="s">
        <v>11396</v>
      </c>
      <c r="H415" t="s">
        <v>2138</v>
      </c>
      <c r="I415" t="s">
        <v>345</v>
      </c>
      <c r="J415" t="s">
        <v>2169</v>
      </c>
      <c r="K415" t="s">
        <v>388</v>
      </c>
      <c r="L415" t="s">
        <v>27</v>
      </c>
      <c r="M415" t="s">
        <v>10992</v>
      </c>
      <c r="N415">
        <v>120</v>
      </c>
      <c r="O415" t="s">
        <v>65</v>
      </c>
    </row>
    <row r="416" spans="1:15">
      <c r="A416">
        <v>5085</v>
      </c>
      <c r="B416" t="s">
        <v>11697</v>
      </c>
      <c r="C416" t="s">
        <v>2913</v>
      </c>
      <c r="D416" t="s">
        <v>11698</v>
      </c>
      <c r="E416" t="s">
        <v>714</v>
      </c>
      <c r="F416" t="s">
        <v>11714</v>
      </c>
      <c r="G416" t="s">
        <v>11477</v>
      </c>
      <c r="H416" t="s">
        <v>2914</v>
      </c>
      <c r="I416" t="s">
        <v>345</v>
      </c>
      <c r="J416" t="s">
        <v>10996</v>
      </c>
      <c r="K416" t="s">
        <v>463</v>
      </c>
      <c r="L416" t="s">
        <v>27</v>
      </c>
      <c r="M416" t="s">
        <v>10992</v>
      </c>
      <c r="N416">
        <v>120</v>
      </c>
      <c r="O416" t="s">
        <v>65</v>
      </c>
    </row>
    <row r="417" spans="1:15">
      <c r="A417">
        <v>5089</v>
      </c>
      <c r="B417" t="s">
        <v>11052</v>
      </c>
      <c r="C417" t="s">
        <v>538</v>
      </c>
      <c r="D417" t="s">
        <v>11693</v>
      </c>
      <c r="E417" t="s">
        <v>714</v>
      </c>
      <c r="F417" t="s">
        <v>11715</v>
      </c>
      <c r="G417" t="s">
        <v>11695</v>
      </c>
      <c r="H417" t="s">
        <v>539</v>
      </c>
      <c r="I417" t="s">
        <v>353</v>
      </c>
      <c r="J417" t="s">
        <v>529</v>
      </c>
      <c r="K417" t="s">
        <v>533</v>
      </c>
      <c r="L417" t="s">
        <v>27</v>
      </c>
      <c r="M417" t="s">
        <v>10992</v>
      </c>
      <c r="N417">
        <v>120</v>
      </c>
      <c r="O417" t="s">
        <v>65</v>
      </c>
    </row>
    <row r="418" spans="1:15">
      <c r="A418">
        <v>5091</v>
      </c>
      <c r="B418" t="s">
        <v>11052</v>
      </c>
      <c r="C418" t="s">
        <v>541</v>
      </c>
      <c r="D418" t="s">
        <v>11693</v>
      </c>
      <c r="E418" t="s">
        <v>714</v>
      </c>
      <c r="F418" t="s">
        <v>11716</v>
      </c>
      <c r="G418" t="s">
        <v>11695</v>
      </c>
      <c r="H418" t="s">
        <v>539</v>
      </c>
      <c r="I418" t="s">
        <v>353</v>
      </c>
      <c r="J418" t="s">
        <v>529</v>
      </c>
      <c r="K418" t="s">
        <v>533</v>
      </c>
      <c r="L418" t="s">
        <v>27</v>
      </c>
      <c r="M418" t="s">
        <v>10992</v>
      </c>
      <c r="N418">
        <v>120</v>
      </c>
      <c r="O418" t="s">
        <v>65</v>
      </c>
    </row>
    <row r="419" spans="1:15">
      <c r="A419">
        <v>5092</v>
      </c>
      <c r="B419" t="s">
        <v>11703</v>
      </c>
      <c r="C419" t="s">
        <v>557</v>
      </c>
      <c r="D419" t="s">
        <v>11698</v>
      </c>
      <c r="E419" t="s">
        <v>714</v>
      </c>
      <c r="F419" t="s">
        <v>11717</v>
      </c>
      <c r="G419" t="s">
        <v>11718</v>
      </c>
      <c r="H419" t="s">
        <v>558</v>
      </c>
      <c r="I419" t="s">
        <v>353</v>
      </c>
      <c r="J419" t="s">
        <v>11115</v>
      </c>
      <c r="K419" t="s">
        <v>559</v>
      </c>
      <c r="L419" t="s">
        <v>27</v>
      </c>
      <c r="M419" t="s">
        <v>10992</v>
      </c>
      <c r="N419">
        <v>120</v>
      </c>
      <c r="O419" t="s">
        <v>65</v>
      </c>
    </row>
    <row r="420" spans="1:15">
      <c r="A420">
        <v>5098</v>
      </c>
      <c r="B420" t="s">
        <v>11052</v>
      </c>
      <c r="C420" t="s">
        <v>543</v>
      </c>
      <c r="D420" t="s">
        <v>11693</v>
      </c>
      <c r="E420" t="s">
        <v>714</v>
      </c>
      <c r="F420" t="s">
        <v>11715</v>
      </c>
      <c r="G420" t="s">
        <v>11695</v>
      </c>
      <c r="H420" t="s">
        <v>539</v>
      </c>
      <c r="I420" t="s">
        <v>353</v>
      </c>
      <c r="J420" t="s">
        <v>529</v>
      </c>
      <c r="K420" t="s">
        <v>533</v>
      </c>
      <c r="L420" t="s">
        <v>27</v>
      </c>
      <c r="M420" t="s">
        <v>10992</v>
      </c>
      <c r="N420">
        <v>120</v>
      </c>
      <c r="O420" t="s">
        <v>65</v>
      </c>
    </row>
    <row r="421" spans="1:15">
      <c r="A421">
        <v>5101</v>
      </c>
      <c r="B421" t="s">
        <v>11697</v>
      </c>
      <c r="C421" t="s">
        <v>236</v>
      </c>
      <c r="D421" t="s">
        <v>11698</v>
      </c>
      <c r="E421" t="s">
        <v>714</v>
      </c>
      <c r="F421" t="s">
        <v>11719</v>
      </c>
      <c r="G421" t="s">
        <v>11061</v>
      </c>
      <c r="H421" t="s">
        <v>237</v>
      </c>
      <c r="I421" t="s">
        <v>277</v>
      </c>
      <c r="J421" t="s">
        <v>10991</v>
      </c>
      <c r="K421" t="s">
        <v>222</v>
      </c>
      <c r="L421" t="s">
        <v>27</v>
      </c>
      <c r="M421" t="s">
        <v>10992</v>
      </c>
      <c r="N421">
        <v>120</v>
      </c>
      <c r="O421" t="s">
        <v>65</v>
      </c>
    </row>
    <row r="422" spans="1:15">
      <c r="A422">
        <v>5106</v>
      </c>
      <c r="B422" t="s">
        <v>11697</v>
      </c>
      <c r="C422" t="s">
        <v>2400</v>
      </c>
      <c r="D422" t="s">
        <v>11698</v>
      </c>
      <c r="E422" t="s">
        <v>714</v>
      </c>
      <c r="F422" t="s">
        <v>11720</v>
      </c>
      <c r="G422" t="s">
        <v>11721</v>
      </c>
      <c r="H422" t="s">
        <v>2401</v>
      </c>
      <c r="I422" t="s">
        <v>345</v>
      </c>
      <c r="J422" t="s">
        <v>2427</v>
      </c>
      <c r="K422" t="s">
        <v>509</v>
      </c>
      <c r="L422" t="s">
        <v>27</v>
      </c>
      <c r="M422" t="s">
        <v>10992</v>
      </c>
      <c r="N422">
        <v>120</v>
      </c>
      <c r="O422" t="s">
        <v>65</v>
      </c>
    </row>
    <row r="423" spans="1:15">
      <c r="A423">
        <v>5117</v>
      </c>
      <c r="B423" t="s">
        <v>11703</v>
      </c>
      <c r="C423" t="s">
        <v>252</v>
      </c>
      <c r="D423" t="s">
        <v>11698</v>
      </c>
      <c r="E423" t="s">
        <v>714</v>
      </c>
      <c r="F423" t="s">
        <v>11722</v>
      </c>
      <c r="G423" t="s">
        <v>11042</v>
      </c>
      <c r="H423" t="s">
        <v>253</v>
      </c>
      <c r="I423" t="s">
        <v>277</v>
      </c>
      <c r="J423" t="s">
        <v>10991</v>
      </c>
      <c r="K423" t="s">
        <v>60</v>
      </c>
      <c r="L423" t="s">
        <v>27</v>
      </c>
      <c r="M423" t="s">
        <v>10992</v>
      </c>
      <c r="N423">
        <v>120</v>
      </c>
      <c r="O423" t="s">
        <v>65</v>
      </c>
    </row>
    <row r="424" spans="1:15">
      <c r="A424">
        <v>5118</v>
      </c>
      <c r="B424" t="s">
        <v>11697</v>
      </c>
      <c r="C424" t="s">
        <v>2495</v>
      </c>
      <c r="D424" t="s">
        <v>11698</v>
      </c>
      <c r="E424" t="s">
        <v>714</v>
      </c>
      <c r="F424" t="s">
        <v>11723</v>
      </c>
      <c r="G424" t="s">
        <v>11724</v>
      </c>
      <c r="H424" t="s">
        <v>2496</v>
      </c>
      <c r="I424" t="s">
        <v>345</v>
      </c>
      <c r="J424" t="s">
        <v>406</v>
      </c>
      <c r="K424" t="s">
        <v>401</v>
      </c>
      <c r="L424" t="s">
        <v>27</v>
      </c>
      <c r="M424" t="s">
        <v>10992</v>
      </c>
      <c r="N424">
        <v>120</v>
      </c>
      <c r="O424" t="s">
        <v>65</v>
      </c>
    </row>
    <row r="425" spans="1:15">
      <c r="A425">
        <v>5119</v>
      </c>
      <c r="B425" t="s">
        <v>11697</v>
      </c>
      <c r="C425" t="s">
        <v>3808</v>
      </c>
      <c r="D425" t="s">
        <v>11698</v>
      </c>
      <c r="E425" t="s">
        <v>714</v>
      </c>
      <c r="F425" t="s">
        <v>11725</v>
      </c>
      <c r="G425" t="s">
        <v>11564</v>
      </c>
      <c r="H425" t="s">
        <v>3809</v>
      </c>
      <c r="I425" t="s">
        <v>353</v>
      </c>
      <c r="J425" t="s">
        <v>529</v>
      </c>
      <c r="K425" t="s">
        <v>529</v>
      </c>
      <c r="L425" t="s">
        <v>27</v>
      </c>
      <c r="M425" t="s">
        <v>10992</v>
      </c>
      <c r="N425">
        <v>120</v>
      </c>
      <c r="O425" t="s">
        <v>65</v>
      </c>
    </row>
    <row r="426" spans="1:15">
      <c r="A426">
        <v>5123</v>
      </c>
      <c r="B426" t="s">
        <v>11697</v>
      </c>
      <c r="C426" t="s">
        <v>949</v>
      </c>
      <c r="D426" t="s">
        <v>11698</v>
      </c>
      <c r="E426" t="s">
        <v>714</v>
      </c>
      <c r="F426" t="s">
        <v>11726</v>
      </c>
      <c r="G426" t="s">
        <v>11113</v>
      </c>
      <c r="H426" t="s">
        <v>951</v>
      </c>
      <c r="I426" t="s">
        <v>277</v>
      </c>
      <c r="J426" t="s">
        <v>11032</v>
      </c>
      <c r="K426" t="s">
        <v>108</v>
      </c>
      <c r="L426" t="s">
        <v>27</v>
      </c>
      <c r="M426" t="s">
        <v>10992</v>
      </c>
      <c r="N426">
        <v>120</v>
      </c>
      <c r="O426" t="s">
        <v>65</v>
      </c>
    </row>
    <row r="427" spans="1:15">
      <c r="A427">
        <v>5124</v>
      </c>
      <c r="B427" t="s">
        <v>11697</v>
      </c>
      <c r="C427" t="s">
        <v>1699</v>
      </c>
      <c r="D427" t="s">
        <v>11698</v>
      </c>
      <c r="E427" t="s">
        <v>714</v>
      </c>
      <c r="F427" t="s">
        <v>11727</v>
      </c>
      <c r="G427" t="s">
        <v>11022</v>
      </c>
      <c r="H427" t="s">
        <v>1700</v>
      </c>
      <c r="I427" t="s">
        <v>277</v>
      </c>
      <c r="J427" t="s">
        <v>10991</v>
      </c>
      <c r="K427" t="s">
        <v>1220</v>
      </c>
      <c r="L427" t="s">
        <v>27</v>
      </c>
      <c r="M427" t="s">
        <v>10992</v>
      </c>
      <c r="N427">
        <v>120</v>
      </c>
      <c r="O427" t="s">
        <v>65</v>
      </c>
    </row>
    <row r="428" spans="1:15">
      <c r="A428">
        <v>5126</v>
      </c>
      <c r="B428" t="s">
        <v>11697</v>
      </c>
      <c r="C428" t="s">
        <v>1014</v>
      </c>
      <c r="D428" t="s">
        <v>11698</v>
      </c>
      <c r="E428" t="s">
        <v>714</v>
      </c>
      <c r="F428" t="s">
        <v>11728</v>
      </c>
      <c r="G428" t="s">
        <v>11729</v>
      </c>
      <c r="H428" t="s">
        <v>1015</v>
      </c>
      <c r="I428" t="s">
        <v>277</v>
      </c>
      <c r="J428" t="s">
        <v>11102</v>
      </c>
      <c r="K428" t="s">
        <v>193</v>
      </c>
      <c r="L428" t="s">
        <v>27</v>
      </c>
      <c r="M428" t="s">
        <v>10992</v>
      </c>
      <c r="N428">
        <v>120</v>
      </c>
      <c r="O428" t="s">
        <v>65</v>
      </c>
    </row>
    <row r="429" spans="1:15">
      <c r="A429">
        <v>5127</v>
      </c>
      <c r="B429" t="s">
        <v>11697</v>
      </c>
      <c r="C429" t="s">
        <v>2553</v>
      </c>
      <c r="D429" t="s">
        <v>11698</v>
      </c>
      <c r="E429" t="s">
        <v>714</v>
      </c>
      <c r="F429" t="s">
        <v>11730</v>
      </c>
      <c r="G429" t="s">
        <v>11044</v>
      </c>
      <c r="H429" t="s">
        <v>2554</v>
      </c>
      <c r="I429" t="s">
        <v>345</v>
      </c>
      <c r="J429" t="s">
        <v>406</v>
      </c>
      <c r="K429" t="s">
        <v>406</v>
      </c>
      <c r="L429" t="s">
        <v>27</v>
      </c>
      <c r="M429" t="s">
        <v>10992</v>
      </c>
      <c r="N429">
        <v>120</v>
      </c>
      <c r="O429" t="s">
        <v>65</v>
      </c>
    </row>
    <row r="430" spans="1:15">
      <c r="A430">
        <v>5128</v>
      </c>
      <c r="B430" t="s">
        <v>11697</v>
      </c>
      <c r="C430" t="s">
        <v>975</v>
      </c>
      <c r="D430" t="s">
        <v>11698</v>
      </c>
      <c r="E430" t="s">
        <v>714</v>
      </c>
      <c r="F430" t="s">
        <v>11731</v>
      </c>
      <c r="G430" t="s">
        <v>11079</v>
      </c>
      <c r="H430" t="s">
        <v>977</v>
      </c>
      <c r="I430" t="s">
        <v>277</v>
      </c>
      <c r="J430" t="s">
        <v>11032</v>
      </c>
      <c r="K430" t="s">
        <v>270</v>
      </c>
      <c r="L430" t="s">
        <v>27</v>
      </c>
      <c r="M430" t="s">
        <v>10992</v>
      </c>
      <c r="N430">
        <v>120</v>
      </c>
      <c r="O430" t="s">
        <v>65</v>
      </c>
    </row>
    <row r="431" spans="1:15">
      <c r="A431">
        <v>5134</v>
      </c>
      <c r="B431" t="s">
        <v>11697</v>
      </c>
      <c r="C431" t="s">
        <v>923</v>
      </c>
      <c r="D431" t="s">
        <v>11698</v>
      </c>
      <c r="E431" t="s">
        <v>714</v>
      </c>
      <c r="F431" t="s">
        <v>11732</v>
      </c>
      <c r="G431" t="s">
        <v>11234</v>
      </c>
      <c r="H431" t="s">
        <v>925</v>
      </c>
      <c r="I431" t="s">
        <v>277</v>
      </c>
      <c r="J431" t="s">
        <v>11032</v>
      </c>
      <c r="K431" t="s">
        <v>297</v>
      </c>
      <c r="L431" t="s">
        <v>27</v>
      </c>
      <c r="M431" t="s">
        <v>10992</v>
      </c>
      <c r="N431">
        <v>120</v>
      </c>
      <c r="O431" t="s">
        <v>65</v>
      </c>
    </row>
    <row r="432" spans="1:15">
      <c r="A432">
        <v>5137</v>
      </c>
      <c r="B432" t="s">
        <v>11697</v>
      </c>
      <c r="C432" t="s">
        <v>1064</v>
      </c>
      <c r="D432" t="s">
        <v>11698</v>
      </c>
      <c r="E432" t="s">
        <v>714</v>
      </c>
      <c r="F432" t="s">
        <v>11733</v>
      </c>
      <c r="G432" t="s">
        <v>11391</v>
      </c>
      <c r="H432" t="s">
        <v>1065</v>
      </c>
      <c r="I432" t="s">
        <v>277</v>
      </c>
      <c r="J432" t="s">
        <v>11102</v>
      </c>
      <c r="K432" t="s">
        <v>36</v>
      </c>
      <c r="L432" t="s">
        <v>27</v>
      </c>
      <c r="M432" t="s">
        <v>10992</v>
      </c>
      <c r="N432">
        <v>120</v>
      </c>
      <c r="O432" t="s">
        <v>65</v>
      </c>
    </row>
    <row r="433" spans="1:15">
      <c r="A433">
        <v>5138</v>
      </c>
      <c r="B433" t="s">
        <v>11697</v>
      </c>
      <c r="C433" t="s">
        <v>3156</v>
      </c>
      <c r="D433" t="s">
        <v>11698</v>
      </c>
      <c r="E433" t="s">
        <v>714</v>
      </c>
      <c r="F433" t="s">
        <v>11734</v>
      </c>
      <c r="G433" t="s">
        <v>11225</v>
      </c>
      <c r="H433" t="s">
        <v>3157</v>
      </c>
      <c r="I433" t="s">
        <v>353</v>
      </c>
      <c r="J433" t="s">
        <v>11226</v>
      </c>
      <c r="K433" t="s">
        <v>3128</v>
      </c>
      <c r="L433" t="s">
        <v>27</v>
      </c>
      <c r="M433" t="s">
        <v>10992</v>
      </c>
      <c r="N433">
        <v>120</v>
      </c>
      <c r="O433" t="s">
        <v>65</v>
      </c>
    </row>
    <row r="434" spans="1:15">
      <c r="A434">
        <v>5140</v>
      </c>
      <c r="B434" t="s">
        <v>11703</v>
      </c>
      <c r="C434" t="s">
        <v>821</v>
      </c>
      <c r="D434" t="s">
        <v>11698</v>
      </c>
      <c r="E434" t="s">
        <v>714</v>
      </c>
      <c r="F434" t="s">
        <v>11735</v>
      </c>
      <c r="G434" t="s">
        <v>11627</v>
      </c>
      <c r="H434" t="s">
        <v>823</v>
      </c>
      <c r="I434" t="s">
        <v>277</v>
      </c>
      <c r="J434" t="s">
        <v>282</v>
      </c>
      <c r="K434" t="s">
        <v>287</v>
      </c>
      <c r="L434" t="s">
        <v>27</v>
      </c>
      <c r="M434" t="s">
        <v>10992</v>
      </c>
      <c r="N434">
        <v>120</v>
      </c>
      <c r="O434" t="s">
        <v>65</v>
      </c>
    </row>
    <row r="435" spans="1:15">
      <c r="A435">
        <v>5141</v>
      </c>
      <c r="B435" t="s">
        <v>11697</v>
      </c>
      <c r="C435" t="s">
        <v>3882</v>
      </c>
      <c r="D435" t="s">
        <v>11698</v>
      </c>
      <c r="E435" t="s">
        <v>714</v>
      </c>
      <c r="F435" t="s">
        <v>11736</v>
      </c>
      <c r="G435" t="s">
        <v>11273</v>
      </c>
      <c r="H435" t="s">
        <v>3883</v>
      </c>
      <c r="I435" t="s">
        <v>353</v>
      </c>
      <c r="J435" t="s">
        <v>551</v>
      </c>
      <c r="K435" t="s">
        <v>633</v>
      </c>
      <c r="L435" t="s">
        <v>27</v>
      </c>
      <c r="M435" t="s">
        <v>10992</v>
      </c>
      <c r="N435">
        <v>120</v>
      </c>
      <c r="O435" t="s">
        <v>65</v>
      </c>
    </row>
    <row r="436" spans="1:15">
      <c r="A436">
        <v>5142</v>
      </c>
      <c r="B436" t="s">
        <v>11697</v>
      </c>
      <c r="C436" t="s">
        <v>3196</v>
      </c>
      <c r="D436" t="s">
        <v>11698</v>
      </c>
      <c r="E436" t="s">
        <v>714</v>
      </c>
      <c r="F436" t="s">
        <v>11737</v>
      </c>
      <c r="G436" t="s">
        <v>11592</v>
      </c>
      <c r="H436" t="s">
        <v>3197</v>
      </c>
      <c r="I436" t="s">
        <v>353</v>
      </c>
      <c r="J436" t="s">
        <v>529</v>
      </c>
      <c r="K436" t="s">
        <v>3189</v>
      </c>
      <c r="L436" t="s">
        <v>27</v>
      </c>
      <c r="M436" t="s">
        <v>10992</v>
      </c>
      <c r="N436">
        <v>120</v>
      </c>
      <c r="O436" t="s">
        <v>65</v>
      </c>
    </row>
    <row r="437" spans="1:15">
      <c r="A437">
        <v>5144</v>
      </c>
      <c r="B437" t="s">
        <v>11697</v>
      </c>
      <c r="C437" t="s">
        <v>3250</v>
      </c>
      <c r="D437" t="s">
        <v>11698</v>
      </c>
      <c r="E437" t="s">
        <v>714</v>
      </c>
      <c r="F437" t="s">
        <v>11738</v>
      </c>
      <c r="G437" t="s">
        <v>11739</v>
      </c>
      <c r="H437" t="s">
        <v>374</v>
      </c>
      <c r="I437" t="s">
        <v>353</v>
      </c>
      <c r="J437" t="s">
        <v>551</v>
      </c>
      <c r="K437" t="s">
        <v>375</v>
      </c>
      <c r="L437" t="s">
        <v>27</v>
      </c>
      <c r="M437" t="s">
        <v>10992</v>
      </c>
      <c r="N437">
        <v>120</v>
      </c>
      <c r="O437" t="s">
        <v>65</v>
      </c>
    </row>
    <row r="438" spans="1:15">
      <c r="A438">
        <v>5152</v>
      </c>
      <c r="B438" t="s">
        <v>11697</v>
      </c>
      <c r="C438" t="s">
        <v>3096</v>
      </c>
      <c r="D438" t="s">
        <v>11698</v>
      </c>
      <c r="E438" t="s">
        <v>714</v>
      </c>
      <c r="F438" t="s">
        <v>11740</v>
      </c>
      <c r="G438" t="s">
        <v>11261</v>
      </c>
      <c r="H438" t="s">
        <v>3097</v>
      </c>
      <c r="I438" t="s">
        <v>353</v>
      </c>
      <c r="J438" t="s">
        <v>3061</v>
      </c>
      <c r="K438" t="s">
        <v>3061</v>
      </c>
      <c r="L438" t="s">
        <v>27</v>
      </c>
      <c r="M438" t="s">
        <v>10992</v>
      </c>
      <c r="N438">
        <v>120</v>
      </c>
      <c r="O438" t="s">
        <v>65</v>
      </c>
    </row>
    <row r="439" spans="1:15">
      <c r="A439">
        <v>5154</v>
      </c>
      <c r="B439" t="s">
        <v>11697</v>
      </c>
      <c r="C439" t="s">
        <v>2886</v>
      </c>
      <c r="D439" t="s">
        <v>11698</v>
      </c>
      <c r="E439" t="s">
        <v>714</v>
      </c>
      <c r="F439" t="s">
        <v>11741</v>
      </c>
      <c r="G439" t="s">
        <v>11742</v>
      </c>
      <c r="H439" t="s">
        <v>2887</v>
      </c>
      <c r="I439" t="s">
        <v>345</v>
      </c>
      <c r="J439" t="s">
        <v>2662</v>
      </c>
      <c r="K439" t="s">
        <v>438</v>
      </c>
      <c r="L439" t="s">
        <v>27</v>
      </c>
      <c r="M439" t="s">
        <v>10992</v>
      </c>
      <c r="N439">
        <v>120</v>
      </c>
      <c r="O439" t="s">
        <v>65</v>
      </c>
    </row>
    <row r="440" spans="1:15">
      <c r="A440">
        <v>5155</v>
      </c>
      <c r="B440" t="s">
        <v>11697</v>
      </c>
      <c r="C440" t="s">
        <v>939</v>
      </c>
      <c r="D440" t="s">
        <v>11698</v>
      </c>
      <c r="E440" t="s">
        <v>714</v>
      </c>
      <c r="F440" t="s">
        <v>11743</v>
      </c>
      <c r="G440" t="s">
        <v>11282</v>
      </c>
      <c r="H440" t="s">
        <v>941</v>
      </c>
      <c r="I440" t="s">
        <v>277</v>
      </c>
      <c r="J440" t="s">
        <v>11032</v>
      </c>
      <c r="K440" t="s">
        <v>306</v>
      </c>
      <c r="L440" t="s">
        <v>27</v>
      </c>
      <c r="M440" t="s">
        <v>10992</v>
      </c>
      <c r="N440">
        <v>120</v>
      </c>
      <c r="O440" t="s">
        <v>65</v>
      </c>
    </row>
    <row r="441" spans="1:15">
      <c r="A441">
        <v>5156</v>
      </c>
      <c r="B441" t="s">
        <v>11703</v>
      </c>
      <c r="C441" t="s">
        <v>2917</v>
      </c>
      <c r="D441" t="s">
        <v>11698</v>
      </c>
      <c r="E441" t="s">
        <v>714</v>
      </c>
      <c r="F441" t="s">
        <v>11744</v>
      </c>
      <c r="G441" t="s">
        <v>11009</v>
      </c>
      <c r="H441" t="s">
        <v>2918</v>
      </c>
      <c r="I441" t="s">
        <v>345</v>
      </c>
      <c r="J441" t="s">
        <v>2427</v>
      </c>
      <c r="K441" t="s">
        <v>346</v>
      </c>
      <c r="L441" t="s">
        <v>27</v>
      </c>
      <c r="M441" t="s">
        <v>10992</v>
      </c>
      <c r="N441">
        <v>120</v>
      </c>
      <c r="O441" t="s">
        <v>65</v>
      </c>
    </row>
    <row r="442" spans="1:15">
      <c r="A442">
        <v>5157</v>
      </c>
      <c r="B442" t="s">
        <v>11703</v>
      </c>
      <c r="C442" t="s">
        <v>978</v>
      </c>
      <c r="D442" t="s">
        <v>11698</v>
      </c>
      <c r="E442" t="s">
        <v>714</v>
      </c>
      <c r="F442" t="s">
        <v>11745</v>
      </c>
      <c r="G442" t="s">
        <v>11746</v>
      </c>
      <c r="H442" t="s">
        <v>980</v>
      </c>
      <c r="I442" t="s">
        <v>277</v>
      </c>
      <c r="J442" t="s">
        <v>11032</v>
      </c>
      <c r="K442" t="s">
        <v>270</v>
      </c>
      <c r="L442" t="s">
        <v>27</v>
      </c>
      <c r="M442" t="s">
        <v>10992</v>
      </c>
      <c r="N442">
        <v>120</v>
      </c>
      <c r="O442" t="s">
        <v>65</v>
      </c>
    </row>
    <row r="443" spans="1:15">
      <c r="A443">
        <v>5159</v>
      </c>
      <c r="B443" t="s">
        <v>11697</v>
      </c>
      <c r="C443" t="s">
        <v>3372</v>
      </c>
      <c r="D443" t="s">
        <v>11698</v>
      </c>
      <c r="E443" t="s">
        <v>714</v>
      </c>
      <c r="F443" t="s">
        <v>11747</v>
      </c>
      <c r="G443" t="s">
        <v>11748</v>
      </c>
      <c r="H443" t="s">
        <v>3373</v>
      </c>
      <c r="I443" t="s">
        <v>353</v>
      </c>
      <c r="J443" t="s">
        <v>3528</v>
      </c>
      <c r="K443" t="s">
        <v>596</v>
      </c>
      <c r="L443" t="s">
        <v>27</v>
      </c>
      <c r="M443" t="s">
        <v>10992</v>
      </c>
      <c r="N443">
        <v>120</v>
      </c>
      <c r="O443" t="s">
        <v>65</v>
      </c>
    </row>
    <row r="444" spans="1:15">
      <c r="A444">
        <v>5160</v>
      </c>
      <c r="B444" t="s">
        <v>11697</v>
      </c>
      <c r="C444" t="s">
        <v>2890</v>
      </c>
      <c r="D444" t="s">
        <v>11698</v>
      </c>
      <c r="E444" t="s">
        <v>714</v>
      </c>
      <c r="F444" t="s">
        <v>11749</v>
      </c>
      <c r="G444" t="s">
        <v>11750</v>
      </c>
      <c r="H444" t="s">
        <v>2891</v>
      </c>
      <c r="I444" t="s">
        <v>345</v>
      </c>
      <c r="J444" t="s">
        <v>2662</v>
      </c>
      <c r="K444" t="s">
        <v>445</v>
      </c>
      <c r="L444" t="s">
        <v>27</v>
      </c>
      <c r="M444" t="s">
        <v>10992</v>
      </c>
      <c r="N444">
        <v>120</v>
      </c>
      <c r="O444" t="s">
        <v>65</v>
      </c>
    </row>
    <row r="445" spans="1:15">
      <c r="A445">
        <v>5161</v>
      </c>
      <c r="B445" t="s">
        <v>11697</v>
      </c>
      <c r="C445" t="s">
        <v>2557</v>
      </c>
      <c r="D445" t="s">
        <v>11698</v>
      </c>
      <c r="E445" t="s">
        <v>714</v>
      </c>
      <c r="F445" t="s">
        <v>11751</v>
      </c>
      <c r="G445" t="s">
        <v>11680</v>
      </c>
      <c r="H445" t="s">
        <v>2558</v>
      </c>
      <c r="I445" t="s">
        <v>345</v>
      </c>
      <c r="J445" t="s">
        <v>406</v>
      </c>
      <c r="K445" t="s">
        <v>478</v>
      </c>
      <c r="L445" t="s">
        <v>27</v>
      </c>
      <c r="M445" t="s">
        <v>10992</v>
      </c>
      <c r="N445">
        <v>120</v>
      </c>
      <c r="O445" t="s">
        <v>65</v>
      </c>
    </row>
    <row r="446" spans="1:15">
      <c r="A446">
        <v>5162</v>
      </c>
      <c r="B446" t="s">
        <v>11697</v>
      </c>
      <c r="C446" t="s">
        <v>2208</v>
      </c>
      <c r="D446" t="s">
        <v>11698</v>
      </c>
      <c r="E446" t="s">
        <v>714</v>
      </c>
      <c r="F446" t="s">
        <v>11752</v>
      </c>
      <c r="H446" t="s">
        <v>2209</v>
      </c>
      <c r="I446" t="s">
        <v>345</v>
      </c>
      <c r="J446" t="s">
        <v>2169</v>
      </c>
      <c r="K446" t="s">
        <v>497</v>
      </c>
      <c r="L446" t="s">
        <v>27</v>
      </c>
      <c r="M446" t="s">
        <v>10992</v>
      </c>
      <c r="N446">
        <v>120</v>
      </c>
      <c r="O446" t="s">
        <v>65</v>
      </c>
    </row>
    <row r="447" spans="1:15">
      <c r="A447">
        <v>5163</v>
      </c>
      <c r="B447" t="s">
        <v>11697</v>
      </c>
      <c r="C447" t="s">
        <v>1635</v>
      </c>
      <c r="D447" t="s">
        <v>11698</v>
      </c>
      <c r="E447" t="s">
        <v>714</v>
      </c>
      <c r="F447" t="s">
        <v>11753</v>
      </c>
      <c r="G447" t="s">
        <v>11572</v>
      </c>
      <c r="H447" t="s">
        <v>1636</v>
      </c>
      <c r="I447" t="s">
        <v>345</v>
      </c>
      <c r="J447" t="s">
        <v>10996</v>
      </c>
      <c r="K447" t="s">
        <v>1605</v>
      </c>
      <c r="L447" t="s">
        <v>27</v>
      </c>
      <c r="M447" t="s">
        <v>10992</v>
      </c>
      <c r="N447">
        <v>120</v>
      </c>
      <c r="O447" t="s">
        <v>65</v>
      </c>
    </row>
    <row r="448" spans="1:15">
      <c r="A448">
        <v>5164</v>
      </c>
      <c r="B448" t="s">
        <v>11697</v>
      </c>
      <c r="C448" t="s">
        <v>4039</v>
      </c>
      <c r="D448" t="s">
        <v>11698</v>
      </c>
      <c r="E448" t="s">
        <v>714</v>
      </c>
      <c r="F448" t="s">
        <v>11754</v>
      </c>
      <c r="G448" t="s">
        <v>6966</v>
      </c>
      <c r="H448" t="s">
        <v>4040</v>
      </c>
      <c r="I448" t="s">
        <v>353</v>
      </c>
      <c r="J448" t="s">
        <v>459</v>
      </c>
      <c r="K448" t="s">
        <v>654</v>
      </c>
      <c r="L448" t="s">
        <v>27</v>
      </c>
      <c r="M448" t="s">
        <v>10992</v>
      </c>
      <c r="N448">
        <v>120</v>
      </c>
      <c r="O448" t="s">
        <v>65</v>
      </c>
    </row>
    <row r="449" spans="1:15">
      <c r="A449">
        <v>5165</v>
      </c>
      <c r="B449" t="s">
        <v>11703</v>
      </c>
      <c r="C449" t="s">
        <v>176</v>
      </c>
      <c r="D449" t="s">
        <v>11698</v>
      </c>
      <c r="E449" t="s">
        <v>714</v>
      </c>
      <c r="F449" t="s">
        <v>11755</v>
      </c>
      <c r="G449" t="s">
        <v>11085</v>
      </c>
      <c r="H449" t="s">
        <v>177</v>
      </c>
      <c r="I449" t="s">
        <v>277</v>
      </c>
      <c r="J449" t="s">
        <v>10991</v>
      </c>
      <c r="K449" t="s">
        <v>60</v>
      </c>
      <c r="L449" t="s">
        <v>27</v>
      </c>
      <c r="M449" t="s">
        <v>10992</v>
      </c>
      <c r="N449">
        <v>120</v>
      </c>
      <c r="O449" t="s">
        <v>65</v>
      </c>
    </row>
    <row r="450" spans="1:15">
      <c r="A450">
        <v>5166</v>
      </c>
      <c r="B450" t="s">
        <v>11703</v>
      </c>
      <c r="C450" t="s">
        <v>832</v>
      </c>
      <c r="D450" t="s">
        <v>11698</v>
      </c>
      <c r="E450" t="s">
        <v>714</v>
      </c>
      <c r="F450" t="s">
        <v>11756</v>
      </c>
      <c r="G450" t="s">
        <v>11757</v>
      </c>
      <c r="H450" t="s">
        <v>834</v>
      </c>
      <c r="I450" t="s">
        <v>277</v>
      </c>
      <c r="J450" t="s">
        <v>282</v>
      </c>
      <c r="K450" t="s">
        <v>287</v>
      </c>
      <c r="L450" t="s">
        <v>27</v>
      </c>
      <c r="M450" t="s">
        <v>10992</v>
      </c>
      <c r="N450">
        <v>120</v>
      </c>
      <c r="O450" t="s">
        <v>65</v>
      </c>
    </row>
    <row r="451" spans="1:15">
      <c r="A451">
        <v>5167</v>
      </c>
      <c r="B451" t="s">
        <v>11697</v>
      </c>
      <c r="C451" t="s">
        <v>3623</v>
      </c>
      <c r="D451" t="s">
        <v>11698</v>
      </c>
      <c r="E451" t="s">
        <v>714</v>
      </c>
      <c r="F451" t="s">
        <v>11758</v>
      </c>
      <c r="G451" t="s">
        <v>11109</v>
      </c>
      <c r="H451" t="s">
        <v>3624</v>
      </c>
      <c r="I451" t="s">
        <v>353</v>
      </c>
      <c r="J451" t="s">
        <v>551</v>
      </c>
      <c r="K451" t="s">
        <v>551</v>
      </c>
      <c r="L451" t="s">
        <v>27</v>
      </c>
      <c r="M451" t="s">
        <v>10992</v>
      </c>
      <c r="N451">
        <v>120</v>
      </c>
      <c r="O451" t="s">
        <v>65</v>
      </c>
    </row>
    <row r="452" spans="1:15">
      <c r="A452">
        <v>5168</v>
      </c>
      <c r="B452" t="s">
        <v>11703</v>
      </c>
      <c r="C452" t="s">
        <v>2949</v>
      </c>
      <c r="D452" t="s">
        <v>11698</v>
      </c>
      <c r="E452" t="s">
        <v>714</v>
      </c>
      <c r="F452" t="s">
        <v>11759</v>
      </c>
      <c r="G452" t="s">
        <v>11568</v>
      </c>
      <c r="H452" t="s">
        <v>2950</v>
      </c>
      <c r="I452" t="s">
        <v>345</v>
      </c>
      <c r="J452" t="s">
        <v>10996</v>
      </c>
      <c r="K452" t="s">
        <v>451</v>
      </c>
      <c r="L452" t="s">
        <v>27</v>
      </c>
      <c r="M452" t="s">
        <v>10992</v>
      </c>
      <c r="N452">
        <v>120</v>
      </c>
      <c r="O452" t="s">
        <v>65</v>
      </c>
    </row>
    <row r="453" spans="1:15">
      <c r="A453">
        <v>5169</v>
      </c>
      <c r="B453" t="s">
        <v>11697</v>
      </c>
      <c r="C453" t="s">
        <v>2343</v>
      </c>
      <c r="D453" t="s">
        <v>11698</v>
      </c>
      <c r="E453" t="s">
        <v>714</v>
      </c>
      <c r="F453" t="s">
        <v>11760</v>
      </c>
      <c r="G453" t="s">
        <v>11505</v>
      </c>
      <c r="H453" t="s">
        <v>2344</v>
      </c>
      <c r="I453" t="s">
        <v>345</v>
      </c>
      <c r="J453" t="s">
        <v>10996</v>
      </c>
      <c r="K453" t="s">
        <v>30</v>
      </c>
      <c r="L453" t="s">
        <v>27</v>
      </c>
      <c r="M453" t="s">
        <v>10992</v>
      </c>
      <c r="N453">
        <v>120</v>
      </c>
      <c r="O453" t="s">
        <v>65</v>
      </c>
    </row>
    <row r="454" spans="1:15">
      <c r="A454">
        <v>5172</v>
      </c>
      <c r="B454" t="s">
        <v>11697</v>
      </c>
      <c r="C454" t="s">
        <v>873</v>
      </c>
      <c r="D454" t="s">
        <v>11698</v>
      </c>
      <c r="E454" t="s">
        <v>714</v>
      </c>
      <c r="F454" t="s">
        <v>11761</v>
      </c>
      <c r="G454" t="s">
        <v>11762</v>
      </c>
      <c r="H454" t="s">
        <v>875</v>
      </c>
      <c r="I454" t="s">
        <v>277</v>
      </c>
      <c r="J454" t="s">
        <v>11032</v>
      </c>
      <c r="K454" t="s">
        <v>108</v>
      </c>
      <c r="L454" t="s">
        <v>27</v>
      </c>
      <c r="M454" t="s">
        <v>10992</v>
      </c>
      <c r="N454">
        <v>120</v>
      </c>
      <c r="O454" t="s">
        <v>65</v>
      </c>
    </row>
    <row r="455" spans="1:15">
      <c r="A455">
        <v>5174</v>
      </c>
      <c r="B455" t="s">
        <v>11697</v>
      </c>
      <c r="C455" t="s">
        <v>2212</v>
      </c>
      <c r="D455" t="s">
        <v>11698</v>
      </c>
      <c r="E455" t="s">
        <v>714</v>
      </c>
      <c r="F455" t="s">
        <v>11763</v>
      </c>
      <c r="G455" t="s">
        <v>11090</v>
      </c>
      <c r="H455" t="s">
        <v>2213</v>
      </c>
      <c r="I455" t="s">
        <v>345</v>
      </c>
      <c r="J455" t="s">
        <v>2169</v>
      </c>
      <c r="K455" t="s">
        <v>2169</v>
      </c>
      <c r="L455" t="s">
        <v>27</v>
      </c>
      <c r="M455" t="s">
        <v>10992</v>
      </c>
      <c r="N455">
        <v>120</v>
      </c>
      <c r="O455" t="s">
        <v>65</v>
      </c>
    </row>
    <row r="456" spans="1:15">
      <c r="A456">
        <v>5175</v>
      </c>
      <c r="B456" t="s">
        <v>11697</v>
      </c>
      <c r="C456" t="s">
        <v>3725</v>
      </c>
      <c r="D456" t="s">
        <v>11698</v>
      </c>
      <c r="E456" t="s">
        <v>714</v>
      </c>
      <c r="F456" t="s">
        <v>11764</v>
      </c>
      <c r="G456" t="s">
        <v>11426</v>
      </c>
      <c r="H456" t="s">
        <v>3726</v>
      </c>
      <c r="I456" t="s">
        <v>353</v>
      </c>
      <c r="J456" t="s">
        <v>459</v>
      </c>
      <c r="K456" t="s">
        <v>3718</v>
      </c>
      <c r="L456" t="s">
        <v>27</v>
      </c>
      <c r="M456" t="s">
        <v>10992</v>
      </c>
      <c r="N456">
        <v>120</v>
      </c>
      <c r="O456" t="s">
        <v>65</v>
      </c>
    </row>
    <row r="457" spans="1:15">
      <c r="A457">
        <v>5176</v>
      </c>
      <c r="B457" t="s">
        <v>11697</v>
      </c>
      <c r="C457" t="s">
        <v>2142</v>
      </c>
      <c r="D457" t="s">
        <v>11698</v>
      </c>
      <c r="E457" t="s">
        <v>714</v>
      </c>
      <c r="F457" t="s">
        <v>11765</v>
      </c>
      <c r="G457" t="s">
        <v>11766</v>
      </c>
      <c r="H457" t="s">
        <v>2143</v>
      </c>
      <c r="I457" t="s">
        <v>345</v>
      </c>
      <c r="J457" t="s">
        <v>2169</v>
      </c>
      <c r="K457" t="s">
        <v>1537</v>
      </c>
      <c r="L457" t="s">
        <v>27</v>
      </c>
      <c r="M457" t="s">
        <v>10992</v>
      </c>
      <c r="N457">
        <v>120</v>
      </c>
      <c r="O457" t="s">
        <v>65</v>
      </c>
    </row>
    <row r="458" spans="1:15">
      <c r="A458">
        <v>5177</v>
      </c>
      <c r="B458" t="s">
        <v>11703</v>
      </c>
      <c r="C458" t="s">
        <v>1505</v>
      </c>
      <c r="D458" t="s">
        <v>11698</v>
      </c>
      <c r="E458" t="s">
        <v>714</v>
      </c>
      <c r="F458" t="s">
        <v>11767</v>
      </c>
      <c r="G458" t="s">
        <v>11621</v>
      </c>
      <c r="H458" t="s">
        <v>1506</v>
      </c>
      <c r="I458" t="s">
        <v>345</v>
      </c>
      <c r="J458" t="s">
        <v>10996</v>
      </c>
      <c r="K458" t="s">
        <v>30</v>
      </c>
      <c r="L458" t="s">
        <v>27</v>
      </c>
      <c r="M458" t="s">
        <v>10992</v>
      </c>
      <c r="N458">
        <v>120</v>
      </c>
      <c r="O458" t="s">
        <v>65</v>
      </c>
    </row>
    <row r="459" spans="1:15">
      <c r="A459">
        <v>5180</v>
      </c>
      <c r="B459" t="s">
        <v>11052</v>
      </c>
      <c r="C459" t="s">
        <v>300</v>
      </c>
      <c r="D459" t="s">
        <v>11768</v>
      </c>
      <c r="E459" t="s">
        <v>714</v>
      </c>
      <c r="F459" t="s">
        <v>11769</v>
      </c>
      <c r="G459" t="s">
        <v>11770</v>
      </c>
      <c r="H459" t="s">
        <v>301</v>
      </c>
      <c r="I459" t="s">
        <v>277</v>
      </c>
      <c r="J459" t="s">
        <v>11032</v>
      </c>
      <c r="K459" t="s">
        <v>270</v>
      </c>
      <c r="L459" t="s">
        <v>27</v>
      </c>
      <c r="M459" t="s">
        <v>10992</v>
      </c>
      <c r="N459">
        <v>120</v>
      </c>
      <c r="O459" t="s">
        <v>65</v>
      </c>
    </row>
    <row r="460" spans="1:15">
      <c r="A460">
        <v>5187</v>
      </c>
      <c r="B460" t="s">
        <v>11697</v>
      </c>
      <c r="C460" t="s">
        <v>591</v>
      </c>
      <c r="D460" t="s">
        <v>11693</v>
      </c>
      <c r="E460" t="s">
        <v>714</v>
      </c>
      <c r="F460" t="s">
        <v>11771</v>
      </c>
      <c r="G460" t="s">
        <v>11646</v>
      </c>
      <c r="H460" t="s">
        <v>592</v>
      </c>
      <c r="I460" t="s">
        <v>353</v>
      </c>
      <c r="J460" t="s">
        <v>11115</v>
      </c>
      <c r="K460" t="s">
        <v>589</v>
      </c>
      <c r="L460" t="s">
        <v>27</v>
      </c>
      <c r="M460" t="s">
        <v>10992</v>
      </c>
      <c r="N460">
        <v>120</v>
      </c>
      <c r="O460" t="s">
        <v>65</v>
      </c>
    </row>
    <row r="461" spans="1:15">
      <c r="A461">
        <v>5188</v>
      </c>
      <c r="B461" t="s">
        <v>11697</v>
      </c>
      <c r="C461" t="s">
        <v>327</v>
      </c>
      <c r="D461" t="s">
        <v>11768</v>
      </c>
      <c r="E461" t="s">
        <v>714</v>
      </c>
      <c r="F461" t="s">
        <v>11769</v>
      </c>
      <c r="G461" t="s">
        <v>11770</v>
      </c>
      <c r="H461" t="s">
        <v>328</v>
      </c>
      <c r="I461" t="s">
        <v>277</v>
      </c>
      <c r="J461" t="s">
        <v>11032</v>
      </c>
      <c r="K461" t="s">
        <v>270</v>
      </c>
      <c r="L461" t="s">
        <v>27</v>
      </c>
      <c r="M461" t="s">
        <v>10992</v>
      </c>
      <c r="N461">
        <v>120</v>
      </c>
      <c r="O461" t="s">
        <v>65</v>
      </c>
    </row>
    <row r="462" spans="1:15">
      <c r="A462">
        <v>5189</v>
      </c>
      <c r="B462" t="s">
        <v>11697</v>
      </c>
      <c r="C462" t="s">
        <v>584</v>
      </c>
      <c r="D462" t="s">
        <v>11698</v>
      </c>
      <c r="E462" t="s">
        <v>714</v>
      </c>
      <c r="F462" t="s">
        <v>11772</v>
      </c>
      <c r="G462" t="s">
        <v>11197</v>
      </c>
      <c r="H462" t="s">
        <v>585</v>
      </c>
      <c r="I462" t="s">
        <v>353</v>
      </c>
      <c r="J462" t="s">
        <v>11115</v>
      </c>
      <c r="K462" t="s">
        <v>354</v>
      </c>
      <c r="L462" t="s">
        <v>27</v>
      </c>
      <c r="M462" t="s">
        <v>10992</v>
      </c>
      <c r="N462">
        <v>120</v>
      </c>
      <c r="O462" t="s">
        <v>65</v>
      </c>
    </row>
    <row r="463" spans="1:15">
      <c r="A463">
        <v>5195</v>
      </c>
      <c r="B463" t="s">
        <v>11697</v>
      </c>
      <c r="C463" t="s">
        <v>561</v>
      </c>
      <c r="D463" t="s">
        <v>11693</v>
      </c>
      <c r="E463" t="s">
        <v>714</v>
      </c>
      <c r="F463" t="s">
        <v>11773</v>
      </c>
      <c r="G463" t="s">
        <v>11718</v>
      </c>
      <c r="H463" t="s">
        <v>562</v>
      </c>
      <c r="I463" t="s">
        <v>353</v>
      </c>
      <c r="J463" t="s">
        <v>11115</v>
      </c>
      <c r="K463" t="s">
        <v>559</v>
      </c>
      <c r="L463" t="s">
        <v>27</v>
      </c>
      <c r="M463" t="s">
        <v>10992</v>
      </c>
      <c r="N463">
        <v>120</v>
      </c>
      <c r="O463" t="s">
        <v>65</v>
      </c>
    </row>
    <row r="464" spans="1:15">
      <c r="A464">
        <v>5203</v>
      </c>
      <c r="B464" t="s">
        <v>11774</v>
      </c>
      <c r="C464" t="s">
        <v>2598</v>
      </c>
      <c r="D464" t="s">
        <v>11775</v>
      </c>
      <c r="E464" t="s">
        <v>714</v>
      </c>
      <c r="F464" t="s">
        <v>11776</v>
      </c>
      <c r="H464" t="s">
        <v>2599</v>
      </c>
      <c r="I464" t="s">
        <v>345</v>
      </c>
      <c r="J464" t="s">
        <v>406</v>
      </c>
      <c r="K464" t="s">
        <v>2525</v>
      </c>
      <c r="L464" t="s">
        <v>27</v>
      </c>
      <c r="M464" t="s">
        <v>10992</v>
      </c>
      <c r="N464">
        <v>120</v>
      </c>
      <c r="O464" t="s">
        <v>65</v>
      </c>
    </row>
    <row r="465" spans="1:15">
      <c r="A465">
        <v>5214</v>
      </c>
      <c r="B465" t="s">
        <v>11774</v>
      </c>
      <c r="C465" t="s">
        <v>2840</v>
      </c>
      <c r="D465" t="s">
        <v>11775</v>
      </c>
      <c r="E465" t="s">
        <v>714</v>
      </c>
      <c r="F465" t="s">
        <v>11777</v>
      </c>
      <c r="G465" t="s">
        <v>11173</v>
      </c>
      <c r="H465" t="s">
        <v>2841</v>
      </c>
      <c r="I465" t="s">
        <v>345</v>
      </c>
      <c r="J465" t="s">
        <v>2662</v>
      </c>
      <c r="K465" t="s">
        <v>2662</v>
      </c>
      <c r="L465" t="s">
        <v>27</v>
      </c>
      <c r="M465" t="s">
        <v>10992</v>
      </c>
      <c r="N465">
        <v>120</v>
      </c>
      <c r="O465" t="s">
        <v>65</v>
      </c>
    </row>
    <row r="466" spans="1:15">
      <c r="A466">
        <v>5224</v>
      </c>
      <c r="B466" t="s">
        <v>11774</v>
      </c>
      <c r="C466" t="s">
        <v>3647</v>
      </c>
      <c r="D466" t="s">
        <v>11775</v>
      </c>
      <c r="E466" t="s">
        <v>714</v>
      </c>
      <c r="F466" t="s">
        <v>11706</v>
      </c>
      <c r="G466" t="s">
        <v>11557</v>
      </c>
      <c r="H466" t="s">
        <v>3644</v>
      </c>
      <c r="I466" t="s">
        <v>353</v>
      </c>
      <c r="J466" t="s">
        <v>551</v>
      </c>
      <c r="K466" t="s">
        <v>551</v>
      </c>
      <c r="L466" t="s">
        <v>27</v>
      </c>
      <c r="M466" t="s">
        <v>10992</v>
      </c>
      <c r="N466">
        <v>120</v>
      </c>
      <c r="O466" t="s">
        <v>65</v>
      </c>
    </row>
    <row r="467" spans="1:15">
      <c r="A467">
        <v>5225</v>
      </c>
      <c r="B467" t="s">
        <v>11774</v>
      </c>
      <c r="C467" t="s">
        <v>373</v>
      </c>
      <c r="D467" t="s">
        <v>11775</v>
      </c>
      <c r="E467" t="s">
        <v>714</v>
      </c>
      <c r="F467" t="s">
        <v>11738</v>
      </c>
      <c r="G467" t="s">
        <v>11739</v>
      </c>
      <c r="H467" t="s">
        <v>374</v>
      </c>
      <c r="I467" t="s">
        <v>353</v>
      </c>
      <c r="J467" t="s">
        <v>551</v>
      </c>
      <c r="K467" t="s">
        <v>375</v>
      </c>
      <c r="L467" t="s">
        <v>27</v>
      </c>
      <c r="M467" t="s">
        <v>10992</v>
      </c>
      <c r="N467">
        <v>120</v>
      </c>
      <c r="O467" t="s">
        <v>65</v>
      </c>
    </row>
    <row r="468" spans="1:15">
      <c r="A468">
        <v>5226</v>
      </c>
      <c r="B468" t="s">
        <v>11778</v>
      </c>
      <c r="C468" t="s">
        <v>2736</v>
      </c>
      <c r="D468" t="s">
        <v>11775</v>
      </c>
      <c r="E468" t="s">
        <v>714</v>
      </c>
      <c r="F468" t="s">
        <v>11779</v>
      </c>
      <c r="G468" t="s">
        <v>11123</v>
      </c>
      <c r="H468" t="s">
        <v>2737</v>
      </c>
      <c r="I468" t="s">
        <v>345</v>
      </c>
      <c r="J468" t="s">
        <v>2662</v>
      </c>
      <c r="K468" t="s">
        <v>427</v>
      </c>
      <c r="L468" t="s">
        <v>27</v>
      </c>
      <c r="M468" t="s">
        <v>10992</v>
      </c>
      <c r="N468">
        <v>120</v>
      </c>
      <c r="O468" t="s">
        <v>65</v>
      </c>
    </row>
    <row r="469" spans="1:15">
      <c r="A469">
        <v>5227</v>
      </c>
      <c r="B469" t="s">
        <v>11778</v>
      </c>
      <c r="C469" t="s">
        <v>870</v>
      </c>
      <c r="D469" t="s">
        <v>11775</v>
      </c>
      <c r="E469" t="s">
        <v>714</v>
      </c>
      <c r="F469" t="s">
        <v>11780</v>
      </c>
      <c r="G469" t="s">
        <v>11079</v>
      </c>
      <c r="H469" t="s">
        <v>871</v>
      </c>
      <c r="I469" t="s">
        <v>277</v>
      </c>
      <c r="J469" t="s">
        <v>11032</v>
      </c>
      <c r="K469" t="s">
        <v>270</v>
      </c>
      <c r="L469" t="s">
        <v>27</v>
      </c>
      <c r="M469" t="s">
        <v>10992</v>
      </c>
      <c r="N469">
        <v>120</v>
      </c>
      <c r="O469" t="s">
        <v>65</v>
      </c>
    </row>
    <row r="470" spans="1:15">
      <c r="A470">
        <v>5228</v>
      </c>
      <c r="B470" t="s">
        <v>11774</v>
      </c>
      <c r="C470" t="s">
        <v>4043</v>
      </c>
      <c r="D470" t="s">
        <v>11775</v>
      </c>
      <c r="E470" t="s">
        <v>714</v>
      </c>
      <c r="F470" t="s">
        <v>11781</v>
      </c>
      <c r="G470" t="s">
        <v>11782</v>
      </c>
      <c r="H470" t="s">
        <v>4044</v>
      </c>
      <c r="I470" t="s">
        <v>353</v>
      </c>
      <c r="J470" t="s">
        <v>459</v>
      </c>
      <c r="K470" t="s">
        <v>459</v>
      </c>
      <c r="L470" t="s">
        <v>27</v>
      </c>
      <c r="M470" t="s">
        <v>10992</v>
      </c>
      <c r="N470">
        <v>120</v>
      </c>
      <c r="O470" t="s">
        <v>65</v>
      </c>
    </row>
    <row r="471" spans="1:15">
      <c r="A471">
        <v>5231</v>
      </c>
      <c r="B471" t="s">
        <v>11774</v>
      </c>
      <c r="C471" t="s">
        <v>2954</v>
      </c>
      <c r="D471" t="s">
        <v>11775</v>
      </c>
      <c r="E471" t="s">
        <v>714</v>
      </c>
      <c r="F471" t="s">
        <v>11783</v>
      </c>
      <c r="G471" t="s">
        <v>11568</v>
      </c>
      <c r="H471" t="s">
        <v>2955</v>
      </c>
      <c r="I471" t="s">
        <v>345</v>
      </c>
      <c r="J471" t="s">
        <v>10996</v>
      </c>
      <c r="K471" t="s">
        <v>451</v>
      </c>
      <c r="L471" t="s">
        <v>27</v>
      </c>
      <c r="M471" t="s">
        <v>10992</v>
      </c>
      <c r="N471">
        <v>120</v>
      </c>
      <c r="O471" t="s">
        <v>65</v>
      </c>
    </row>
    <row r="472" spans="1:15">
      <c r="A472">
        <v>5245</v>
      </c>
      <c r="B472" t="s">
        <v>11784</v>
      </c>
      <c r="C472" t="s">
        <v>1140</v>
      </c>
      <c r="D472" t="s">
        <v>11785</v>
      </c>
      <c r="E472" t="s">
        <v>714</v>
      </c>
      <c r="F472" t="s">
        <v>11786</v>
      </c>
      <c r="G472" t="s">
        <v>11481</v>
      </c>
      <c r="H472" t="s">
        <v>1141</v>
      </c>
      <c r="I472" t="s">
        <v>345</v>
      </c>
      <c r="J472" t="s">
        <v>10996</v>
      </c>
      <c r="K472" t="s">
        <v>45</v>
      </c>
      <c r="L472" t="s">
        <v>27</v>
      </c>
      <c r="M472" t="s">
        <v>10992</v>
      </c>
      <c r="N472">
        <v>120</v>
      </c>
      <c r="O472" t="s">
        <v>65</v>
      </c>
    </row>
    <row r="473" spans="1:15">
      <c r="A473">
        <v>5246</v>
      </c>
      <c r="B473" t="s">
        <v>11787</v>
      </c>
      <c r="C473" t="s">
        <v>1170</v>
      </c>
      <c r="D473" t="s">
        <v>11785</v>
      </c>
      <c r="E473" t="s">
        <v>714</v>
      </c>
      <c r="F473" t="s">
        <v>11788</v>
      </c>
      <c r="G473" t="s">
        <v>11481</v>
      </c>
      <c r="H473" t="s">
        <v>1171</v>
      </c>
      <c r="I473" t="s">
        <v>345</v>
      </c>
      <c r="J473" t="s">
        <v>10996</v>
      </c>
      <c r="K473" t="s">
        <v>45</v>
      </c>
      <c r="L473" t="s">
        <v>27</v>
      </c>
      <c r="M473" t="s">
        <v>10992</v>
      </c>
      <c r="N473">
        <v>120</v>
      </c>
      <c r="O473" t="s">
        <v>65</v>
      </c>
    </row>
    <row r="474" spans="1:15">
      <c r="A474">
        <v>5247</v>
      </c>
      <c r="B474" t="s">
        <v>11789</v>
      </c>
      <c r="C474" t="s">
        <v>1357</v>
      </c>
      <c r="D474" t="s">
        <v>11785</v>
      </c>
      <c r="E474" t="s">
        <v>714</v>
      </c>
      <c r="F474" t="s">
        <v>11790</v>
      </c>
      <c r="G474" t="s">
        <v>11791</v>
      </c>
      <c r="H474" t="s">
        <v>1358</v>
      </c>
      <c r="I474" t="s">
        <v>277</v>
      </c>
      <c r="J474" t="s">
        <v>10991</v>
      </c>
      <c r="K474" t="s">
        <v>60</v>
      </c>
      <c r="L474" t="s">
        <v>27</v>
      </c>
      <c r="M474" t="s">
        <v>10992</v>
      </c>
      <c r="N474">
        <v>120</v>
      </c>
      <c r="O474" t="s">
        <v>65</v>
      </c>
    </row>
    <row r="475" spans="1:15">
      <c r="A475">
        <v>5249</v>
      </c>
      <c r="B475" t="s">
        <v>11789</v>
      </c>
      <c r="C475" t="s">
        <v>1767</v>
      </c>
      <c r="D475" t="s">
        <v>11785</v>
      </c>
      <c r="E475" t="s">
        <v>714</v>
      </c>
      <c r="F475" t="s">
        <v>11792</v>
      </c>
      <c r="G475" t="s">
        <v>11035</v>
      </c>
      <c r="H475" t="s">
        <v>1768</v>
      </c>
      <c r="I475" t="s">
        <v>277</v>
      </c>
      <c r="J475" t="s">
        <v>10991</v>
      </c>
      <c r="K475" t="s">
        <v>222</v>
      </c>
      <c r="L475" t="s">
        <v>27</v>
      </c>
      <c r="M475" t="s">
        <v>10992</v>
      </c>
      <c r="N475">
        <v>120</v>
      </c>
      <c r="O475" t="s">
        <v>65</v>
      </c>
    </row>
    <row r="476" spans="1:15">
      <c r="A476">
        <v>5508</v>
      </c>
      <c r="B476" t="s">
        <v>11793</v>
      </c>
      <c r="C476" t="s">
        <v>849</v>
      </c>
      <c r="D476" t="s">
        <v>11794</v>
      </c>
      <c r="E476" t="s">
        <v>704</v>
      </c>
      <c r="F476" t="s">
        <v>11795</v>
      </c>
      <c r="G476" t="s">
        <v>11618</v>
      </c>
      <c r="H476" t="s">
        <v>851</v>
      </c>
      <c r="I476" t="s">
        <v>277</v>
      </c>
      <c r="J476" t="s">
        <v>11032</v>
      </c>
      <c r="K476" t="s">
        <v>297</v>
      </c>
      <c r="L476" t="s">
        <v>27</v>
      </c>
      <c r="M476" t="s">
        <v>10992</v>
      </c>
      <c r="N476">
        <v>60</v>
      </c>
      <c r="O476" t="s">
        <v>24</v>
      </c>
    </row>
    <row r="477" spans="1:15">
      <c r="A477">
        <v>5513</v>
      </c>
      <c r="B477" t="s">
        <v>11793</v>
      </c>
      <c r="C477" t="s">
        <v>3160</v>
      </c>
      <c r="D477" t="s">
        <v>11794</v>
      </c>
      <c r="E477" t="s">
        <v>704</v>
      </c>
      <c r="F477" t="s">
        <v>11796</v>
      </c>
      <c r="G477" t="s">
        <v>11308</v>
      </c>
      <c r="H477" t="s">
        <v>3161</v>
      </c>
      <c r="I477" t="s">
        <v>353</v>
      </c>
      <c r="J477" t="s">
        <v>11226</v>
      </c>
      <c r="K477" t="s">
        <v>3128</v>
      </c>
      <c r="L477" t="s">
        <v>119</v>
      </c>
      <c r="M477" t="s">
        <v>10992</v>
      </c>
      <c r="N477">
        <v>60</v>
      </c>
      <c r="O477" t="s">
        <v>24</v>
      </c>
    </row>
    <row r="478" spans="1:15">
      <c r="A478">
        <v>5514</v>
      </c>
      <c r="B478" t="s">
        <v>11793</v>
      </c>
      <c r="C478" t="s">
        <v>3440</v>
      </c>
      <c r="D478" t="s">
        <v>11794</v>
      </c>
      <c r="E478" t="s">
        <v>704</v>
      </c>
      <c r="F478" t="s">
        <v>11797</v>
      </c>
      <c r="G478" t="s">
        <v>11798</v>
      </c>
      <c r="H478" t="s">
        <v>3441</v>
      </c>
      <c r="I478" t="s">
        <v>353</v>
      </c>
      <c r="J478" t="s">
        <v>551</v>
      </c>
      <c r="K478" t="s">
        <v>3428</v>
      </c>
      <c r="L478" t="s">
        <v>119</v>
      </c>
      <c r="M478" t="s">
        <v>10992</v>
      </c>
      <c r="N478">
        <v>60</v>
      </c>
      <c r="O478" t="s">
        <v>24</v>
      </c>
    </row>
    <row r="479" spans="1:15">
      <c r="A479">
        <v>5515</v>
      </c>
      <c r="B479" t="s">
        <v>11793</v>
      </c>
      <c r="C479" t="s">
        <v>1599</v>
      </c>
      <c r="D479" t="s">
        <v>11794</v>
      </c>
      <c r="E479" t="s">
        <v>704</v>
      </c>
      <c r="F479" t="s">
        <v>11799</v>
      </c>
      <c r="G479" t="s">
        <v>11800</v>
      </c>
      <c r="H479" t="s">
        <v>1600</v>
      </c>
      <c r="I479" t="s">
        <v>277</v>
      </c>
      <c r="J479" t="s">
        <v>10991</v>
      </c>
      <c r="K479" t="s">
        <v>89</v>
      </c>
      <c r="L479" t="s">
        <v>27</v>
      </c>
      <c r="M479" t="s">
        <v>10992</v>
      </c>
      <c r="N479">
        <v>60</v>
      </c>
      <c r="O479" t="s">
        <v>24</v>
      </c>
    </row>
    <row r="480" spans="1:15">
      <c r="A480">
        <v>5522</v>
      </c>
      <c r="B480" t="s">
        <v>11793</v>
      </c>
      <c r="C480" t="s">
        <v>3270</v>
      </c>
      <c r="D480" t="s">
        <v>11794</v>
      </c>
      <c r="E480" t="s">
        <v>704</v>
      </c>
      <c r="F480" t="s">
        <v>11801</v>
      </c>
      <c r="G480" t="s">
        <v>11216</v>
      </c>
      <c r="H480" t="s">
        <v>3271</v>
      </c>
      <c r="I480" t="s">
        <v>353</v>
      </c>
      <c r="J480" t="s">
        <v>529</v>
      </c>
      <c r="K480" t="s">
        <v>529</v>
      </c>
      <c r="L480" t="s">
        <v>27</v>
      </c>
      <c r="M480" t="s">
        <v>10992</v>
      </c>
      <c r="N480">
        <v>60</v>
      </c>
      <c r="O480" t="s">
        <v>24</v>
      </c>
    </row>
    <row r="481" spans="1:15">
      <c r="A481">
        <v>5527</v>
      </c>
      <c r="B481" t="s">
        <v>11793</v>
      </c>
      <c r="C481" t="s">
        <v>3504</v>
      </c>
      <c r="D481" t="s">
        <v>11794</v>
      </c>
      <c r="E481" t="s">
        <v>704</v>
      </c>
      <c r="F481" t="s">
        <v>11802</v>
      </c>
      <c r="G481" t="s">
        <v>11463</v>
      </c>
      <c r="H481" t="s">
        <v>3505</v>
      </c>
      <c r="I481" t="s">
        <v>353</v>
      </c>
      <c r="J481" t="s">
        <v>11115</v>
      </c>
      <c r="K481" t="s">
        <v>354</v>
      </c>
      <c r="L481" t="s">
        <v>27</v>
      </c>
      <c r="M481" t="s">
        <v>10992</v>
      </c>
      <c r="N481">
        <v>60</v>
      </c>
      <c r="O481" t="s">
        <v>24</v>
      </c>
    </row>
    <row r="482" spans="1:15">
      <c r="A482">
        <v>5530</v>
      </c>
      <c r="B482" t="s">
        <v>11793</v>
      </c>
      <c r="C482" t="s">
        <v>2146</v>
      </c>
      <c r="D482" t="s">
        <v>11794</v>
      </c>
      <c r="E482" t="s">
        <v>704</v>
      </c>
      <c r="F482" t="s">
        <v>11803</v>
      </c>
      <c r="H482" t="s">
        <v>2147</v>
      </c>
      <c r="I482" t="s">
        <v>345</v>
      </c>
      <c r="J482" t="s">
        <v>2169</v>
      </c>
      <c r="K482" t="s">
        <v>388</v>
      </c>
      <c r="L482" t="s">
        <v>27</v>
      </c>
      <c r="M482" t="s">
        <v>10992</v>
      </c>
      <c r="N482">
        <v>60</v>
      </c>
      <c r="O482" t="s">
        <v>24</v>
      </c>
    </row>
    <row r="483" spans="1:15">
      <c r="A483">
        <v>5531</v>
      </c>
      <c r="B483" t="s">
        <v>11793</v>
      </c>
      <c r="C483" t="s">
        <v>3466</v>
      </c>
      <c r="D483" t="s">
        <v>11794</v>
      </c>
      <c r="E483" t="s">
        <v>704</v>
      </c>
      <c r="F483" t="s">
        <v>11804</v>
      </c>
      <c r="G483" t="s">
        <v>11326</v>
      </c>
      <c r="H483" t="s">
        <v>3467</v>
      </c>
      <c r="I483" t="s">
        <v>353</v>
      </c>
      <c r="J483" t="s">
        <v>11115</v>
      </c>
      <c r="K483" t="s">
        <v>566</v>
      </c>
      <c r="L483" t="s">
        <v>119</v>
      </c>
      <c r="M483" t="s">
        <v>10992</v>
      </c>
      <c r="N483">
        <v>60</v>
      </c>
      <c r="O483" t="s">
        <v>24</v>
      </c>
    </row>
    <row r="484" spans="1:15">
      <c r="A484">
        <v>5533</v>
      </c>
      <c r="B484" t="s">
        <v>11793</v>
      </c>
      <c r="C484" t="s">
        <v>902</v>
      </c>
      <c r="D484" t="s">
        <v>11794</v>
      </c>
      <c r="E484" t="s">
        <v>704</v>
      </c>
      <c r="F484" t="s">
        <v>11805</v>
      </c>
      <c r="G484" t="s">
        <v>11806</v>
      </c>
      <c r="H484" t="s">
        <v>904</v>
      </c>
      <c r="I484" t="s">
        <v>277</v>
      </c>
      <c r="J484" t="s">
        <v>11032</v>
      </c>
      <c r="K484" t="s">
        <v>108</v>
      </c>
      <c r="L484" t="s">
        <v>119</v>
      </c>
      <c r="M484" t="s">
        <v>10992</v>
      </c>
      <c r="N484">
        <v>60</v>
      </c>
      <c r="O484" t="s">
        <v>24</v>
      </c>
    </row>
    <row r="485" spans="1:15">
      <c r="A485">
        <v>5534</v>
      </c>
      <c r="B485" t="s">
        <v>11793</v>
      </c>
      <c r="C485" t="s">
        <v>1389</v>
      </c>
      <c r="D485" t="s">
        <v>11794</v>
      </c>
      <c r="E485" t="s">
        <v>704</v>
      </c>
      <c r="F485" t="s">
        <v>11807</v>
      </c>
      <c r="G485" t="s">
        <v>11039</v>
      </c>
      <c r="H485" t="s">
        <v>1390</v>
      </c>
      <c r="I485" t="s">
        <v>353</v>
      </c>
      <c r="J485" t="s">
        <v>9840</v>
      </c>
      <c r="K485" t="s">
        <v>55</v>
      </c>
      <c r="L485" t="s">
        <v>27</v>
      </c>
      <c r="M485" t="s">
        <v>10992</v>
      </c>
      <c r="N485">
        <v>60</v>
      </c>
      <c r="O485" t="s">
        <v>24</v>
      </c>
    </row>
    <row r="486" spans="1:15">
      <c r="A486">
        <v>5539</v>
      </c>
      <c r="B486" t="s">
        <v>11793</v>
      </c>
      <c r="C486" t="s">
        <v>2174</v>
      </c>
      <c r="D486" t="s">
        <v>11794</v>
      </c>
      <c r="E486" t="s">
        <v>704</v>
      </c>
      <c r="F486" t="s">
        <v>11808</v>
      </c>
      <c r="G486" t="s">
        <v>11336</v>
      </c>
      <c r="H486" t="s">
        <v>2175</v>
      </c>
      <c r="I486" t="s">
        <v>345</v>
      </c>
      <c r="J486" t="s">
        <v>2169</v>
      </c>
      <c r="K486" t="s">
        <v>2169</v>
      </c>
      <c r="L486" t="s">
        <v>119</v>
      </c>
      <c r="M486" t="s">
        <v>10992</v>
      </c>
      <c r="N486">
        <v>60</v>
      </c>
      <c r="O486" t="s">
        <v>24</v>
      </c>
    </row>
    <row r="487" spans="1:15">
      <c r="A487">
        <v>5542</v>
      </c>
      <c r="B487" t="s">
        <v>11793</v>
      </c>
      <c r="C487" t="s">
        <v>2740</v>
      </c>
      <c r="D487" t="s">
        <v>11794</v>
      </c>
      <c r="E487" t="s">
        <v>704</v>
      </c>
      <c r="F487" t="s">
        <v>11809</v>
      </c>
      <c r="G487" t="s">
        <v>11360</v>
      </c>
      <c r="H487" t="s">
        <v>2741</v>
      </c>
      <c r="I487" t="s">
        <v>345</v>
      </c>
      <c r="J487" t="s">
        <v>2662</v>
      </c>
      <c r="K487" t="s">
        <v>2662</v>
      </c>
      <c r="L487" t="s">
        <v>119</v>
      </c>
      <c r="M487" t="s">
        <v>10992</v>
      </c>
      <c r="N487">
        <v>60</v>
      </c>
      <c r="O487" t="s">
        <v>24</v>
      </c>
    </row>
    <row r="488" spans="1:15">
      <c r="A488">
        <v>5544</v>
      </c>
      <c r="B488" t="s">
        <v>11793</v>
      </c>
      <c r="C488" t="s">
        <v>3734</v>
      </c>
      <c r="D488" t="s">
        <v>11794</v>
      </c>
      <c r="E488" t="s">
        <v>704</v>
      </c>
      <c r="F488" t="s">
        <v>11810</v>
      </c>
      <c r="G488" t="s">
        <v>11748</v>
      </c>
      <c r="H488" t="s">
        <v>3735</v>
      </c>
      <c r="I488" t="s">
        <v>353</v>
      </c>
      <c r="J488" t="s">
        <v>3528</v>
      </c>
      <c r="K488" t="s">
        <v>596</v>
      </c>
      <c r="L488" t="s">
        <v>27</v>
      </c>
      <c r="M488" t="s">
        <v>10992</v>
      </c>
      <c r="N488">
        <v>60</v>
      </c>
      <c r="O488" t="s">
        <v>24</v>
      </c>
    </row>
    <row r="489" spans="1:15">
      <c r="A489">
        <v>5548</v>
      </c>
      <c r="B489" t="s">
        <v>11793</v>
      </c>
      <c r="C489" t="s">
        <v>2404</v>
      </c>
      <c r="D489" t="s">
        <v>11794</v>
      </c>
      <c r="E489" t="s">
        <v>704</v>
      </c>
      <c r="F489" t="s">
        <v>11811</v>
      </c>
      <c r="G489" t="s">
        <v>11812</v>
      </c>
      <c r="H489" t="s">
        <v>2405</v>
      </c>
      <c r="I489" t="s">
        <v>345</v>
      </c>
      <c r="J489" t="s">
        <v>2427</v>
      </c>
      <c r="K489" t="s">
        <v>509</v>
      </c>
      <c r="L489" t="s">
        <v>27</v>
      </c>
      <c r="M489" t="s">
        <v>10992</v>
      </c>
      <c r="N489">
        <v>60</v>
      </c>
      <c r="O489" t="s">
        <v>24</v>
      </c>
    </row>
    <row r="490" spans="1:15">
      <c r="A490">
        <v>5549</v>
      </c>
      <c r="B490" t="s">
        <v>11793</v>
      </c>
      <c r="C490" t="s">
        <v>2684</v>
      </c>
      <c r="D490" t="s">
        <v>11794</v>
      </c>
      <c r="E490" t="s">
        <v>704</v>
      </c>
      <c r="F490" t="s">
        <v>11813</v>
      </c>
      <c r="G490" t="s">
        <v>11448</v>
      </c>
      <c r="H490" t="s">
        <v>2685</v>
      </c>
      <c r="I490" t="s">
        <v>345</v>
      </c>
      <c r="J490" t="s">
        <v>2662</v>
      </c>
      <c r="K490" t="s">
        <v>2662</v>
      </c>
      <c r="L490" t="s">
        <v>27</v>
      </c>
      <c r="M490" t="s">
        <v>10992</v>
      </c>
      <c r="N490">
        <v>60</v>
      </c>
      <c r="O490" t="s">
        <v>24</v>
      </c>
    </row>
    <row r="491" spans="1:15">
      <c r="A491">
        <v>5550</v>
      </c>
      <c r="B491" t="s">
        <v>11793</v>
      </c>
      <c r="C491" t="s">
        <v>866</v>
      </c>
      <c r="D491" t="s">
        <v>11794</v>
      </c>
      <c r="E491" t="s">
        <v>704</v>
      </c>
      <c r="F491" t="s">
        <v>11814</v>
      </c>
      <c r="G491" t="s">
        <v>11815</v>
      </c>
      <c r="H491" t="s">
        <v>868</v>
      </c>
      <c r="I491" t="s">
        <v>277</v>
      </c>
      <c r="J491" t="s">
        <v>11032</v>
      </c>
      <c r="K491" t="s">
        <v>270</v>
      </c>
      <c r="L491" t="s">
        <v>27</v>
      </c>
      <c r="M491" t="s">
        <v>10992</v>
      </c>
      <c r="N491">
        <v>60</v>
      </c>
      <c r="O491" t="s">
        <v>24</v>
      </c>
    </row>
    <row r="492" spans="1:15">
      <c r="A492">
        <v>5555</v>
      </c>
      <c r="B492" t="s">
        <v>11793</v>
      </c>
      <c r="C492" t="s">
        <v>1196</v>
      </c>
      <c r="D492" t="s">
        <v>11794</v>
      </c>
      <c r="E492" t="s">
        <v>704</v>
      </c>
      <c r="F492" t="s">
        <v>11816</v>
      </c>
      <c r="G492" t="s">
        <v>11817</v>
      </c>
      <c r="H492" t="s">
        <v>1197</v>
      </c>
      <c r="I492" t="s">
        <v>277</v>
      </c>
      <c r="J492" t="s">
        <v>11102</v>
      </c>
      <c r="K492" t="s">
        <v>50</v>
      </c>
      <c r="L492" t="s">
        <v>27</v>
      </c>
      <c r="M492" t="s">
        <v>10992</v>
      </c>
      <c r="N492">
        <v>60</v>
      </c>
      <c r="O492" t="s">
        <v>24</v>
      </c>
    </row>
    <row r="493" spans="1:15">
      <c r="A493">
        <v>5559</v>
      </c>
      <c r="B493" t="s">
        <v>11793</v>
      </c>
      <c r="C493" t="s">
        <v>2434</v>
      </c>
      <c r="D493" t="s">
        <v>11794</v>
      </c>
      <c r="E493" t="s">
        <v>704</v>
      </c>
      <c r="F493" t="s">
        <v>11818</v>
      </c>
      <c r="G493" t="s">
        <v>11342</v>
      </c>
      <c r="H493" t="s">
        <v>2435</v>
      </c>
      <c r="I493" t="s">
        <v>345</v>
      </c>
      <c r="J493" t="s">
        <v>406</v>
      </c>
      <c r="K493" t="s">
        <v>401</v>
      </c>
      <c r="L493" t="s">
        <v>119</v>
      </c>
      <c r="M493" t="s">
        <v>10992</v>
      </c>
      <c r="N493">
        <v>60</v>
      </c>
      <c r="O493" t="s">
        <v>24</v>
      </c>
    </row>
    <row r="494" spans="1:15">
      <c r="A494">
        <v>5564</v>
      </c>
      <c r="B494" t="s">
        <v>11793</v>
      </c>
      <c r="C494" t="s">
        <v>1798</v>
      </c>
      <c r="D494" t="s">
        <v>11794</v>
      </c>
      <c r="E494" t="s">
        <v>704</v>
      </c>
      <c r="F494" t="s">
        <v>11819</v>
      </c>
      <c r="G494" t="s">
        <v>11320</v>
      </c>
      <c r="H494" t="s">
        <v>1799</v>
      </c>
      <c r="I494" t="s">
        <v>277</v>
      </c>
      <c r="J494" t="s">
        <v>10991</v>
      </c>
      <c r="K494" t="s">
        <v>60</v>
      </c>
      <c r="L494" t="s">
        <v>119</v>
      </c>
      <c r="M494" t="s">
        <v>10992</v>
      </c>
      <c r="N494">
        <v>60</v>
      </c>
      <c r="O494" t="s">
        <v>24</v>
      </c>
    </row>
    <row r="495" spans="1:15">
      <c r="A495">
        <v>5566</v>
      </c>
      <c r="B495" t="s">
        <v>11793</v>
      </c>
      <c r="C495" t="s">
        <v>3100</v>
      </c>
      <c r="D495" t="s">
        <v>11794</v>
      </c>
      <c r="E495" t="s">
        <v>704</v>
      </c>
      <c r="F495" t="s">
        <v>11820</v>
      </c>
      <c r="G495" t="s">
        <v>11261</v>
      </c>
      <c r="H495" t="s">
        <v>3101</v>
      </c>
      <c r="I495" t="s">
        <v>353</v>
      </c>
      <c r="J495" t="s">
        <v>3061</v>
      </c>
      <c r="K495" t="s">
        <v>3061</v>
      </c>
      <c r="L495" t="s">
        <v>27</v>
      </c>
      <c r="M495" t="s">
        <v>10992</v>
      </c>
      <c r="N495">
        <v>60</v>
      </c>
      <c r="O495" t="s">
        <v>24</v>
      </c>
    </row>
    <row r="496" spans="1:15">
      <c r="A496">
        <v>5569</v>
      </c>
      <c r="B496" t="s">
        <v>11793</v>
      </c>
      <c r="C496" t="s">
        <v>3738</v>
      </c>
      <c r="D496" t="s">
        <v>11794</v>
      </c>
      <c r="E496" t="s">
        <v>704</v>
      </c>
      <c r="F496" t="s">
        <v>11821</v>
      </c>
      <c r="G496" t="s">
        <v>11822</v>
      </c>
      <c r="H496" t="s">
        <v>3739</v>
      </c>
      <c r="I496" t="s">
        <v>353</v>
      </c>
      <c r="J496" t="s">
        <v>3528</v>
      </c>
      <c r="K496" t="s">
        <v>603</v>
      </c>
      <c r="L496" t="s">
        <v>27</v>
      </c>
      <c r="M496" t="s">
        <v>10992</v>
      </c>
      <c r="N496">
        <v>60</v>
      </c>
      <c r="O496" t="s">
        <v>24</v>
      </c>
    </row>
    <row r="497" spans="1:15">
      <c r="A497">
        <v>5570</v>
      </c>
      <c r="B497" t="s">
        <v>11793</v>
      </c>
      <c r="C497" t="s">
        <v>2499</v>
      </c>
      <c r="D497" t="s">
        <v>11794</v>
      </c>
      <c r="E497" t="s">
        <v>704</v>
      </c>
      <c r="F497" t="s">
        <v>11823</v>
      </c>
      <c r="G497" t="s">
        <v>11346</v>
      </c>
      <c r="H497" t="s">
        <v>2500</v>
      </c>
      <c r="I497" t="s">
        <v>345</v>
      </c>
      <c r="J497" t="s">
        <v>406</v>
      </c>
      <c r="K497" t="s">
        <v>406</v>
      </c>
      <c r="L497" t="s">
        <v>119</v>
      </c>
      <c r="M497" t="s">
        <v>10992</v>
      </c>
      <c r="N497">
        <v>60</v>
      </c>
      <c r="O497" t="s">
        <v>24</v>
      </c>
    </row>
    <row r="498" spans="1:15">
      <c r="A498">
        <v>5573</v>
      </c>
      <c r="B498" t="s">
        <v>11793</v>
      </c>
      <c r="C498" t="s">
        <v>1603</v>
      </c>
      <c r="D498" t="s">
        <v>11794</v>
      </c>
      <c r="E498" t="s">
        <v>704</v>
      </c>
      <c r="F498" t="s">
        <v>11824</v>
      </c>
      <c r="G498" t="s">
        <v>11825</v>
      </c>
      <c r="H498" t="s">
        <v>1604</v>
      </c>
      <c r="I498" t="s">
        <v>345</v>
      </c>
      <c r="J498" t="s">
        <v>10996</v>
      </c>
      <c r="K498" t="s">
        <v>1605</v>
      </c>
      <c r="L498" t="s">
        <v>27</v>
      </c>
      <c r="M498" t="s">
        <v>10992</v>
      </c>
      <c r="N498">
        <v>60</v>
      </c>
      <c r="O498" t="s">
        <v>24</v>
      </c>
    </row>
    <row r="499" spans="1:15">
      <c r="A499">
        <v>5574</v>
      </c>
      <c r="B499" t="s">
        <v>11793</v>
      </c>
      <c r="C499" t="s">
        <v>2439</v>
      </c>
      <c r="D499" t="s">
        <v>11794</v>
      </c>
      <c r="E499" t="s">
        <v>704</v>
      </c>
      <c r="F499" t="s">
        <v>11826</v>
      </c>
      <c r="G499" t="s">
        <v>11827</v>
      </c>
      <c r="H499" t="s">
        <v>2440</v>
      </c>
      <c r="I499" t="s">
        <v>345</v>
      </c>
      <c r="J499" t="s">
        <v>2427</v>
      </c>
      <c r="K499" t="s">
        <v>517</v>
      </c>
      <c r="L499" t="s">
        <v>27</v>
      </c>
      <c r="M499" t="s">
        <v>10992</v>
      </c>
      <c r="N499">
        <v>60</v>
      </c>
      <c r="O499" t="s">
        <v>24</v>
      </c>
    </row>
    <row r="500" spans="1:15">
      <c r="A500">
        <v>5575</v>
      </c>
      <c r="B500" t="s">
        <v>11793</v>
      </c>
      <c r="C500" t="s">
        <v>2561</v>
      </c>
      <c r="D500" t="s">
        <v>11794</v>
      </c>
      <c r="E500" t="s">
        <v>704</v>
      </c>
      <c r="F500" t="s">
        <v>11828</v>
      </c>
      <c r="H500" t="s">
        <v>2562</v>
      </c>
      <c r="I500" t="s">
        <v>345</v>
      </c>
      <c r="J500" t="s">
        <v>406</v>
      </c>
      <c r="K500" t="s">
        <v>2525</v>
      </c>
      <c r="L500" t="s">
        <v>27</v>
      </c>
      <c r="M500" t="s">
        <v>10992</v>
      </c>
      <c r="N500">
        <v>60</v>
      </c>
      <c r="O500" t="s">
        <v>24</v>
      </c>
    </row>
    <row r="501" spans="1:15">
      <c r="A501">
        <v>5579</v>
      </c>
      <c r="B501" t="s">
        <v>11793</v>
      </c>
      <c r="C501" t="s">
        <v>473</v>
      </c>
      <c r="D501" t="s">
        <v>11794</v>
      </c>
      <c r="E501" t="s">
        <v>704</v>
      </c>
      <c r="F501" t="s">
        <v>11829</v>
      </c>
      <c r="G501" t="s">
        <v>11830</v>
      </c>
      <c r="H501" t="s">
        <v>474</v>
      </c>
      <c r="I501" t="s">
        <v>353</v>
      </c>
      <c r="J501" t="s">
        <v>459</v>
      </c>
      <c r="K501" t="s">
        <v>459</v>
      </c>
      <c r="L501" t="s">
        <v>27</v>
      </c>
      <c r="M501" t="s">
        <v>10992</v>
      </c>
      <c r="N501">
        <v>60</v>
      </c>
      <c r="O501" t="s">
        <v>24</v>
      </c>
    </row>
    <row r="502" spans="1:15">
      <c r="A502">
        <v>5580</v>
      </c>
      <c r="B502" t="s">
        <v>11793</v>
      </c>
      <c r="C502" t="s">
        <v>2240</v>
      </c>
      <c r="D502" t="s">
        <v>11794</v>
      </c>
      <c r="E502" t="s">
        <v>704</v>
      </c>
      <c r="F502" t="s">
        <v>11831</v>
      </c>
      <c r="G502" t="s">
        <v>11118</v>
      </c>
      <c r="H502" t="s">
        <v>2241</v>
      </c>
      <c r="I502" t="s">
        <v>345</v>
      </c>
      <c r="J502" t="s">
        <v>10996</v>
      </c>
      <c r="K502" t="s">
        <v>2223</v>
      </c>
      <c r="L502" t="s">
        <v>119</v>
      </c>
      <c r="M502" t="s">
        <v>10992</v>
      </c>
      <c r="N502">
        <v>60</v>
      </c>
      <c r="O502" t="s">
        <v>24</v>
      </c>
    </row>
    <row r="503" spans="1:15">
      <c r="A503">
        <v>5581</v>
      </c>
      <c r="B503" t="s">
        <v>11793</v>
      </c>
      <c r="C503" t="s">
        <v>224</v>
      </c>
      <c r="D503" t="s">
        <v>11794</v>
      </c>
      <c r="E503" t="s">
        <v>704</v>
      </c>
      <c r="F503" t="s">
        <v>11832</v>
      </c>
      <c r="G503" t="s">
        <v>11011</v>
      </c>
      <c r="H503" t="s">
        <v>225</v>
      </c>
      <c r="I503" t="s">
        <v>277</v>
      </c>
      <c r="J503" t="s">
        <v>10991</v>
      </c>
      <c r="K503" t="s">
        <v>222</v>
      </c>
      <c r="L503" t="s">
        <v>27</v>
      </c>
      <c r="M503" t="s">
        <v>10992</v>
      </c>
      <c r="N503">
        <v>60</v>
      </c>
      <c r="O503" t="s">
        <v>24</v>
      </c>
    </row>
    <row r="504" spans="1:15">
      <c r="A504">
        <v>5583</v>
      </c>
      <c r="B504" t="s">
        <v>11793</v>
      </c>
      <c r="C504" t="s">
        <v>3587</v>
      </c>
      <c r="D504" t="s">
        <v>11794</v>
      </c>
      <c r="E504" t="s">
        <v>704</v>
      </c>
      <c r="F504" t="s">
        <v>11833</v>
      </c>
      <c r="G504" t="s">
        <v>11119</v>
      </c>
      <c r="H504" t="s">
        <v>3588</v>
      </c>
      <c r="I504" t="s">
        <v>353</v>
      </c>
      <c r="J504" t="s">
        <v>529</v>
      </c>
      <c r="K504" t="s">
        <v>3564</v>
      </c>
      <c r="L504" t="s">
        <v>119</v>
      </c>
      <c r="M504" t="s">
        <v>10992</v>
      </c>
      <c r="N504">
        <v>60</v>
      </c>
      <c r="O504" t="s">
        <v>24</v>
      </c>
    </row>
    <row r="505" spans="1:15">
      <c r="A505">
        <v>5584</v>
      </c>
      <c r="B505" t="s">
        <v>11793</v>
      </c>
      <c r="C505" t="s">
        <v>907</v>
      </c>
      <c r="D505" t="s">
        <v>11794</v>
      </c>
      <c r="E505" t="s">
        <v>704</v>
      </c>
      <c r="F505" t="s">
        <v>11834</v>
      </c>
      <c r="G505" t="s">
        <v>11352</v>
      </c>
      <c r="H505" t="s">
        <v>909</v>
      </c>
      <c r="I505" t="s">
        <v>277</v>
      </c>
      <c r="J505" t="s">
        <v>11032</v>
      </c>
      <c r="K505" t="s">
        <v>270</v>
      </c>
      <c r="L505" t="s">
        <v>119</v>
      </c>
      <c r="M505" t="s">
        <v>10992</v>
      </c>
      <c r="N505">
        <v>60</v>
      </c>
      <c r="O505" t="s">
        <v>24</v>
      </c>
    </row>
    <row r="506" spans="1:15">
      <c r="A506">
        <v>5586</v>
      </c>
      <c r="B506" t="s">
        <v>11793</v>
      </c>
      <c r="C506" t="s">
        <v>3484</v>
      </c>
      <c r="D506" t="s">
        <v>11794</v>
      </c>
      <c r="E506" t="s">
        <v>704</v>
      </c>
      <c r="F506" t="s">
        <v>11835</v>
      </c>
      <c r="G506" t="s">
        <v>11340</v>
      </c>
      <c r="H506" t="s">
        <v>3485</v>
      </c>
      <c r="I506" t="s">
        <v>353</v>
      </c>
      <c r="J506" t="s">
        <v>459</v>
      </c>
      <c r="K506" t="s">
        <v>459</v>
      </c>
      <c r="L506" t="s">
        <v>119</v>
      </c>
      <c r="M506" t="s">
        <v>10992</v>
      </c>
      <c r="N506">
        <v>60</v>
      </c>
      <c r="O506" t="s">
        <v>24</v>
      </c>
    </row>
    <row r="507" spans="1:15">
      <c r="A507">
        <v>5591</v>
      </c>
      <c r="B507" t="s">
        <v>11793</v>
      </c>
      <c r="C507" t="s">
        <v>395</v>
      </c>
      <c r="D507" t="s">
        <v>11794</v>
      </c>
      <c r="E507" t="s">
        <v>704</v>
      </c>
      <c r="F507" t="s">
        <v>11836</v>
      </c>
      <c r="G507" t="s">
        <v>11396</v>
      </c>
      <c r="H507" t="s">
        <v>396</v>
      </c>
      <c r="I507" t="s">
        <v>345</v>
      </c>
      <c r="J507" t="s">
        <v>2169</v>
      </c>
      <c r="K507" t="s">
        <v>388</v>
      </c>
      <c r="L507" t="s">
        <v>27</v>
      </c>
      <c r="M507" t="s">
        <v>10992</v>
      </c>
      <c r="N507">
        <v>60</v>
      </c>
      <c r="O507" t="s">
        <v>24</v>
      </c>
    </row>
    <row r="508" spans="1:15">
      <c r="A508">
        <v>5602</v>
      </c>
      <c r="B508" t="s">
        <v>11793</v>
      </c>
      <c r="C508" t="s">
        <v>291</v>
      </c>
      <c r="D508" t="s">
        <v>11837</v>
      </c>
      <c r="E508" t="s">
        <v>704</v>
      </c>
      <c r="F508" t="s">
        <v>11838</v>
      </c>
      <c r="G508" t="s">
        <v>11839</v>
      </c>
      <c r="H508" t="s">
        <v>292</v>
      </c>
      <c r="I508" t="s">
        <v>277</v>
      </c>
      <c r="J508" t="s">
        <v>282</v>
      </c>
      <c r="K508" t="s">
        <v>287</v>
      </c>
      <c r="L508" t="s">
        <v>27</v>
      </c>
      <c r="M508" t="s">
        <v>10992</v>
      </c>
      <c r="N508">
        <v>60</v>
      </c>
      <c r="O508" t="s">
        <v>24</v>
      </c>
    </row>
    <row r="509" spans="1:15">
      <c r="A509">
        <v>5605</v>
      </c>
      <c r="B509" t="s">
        <v>11793</v>
      </c>
      <c r="C509" t="s">
        <v>399</v>
      </c>
      <c r="D509" t="s">
        <v>11837</v>
      </c>
      <c r="E509" t="s">
        <v>704</v>
      </c>
      <c r="F509" t="s">
        <v>11840</v>
      </c>
      <c r="G509" t="s">
        <v>11724</v>
      </c>
      <c r="H509" t="s">
        <v>400</v>
      </c>
      <c r="I509" t="s">
        <v>345</v>
      </c>
      <c r="J509" t="s">
        <v>406</v>
      </c>
      <c r="K509" t="s">
        <v>401</v>
      </c>
      <c r="L509" t="s">
        <v>27</v>
      </c>
      <c r="M509" t="s">
        <v>10992</v>
      </c>
      <c r="N509">
        <v>60</v>
      </c>
      <c r="O509" t="s">
        <v>24</v>
      </c>
    </row>
    <row r="510" spans="1:15">
      <c r="A510">
        <v>5606</v>
      </c>
      <c r="B510" t="s">
        <v>11793</v>
      </c>
      <c r="C510" t="s">
        <v>72</v>
      </c>
      <c r="D510" t="s">
        <v>11837</v>
      </c>
      <c r="E510" t="s">
        <v>704</v>
      </c>
      <c r="F510" t="s">
        <v>11841</v>
      </c>
      <c r="G510" t="s">
        <v>11631</v>
      </c>
      <c r="H510" t="s">
        <v>73</v>
      </c>
      <c r="I510" t="s">
        <v>345</v>
      </c>
      <c r="J510" t="s">
        <v>10996</v>
      </c>
      <c r="K510" t="s">
        <v>30</v>
      </c>
      <c r="L510" t="s">
        <v>27</v>
      </c>
      <c r="M510" t="s">
        <v>10992</v>
      </c>
      <c r="N510">
        <v>60</v>
      </c>
      <c r="O510" t="s">
        <v>24</v>
      </c>
    </row>
    <row r="511" spans="1:15">
      <c r="A511">
        <v>5624</v>
      </c>
      <c r="B511" t="s">
        <v>11793</v>
      </c>
      <c r="C511" t="s">
        <v>76</v>
      </c>
      <c r="D511" t="s">
        <v>11794</v>
      </c>
      <c r="E511" t="s">
        <v>704</v>
      </c>
      <c r="F511" t="s">
        <v>11842</v>
      </c>
      <c r="G511" t="s">
        <v>78</v>
      </c>
      <c r="H511" t="s">
        <v>4518</v>
      </c>
      <c r="I511" t="s">
        <v>353</v>
      </c>
      <c r="J511" t="s">
        <v>9840</v>
      </c>
      <c r="K511" t="s">
        <v>78</v>
      </c>
      <c r="L511" t="s">
        <v>27</v>
      </c>
      <c r="M511" t="s">
        <v>10992</v>
      </c>
      <c r="N511">
        <v>60</v>
      </c>
      <c r="O511" t="s">
        <v>24</v>
      </c>
    </row>
    <row r="512" spans="1:15">
      <c r="A512">
        <v>5625</v>
      </c>
      <c r="B512" t="s">
        <v>11793</v>
      </c>
      <c r="C512" t="s">
        <v>81</v>
      </c>
      <c r="D512" t="s">
        <v>11794</v>
      </c>
      <c r="E512" t="s">
        <v>704</v>
      </c>
      <c r="F512" t="s">
        <v>11843</v>
      </c>
      <c r="G512" t="s">
        <v>78</v>
      </c>
      <c r="H512" t="s">
        <v>82</v>
      </c>
      <c r="I512" t="s">
        <v>353</v>
      </c>
      <c r="J512" t="s">
        <v>9840</v>
      </c>
      <c r="K512" t="s">
        <v>78</v>
      </c>
      <c r="L512" t="s">
        <v>27</v>
      </c>
      <c r="M512" t="s">
        <v>10992</v>
      </c>
      <c r="N512">
        <v>60</v>
      </c>
      <c r="O512" t="s">
        <v>24</v>
      </c>
    </row>
    <row r="513" spans="1:15">
      <c r="A513">
        <v>5626</v>
      </c>
      <c r="B513" t="s">
        <v>11793</v>
      </c>
      <c r="C513" t="s">
        <v>84</v>
      </c>
      <c r="D513" t="s">
        <v>11794</v>
      </c>
      <c r="E513" t="s">
        <v>704</v>
      </c>
      <c r="F513" t="s">
        <v>11844</v>
      </c>
      <c r="G513" t="s">
        <v>11845</v>
      </c>
      <c r="H513" t="s">
        <v>85</v>
      </c>
      <c r="I513" t="s">
        <v>353</v>
      </c>
      <c r="J513" t="s">
        <v>9840</v>
      </c>
      <c r="K513" t="s">
        <v>78</v>
      </c>
      <c r="L513" t="s">
        <v>27</v>
      </c>
      <c r="M513" t="s">
        <v>10992</v>
      </c>
      <c r="N513">
        <v>60</v>
      </c>
      <c r="O513" t="s">
        <v>24</v>
      </c>
    </row>
    <row r="514" spans="1:15">
      <c r="A514">
        <v>5627</v>
      </c>
      <c r="B514" t="s">
        <v>11793</v>
      </c>
      <c r="C514" t="s">
        <v>440</v>
      </c>
      <c r="D514" t="s">
        <v>11794</v>
      </c>
      <c r="E514" t="s">
        <v>704</v>
      </c>
      <c r="F514" t="s">
        <v>11846</v>
      </c>
      <c r="G514" t="s">
        <v>11132</v>
      </c>
      <c r="H514" t="s">
        <v>441</v>
      </c>
      <c r="I514" t="s">
        <v>345</v>
      </c>
      <c r="J514" t="s">
        <v>2662</v>
      </c>
      <c r="K514" t="s">
        <v>438</v>
      </c>
      <c r="L514" t="s">
        <v>27</v>
      </c>
      <c r="M514" t="s">
        <v>10992</v>
      </c>
      <c r="N514">
        <v>60</v>
      </c>
      <c r="O514" t="s">
        <v>24</v>
      </c>
    </row>
    <row r="515" spans="1:15">
      <c r="A515">
        <v>5628</v>
      </c>
      <c r="B515" t="s">
        <v>11793</v>
      </c>
      <c r="C515" t="s">
        <v>48</v>
      </c>
      <c r="D515" t="s">
        <v>11794</v>
      </c>
      <c r="E515" t="s">
        <v>704</v>
      </c>
      <c r="F515" t="s">
        <v>11847</v>
      </c>
      <c r="G515" t="s">
        <v>11848</v>
      </c>
      <c r="H515" t="s">
        <v>49</v>
      </c>
      <c r="I515" t="s">
        <v>277</v>
      </c>
      <c r="J515" t="s">
        <v>11102</v>
      </c>
      <c r="K515" t="s">
        <v>50</v>
      </c>
      <c r="L515" t="s">
        <v>27</v>
      </c>
      <c r="M515" t="s">
        <v>10992</v>
      </c>
      <c r="N515">
        <v>60</v>
      </c>
      <c r="O515" t="s">
        <v>24</v>
      </c>
    </row>
    <row r="516" spans="1:15">
      <c r="A516">
        <v>5629</v>
      </c>
      <c r="B516" t="s">
        <v>11793</v>
      </c>
      <c r="C516" t="s">
        <v>601</v>
      </c>
      <c r="D516" t="s">
        <v>11794</v>
      </c>
      <c r="E516" t="s">
        <v>704</v>
      </c>
      <c r="F516" t="s">
        <v>11849</v>
      </c>
      <c r="G516" t="s">
        <v>11134</v>
      </c>
      <c r="H516" t="s">
        <v>602</v>
      </c>
      <c r="I516" t="s">
        <v>353</v>
      </c>
      <c r="J516" t="s">
        <v>3528</v>
      </c>
      <c r="K516" t="s">
        <v>603</v>
      </c>
      <c r="L516" t="s">
        <v>27</v>
      </c>
      <c r="M516" t="s">
        <v>10992</v>
      </c>
      <c r="N516">
        <v>60</v>
      </c>
      <c r="O516" t="s">
        <v>24</v>
      </c>
    </row>
    <row r="517" spans="1:15">
      <c r="A517">
        <v>5630</v>
      </c>
      <c r="B517" t="s">
        <v>11793</v>
      </c>
      <c r="C517" t="s">
        <v>3343</v>
      </c>
      <c r="D517" t="s">
        <v>11794</v>
      </c>
      <c r="E517" t="s">
        <v>704</v>
      </c>
      <c r="F517" t="s">
        <v>11850</v>
      </c>
      <c r="G517" t="s">
        <v>11678</v>
      </c>
      <c r="H517" t="s">
        <v>3344</v>
      </c>
      <c r="I517" t="s">
        <v>353</v>
      </c>
      <c r="J517" t="s">
        <v>459</v>
      </c>
      <c r="K517" t="s">
        <v>654</v>
      </c>
      <c r="L517" t="s">
        <v>27</v>
      </c>
      <c r="M517" t="s">
        <v>10992</v>
      </c>
      <c r="N517">
        <v>60</v>
      </c>
      <c r="O517" t="s">
        <v>24</v>
      </c>
    </row>
    <row r="518" spans="1:15">
      <c r="A518">
        <v>5631</v>
      </c>
      <c r="B518" t="s">
        <v>11793</v>
      </c>
      <c r="C518" t="s">
        <v>2745</v>
      </c>
      <c r="D518" t="s">
        <v>11794</v>
      </c>
      <c r="E518" t="s">
        <v>704</v>
      </c>
      <c r="F518" t="s">
        <v>11851</v>
      </c>
      <c r="H518" t="s">
        <v>2746</v>
      </c>
      <c r="I518" t="s">
        <v>345</v>
      </c>
      <c r="J518" t="s">
        <v>2662</v>
      </c>
      <c r="K518" t="s">
        <v>2662</v>
      </c>
      <c r="L518" t="s">
        <v>27</v>
      </c>
      <c r="M518" t="s">
        <v>10992</v>
      </c>
      <c r="N518">
        <v>60</v>
      </c>
      <c r="O518" t="s">
        <v>24</v>
      </c>
    </row>
    <row r="519" spans="1:15">
      <c r="A519">
        <v>5632</v>
      </c>
      <c r="B519" t="s">
        <v>11793</v>
      </c>
      <c r="C519" t="s">
        <v>1394</v>
      </c>
      <c r="D519" t="s">
        <v>11794</v>
      </c>
      <c r="E519" t="s">
        <v>704</v>
      </c>
      <c r="F519" t="s">
        <v>11852</v>
      </c>
      <c r="G519" t="s">
        <v>11853</v>
      </c>
      <c r="H519" t="s">
        <v>1395</v>
      </c>
      <c r="I519" t="s">
        <v>277</v>
      </c>
      <c r="J519" t="s">
        <v>10991</v>
      </c>
      <c r="K519" t="s">
        <v>64</v>
      </c>
      <c r="L519" t="s">
        <v>27</v>
      </c>
      <c r="M519" t="s">
        <v>10992</v>
      </c>
      <c r="N519">
        <v>60</v>
      </c>
      <c r="O519" t="s">
        <v>24</v>
      </c>
    </row>
    <row r="520" spans="1:15">
      <c r="A520">
        <v>5633</v>
      </c>
      <c r="B520" t="s">
        <v>11793</v>
      </c>
      <c r="C520" t="s">
        <v>3904</v>
      </c>
      <c r="D520" t="s">
        <v>11794</v>
      </c>
      <c r="E520" t="s">
        <v>704</v>
      </c>
      <c r="F520" t="s">
        <v>11854</v>
      </c>
      <c r="G520" t="s">
        <v>11552</v>
      </c>
      <c r="H520" t="s">
        <v>3905</v>
      </c>
      <c r="I520" t="s">
        <v>353</v>
      </c>
      <c r="J520" t="s">
        <v>11115</v>
      </c>
      <c r="K520" t="s">
        <v>566</v>
      </c>
      <c r="L520" t="s">
        <v>27</v>
      </c>
      <c r="M520" t="s">
        <v>10992</v>
      </c>
      <c r="N520">
        <v>60</v>
      </c>
      <c r="O520" t="s">
        <v>24</v>
      </c>
    </row>
    <row r="521" spans="1:15">
      <c r="A521">
        <v>5635</v>
      </c>
      <c r="B521" t="s">
        <v>11793</v>
      </c>
      <c r="C521" t="s">
        <v>3544</v>
      </c>
      <c r="D521" t="s">
        <v>11794</v>
      </c>
      <c r="E521" t="s">
        <v>704</v>
      </c>
      <c r="F521" t="s">
        <v>11855</v>
      </c>
      <c r="G521" t="s">
        <v>11328</v>
      </c>
      <c r="H521" t="s">
        <v>3545</v>
      </c>
      <c r="I521" t="s">
        <v>524</v>
      </c>
      <c r="J521" t="s">
        <v>6832</v>
      </c>
      <c r="K521" t="s">
        <v>525</v>
      </c>
      <c r="L521" t="s">
        <v>119</v>
      </c>
      <c r="M521" t="s">
        <v>10992</v>
      </c>
      <c r="N521">
        <v>60</v>
      </c>
      <c r="O521" t="s">
        <v>24</v>
      </c>
    </row>
    <row r="522" spans="1:15">
      <c r="A522">
        <v>5636</v>
      </c>
      <c r="B522" t="s">
        <v>11793</v>
      </c>
      <c r="C522" t="s">
        <v>3676</v>
      </c>
      <c r="D522" t="s">
        <v>11794</v>
      </c>
      <c r="E522" t="s">
        <v>704</v>
      </c>
      <c r="F522" t="s">
        <v>11856</v>
      </c>
      <c r="G522" t="s">
        <v>11650</v>
      </c>
      <c r="H522" t="s">
        <v>3677</v>
      </c>
      <c r="I522" t="s">
        <v>353</v>
      </c>
      <c r="J522" t="s">
        <v>551</v>
      </c>
      <c r="K522" t="s">
        <v>555</v>
      </c>
      <c r="L522" t="s">
        <v>27</v>
      </c>
      <c r="M522" t="s">
        <v>10992</v>
      </c>
      <c r="N522">
        <v>60</v>
      </c>
      <c r="O522" t="s">
        <v>24</v>
      </c>
    </row>
    <row r="523" spans="1:15">
      <c r="A523">
        <v>5637</v>
      </c>
      <c r="B523" t="s">
        <v>11793</v>
      </c>
      <c r="C523" t="s">
        <v>3603</v>
      </c>
      <c r="D523" t="s">
        <v>11794</v>
      </c>
      <c r="E523" t="s">
        <v>704</v>
      </c>
      <c r="F523" t="s">
        <v>11857</v>
      </c>
      <c r="G523" t="s">
        <v>11739</v>
      </c>
      <c r="H523" t="s">
        <v>3604</v>
      </c>
      <c r="I523" t="s">
        <v>353</v>
      </c>
      <c r="J523" t="s">
        <v>551</v>
      </c>
      <c r="K523" t="s">
        <v>375</v>
      </c>
      <c r="L523" t="s">
        <v>27</v>
      </c>
      <c r="M523" t="s">
        <v>10992</v>
      </c>
      <c r="N523">
        <v>60</v>
      </c>
      <c r="O523" t="s">
        <v>24</v>
      </c>
    </row>
    <row r="524" spans="1:15">
      <c r="A524">
        <v>5639</v>
      </c>
      <c r="B524" t="s">
        <v>11793</v>
      </c>
      <c r="C524" t="s">
        <v>3104</v>
      </c>
      <c r="D524" t="s">
        <v>11794</v>
      </c>
      <c r="E524" t="s">
        <v>704</v>
      </c>
      <c r="F524" t="s">
        <v>11858</v>
      </c>
      <c r="G524" t="s">
        <v>11859</v>
      </c>
      <c r="H524" t="s">
        <v>3105</v>
      </c>
      <c r="I524" t="s">
        <v>353</v>
      </c>
      <c r="J524" t="s">
        <v>3061</v>
      </c>
      <c r="K524" t="s">
        <v>3061</v>
      </c>
      <c r="L524" t="s">
        <v>27</v>
      </c>
      <c r="M524" t="s">
        <v>10992</v>
      </c>
      <c r="N524">
        <v>60</v>
      </c>
      <c r="O524" t="s">
        <v>24</v>
      </c>
    </row>
    <row r="525" spans="1:15">
      <c r="A525">
        <v>5640</v>
      </c>
      <c r="B525" t="s">
        <v>11793</v>
      </c>
      <c r="C525" t="s">
        <v>3200</v>
      </c>
      <c r="D525" t="s">
        <v>11794</v>
      </c>
      <c r="E525" t="s">
        <v>704</v>
      </c>
      <c r="F525" t="s">
        <v>11860</v>
      </c>
      <c r="G525" t="s">
        <v>11861</v>
      </c>
      <c r="H525" t="s">
        <v>3201</v>
      </c>
      <c r="I525" t="s">
        <v>353</v>
      </c>
      <c r="J525" t="s">
        <v>11226</v>
      </c>
      <c r="K525" t="s">
        <v>3179</v>
      </c>
      <c r="L525" t="s">
        <v>27</v>
      </c>
      <c r="M525" t="s">
        <v>10992</v>
      </c>
      <c r="N525">
        <v>60</v>
      </c>
      <c r="O525" t="s">
        <v>24</v>
      </c>
    </row>
    <row r="526" spans="1:15">
      <c r="A526">
        <v>5641</v>
      </c>
      <c r="B526" t="s">
        <v>11793</v>
      </c>
      <c r="C526" t="s">
        <v>1639</v>
      </c>
      <c r="D526" t="s">
        <v>11794</v>
      </c>
      <c r="E526" t="s">
        <v>704</v>
      </c>
      <c r="F526" t="s">
        <v>11862</v>
      </c>
      <c r="G526" t="s">
        <v>6467</v>
      </c>
      <c r="H526" t="s">
        <v>1640</v>
      </c>
      <c r="I526" t="s">
        <v>353</v>
      </c>
      <c r="J526" t="s">
        <v>3061</v>
      </c>
      <c r="K526" t="s">
        <v>1091</v>
      </c>
      <c r="L526" t="s">
        <v>119</v>
      </c>
      <c r="M526" t="s">
        <v>10992</v>
      </c>
      <c r="N526">
        <v>60</v>
      </c>
      <c r="O526" t="s">
        <v>24</v>
      </c>
    </row>
    <row r="527" spans="1:15">
      <c r="A527">
        <v>5642</v>
      </c>
      <c r="B527" t="s">
        <v>11793</v>
      </c>
      <c r="C527" t="s">
        <v>3488</v>
      </c>
      <c r="D527" t="s">
        <v>11794</v>
      </c>
      <c r="E527" t="s">
        <v>704</v>
      </c>
      <c r="F527" t="s">
        <v>11863</v>
      </c>
      <c r="G527" t="s">
        <v>11864</v>
      </c>
      <c r="H527" t="s">
        <v>3489</v>
      </c>
      <c r="I527" t="s">
        <v>353</v>
      </c>
      <c r="J527" t="s">
        <v>459</v>
      </c>
      <c r="K527" t="s">
        <v>459</v>
      </c>
      <c r="L527" t="s">
        <v>27</v>
      </c>
      <c r="M527" t="s">
        <v>10992</v>
      </c>
      <c r="N527">
        <v>60</v>
      </c>
      <c r="O527" t="s">
        <v>24</v>
      </c>
    </row>
    <row r="528" spans="1:15">
      <c r="A528">
        <v>5645</v>
      </c>
      <c r="B528" t="s">
        <v>11793</v>
      </c>
      <c r="C528" t="s">
        <v>4110</v>
      </c>
      <c r="D528" t="s">
        <v>11794</v>
      </c>
      <c r="E528" t="s">
        <v>704</v>
      </c>
      <c r="F528" t="s">
        <v>11865</v>
      </c>
      <c r="G528" t="s">
        <v>11286</v>
      </c>
      <c r="H528" t="s">
        <v>4111</v>
      </c>
      <c r="I528" t="s">
        <v>353</v>
      </c>
      <c r="J528" t="s">
        <v>3528</v>
      </c>
      <c r="K528" t="s">
        <v>659</v>
      </c>
      <c r="L528" t="s">
        <v>27</v>
      </c>
      <c r="M528" t="s">
        <v>10992</v>
      </c>
      <c r="N528">
        <v>60</v>
      </c>
      <c r="O528" t="s">
        <v>24</v>
      </c>
    </row>
    <row r="529" spans="1:15">
      <c r="A529">
        <v>5646</v>
      </c>
      <c r="B529" t="s">
        <v>11793</v>
      </c>
      <c r="C529" t="s">
        <v>2894</v>
      </c>
      <c r="D529" t="s">
        <v>11794</v>
      </c>
      <c r="E529" t="s">
        <v>704</v>
      </c>
      <c r="F529" t="s">
        <v>11866</v>
      </c>
      <c r="G529" t="s">
        <v>11374</v>
      </c>
      <c r="H529" t="s">
        <v>2895</v>
      </c>
      <c r="I529" t="s">
        <v>345</v>
      </c>
      <c r="J529" t="s">
        <v>406</v>
      </c>
      <c r="K529" t="s">
        <v>2827</v>
      </c>
      <c r="L529" t="s">
        <v>119</v>
      </c>
      <c r="M529" t="s">
        <v>10992</v>
      </c>
      <c r="N529">
        <v>60</v>
      </c>
      <c r="O529" t="s">
        <v>24</v>
      </c>
    </row>
    <row r="530" spans="1:15">
      <c r="A530">
        <v>5649</v>
      </c>
      <c r="B530" t="s">
        <v>11793</v>
      </c>
      <c r="C530" t="s">
        <v>502</v>
      </c>
      <c r="D530" t="s">
        <v>11794</v>
      </c>
      <c r="E530" t="s">
        <v>704</v>
      </c>
      <c r="F530" t="s">
        <v>11395</v>
      </c>
      <c r="G530" t="s">
        <v>11396</v>
      </c>
      <c r="H530" t="s">
        <v>392</v>
      </c>
      <c r="I530" t="s">
        <v>345</v>
      </c>
      <c r="J530" t="s">
        <v>2169</v>
      </c>
      <c r="K530" t="s">
        <v>388</v>
      </c>
      <c r="L530" t="s">
        <v>27</v>
      </c>
      <c r="M530" t="s">
        <v>10992</v>
      </c>
      <c r="N530">
        <v>60</v>
      </c>
      <c r="O530" t="s">
        <v>24</v>
      </c>
    </row>
    <row r="531" spans="1:15">
      <c r="A531">
        <v>5650</v>
      </c>
      <c r="B531" t="s">
        <v>11793</v>
      </c>
      <c r="C531" t="s">
        <v>153</v>
      </c>
      <c r="D531" t="s">
        <v>11794</v>
      </c>
      <c r="E531" t="s">
        <v>704</v>
      </c>
      <c r="F531" t="s">
        <v>11867</v>
      </c>
      <c r="G531" t="s">
        <v>11868</v>
      </c>
      <c r="H531" t="s">
        <v>154</v>
      </c>
      <c r="I531" t="s">
        <v>277</v>
      </c>
      <c r="J531" t="s">
        <v>11102</v>
      </c>
      <c r="K531" t="s">
        <v>147</v>
      </c>
      <c r="L531" t="s">
        <v>119</v>
      </c>
      <c r="M531" t="s">
        <v>10992</v>
      </c>
      <c r="N531">
        <v>60</v>
      </c>
      <c r="O531" t="s">
        <v>24</v>
      </c>
    </row>
    <row r="532" spans="1:15">
      <c r="A532">
        <v>5651</v>
      </c>
      <c r="B532" t="s">
        <v>11793</v>
      </c>
      <c r="C532" t="s">
        <v>2151</v>
      </c>
      <c r="D532" t="s">
        <v>11794</v>
      </c>
      <c r="E532" t="s">
        <v>704</v>
      </c>
      <c r="F532" t="s">
        <v>11869</v>
      </c>
      <c r="G532" t="s">
        <v>11870</v>
      </c>
      <c r="H532" t="s">
        <v>2152</v>
      </c>
      <c r="I532" t="s">
        <v>345</v>
      </c>
      <c r="J532" t="s">
        <v>2169</v>
      </c>
      <c r="K532" t="s">
        <v>388</v>
      </c>
      <c r="L532" t="s">
        <v>27</v>
      </c>
      <c r="M532" t="s">
        <v>10992</v>
      </c>
      <c r="N532">
        <v>60</v>
      </c>
      <c r="O532" t="s">
        <v>24</v>
      </c>
    </row>
    <row r="533" spans="1:15">
      <c r="A533">
        <v>5652</v>
      </c>
      <c r="B533" t="s">
        <v>11793</v>
      </c>
      <c r="C533" t="s">
        <v>952</v>
      </c>
      <c r="D533" t="s">
        <v>11794</v>
      </c>
      <c r="E533" t="s">
        <v>704</v>
      </c>
      <c r="F533" t="s">
        <v>11871</v>
      </c>
      <c r="G533" t="s">
        <v>11872</v>
      </c>
      <c r="H533" t="s">
        <v>954</v>
      </c>
      <c r="I533" t="s">
        <v>277</v>
      </c>
      <c r="J533" t="s">
        <v>11032</v>
      </c>
      <c r="K533" t="s">
        <v>2072</v>
      </c>
      <c r="L533" t="s">
        <v>27</v>
      </c>
      <c r="M533" t="s">
        <v>10992</v>
      </c>
      <c r="N533">
        <v>60</v>
      </c>
      <c r="O533" t="s">
        <v>24</v>
      </c>
    </row>
    <row r="534" spans="1:15">
      <c r="A534">
        <v>5653</v>
      </c>
      <c r="B534" t="s">
        <v>11793</v>
      </c>
      <c r="C534" t="s">
        <v>631</v>
      </c>
      <c r="D534" t="s">
        <v>11794</v>
      </c>
      <c r="E534" t="s">
        <v>704</v>
      </c>
      <c r="F534" t="s">
        <v>11873</v>
      </c>
      <c r="G534" t="s">
        <v>11273</v>
      </c>
      <c r="H534" t="s">
        <v>632</v>
      </c>
      <c r="I534" t="s">
        <v>353</v>
      </c>
      <c r="J534" t="s">
        <v>551</v>
      </c>
      <c r="K534" t="s">
        <v>633</v>
      </c>
      <c r="L534" t="s">
        <v>27</v>
      </c>
      <c r="M534" t="s">
        <v>10992</v>
      </c>
      <c r="N534">
        <v>60</v>
      </c>
      <c r="O534" t="s">
        <v>24</v>
      </c>
    </row>
    <row r="535" spans="1:15">
      <c r="A535">
        <v>5654</v>
      </c>
      <c r="B535" t="s">
        <v>11793</v>
      </c>
      <c r="C535" t="s">
        <v>2245</v>
      </c>
      <c r="D535" t="s">
        <v>11794</v>
      </c>
      <c r="E535" t="s">
        <v>704</v>
      </c>
      <c r="F535" t="s">
        <v>11874</v>
      </c>
      <c r="G535" t="s">
        <v>11535</v>
      </c>
      <c r="H535" t="s">
        <v>2246</v>
      </c>
      <c r="I535" t="s">
        <v>345</v>
      </c>
      <c r="J535" t="s">
        <v>10996</v>
      </c>
      <c r="K535" t="s">
        <v>1605</v>
      </c>
      <c r="L535" t="s">
        <v>27</v>
      </c>
      <c r="M535" t="s">
        <v>10992</v>
      </c>
      <c r="N535">
        <v>60</v>
      </c>
      <c r="O535" t="s">
        <v>24</v>
      </c>
    </row>
    <row r="536" spans="1:15">
      <c r="A536">
        <v>5655</v>
      </c>
      <c r="B536" t="s">
        <v>11793</v>
      </c>
      <c r="C536" t="s">
        <v>3522</v>
      </c>
      <c r="D536" t="s">
        <v>11794</v>
      </c>
      <c r="E536" t="s">
        <v>704</v>
      </c>
      <c r="F536" t="s">
        <v>11875</v>
      </c>
      <c r="G536" t="s">
        <v>6333</v>
      </c>
      <c r="H536" t="s">
        <v>3523</v>
      </c>
      <c r="I536" t="s">
        <v>353</v>
      </c>
      <c r="J536" t="s">
        <v>3528</v>
      </c>
      <c r="K536" t="s">
        <v>3510</v>
      </c>
      <c r="L536" t="s">
        <v>119</v>
      </c>
      <c r="M536" t="s">
        <v>10992</v>
      </c>
      <c r="N536">
        <v>60</v>
      </c>
      <c r="O536" t="s">
        <v>24</v>
      </c>
    </row>
    <row r="537" spans="1:15">
      <c r="A537">
        <v>5657</v>
      </c>
      <c r="B537" t="s">
        <v>11793</v>
      </c>
      <c r="C537" t="s">
        <v>797</v>
      </c>
      <c r="D537" t="s">
        <v>11794</v>
      </c>
      <c r="E537" t="s">
        <v>704</v>
      </c>
      <c r="F537" t="s">
        <v>11876</v>
      </c>
      <c r="G537" t="s">
        <v>11877</v>
      </c>
      <c r="H537" t="s">
        <v>799</v>
      </c>
      <c r="I537" t="s">
        <v>277</v>
      </c>
      <c r="J537" t="s">
        <v>282</v>
      </c>
      <c r="K537" t="s">
        <v>287</v>
      </c>
      <c r="L537" t="s">
        <v>27</v>
      </c>
      <c r="M537" t="s">
        <v>10992</v>
      </c>
      <c r="N537">
        <v>60</v>
      </c>
      <c r="O537" t="s">
        <v>24</v>
      </c>
    </row>
    <row r="538" spans="1:15">
      <c r="A538">
        <v>5658</v>
      </c>
      <c r="B538" t="s">
        <v>11793</v>
      </c>
      <c r="C538" t="s">
        <v>3108</v>
      </c>
      <c r="D538" t="s">
        <v>11794</v>
      </c>
      <c r="E538" t="s">
        <v>704</v>
      </c>
      <c r="F538" t="s">
        <v>11878</v>
      </c>
      <c r="G538" t="s">
        <v>6492</v>
      </c>
      <c r="H538" t="s">
        <v>3109</v>
      </c>
      <c r="I538" t="s">
        <v>353</v>
      </c>
      <c r="J538" t="s">
        <v>3061</v>
      </c>
      <c r="K538" t="s">
        <v>3061</v>
      </c>
      <c r="L538" t="s">
        <v>119</v>
      </c>
      <c r="M538" t="s">
        <v>10992</v>
      </c>
      <c r="N538">
        <v>60</v>
      </c>
      <c r="O538" t="s">
        <v>24</v>
      </c>
    </row>
    <row r="539" spans="1:15">
      <c r="A539">
        <v>5659</v>
      </c>
      <c r="B539" t="s">
        <v>11793</v>
      </c>
      <c r="C539" t="s">
        <v>1200</v>
      </c>
      <c r="D539" t="s">
        <v>11794</v>
      </c>
      <c r="E539" t="s">
        <v>704</v>
      </c>
      <c r="F539" t="s">
        <v>11879</v>
      </c>
      <c r="G539" t="s">
        <v>11318</v>
      </c>
      <c r="H539" t="s">
        <v>1201</v>
      </c>
      <c r="I539" t="s">
        <v>353</v>
      </c>
      <c r="J539" t="s">
        <v>9840</v>
      </c>
      <c r="K539" t="s">
        <v>55</v>
      </c>
      <c r="L539" t="s">
        <v>119</v>
      </c>
      <c r="M539" t="s">
        <v>10992</v>
      </c>
      <c r="N539">
        <v>60</v>
      </c>
      <c r="O539" t="s">
        <v>24</v>
      </c>
    </row>
    <row r="540" spans="1:15">
      <c r="A540">
        <v>5660</v>
      </c>
      <c r="B540" t="s">
        <v>11793</v>
      </c>
      <c r="C540" t="s">
        <v>2750</v>
      </c>
      <c r="D540" t="s">
        <v>11794</v>
      </c>
      <c r="E540" t="s">
        <v>704</v>
      </c>
      <c r="F540" t="s">
        <v>11880</v>
      </c>
      <c r="G540" t="s">
        <v>11881</v>
      </c>
      <c r="H540" t="s">
        <v>2751</v>
      </c>
      <c r="I540" t="s">
        <v>345</v>
      </c>
      <c r="J540" t="s">
        <v>2662</v>
      </c>
      <c r="K540" t="s">
        <v>434</v>
      </c>
      <c r="L540" t="s">
        <v>27</v>
      </c>
      <c r="M540" t="s">
        <v>10992</v>
      </c>
      <c r="N540">
        <v>60</v>
      </c>
      <c r="O540" t="s">
        <v>24</v>
      </c>
    </row>
    <row r="541" spans="1:15">
      <c r="A541">
        <v>5661</v>
      </c>
      <c r="B541" t="s">
        <v>11793</v>
      </c>
      <c r="C541" t="s">
        <v>3335</v>
      </c>
      <c r="D541" t="s">
        <v>11794</v>
      </c>
      <c r="E541" t="s">
        <v>704</v>
      </c>
      <c r="F541" t="s">
        <v>11882</v>
      </c>
      <c r="G541" t="s">
        <v>11883</v>
      </c>
      <c r="H541" t="s">
        <v>3336</v>
      </c>
      <c r="I541" t="s">
        <v>353</v>
      </c>
      <c r="J541" t="s">
        <v>11115</v>
      </c>
      <c r="K541" t="s">
        <v>566</v>
      </c>
      <c r="L541" t="s">
        <v>27</v>
      </c>
      <c r="M541" t="s">
        <v>10992</v>
      </c>
      <c r="N541">
        <v>60</v>
      </c>
      <c r="O541" t="s">
        <v>24</v>
      </c>
    </row>
    <row r="542" spans="1:15">
      <c r="A542">
        <v>5662</v>
      </c>
      <c r="B542" t="s">
        <v>11793</v>
      </c>
      <c r="C542" t="s">
        <v>876</v>
      </c>
      <c r="D542" t="s">
        <v>11794</v>
      </c>
      <c r="E542" t="s">
        <v>704</v>
      </c>
      <c r="F542" t="s">
        <v>11884</v>
      </c>
      <c r="G542" t="s">
        <v>11594</v>
      </c>
      <c r="H542" t="s">
        <v>878</v>
      </c>
      <c r="I542" t="s">
        <v>277</v>
      </c>
      <c r="J542" t="s">
        <v>11032</v>
      </c>
      <c r="K542" t="s">
        <v>297</v>
      </c>
      <c r="L542" t="s">
        <v>27</v>
      </c>
      <c r="M542" t="s">
        <v>10992</v>
      </c>
      <c r="N542">
        <v>60</v>
      </c>
      <c r="O542" t="s">
        <v>24</v>
      </c>
    </row>
    <row r="543" spans="1:15">
      <c r="A543">
        <v>5664</v>
      </c>
      <c r="B543" t="s">
        <v>11793</v>
      </c>
      <c r="C543" t="s">
        <v>2444</v>
      </c>
      <c r="D543" t="s">
        <v>11794</v>
      </c>
      <c r="E543" t="s">
        <v>704</v>
      </c>
      <c r="F543" t="s">
        <v>11885</v>
      </c>
      <c r="G543" t="s">
        <v>11886</v>
      </c>
      <c r="H543" t="s">
        <v>2445</v>
      </c>
      <c r="I543" t="s">
        <v>345</v>
      </c>
      <c r="J543" t="s">
        <v>2427</v>
      </c>
      <c r="K543" t="s">
        <v>2427</v>
      </c>
      <c r="L543" t="s">
        <v>27</v>
      </c>
      <c r="M543" t="s">
        <v>10992</v>
      </c>
      <c r="N543">
        <v>60</v>
      </c>
      <c r="O543" t="s">
        <v>24</v>
      </c>
    </row>
    <row r="544" spans="1:15">
      <c r="A544">
        <v>5665</v>
      </c>
      <c r="B544" t="s">
        <v>11793</v>
      </c>
      <c r="C544" t="s">
        <v>2921</v>
      </c>
      <c r="D544" t="s">
        <v>11794</v>
      </c>
      <c r="E544" t="s">
        <v>704</v>
      </c>
      <c r="F544" t="s">
        <v>11887</v>
      </c>
      <c r="H544" t="s">
        <v>2922</v>
      </c>
      <c r="I544" t="s">
        <v>345</v>
      </c>
      <c r="J544" t="s">
        <v>10996</v>
      </c>
      <c r="K544" t="s">
        <v>463</v>
      </c>
      <c r="L544" t="s">
        <v>119</v>
      </c>
      <c r="M544" t="s">
        <v>10992</v>
      </c>
      <c r="N544">
        <v>60</v>
      </c>
      <c r="O544" t="s">
        <v>24</v>
      </c>
    </row>
    <row r="545" spans="1:15">
      <c r="A545">
        <v>5667</v>
      </c>
      <c r="B545" t="s">
        <v>11793</v>
      </c>
      <c r="C545" t="s">
        <v>955</v>
      </c>
      <c r="D545" t="s">
        <v>11794</v>
      </c>
      <c r="E545" t="s">
        <v>704</v>
      </c>
      <c r="F545" t="s">
        <v>11888</v>
      </c>
      <c r="G545" t="s">
        <v>11889</v>
      </c>
      <c r="H545" t="s">
        <v>957</v>
      </c>
      <c r="I545" t="s">
        <v>277</v>
      </c>
      <c r="J545" t="s">
        <v>11032</v>
      </c>
      <c r="K545" t="s">
        <v>312</v>
      </c>
      <c r="L545" t="s">
        <v>27</v>
      </c>
      <c r="M545" t="s">
        <v>10992</v>
      </c>
      <c r="N545">
        <v>60</v>
      </c>
      <c r="O545" t="s">
        <v>24</v>
      </c>
    </row>
    <row r="546" spans="1:15">
      <c r="A546">
        <v>5670</v>
      </c>
      <c r="B546" t="s">
        <v>11793</v>
      </c>
      <c r="C546" t="s">
        <v>457</v>
      </c>
      <c r="D546" t="s">
        <v>11794</v>
      </c>
      <c r="E546" t="s">
        <v>704</v>
      </c>
      <c r="F546" t="s">
        <v>11890</v>
      </c>
      <c r="G546" t="s">
        <v>11068</v>
      </c>
      <c r="H546" t="s">
        <v>458</v>
      </c>
      <c r="I546" t="s">
        <v>353</v>
      </c>
      <c r="J546" t="s">
        <v>459</v>
      </c>
      <c r="K546" t="s">
        <v>459</v>
      </c>
      <c r="L546" t="s">
        <v>27</v>
      </c>
      <c r="M546" t="s">
        <v>10992</v>
      </c>
      <c r="N546">
        <v>60</v>
      </c>
      <c r="O546" t="s">
        <v>24</v>
      </c>
    </row>
    <row r="547" spans="1:15">
      <c r="A547">
        <v>5671</v>
      </c>
      <c r="B547" t="s">
        <v>11793</v>
      </c>
      <c r="C547" t="s">
        <v>609</v>
      </c>
      <c r="D547" t="s">
        <v>11794</v>
      </c>
      <c r="E547" t="s">
        <v>704</v>
      </c>
      <c r="F547" t="s">
        <v>11891</v>
      </c>
      <c r="G547" t="s">
        <v>11892</v>
      </c>
      <c r="H547" t="s">
        <v>610</v>
      </c>
      <c r="I547" t="s">
        <v>277</v>
      </c>
      <c r="J547" t="s">
        <v>282</v>
      </c>
      <c r="K547" t="s">
        <v>282</v>
      </c>
      <c r="L547" t="s">
        <v>27</v>
      </c>
      <c r="M547" t="s">
        <v>10992</v>
      </c>
      <c r="N547">
        <v>60</v>
      </c>
      <c r="O547" t="s">
        <v>24</v>
      </c>
    </row>
    <row r="548" spans="1:15">
      <c r="A548">
        <v>5672</v>
      </c>
      <c r="B548" t="s">
        <v>11793</v>
      </c>
      <c r="C548" t="s">
        <v>3762</v>
      </c>
      <c r="D548" t="s">
        <v>11794</v>
      </c>
      <c r="E548" t="s">
        <v>704</v>
      </c>
      <c r="F548" t="s">
        <v>11893</v>
      </c>
      <c r="G548" t="s">
        <v>11894</v>
      </c>
      <c r="H548" t="s">
        <v>3763</v>
      </c>
      <c r="I548" t="s">
        <v>353</v>
      </c>
      <c r="J548" t="s">
        <v>3528</v>
      </c>
      <c r="K548" t="s">
        <v>3759</v>
      </c>
      <c r="L548" t="s">
        <v>27</v>
      </c>
      <c r="M548" t="s">
        <v>10992</v>
      </c>
      <c r="N548">
        <v>60</v>
      </c>
      <c r="O548" t="s">
        <v>24</v>
      </c>
    </row>
    <row r="549" spans="1:15">
      <c r="A549">
        <v>5674</v>
      </c>
      <c r="B549" t="s">
        <v>11793</v>
      </c>
      <c r="C549" t="s">
        <v>2689</v>
      </c>
      <c r="D549" t="s">
        <v>11794</v>
      </c>
      <c r="E549" t="s">
        <v>704</v>
      </c>
      <c r="F549" t="s">
        <v>11895</v>
      </c>
      <c r="G549" t="s">
        <v>11663</v>
      </c>
      <c r="H549" t="s">
        <v>2690</v>
      </c>
      <c r="I549" t="s">
        <v>345</v>
      </c>
      <c r="J549" t="s">
        <v>2662</v>
      </c>
      <c r="K549" t="s">
        <v>2662</v>
      </c>
      <c r="L549" t="s">
        <v>27</v>
      </c>
      <c r="M549" t="s">
        <v>10992</v>
      </c>
      <c r="N549">
        <v>60</v>
      </c>
      <c r="O549" t="s">
        <v>24</v>
      </c>
    </row>
    <row r="550" spans="1:15">
      <c r="A550">
        <v>5675</v>
      </c>
      <c r="B550" t="s">
        <v>11793</v>
      </c>
      <c r="C550" t="s">
        <v>1321</v>
      </c>
      <c r="D550" t="s">
        <v>11794</v>
      </c>
      <c r="E550" t="s">
        <v>704</v>
      </c>
      <c r="F550" t="s">
        <v>11896</v>
      </c>
      <c r="G550" t="s">
        <v>11897</v>
      </c>
      <c r="H550" t="s">
        <v>1322</v>
      </c>
      <c r="I550" t="s">
        <v>277</v>
      </c>
      <c r="J550" t="s">
        <v>11102</v>
      </c>
      <c r="K550" t="s">
        <v>193</v>
      </c>
      <c r="L550" t="s">
        <v>27</v>
      </c>
      <c r="M550" t="s">
        <v>10992</v>
      </c>
      <c r="N550">
        <v>60</v>
      </c>
      <c r="O550" t="s">
        <v>24</v>
      </c>
    </row>
    <row r="551" spans="1:15">
      <c r="A551">
        <v>5676</v>
      </c>
      <c r="B551" t="s">
        <v>11793</v>
      </c>
      <c r="C551" t="s">
        <v>1089</v>
      </c>
      <c r="D551" t="s">
        <v>11794</v>
      </c>
      <c r="E551" t="s">
        <v>704</v>
      </c>
      <c r="F551" t="s">
        <v>11674</v>
      </c>
      <c r="G551" t="s">
        <v>11675</v>
      </c>
      <c r="H551" t="s">
        <v>1090</v>
      </c>
      <c r="I551" t="s">
        <v>353</v>
      </c>
      <c r="J551" t="s">
        <v>3061</v>
      </c>
      <c r="K551" t="s">
        <v>1091</v>
      </c>
      <c r="L551" t="s">
        <v>27</v>
      </c>
      <c r="M551" t="s">
        <v>10992</v>
      </c>
      <c r="N551">
        <v>60</v>
      </c>
      <c r="O551" t="s">
        <v>24</v>
      </c>
    </row>
    <row r="552" spans="1:15">
      <c r="A552">
        <v>5677</v>
      </c>
      <c r="B552" t="s">
        <v>11793</v>
      </c>
      <c r="C552" t="s">
        <v>2958</v>
      </c>
      <c r="D552" t="s">
        <v>11794</v>
      </c>
      <c r="E552" t="s">
        <v>704</v>
      </c>
      <c r="F552" t="s">
        <v>11898</v>
      </c>
      <c r="G552" t="s">
        <v>11568</v>
      </c>
      <c r="H552" t="s">
        <v>2959</v>
      </c>
      <c r="I552" t="s">
        <v>345</v>
      </c>
      <c r="J552" t="s">
        <v>10996</v>
      </c>
      <c r="K552" t="s">
        <v>451</v>
      </c>
      <c r="L552" t="s">
        <v>27</v>
      </c>
      <c r="M552" t="s">
        <v>10992</v>
      </c>
      <c r="N552">
        <v>60</v>
      </c>
      <c r="O552" t="s">
        <v>24</v>
      </c>
    </row>
    <row r="553" spans="1:15">
      <c r="A553">
        <v>5678</v>
      </c>
      <c r="B553" t="s">
        <v>11793</v>
      </c>
      <c r="C553" t="s">
        <v>1095</v>
      </c>
      <c r="D553" t="s">
        <v>11794</v>
      </c>
      <c r="E553" t="s">
        <v>704</v>
      </c>
      <c r="F553" t="s">
        <v>11899</v>
      </c>
      <c r="G553" t="s">
        <v>11391</v>
      </c>
      <c r="H553" t="s">
        <v>1096</v>
      </c>
      <c r="I553" t="s">
        <v>277</v>
      </c>
      <c r="J553" t="s">
        <v>11102</v>
      </c>
      <c r="K553" t="s">
        <v>36</v>
      </c>
      <c r="L553" t="s">
        <v>27</v>
      </c>
      <c r="M553" t="s">
        <v>10992</v>
      </c>
      <c r="N553">
        <v>60</v>
      </c>
      <c r="O553" t="s">
        <v>24</v>
      </c>
    </row>
    <row r="554" spans="1:15">
      <c r="A554">
        <v>5685</v>
      </c>
      <c r="B554" t="s">
        <v>11793</v>
      </c>
      <c r="C554" t="s">
        <v>3650</v>
      </c>
      <c r="D554" t="s">
        <v>11794</v>
      </c>
      <c r="E554" t="s">
        <v>704</v>
      </c>
      <c r="F554" t="s">
        <v>11684</v>
      </c>
      <c r="G554" t="s">
        <v>11685</v>
      </c>
      <c r="H554" t="s">
        <v>3651</v>
      </c>
      <c r="I554" t="s">
        <v>353</v>
      </c>
      <c r="J554" t="s">
        <v>551</v>
      </c>
      <c r="K554" t="s">
        <v>633</v>
      </c>
      <c r="L554" t="s">
        <v>27</v>
      </c>
      <c r="M554" t="s">
        <v>10992</v>
      </c>
      <c r="N554">
        <v>60</v>
      </c>
      <c r="O554" t="s">
        <v>24</v>
      </c>
    </row>
    <row r="555" spans="1:15">
      <c r="A555">
        <v>5694</v>
      </c>
      <c r="B555" t="s">
        <v>11793</v>
      </c>
      <c r="C555" t="s">
        <v>2844</v>
      </c>
      <c r="D555" t="s">
        <v>11794</v>
      </c>
      <c r="E555" t="s">
        <v>704</v>
      </c>
      <c r="F555" t="s">
        <v>11900</v>
      </c>
      <c r="G555" t="s">
        <v>11292</v>
      </c>
      <c r="H555" t="s">
        <v>2845</v>
      </c>
      <c r="I555" t="s">
        <v>345</v>
      </c>
      <c r="J555" t="s">
        <v>2662</v>
      </c>
      <c r="K555" t="s">
        <v>445</v>
      </c>
      <c r="L555" t="s">
        <v>27</v>
      </c>
      <c r="M555" t="s">
        <v>10992</v>
      </c>
      <c r="N555">
        <v>60</v>
      </c>
      <c r="O555" t="s">
        <v>24</v>
      </c>
    </row>
    <row r="556" spans="1:15">
      <c r="A556">
        <v>5702</v>
      </c>
      <c r="B556" t="s">
        <v>11793</v>
      </c>
      <c r="C556" t="s">
        <v>1176</v>
      </c>
      <c r="D556" t="s">
        <v>11794</v>
      </c>
      <c r="E556" t="s">
        <v>704</v>
      </c>
      <c r="F556" t="s">
        <v>11901</v>
      </c>
      <c r="G556" t="s">
        <v>11902</v>
      </c>
      <c r="H556" t="s">
        <v>1177</v>
      </c>
      <c r="I556" t="s">
        <v>353</v>
      </c>
      <c r="J556" t="s">
        <v>3061</v>
      </c>
      <c r="K556" t="s">
        <v>1151</v>
      </c>
      <c r="L556" t="s">
        <v>27</v>
      </c>
      <c r="M556" t="s">
        <v>10992</v>
      </c>
      <c r="N556">
        <v>60</v>
      </c>
      <c r="O556" t="s">
        <v>24</v>
      </c>
    </row>
    <row r="557" spans="1:15">
      <c r="A557">
        <v>5704</v>
      </c>
      <c r="B557" t="s">
        <v>11793</v>
      </c>
      <c r="C557" t="s">
        <v>169</v>
      </c>
      <c r="D557" t="s">
        <v>11794</v>
      </c>
      <c r="E557" t="s">
        <v>704</v>
      </c>
      <c r="F557" t="s">
        <v>11903</v>
      </c>
      <c r="G557" t="s">
        <v>11087</v>
      </c>
      <c r="H557" t="s">
        <v>170</v>
      </c>
      <c r="I557" t="s">
        <v>353</v>
      </c>
      <c r="J557" t="s">
        <v>9840</v>
      </c>
      <c r="K557" t="s">
        <v>164</v>
      </c>
      <c r="L557" t="s">
        <v>27</v>
      </c>
      <c r="M557" t="s">
        <v>10992</v>
      </c>
      <c r="N557">
        <v>60</v>
      </c>
      <c r="O557" t="s">
        <v>24</v>
      </c>
    </row>
    <row r="558" spans="1:15">
      <c r="A558">
        <v>5705</v>
      </c>
      <c r="B558" t="s">
        <v>11793</v>
      </c>
      <c r="C558" t="s">
        <v>2602</v>
      </c>
      <c r="D558" t="s">
        <v>11794</v>
      </c>
      <c r="E558" t="s">
        <v>704</v>
      </c>
      <c r="F558" t="s">
        <v>11904</v>
      </c>
      <c r="H558" t="s">
        <v>2603</v>
      </c>
      <c r="I558" t="s">
        <v>345</v>
      </c>
      <c r="J558" t="s">
        <v>2427</v>
      </c>
      <c r="K558" t="s">
        <v>2604</v>
      </c>
      <c r="L558" t="s">
        <v>119</v>
      </c>
      <c r="M558" t="s">
        <v>10992</v>
      </c>
      <c r="N558">
        <v>60</v>
      </c>
      <c r="O558" t="s">
        <v>24</v>
      </c>
    </row>
    <row r="559" spans="1:15">
      <c r="A559">
        <v>5706</v>
      </c>
      <c r="B559" t="s">
        <v>11793</v>
      </c>
      <c r="C559" t="s">
        <v>3886</v>
      </c>
      <c r="D559" t="s">
        <v>11794</v>
      </c>
      <c r="E559" t="s">
        <v>704</v>
      </c>
      <c r="F559" t="s">
        <v>11905</v>
      </c>
      <c r="G559" t="s">
        <v>11906</v>
      </c>
      <c r="H559" t="s">
        <v>3887</v>
      </c>
      <c r="I559" t="s">
        <v>353</v>
      </c>
      <c r="J559" t="s">
        <v>551</v>
      </c>
      <c r="K559" t="s">
        <v>555</v>
      </c>
      <c r="L559" t="s">
        <v>27</v>
      </c>
      <c r="M559" t="s">
        <v>10992</v>
      </c>
      <c r="N559">
        <v>60</v>
      </c>
      <c r="O559" t="s">
        <v>24</v>
      </c>
    </row>
    <row r="560" spans="1:15">
      <c r="A560">
        <v>5979</v>
      </c>
      <c r="B560" t="s">
        <v>11697</v>
      </c>
      <c r="C560" t="s">
        <v>2608</v>
      </c>
      <c r="D560" t="s">
        <v>11698</v>
      </c>
      <c r="E560" t="s">
        <v>714</v>
      </c>
      <c r="F560" t="s">
        <v>11907</v>
      </c>
      <c r="H560" t="s">
        <v>2609</v>
      </c>
      <c r="I560" t="s">
        <v>345</v>
      </c>
      <c r="J560" t="s">
        <v>406</v>
      </c>
      <c r="K560" t="s">
        <v>2525</v>
      </c>
      <c r="L560" t="s">
        <v>27</v>
      </c>
      <c r="M560" t="s">
        <v>10992</v>
      </c>
      <c r="N560">
        <v>120</v>
      </c>
      <c r="O560" t="s">
        <v>65</v>
      </c>
    </row>
    <row r="561" spans="1:15">
      <c r="A561">
        <v>5980</v>
      </c>
      <c r="B561" t="s">
        <v>11697</v>
      </c>
      <c r="C561" t="s">
        <v>684</v>
      </c>
      <c r="D561" t="s">
        <v>11698</v>
      </c>
      <c r="E561" t="s">
        <v>714</v>
      </c>
      <c r="F561" t="s">
        <v>11908</v>
      </c>
      <c r="G561" t="s">
        <v>11909</v>
      </c>
      <c r="H561" t="s">
        <v>685</v>
      </c>
      <c r="I561" t="s">
        <v>277</v>
      </c>
      <c r="J561" t="s">
        <v>10991</v>
      </c>
      <c r="K561" t="s">
        <v>60</v>
      </c>
      <c r="L561" t="s">
        <v>27</v>
      </c>
      <c r="M561" t="s">
        <v>10992</v>
      </c>
      <c r="N561">
        <v>120</v>
      </c>
      <c r="O561" t="s">
        <v>65</v>
      </c>
    </row>
    <row r="562" spans="1:15">
      <c r="A562">
        <v>5981</v>
      </c>
      <c r="B562" t="s">
        <v>11697</v>
      </c>
      <c r="C562" t="s">
        <v>4055</v>
      </c>
      <c r="D562" t="s">
        <v>11698</v>
      </c>
      <c r="E562" t="s">
        <v>714</v>
      </c>
      <c r="F562" t="s">
        <v>11910</v>
      </c>
      <c r="G562" t="s">
        <v>11782</v>
      </c>
      <c r="H562" t="s">
        <v>4056</v>
      </c>
      <c r="I562" t="s">
        <v>353</v>
      </c>
      <c r="J562" t="s">
        <v>459</v>
      </c>
      <c r="K562" t="s">
        <v>459</v>
      </c>
      <c r="L562" t="s">
        <v>27</v>
      </c>
      <c r="M562" t="s">
        <v>10992</v>
      </c>
      <c r="N562">
        <v>120</v>
      </c>
      <c r="O562" t="s">
        <v>65</v>
      </c>
    </row>
    <row r="563" spans="1:15">
      <c r="A563">
        <v>5982</v>
      </c>
      <c r="B563" t="s">
        <v>11697</v>
      </c>
      <c r="C563" t="s">
        <v>3947</v>
      </c>
      <c r="D563" t="s">
        <v>11698</v>
      </c>
      <c r="E563" t="s">
        <v>714</v>
      </c>
      <c r="F563" t="s">
        <v>11911</v>
      </c>
      <c r="G563" t="s">
        <v>11463</v>
      </c>
      <c r="H563" t="s">
        <v>3948</v>
      </c>
      <c r="I563" t="s">
        <v>353</v>
      </c>
      <c r="J563" t="s">
        <v>11115</v>
      </c>
      <c r="K563" t="s">
        <v>354</v>
      </c>
      <c r="L563" t="s">
        <v>27</v>
      </c>
      <c r="M563" t="s">
        <v>10992</v>
      </c>
      <c r="N563">
        <v>120</v>
      </c>
      <c r="O563" t="s">
        <v>65</v>
      </c>
    </row>
    <row r="564" spans="1:15">
      <c r="A564">
        <v>5983</v>
      </c>
      <c r="B564" t="s">
        <v>11697</v>
      </c>
      <c r="C564" t="s">
        <v>1263</v>
      </c>
      <c r="D564" t="s">
        <v>11698</v>
      </c>
      <c r="E564" t="s">
        <v>714</v>
      </c>
      <c r="F564" t="s">
        <v>11912</v>
      </c>
      <c r="G564" t="s">
        <v>11913</v>
      </c>
      <c r="H564" t="s">
        <v>1264</v>
      </c>
      <c r="I564" t="s">
        <v>345</v>
      </c>
      <c r="J564" t="s">
        <v>10996</v>
      </c>
      <c r="K564" t="s">
        <v>30</v>
      </c>
      <c r="L564" t="s">
        <v>27</v>
      </c>
      <c r="M564" t="s">
        <v>10992</v>
      </c>
      <c r="N564">
        <v>120</v>
      </c>
      <c r="O564" t="s">
        <v>65</v>
      </c>
    </row>
    <row r="565" spans="1:15">
      <c r="A565">
        <v>5985</v>
      </c>
      <c r="B565" t="s">
        <v>11697</v>
      </c>
      <c r="C565" t="s">
        <v>1429</v>
      </c>
      <c r="D565" t="s">
        <v>11698</v>
      </c>
      <c r="E565" t="s">
        <v>714</v>
      </c>
      <c r="F565" t="s">
        <v>11914</v>
      </c>
      <c r="G565" t="s">
        <v>11039</v>
      </c>
      <c r="H565" t="s">
        <v>1430</v>
      </c>
      <c r="I565" t="s">
        <v>353</v>
      </c>
      <c r="J565" t="s">
        <v>9840</v>
      </c>
      <c r="K565" t="s">
        <v>55</v>
      </c>
      <c r="L565" t="s">
        <v>27</v>
      </c>
      <c r="M565" t="s">
        <v>10992</v>
      </c>
      <c r="N565">
        <v>120</v>
      </c>
      <c r="O565" t="s">
        <v>65</v>
      </c>
    </row>
    <row r="566" spans="1:15">
      <c r="A566">
        <v>5986</v>
      </c>
      <c r="B566" t="s">
        <v>11697</v>
      </c>
      <c r="C566" t="s">
        <v>3164</v>
      </c>
      <c r="D566" t="s">
        <v>11698</v>
      </c>
      <c r="E566" t="s">
        <v>714</v>
      </c>
      <c r="F566" t="s">
        <v>11915</v>
      </c>
      <c r="G566" t="s">
        <v>11522</v>
      </c>
      <c r="H566" t="s">
        <v>3165</v>
      </c>
      <c r="I566" t="s">
        <v>353</v>
      </c>
      <c r="J566" t="s">
        <v>3061</v>
      </c>
      <c r="K566" t="s">
        <v>3061</v>
      </c>
      <c r="L566" t="s">
        <v>27</v>
      </c>
      <c r="M566" t="s">
        <v>10992</v>
      </c>
      <c r="N566">
        <v>120</v>
      </c>
      <c r="O566" t="s">
        <v>65</v>
      </c>
    </row>
    <row r="567" spans="1:15">
      <c r="A567">
        <v>5987</v>
      </c>
      <c r="B567" t="s">
        <v>11703</v>
      </c>
      <c r="C567" t="s">
        <v>1206</v>
      </c>
      <c r="D567" t="s">
        <v>11698</v>
      </c>
      <c r="E567" t="s">
        <v>714</v>
      </c>
      <c r="F567" t="s">
        <v>11916</v>
      </c>
      <c r="G567" t="s">
        <v>11481</v>
      </c>
      <c r="H567" t="s">
        <v>1207</v>
      </c>
      <c r="I567" t="s">
        <v>345</v>
      </c>
      <c r="J567" t="s">
        <v>10996</v>
      </c>
      <c r="K567" t="s">
        <v>45</v>
      </c>
      <c r="L567" t="s">
        <v>27</v>
      </c>
      <c r="M567" t="s">
        <v>10992</v>
      </c>
      <c r="N567">
        <v>120</v>
      </c>
      <c r="O567" t="s">
        <v>65</v>
      </c>
    </row>
    <row r="568" spans="1:15">
      <c r="A568">
        <v>5988</v>
      </c>
      <c r="B568" t="s">
        <v>11697</v>
      </c>
      <c r="C568" t="s">
        <v>2308</v>
      </c>
      <c r="D568" t="s">
        <v>11698</v>
      </c>
      <c r="E568" t="s">
        <v>714</v>
      </c>
      <c r="F568" t="s">
        <v>11917</v>
      </c>
      <c r="G568" t="s">
        <v>11918</v>
      </c>
      <c r="H568" t="s">
        <v>2309</v>
      </c>
      <c r="I568" t="s">
        <v>345</v>
      </c>
      <c r="J568" t="s">
        <v>10996</v>
      </c>
      <c r="K568" t="s">
        <v>1552</v>
      </c>
      <c r="L568" t="s">
        <v>27</v>
      </c>
      <c r="M568" t="s">
        <v>10992</v>
      </c>
      <c r="N568">
        <v>120</v>
      </c>
      <c r="O568" t="s">
        <v>65</v>
      </c>
    </row>
    <row r="569" spans="1:15">
      <c r="A569">
        <v>5989</v>
      </c>
      <c r="B569" t="s">
        <v>11697</v>
      </c>
      <c r="C569" t="s">
        <v>3204</v>
      </c>
      <c r="D569" t="s">
        <v>11698</v>
      </c>
      <c r="E569" t="s">
        <v>714</v>
      </c>
      <c r="F569" t="s">
        <v>11919</v>
      </c>
      <c r="G569" t="s">
        <v>11861</v>
      </c>
      <c r="H569" t="s">
        <v>3205</v>
      </c>
      <c r="I569" t="s">
        <v>353</v>
      </c>
      <c r="J569" t="s">
        <v>11226</v>
      </c>
      <c r="K569" t="s">
        <v>3179</v>
      </c>
      <c r="L569" t="s">
        <v>27</v>
      </c>
      <c r="M569" t="s">
        <v>10992</v>
      </c>
      <c r="N569">
        <v>120</v>
      </c>
      <c r="O569" t="s">
        <v>65</v>
      </c>
    </row>
    <row r="570" spans="1:15">
      <c r="A570">
        <v>5990</v>
      </c>
      <c r="B570" t="s">
        <v>11697</v>
      </c>
      <c r="C570" t="s">
        <v>3908</v>
      </c>
      <c r="D570" t="s">
        <v>11698</v>
      </c>
      <c r="E570" t="s">
        <v>714</v>
      </c>
      <c r="F570" t="s">
        <v>11920</v>
      </c>
      <c r="G570" t="s">
        <v>11552</v>
      </c>
      <c r="H570" t="s">
        <v>3909</v>
      </c>
      <c r="I570" t="s">
        <v>353</v>
      </c>
      <c r="J570" t="s">
        <v>11115</v>
      </c>
      <c r="K570" t="s">
        <v>566</v>
      </c>
      <c r="L570" t="s">
        <v>27</v>
      </c>
      <c r="M570" t="s">
        <v>10992</v>
      </c>
      <c r="N570">
        <v>120</v>
      </c>
      <c r="O570" t="s">
        <v>65</v>
      </c>
    </row>
    <row r="571" spans="1:15">
      <c r="A571">
        <v>5992</v>
      </c>
      <c r="B571" t="s">
        <v>11697</v>
      </c>
      <c r="C571" t="s">
        <v>3970</v>
      </c>
      <c r="D571" t="s">
        <v>11698</v>
      </c>
      <c r="E571" t="s">
        <v>714</v>
      </c>
      <c r="F571" t="s">
        <v>11921</v>
      </c>
      <c r="G571" t="s">
        <v>11214</v>
      </c>
      <c r="H571" t="s">
        <v>3971</v>
      </c>
      <c r="I571" t="s">
        <v>353</v>
      </c>
      <c r="J571" t="s">
        <v>3528</v>
      </c>
      <c r="K571" t="s">
        <v>603</v>
      </c>
      <c r="L571" t="s">
        <v>27</v>
      </c>
      <c r="M571" t="s">
        <v>10992</v>
      </c>
      <c r="N571">
        <v>120</v>
      </c>
      <c r="O571" t="s">
        <v>65</v>
      </c>
    </row>
    <row r="572" spans="1:15">
      <c r="A572">
        <v>5993</v>
      </c>
      <c r="B572" t="s">
        <v>11697</v>
      </c>
      <c r="C572" t="s">
        <v>2963</v>
      </c>
      <c r="D572" t="s">
        <v>11698</v>
      </c>
      <c r="E572" t="s">
        <v>714</v>
      </c>
      <c r="F572" t="s">
        <v>11922</v>
      </c>
      <c r="G572" t="s">
        <v>11568</v>
      </c>
      <c r="H572" t="s">
        <v>2964</v>
      </c>
      <c r="I572" t="s">
        <v>345</v>
      </c>
      <c r="J572" t="s">
        <v>10996</v>
      </c>
      <c r="K572" t="s">
        <v>451</v>
      </c>
      <c r="L572" t="s">
        <v>27</v>
      </c>
      <c r="M572" t="s">
        <v>10992</v>
      </c>
      <c r="N572">
        <v>120</v>
      </c>
      <c r="O572" t="s">
        <v>65</v>
      </c>
    </row>
    <row r="573" spans="1:15">
      <c r="A573">
        <v>5994</v>
      </c>
      <c r="B573" t="s">
        <v>11697</v>
      </c>
      <c r="C573" t="s">
        <v>3751</v>
      </c>
      <c r="D573" t="s">
        <v>11698</v>
      </c>
      <c r="E573" t="s">
        <v>714</v>
      </c>
      <c r="F573" t="s">
        <v>11923</v>
      </c>
      <c r="G573" t="s">
        <v>11222</v>
      </c>
      <c r="H573" t="s">
        <v>3752</v>
      </c>
      <c r="I573" t="s">
        <v>353</v>
      </c>
      <c r="J573" t="s">
        <v>3528</v>
      </c>
      <c r="K573" t="s">
        <v>3510</v>
      </c>
      <c r="L573" t="s">
        <v>27</v>
      </c>
      <c r="M573" t="s">
        <v>10992</v>
      </c>
      <c r="N573">
        <v>120</v>
      </c>
      <c r="O573" t="s">
        <v>65</v>
      </c>
    </row>
    <row r="574" spans="1:15">
      <c r="A574">
        <v>5995</v>
      </c>
      <c r="B574" t="s">
        <v>11052</v>
      </c>
      <c r="C574" t="s">
        <v>574</v>
      </c>
      <c r="D574" t="s">
        <v>11693</v>
      </c>
      <c r="E574" t="s">
        <v>714</v>
      </c>
      <c r="F574" t="s">
        <v>11924</v>
      </c>
      <c r="G574" t="s">
        <v>11925</v>
      </c>
      <c r="H574" t="s">
        <v>575</v>
      </c>
      <c r="I574" t="s">
        <v>353</v>
      </c>
      <c r="J574" t="s">
        <v>11115</v>
      </c>
      <c r="K574" t="s">
        <v>566</v>
      </c>
      <c r="L574" t="s">
        <v>27</v>
      </c>
      <c r="M574" t="s">
        <v>10992</v>
      </c>
      <c r="N574">
        <v>120</v>
      </c>
      <c r="O574" t="s">
        <v>65</v>
      </c>
    </row>
    <row r="575" spans="1:15">
      <c r="A575">
        <v>5998</v>
      </c>
      <c r="B575" t="s">
        <v>11052</v>
      </c>
      <c r="C575" t="s">
        <v>577</v>
      </c>
      <c r="D575" t="s">
        <v>11693</v>
      </c>
      <c r="E575" t="s">
        <v>714</v>
      </c>
      <c r="F575" t="s">
        <v>11926</v>
      </c>
      <c r="G575" t="s">
        <v>11925</v>
      </c>
      <c r="H575" t="s">
        <v>578</v>
      </c>
      <c r="I575" t="s">
        <v>353</v>
      </c>
      <c r="J575" t="s">
        <v>11115</v>
      </c>
      <c r="K575" t="s">
        <v>566</v>
      </c>
      <c r="L575" t="s">
        <v>27</v>
      </c>
      <c r="M575" t="s">
        <v>10992</v>
      </c>
      <c r="N575">
        <v>120</v>
      </c>
      <c r="O575" t="s">
        <v>65</v>
      </c>
    </row>
    <row r="576" spans="1:15">
      <c r="A576">
        <v>5999</v>
      </c>
      <c r="B576" t="s">
        <v>11052</v>
      </c>
      <c r="C576" t="s">
        <v>581</v>
      </c>
      <c r="D576" t="s">
        <v>11693</v>
      </c>
      <c r="E576" t="s">
        <v>714</v>
      </c>
      <c r="F576" t="s">
        <v>11926</v>
      </c>
      <c r="G576" t="s">
        <v>11925</v>
      </c>
      <c r="H576" t="s">
        <v>582</v>
      </c>
      <c r="I576" t="s">
        <v>353</v>
      </c>
      <c r="J576" t="s">
        <v>11115</v>
      </c>
      <c r="K576" t="s">
        <v>566</v>
      </c>
      <c r="L576" t="s">
        <v>27</v>
      </c>
      <c r="M576" t="s">
        <v>10992</v>
      </c>
      <c r="N576">
        <v>120</v>
      </c>
      <c r="O576" t="s">
        <v>65</v>
      </c>
    </row>
    <row r="577" spans="1:15">
      <c r="A577">
        <v>6101</v>
      </c>
      <c r="B577" t="s">
        <v>11927</v>
      </c>
      <c r="C577" t="s">
        <v>1068</v>
      </c>
      <c r="D577" t="s">
        <v>11928</v>
      </c>
      <c r="E577" t="s">
        <v>729</v>
      </c>
      <c r="F577" t="s">
        <v>11929</v>
      </c>
      <c r="G577" t="s">
        <v>11471</v>
      </c>
      <c r="H577" t="s">
        <v>1069</v>
      </c>
      <c r="I577" t="s">
        <v>345</v>
      </c>
      <c r="J577" t="s">
        <v>10996</v>
      </c>
      <c r="K577" t="s">
        <v>30</v>
      </c>
      <c r="L577" t="s">
        <v>27</v>
      </c>
      <c r="M577" t="s">
        <v>10992</v>
      </c>
      <c r="N577">
        <v>150</v>
      </c>
      <c r="O577" t="s">
        <v>137</v>
      </c>
    </row>
    <row r="578" spans="1:15">
      <c r="A578">
        <v>6111</v>
      </c>
      <c r="B578" t="s">
        <v>11927</v>
      </c>
      <c r="C578" t="s">
        <v>3635</v>
      </c>
      <c r="D578" t="s">
        <v>11930</v>
      </c>
      <c r="E578" t="s">
        <v>729</v>
      </c>
      <c r="F578" t="s">
        <v>11931</v>
      </c>
      <c r="G578" t="s">
        <v>11014</v>
      </c>
      <c r="H578" t="s">
        <v>3636</v>
      </c>
      <c r="I578" t="s">
        <v>353</v>
      </c>
      <c r="J578" t="s">
        <v>551</v>
      </c>
      <c r="K578" t="s">
        <v>551</v>
      </c>
      <c r="L578" t="s">
        <v>27</v>
      </c>
      <c r="M578" t="s">
        <v>10992</v>
      </c>
      <c r="N578">
        <v>150</v>
      </c>
      <c r="O578" t="s">
        <v>137</v>
      </c>
    </row>
    <row r="579" spans="1:15">
      <c r="A579">
        <v>6113</v>
      </c>
      <c r="B579" t="s">
        <v>11932</v>
      </c>
      <c r="C579" t="s">
        <v>245</v>
      </c>
      <c r="D579" t="s">
        <v>11930</v>
      </c>
      <c r="E579" t="s">
        <v>729</v>
      </c>
      <c r="F579" t="s">
        <v>11933</v>
      </c>
      <c r="G579" t="s">
        <v>11000</v>
      </c>
      <c r="H579" t="s">
        <v>246</v>
      </c>
      <c r="I579" t="s">
        <v>277</v>
      </c>
      <c r="J579" t="s">
        <v>10991</v>
      </c>
      <c r="K579" t="s">
        <v>60</v>
      </c>
      <c r="L579" t="s">
        <v>27</v>
      </c>
      <c r="M579" t="s">
        <v>10992</v>
      </c>
      <c r="N579">
        <v>150</v>
      </c>
      <c r="O579" t="s">
        <v>137</v>
      </c>
    </row>
    <row r="580" spans="1:15">
      <c r="A580">
        <v>6117</v>
      </c>
      <c r="B580" t="s">
        <v>11934</v>
      </c>
      <c r="C580" t="s">
        <v>1771</v>
      </c>
      <c r="D580" t="s">
        <v>11928</v>
      </c>
      <c r="E580" t="s">
        <v>729</v>
      </c>
      <c r="F580" t="s">
        <v>11935</v>
      </c>
      <c r="G580" t="s">
        <v>11605</v>
      </c>
      <c r="H580" t="s">
        <v>1772</v>
      </c>
      <c r="I580" t="s">
        <v>277</v>
      </c>
      <c r="J580" t="s">
        <v>10991</v>
      </c>
      <c r="K580" t="s">
        <v>60</v>
      </c>
      <c r="L580" t="s">
        <v>27</v>
      </c>
      <c r="M580" t="s">
        <v>10992</v>
      </c>
      <c r="N580">
        <v>150</v>
      </c>
      <c r="O580" t="s">
        <v>137</v>
      </c>
    </row>
    <row r="581" spans="1:15">
      <c r="A581">
        <v>6123</v>
      </c>
      <c r="B581" t="s">
        <v>11932</v>
      </c>
      <c r="C581" t="s">
        <v>641</v>
      </c>
      <c r="D581" t="s">
        <v>11930</v>
      </c>
      <c r="E581" t="s">
        <v>729</v>
      </c>
      <c r="F581" t="s">
        <v>11936</v>
      </c>
      <c r="G581" t="s">
        <v>11027</v>
      </c>
      <c r="H581" t="s">
        <v>642</v>
      </c>
      <c r="I581" t="s">
        <v>353</v>
      </c>
      <c r="J581" t="s">
        <v>551</v>
      </c>
      <c r="K581" t="s">
        <v>551</v>
      </c>
      <c r="L581" t="s">
        <v>27</v>
      </c>
      <c r="M581" t="s">
        <v>10992</v>
      </c>
      <c r="N581">
        <v>150</v>
      </c>
      <c r="O581" t="s">
        <v>137</v>
      </c>
    </row>
    <row r="582" spans="1:15">
      <c r="A582">
        <v>6139</v>
      </c>
      <c r="B582" t="s">
        <v>11932</v>
      </c>
      <c r="C582" t="s">
        <v>2637</v>
      </c>
      <c r="D582" t="s">
        <v>11930</v>
      </c>
      <c r="E582" t="s">
        <v>729</v>
      </c>
      <c r="F582" t="s">
        <v>11937</v>
      </c>
      <c r="G582" t="s">
        <v>11123</v>
      </c>
      <c r="H582" t="s">
        <v>2638</v>
      </c>
      <c r="I582" t="s">
        <v>345</v>
      </c>
      <c r="J582" t="s">
        <v>2662</v>
      </c>
      <c r="K582" t="s">
        <v>427</v>
      </c>
      <c r="L582" t="s">
        <v>27</v>
      </c>
      <c r="M582" t="s">
        <v>10992</v>
      </c>
      <c r="N582">
        <v>150</v>
      </c>
      <c r="O582" t="s">
        <v>137</v>
      </c>
    </row>
    <row r="583" spans="1:15">
      <c r="A583">
        <v>6153</v>
      </c>
      <c r="B583" t="s">
        <v>11938</v>
      </c>
      <c r="C583" t="s">
        <v>2250</v>
      </c>
      <c r="D583" t="s">
        <v>11928</v>
      </c>
      <c r="E583" t="s">
        <v>729</v>
      </c>
      <c r="F583" t="s">
        <v>11939</v>
      </c>
      <c r="G583" t="s">
        <v>11623</v>
      </c>
      <c r="H583" t="s">
        <v>2251</v>
      </c>
      <c r="I583" t="s">
        <v>345</v>
      </c>
      <c r="J583" t="s">
        <v>10996</v>
      </c>
      <c r="K583" t="s">
        <v>2223</v>
      </c>
      <c r="L583" t="s">
        <v>27</v>
      </c>
      <c r="M583" t="s">
        <v>10992</v>
      </c>
      <c r="N583">
        <v>150</v>
      </c>
      <c r="O583" t="s">
        <v>137</v>
      </c>
    </row>
    <row r="584" spans="1:15">
      <c r="A584">
        <v>6154</v>
      </c>
      <c r="B584" t="s">
        <v>11927</v>
      </c>
      <c r="C584" t="s">
        <v>4171</v>
      </c>
      <c r="D584" t="s">
        <v>11930</v>
      </c>
      <c r="E584" t="s">
        <v>729</v>
      </c>
      <c r="F584" t="s">
        <v>11940</v>
      </c>
      <c r="G584" t="s">
        <v>4146</v>
      </c>
      <c r="H584" t="s">
        <v>4172</v>
      </c>
      <c r="I584" t="s">
        <v>524</v>
      </c>
      <c r="J584" t="s">
        <v>6832</v>
      </c>
      <c r="K584" t="s">
        <v>4146</v>
      </c>
      <c r="L584" t="s">
        <v>27</v>
      </c>
      <c r="M584" t="s">
        <v>10992</v>
      </c>
      <c r="N584">
        <v>150</v>
      </c>
      <c r="O584" t="s">
        <v>137</v>
      </c>
    </row>
    <row r="585" spans="1:15">
      <c r="A585">
        <v>6159</v>
      </c>
      <c r="B585" t="s">
        <v>11932</v>
      </c>
      <c r="C585" t="s">
        <v>1235</v>
      </c>
      <c r="D585" t="s">
        <v>11930</v>
      </c>
      <c r="E585" t="s">
        <v>729</v>
      </c>
      <c r="F585" t="s">
        <v>11941</v>
      </c>
      <c r="G585" t="s">
        <v>11942</v>
      </c>
      <c r="H585" t="s">
        <v>1236</v>
      </c>
      <c r="I585" t="s">
        <v>353</v>
      </c>
      <c r="J585" t="s">
        <v>9840</v>
      </c>
      <c r="K585" t="s">
        <v>55</v>
      </c>
      <c r="L585" t="s">
        <v>27</v>
      </c>
      <c r="M585" t="s">
        <v>10992</v>
      </c>
      <c r="N585">
        <v>150</v>
      </c>
      <c r="O585" t="s">
        <v>137</v>
      </c>
    </row>
    <row r="586" spans="1:15">
      <c r="A586">
        <v>6161</v>
      </c>
      <c r="B586" t="s">
        <v>11932</v>
      </c>
      <c r="C586" t="s">
        <v>3939</v>
      </c>
      <c r="D586" t="s">
        <v>11930</v>
      </c>
      <c r="E586" t="s">
        <v>729</v>
      </c>
      <c r="F586" t="s">
        <v>11943</v>
      </c>
      <c r="G586" t="s">
        <v>11529</v>
      </c>
      <c r="H586" t="s">
        <v>3940</v>
      </c>
      <c r="I586" t="s">
        <v>353</v>
      </c>
      <c r="J586" t="s">
        <v>459</v>
      </c>
      <c r="K586" t="s">
        <v>459</v>
      </c>
      <c r="L586" t="s">
        <v>27</v>
      </c>
      <c r="M586" t="s">
        <v>10992</v>
      </c>
      <c r="N586">
        <v>150</v>
      </c>
      <c r="O586" t="s">
        <v>137</v>
      </c>
    </row>
    <row r="587" spans="1:15">
      <c r="A587">
        <v>6168</v>
      </c>
      <c r="B587" t="s">
        <v>11932</v>
      </c>
      <c r="C587" t="s">
        <v>1703</v>
      </c>
      <c r="D587" t="s">
        <v>11930</v>
      </c>
      <c r="E587" t="s">
        <v>729</v>
      </c>
      <c r="F587" t="s">
        <v>11944</v>
      </c>
      <c r="G587" t="s">
        <v>11022</v>
      </c>
      <c r="H587" t="s">
        <v>1704</v>
      </c>
      <c r="I587" t="s">
        <v>277</v>
      </c>
      <c r="J587" t="s">
        <v>10991</v>
      </c>
      <c r="K587" t="s">
        <v>1220</v>
      </c>
      <c r="L587" t="s">
        <v>27</v>
      </c>
      <c r="M587" t="s">
        <v>10992</v>
      </c>
      <c r="N587">
        <v>150</v>
      </c>
      <c r="O587" t="s">
        <v>137</v>
      </c>
    </row>
    <row r="588" spans="1:15">
      <c r="A588">
        <v>6170</v>
      </c>
      <c r="B588" t="s">
        <v>11945</v>
      </c>
      <c r="C588" t="s">
        <v>1181</v>
      </c>
      <c r="D588" t="s">
        <v>11930</v>
      </c>
      <c r="E588" t="s">
        <v>729</v>
      </c>
      <c r="F588" t="s">
        <v>11946</v>
      </c>
      <c r="G588" t="s">
        <v>11947</v>
      </c>
      <c r="H588" t="s">
        <v>1182</v>
      </c>
      <c r="I588" t="s">
        <v>345</v>
      </c>
      <c r="J588" t="s">
        <v>10996</v>
      </c>
      <c r="K588" t="s">
        <v>30</v>
      </c>
      <c r="L588" t="s">
        <v>27</v>
      </c>
      <c r="M588" t="s">
        <v>10992</v>
      </c>
      <c r="N588">
        <v>150</v>
      </c>
      <c r="O588" t="s">
        <v>137</v>
      </c>
    </row>
    <row r="589" spans="1:15">
      <c r="A589">
        <v>6171</v>
      </c>
      <c r="B589" t="s">
        <v>11052</v>
      </c>
      <c r="C589" t="s">
        <v>4175</v>
      </c>
      <c r="D589" t="s">
        <v>11930</v>
      </c>
      <c r="E589" t="s">
        <v>729</v>
      </c>
      <c r="F589" t="s">
        <v>11948</v>
      </c>
      <c r="G589" t="s">
        <v>4146</v>
      </c>
      <c r="H589" t="s">
        <v>4172</v>
      </c>
      <c r="I589" t="s">
        <v>524</v>
      </c>
      <c r="J589" t="s">
        <v>6832</v>
      </c>
      <c r="K589" t="s">
        <v>4146</v>
      </c>
      <c r="L589" t="s">
        <v>27</v>
      </c>
      <c r="M589" t="s">
        <v>10992</v>
      </c>
      <c r="N589">
        <v>150</v>
      </c>
      <c r="O589" t="s">
        <v>137</v>
      </c>
    </row>
    <row r="590" spans="1:15">
      <c r="A590">
        <v>6172</v>
      </c>
      <c r="B590" t="s">
        <v>11949</v>
      </c>
      <c r="C590" t="s">
        <v>255</v>
      </c>
      <c r="D590" t="s">
        <v>11930</v>
      </c>
      <c r="E590" t="s">
        <v>729</v>
      </c>
      <c r="F590" t="s">
        <v>11950</v>
      </c>
      <c r="G590" t="s">
        <v>11000</v>
      </c>
      <c r="H590" t="s">
        <v>256</v>
      </c>
      <c r="I590" t="s">
        <v>277</v>
      </c>
      <c r="J590" t="s">
        <v>10991</v>
      </c>
      <c r="K590" t="s">
        <v>60</v>
      </c>
      <c r="L590" t="s">
        <v>27</v>
      </c>
      <c r="M590" t="s">
        <v>10992</v>
      </c>
      <c r="N590">
        <v>150</v>
      </c>
      <c r="O590" t="s">
        <v>137</v>
      </c>
    </row>
    <row r="591" spans="1:15">
      <c r="A591">
        <v>6229</v>
      </c>
      <c r="B591" t="s">
        <v>11951</v>
      </c>
      <c r="C591" t="s">
        <v>4029</v>
      </c>
      <c r="D591" t="s">
        <v>11952</v>
      </c>
      <c r="E591" t="s">
        <v>729</v>
      </c>
      <c r="F591" t="s">
        <v>11953</v>
      </c>
      <c r="G591" t="s">
        <v>11906</v>
      </c>
      <c r="H591" t="s">
        <v>3231</v>
      </c>
      <c r="I591" t="s">
        <v>353</v>
      </c>
      <c r="J591" t="s">
        <v>551</v>
      </c>
      <c r="K591" t="s">
        <v>555</v>
      </c>
      <c r="L591" t="s">
        <v>27</v>
      </c>
      <c r="M591" t="s">
        <v>10992</v>
      </c>
      <c r="N591">
        <v>150</v>
      </c>
      <c r="O591" t="s">
        <v>137</v>
      </c>
    </row>
    <row r="592" spans="1:15">
      <c r="A592">
        <v>6230</v>
      </c>
      <c r="B592" t="s">
        <v>11954</v>
      </c>
      <c r="C592" t="s">
        <v>3230</v>
      </c>
      <c r="D592" t="s">
        <v>11952</v>
      </c>
      <c r="E592" t="s">
        <v>729</v>
      </c>
      <c r="F592" t="s">
        <v>11953</v>
      </c>
      <c r="G592" t="s">
        <v>11906</v>
      </c>
      <c r="H592" t="s">
        <v>3231</v>
      </c>
      <c r="I592" t="s">
        <v>353</v>
      </c>
      <c r="J592" t="s">
        <v>551</v>
      </c>
      <c r="K592" t="s">
        <v>555</v>
      </c>
      <c r="L592" t="s">
        <v>27</v>
      </c>
      <c r="M592" t="s">
        <v>10992</v>
      </c>
      <c r="N592">
        <v>150</v>
      </c>
      <c r="O592" t="s">
        <v>137</v>
      </c>
    </row>
    <row r="593" spans="1:15">
      <c r="A593">
        <v>6231</v>
      </c>
      <c r="B593" t="s">
        <v>11955</v>
      </c>
      <c r="C593" t="s">
        <v>4920</v>
      </c>
      <c r="D593" t="s">
        <v>11952</v>
      </c>
      <c r="E593" t="s">
        <v>729</v>
      </c>
      <c r="F593" t="s">
        <v>11956</v>
      </c>
      <c r="G593" t="s">
        <v>11183</v>
      </c>
      <c r="H593" t="s">
        <v>3113</v>
      </c>
      <c r="I593" t="s">
        <v>353</v>
      </c>
      <c r="J593" t="s">
        <v>3061</v>
      </c>
      <c r="K593" t="s">
        <v>3061</v>
      </c>
      <c r="L593" t="s">
        <v>27</v>
      </c>
      <c r="M593" t="s">
        <v>10992</v>
      </c>
      <c r="N593">
        <v>150</v>
      </c>
      <c r="O593" t="s">
        <v>137</v>
      </c>
    </row>
    <row r="594" spans="1:15">
      <c r="A594">
        <v>6236</v>
      </c>
      <c r="B594" t="s">
        <v>11957</v>
      </c>
      <c r="C594" t="s">
        <v>4059</v>
      </c>
      <c r="D594" t="s">
        <v>11952</v>
      </c>
      <c r="E594" t="s">
        <v>729</v>
      </c>
      <c r="F594" t="s">
        <v>11958</v>
      </c>
      <c r="G594" t="s">
        <v>6966</v>
      </c>
      <c r="H594" t="s">
        <v>4060</v>
      </c>
      <c r="I594" t="s">
        <v>353</v>
      </c>
      <c r="J594" t="s">
        <v>459</v>
      </c>
      <c r="K594" t="s">
        <v>654</v>
      </c>
      <c r="L594" t="s">
        <v>27</v>
      </c>
      <c r="M594" t="s">
        <v>10992</v>
      </c>
      <c r="N594">
        <v>150</v>
      </c>
      <c r="O594" t="s">
        <v>137</v>
      </c>
    </row>
    <row r="595" spans="1:15">
      <c r="A595">
        <v>6237</v>
      </c>
      <c r="B595" t="s">
        <v>11957</v>
      </c>
      <c r="C595" t="s">
        <v>1708</v>
      </c>
      <c r="D595" t="s">
        <v>11952</v>
      </c>
      <c r="E595" t="s">
        <v>729</v>
      </c>
      <c r="F595" t="s">
        <v>11959</v>
      </c>
      <c r="G595" t="s">
        <v>11960</v>
      </c>
      <c r="H595" t="s">
        <v>1709</v>
      </c>
      <c r="I595" t="s">
        <v>277</v>
      </c>
      <c r="J595" t="s">
        <v>10991</v>
      </c>
      <c r="K595" t="s">
        <v>1220</v>
      </c>
      <c r="L595" t="s">
        <v>27</v>
      </c>
      <c r="M595" t="s">
        <v>10992</v>
      </c>
      <c r="N595">
        <v>150</v>
      </c>
      <c r="O595" t="s">
        <v>137</v>
      </c>
    </row>
    <row r="596" spans="1:15">
      <c r="A596">
        <v>6251</v>
      </c>
      <c r="B596" t="s">
        <v>11957</v>
      </c>
      <c r="C596" t="s">
        <v>800</v>
      </c>
      <c r="D596" t="s">
        <v>11952</v>
      </c>
      <c r="E596" t="s">
        <v>729</v>
      </c>
      <c r="F596" t="s">
        <v>11961</v>
      </c>
      <c r="G596" t="s">
        <v>11962</v>
      </c>
      <c r="H596" t="s">
        <v>802</v>
      </c>
      <c r="I596" t="s">
        <v>277</v>
      </c>
      <c r="J596" t="s">
        <v>282</v>
      </c>
      <c r="K596" t="s">
        <v>287</v>
      </c>
      <c r="L596" t="s">
        <v>27</v>
      </c>
      <c r="M596" t="s">
        <v>10992</v>
      </c>
      <c r="N596">
        <v>150</v>
      </c>
      <c r="O596" t="s">
        <v>137</v>
      </c>
    </row>
    <row r="597" spans="1:15">
      <c r="A597">
        <v>6253</v>
      </c>
      <c r="B597" t="s">
        <v>11951</v>
      </c>
      <c r="C597" t="s">
        <v>1099</v>
      </c>
      <c r="D597" t="s">
        <v>11952</v>
      </c>
      <c r="E597" t="s">
        <v>729</v>
      </c>
      <c r="F597" t="s">
        <v>11963</v>
      </c>
      <c r="G597" t="s">
        <v>11471</v>
      </c>
      <c r="H597" t="s">
        <v>1100</v>
      </c>
      <c r="I597" t="s">
        <v>345</v>
      </c>
      <c r="J597" t="s">
        <v>10996</v>
      </c>
      <c r="K597" t="s">
        <v>30</v>
      </c>
      <c r="L597" t="s">
        <v>27</v>
      </c>
      <c r="M597" t="s">
        <v>10992</v>
      </c>
      <c r="N597">
        <v>150</v>
      </c>
      <c r="O597" t="s">
        <v>137</v>
      </c>
    </row>
    <row r="598" spans="1:15">
      <c r="A598">
        <v>6256</v>
      </c>
      <c r="B598" t="s">
        <v>11957</v>
      </c>
      <c r="C598" t="s">
        <v>3208</v>
      </c>
      <c r="D598" t="s">
        <v>11952</v>
      </c>
      <c r="E598" t="s">
        <v>729</v>
      </c>
      <c r="F598" t="s">
        <v>11964</v>
      </c>
      <c r="G598" t="s">
        <v>11965</v>
      </c>
      <c r="H598" t="s">
        <v>3209</v>
      </c>
      <c r="I598" t="s">
        <v>353</v>
      </c>
      <c r="J598" t="s">
        <v>11226</v>
      </c>
      <c r="K598" t="s">
        <v>3179</v>
      </c>
      <c r="L598" t="s">
        <v>27</v>
      </c>
      <c r="M598" t="s">
        <v>10992</v>
      </c>
      <c r="N598">
        <v>150</v>
      </c>
      <c r="O598" t="s">
        <v>137</v>
      </c>
    </row>
    <row r="599" spans="1:15">
      <c r="A599">
        <v>6257</v>
      </c>
      <c r="B599" t="s">
        <v>11951</v>
      </c>
      <c r="C599" t="s">
        <v>3912</v>
      </c>
      <c r="D599" t="s">
        <v>11952</v>
      </c>
      <c r="E599" t="s">
        <v>729</v>
      </c>
      <c r="F599" t="s">
        <v>11966</v>
      </c>
      <c r="G599" t="s">
        <v>11552</v>
      </c>
      <c r="H599" t="s">
        <v>3913</v>
      </c>
      <c r="I599" t="s">
        <v>353</v>
      </c>
      <c r="J599" t="s">
        <v>11115</v>
      </c>
      <c r="K599" t="s">
        <v>566</v>
      </c>
      <c r="L599" t="s">
        <v>27</v>
      </c>
      <c r="M599" t="s">
        <v>10992</v>
      </c>
      <c r="N599">
        <v>150</v>
      </c>
      <c r="O599" t="s">
        <v>137</v>
      </c>
    </row>
    <row r="600" spans="1:15">
      <c r="A600">
        <v>6258</v>
      </c>
      <c r="B600" t="s">
        <v>11967</v>
      </c>
      <c r="C600" t="s">
        <v>3916</v>
      </c>
      <c r="D600" t="s">
        <v>11952</v>
      </c>
      <c r="E600" t="s">
        <v>729</v>
      </c>
      <c r="F600" t="s">
        <v>11966</v>
      </c>
      <c r="G600" t="s">
        <v>11552</v>
      </c>
      <c r="H600" t="s">
        <v>3913</v>
      </c>
      <c r="I600" t="s">
        <v>353</v>
      </c>
      <c r="J600" t="s">
        <v>11115</v>
      </c>
      <c r="K600" t="s">
        <v>566</v>
      </c>
      <c r="L600" t="s">
        <v>27</v>
      </c>
      <c r="M600" t="s">
        <v>10992</v>
      </c>
      <c r="N600">
        <v>150</v>
      </c>
      <c r="O600" t="s">
        <v>137</v>
      </c>
    </row>
    <row r="601" spans="1:15">
      <c r="A601">
        <v>6259</v>
      </c>
      <c r="B601" t="s">
        <v>11951</v>
      </c>
      <c r="C601" t="s">
        <v>4136</v>
      </c>
      <c r="D601" t="s">
        <v>11952</v>
      </c>
      <c r="E601" t="s">
        <v>729</v>
      </c>
      <c r="F601" t="s">
        <v>11968</v>
      </c>
      <c r="G601" t="s">
        <v>11969</v>
      </c>
      <c r="H601" t="s">
        <v>4137</v>
      </c>
      <c r="I601" t="s">
        <v>353</v>
      </c>
      <c r="J601" t="s">
        <v>3528</v>
      </c>
      <c r="K601" t="s">
        <v>659</v>
      </c>
      <c r="L601" t="s">
        <v>27</v>
      </c>
      <c r="M601" t="s">
        <v>10992</v>
      </c>
      <c r="N601">
        <v>150</v>
      </c>
      <c r="O601" t="s">
        <v>137</v>
      </c>
    </row>
    <row r="602" spans="1:15">
      <c r="A602">
        <v>6301</v>
      </c>
      <c r="B602" t="s">
        <v>11967</v>
      </c>
      <c r="C602" t="s">
        <v>2967</v>
      </c>
      <c r="D602" t="s">
        <v>11970</v>
      </c>
      <c r="E602" t="s">
        <v>729</v>
      </c>
      <c r="F602" t="s">
        <v>11971</v>
      </c>
      <c r="G602" t="s">
        <v>11568</v>
      </c>
      <c r="H602" t="s">
        <v>2968</v>
      </c>
      <c r="I602" t="s">
        <v>345</v>
      </c>
      <c r="J602" t="s">
        <v>10996</v>
      </c>
      <c r="K602" t="s">
        <v>451</v>
      </c>
      <c r="L602" t="s">
        <v>27</v>
      </c>
      <c r="M602" t="s">
        <v>10992</v>
      </c>
      <c r="N602">
        <v>150</v>
      </c>
      <c r="O602" t="s">
        <v>137</v>
      </c>
    </row>
    <row r="603" spans="1:15">
      <c r="A603">
        <v>6302</v>
      </c>
      <c r="B603" t="s">
        <v>11967</v>
      </c>
      <c r="C603" t="s">
        <v>1662</v>
      </c>
      <c r="D603" t="s">
        <v>11970</v>
      </c>
      <c r="E603" t="s">
        <v>729</v>
      </c>
      <c r="F603" t="s">
        <v>11972</v>
      </c>
      <c r="G603" t="s">
        <v>11973</v>
      </c>
      <c r="H603" t="s">
        <v>1663</v>
      </c>
      <c r="I603" t="s">
        <v>277</v>
      </c>
      <c r="J603" t="s">
        <v>10991</v>
      </c>
      <c r="K603" t="s">
        <v>60</v>
      </c>
      <c r="L603" t="s">
        <v>27</v>
      </c>
      <c r="M603" t="s">
        <v>10992</v>
      </c>
      <c r="N603">
        <v>150</v>
      </c>
      <c r="O603" t="s">
        <v>137</v>
      </c>
    </row>
    <row r="604" spans="1:15">
      <c r="A604">
        <v>6303</v>
      </c>
      <c r="B604" t="s">
        <v>11967</v>
      </c>
      <c r="C604" t="s">
        <v>1144</v>
      </c>
      <c r="D604" t="s">
        <v>11970</v>
      </c>
      <c r="E604" t="s">
        <v>729</v>
      </c>
      <c r="F604" t="s">
        <v>11974</v>
      </c>
      <c r="G604" t="s">
        <v>11471</v>
      </c>
      <c r="H604" t="s">
        <v>1145</v>
      </c>
      <c r="I604" t="s">
        <v>345</v>
      </c>
      <c r="J604" t="s">
        <v>10996</v>
      </c>
      <c r="K604" t="s">
        <v>30</v>
      </c>
      <c r="L604" t="s">
        <v>27</v>
      </c>
      <c r="M604" t="s">
        <v>10992</v>
      </c>
      <c r="N604">
        <v>150</v>
      </c>
      <c r="O604" t="s">
        <v>137</v>
      </c>
    </row>
    <row r="605" spans="1:15">
      <c r="A605">
        <v>6305</v>
      </c>
      <c r="B605" t="s">
        <v>11967</v>
      </c>
      <c r="C605" t="s">
        <v>926</v>
      </c>
      <c r="D605" t="s">
        <v>11970</v>
      </c>
      <c r="E605" t="s">
        <v>729</v>
      </c>
      <c r="F605" t="s">
        <v>11975</v>
      </c>
      <c r="G605" t="s">
        <v>11031</v>
      </c>
      <c r="H605" t="s">
        <v>928</v>
      </c>
      <c r="I605" t="s">
        <v>277</v>
      </c>
      <c r="J605" t="s">
        <v>11032</v>
      </c>
      <c r="K605" t="s">
        <v>270</v>
      </c>
      <c r="L605" t="s">
        <v>27</v>
      </c>
      <c r="M605" t="s">
        <v>10992</v>
      </c>
      <c r="N605">
        <v>150</v>
      </c>
      <c r="O605" t="s">
        <v>137</v>
      </c>
    </row>
    <row r="606" spans="1:15">
      <c r="A606">
        <v>6307</v>
      </c>
      <c r="B606" t="s">
        <v>11967</v>
      </c>
      <c r="C606" t="s">
        <v>1803</v>
      </c>
      <c r="D606" t="s">
        <v>11970</v>
      </c>
      <c r="E606" t="s">
        <v>729</v>
      </c>
      <c r="F606" t="s">
        <v>11976</v>
      </c>
      <c r="G606" t="s">
        <v>11035</v>
      </c>
      <c r="H606" t="s">
        <v>1804</v>
      </c>
      <c r="I606" t="s">
        <v>277</v>
      </c>
      <c r="J606" t="s">
        <v>10991</v>
      </c>
      <c r="K606" t="s">
        <v>222</v>
      </c>
      <c r="L606" t="s">
        <v>27</v>
      </c>
      <c r="M606" t="s">
        <v>10992</v>
      </c>
      <c r="N606">
        <v>150</v>
      </c>
      <c r="O606" t="s">
        <v>137</v>
      </c>
    </row>
    <row r="607" spans="1:15">
      <c r="A607">
        <v>6319</v>
      </c>
      <c r="B607" t="s">
        <v>11977</v>
      </c>
      <c r="C607" t="s">
        <v>1239</v>
      </c>
      <c r="D607" t="s">
        <v>11970</v>
      </c>
      <c r="E607" t="s">
        <v>729</v>
      </c>
      <c r="F607" t="s">
        <v>11978</v>
      </c>
      <c r="G607" t="s">
        <v>11050</v>
      </c>
      <c r="H607" t="s">
        <v>1240</v>
      </c>
      <c r="I607" t="s">
        <v>345</v>
      </c>
      <c r="J607" t="s">
        <v>10996</v>
      </c>
      <c r="K607" t="s">
        <v>30</v>
      </c>
      <c r="L607" t="s">
        <v>27</v>
      </c>
      <c r="M607" t="s">
        <v>10992</v>
      </c>
      <c r="N607">
        <v>150</v>
      </c>
      <c r="O607" t="s">
        <v>137</v>
      </c>
    </row>
    <row r="608" spans="1:15">
      <c r="A608">
        <v>6320</v>
      </c>
      <c r="B608" t="s">
        <v>11954</v>
      </c>
      <c r="C608" t="s">
        <v>3977</v>
      </c>
      <c r="D608" t="s">
        <v>11970</v>
      </c>
      <c r="E608" t="s">
        <v>729</v>
      </c>
      <c r="F608" t="s">
        <v>11979</v>
      </c>
      <c r="G608" t="s">
        <v>11969</v>
      </c>
      <c r="H608" t="s">
        <v>3978</v>
      </c>
      <c r="I608" t="s">
        <v>353</v>
      </c>
      <c r="J608" t="s">
        <v>3528</v>
      </c>
      <c r="K608" t="s">
        <v>659</v>
      </c>
      <c r="L608" t="s">
        <v>27</v>
      </c>
      <c r="M608" t="s">
        <v>10992</v>
      </c>
      <c r="N608">
        <v>150</v>
      </c>
      <c r="O608" t="s">
        <v>137</v>
      </c>
    </row>
    <row r="609" spans="1:15">
      <c r="A609">
        <v>6321</v>
      </c>
      <c r="B609" t="s">
        <v>11967</v>
      </c>
      <c r="C609" t="s">
        <v>3168</v>
      </c>
      <c r="D609" t="s">
        <v>11970</v>
      </c>
      <c r="E609" t="s">
        <v>729</v>
      </c>
      <c r="F609" t="s">
        <v>11980</v>
      </c>
      <c r="G609" t="s">
        <v>11183</v>
      </c>
      <c r="H609" t="s">
        <v>3169</v>
      </c>
      <c r="I609" t="s">
        <v>353</v>
      </c>
      <c r="J609" t="s">
        <v>3061</v>
      </c>
      <c r="K609" t="s">
        <v>3061</v>
      </c>
      <c r="L609" t="s">
        <v>27</v>
      </c>
      <c r="M609" t="s">
        <v>10992</v>
      </c>
      <c r="N609">
        <v>150</v>
      </c>
      <c r="O609" t="s">
        <v>137</v>
      </c>
    </row>
    <row r="610" spans="1:15">
      <c r="A610">
        <v>6323</v>
      </c>
      <c r="B610" t="s">
        <v>11954</v>
      </c>
      <c r="C610" t="s">
        <v>4063</v>
      </c>
      <c r="D610" t="s">
        <v>11970</v>
      </c>
      <c r="E610" t="s">
        <v>729</v>
      </c>
      <c r="F610" t="s">
        <v>11981</v>
      </c>
      <c r="G610" t="s">
        <v>6966</v>
      </c>
      <c r="H610" t="s">
        <v>4064</v>
      </c>
      <c r="I610" t="s">
        <v>353</v>
      </c>
      <c r="J610" t="s">
        <v>459</v>
      </c>
      <c r="K610" t="s">
        <v>654</v>
      </c>
      <c r="L610" t="s">
        <v>27</v>
      </c>
      <c r="M610" t="s">
        <v>10992</v>
      </c>
      <c r="N610">
        <v>150</v>
      </c>
      <c r="O610" t="s">
        <v>137</v>
      </c>
    </row>
    <row r="611" spans="1:15">
      <c r="A611">
        <v>6325</v>
      </c>
      <c r="B611" t="s">
        <v>11967</v>
      </c>
      <c r="C611" t="s">
        <v>2642</v>
      </c>
      <c r="D611" t="s">
        <v>11970</v>
      </c>
      <c r="E611" t="s">
        <v>729</v>
      </c>
      <c r="F611" t="s">
        <v>11982</v>
      </c>
      <c r="G611" t="s">
        <v>11123</v>
      </c>
      <c r="H611" t="s">
        <v>2643</v>
      </c>
      <c r="I611" t="s">
        <v>345</v>
      </c>
      <c r="J611" t="s">
        <v>2662</v>
      </c>
      <c r="K611" t="s">
        <v>427</v>
      </c>
      <c r="L611" t="s">
        <v>27</v>
      </c>
      <c r="M611" t="s">
        <v>10992</v>
      </c>
      <c r="N611">
        <v>150</v>
      </c>
      <c r="O611" t="s">
        <v>137</v>
      </c>
    </row>
    <row r="612" spans="1:15">
      <c r="A612">
        <v>6326</v>
      </c>
      <c r="B612" t="s">
        <v>11967</v>
      </c>
      <c r="C612" t="s">
        <v>3301</v>
      </c>
      <c r="D612" t="s">
        <v>11970</v>
      </c>
      <c r="E612" t="s">
        <v>729</v>
      </c>
      <c r="F612" t="s">
        <v>11983</v>
      </c>
      <c r="G612" t="s">
        <v>11014</v>
      </c>
      <c r="H612" t="s">
        <v>3302</v>
      </c>
      <c r="I612" t="s">
        <v>353</v>
      </c>
      <c r="J612" t="s">
        <v>551</v>
      </c>
      <c r="K612" t="s">
        <v>551</v>
      </c>
      <c r="L612" t="s">
        <v>27</v>
      </c>
      <c r="M612" t="s">
        <v>10992</v>
      </c>
      <c r="N612">
        <v>150</v>
      </c>
      <c r="O612" t="s">
        <v>137</v>
      </c>
    </row>
    <row r="613" spans="1:15">
      <c r="A613">
        <v>6505</v>
      </c>
      <c r="B613" t="s">
        <v>11984</v>
      </c>
      <c r="C613" t="s">
        <v>1775</v>
      </c>
      <c r="D613" t="s">
        <v>11928</v>
      </c>
      <c r="E613" t="s">
        <v>729</v>
      </c>
      <c r="F613" t="s">
        <v>11985</v>
      </c>
      <c r="G613" t="s">
        <v>11605</v>
      </c>
      <c r="H613" t="s">
        <v>1776</v>
      </c>
      <c r="I613" t="s">
        <v>277</v>
      </c>
      <c r="J613" t="s">
        <v>10991</v>
      </c>
      <c r="K613" t="s">
        <v>60</v>
      </c>
      <c r="L613" t="s">
        <v>27</v>
      </c>
      <c r="M613" t="s">
        <v>10992</v>
      </c>
      <c r="N613">
        <v>150</v>
      </c>
      <c r="O613" t="s">
        <v>137</v>
      </c>
    </row>
    <row r="614" spans="1:15">
      <c r="A614">
        <v>6506</v>
      </c>
      <c r="B614" t="s">
        <v>11938</v>
      </c>
      <c r="C614" t="s">
        <v>139</v>
      </c>
      <c r="D614" t="s">
        <v>11928</v>
      </c>
      <c r="E614" t="s">
        <v>729</v>
      </c>
      <c r="F614" t="s">
        <v>11986</v>
      </c>
      <c r="G614" t="s">
        <v>11393</v>
      </c>
      <c r="H614" t="s">
        <v>140</v>
      </c>
      <c r="I614" t="s">
        <v>353</v>
      </c>
      <c r="J614" t="s">
        <v>9840</v>
      </c>
      <c r="K614" t="s">
        <v>55</v>
      </c>
      <c r="L614" t="s">
        <v>27</v>
      </c>
      <c r="M614" t="s">
        <v>10992</v>
      </c>
      <c r="N614">
        <v>150</v>
      </c>
      <c r="O614" t="s">
        <v>137</v>
      </c>
    </row>
    <row r="615" spans="1:15">
      <c r="A615">
        <v>6507</v>
      </c>
      <c r="B615" t="s">
        <v>11927</v>
      </c>
      <c r="C615" t="s">
        <v>4140</v>
      </c>
      <c r="D615" t="s">
        <v>11928</v>
      </c>
      <c r="E615" t="s">
        <v>729</v>
      </c>
      <c r="F615" t="s">
        <v>11987</v>
      </c>
      <c r="G615" t="s">
        <v>11988</v>
      </c>
      <c r="H615" t="s">
        <v>4141</v>
      </c>
      <c r="I615" t="s">
        <v>353</v>
      </c>
      <c r="J615" t="s">
        <v>3528</v>
      </c>
      <c r="K615" t="s">
        <v>659</v>
      </c>
      <c r="L615" t="s">
        <v>27</v>
      </c>
      <c r="M615" t="s">
        <v>10992</v>
      </c>
      <c r="N615">
        <v>150</v>
      </c>
      <c r="O615" t="s">
        <v>137</v>
      </c>
    </row>
    <row r="616" spans="1:15">
      <c r="A616">
        <v>6509</v>
      </c>
      <c r="B616" t="s">
        <v>11927</v>
      </c>
      <c r="C616" t="s">
        <v>2504</v>
      </c>
      <c r="D616" t="s">
        <v>11928</v>
      </c>
      <c r="E616" t="s">
        <v>729</v>
      </c>
      <c r="F616" t="s">
        <v>11989</v>
      </c>
      <c r="G616" t="s">
        <v>11990</v>
      </c>
      <c r="H616" t="s">
        <v>2505</v>
      </c>
      <c r="I616" t="s">
        <v>345</v>
      </c>
      <c r="J616" t="s">
        <v>406</v>
      </c>
      <c r="K616" t="s">
        <v>406</v>
      </c>
      <c r="L616" t="s">
        <v>27</v>
      </c>
      <c r="M616" t="s">
        <v>10992</v>
      </c>
      <c r="N616">
        <v>150</v>
      </c>
      <c r="O616" t="s">
        <v>137</v>
      </c>
    </row>
    <row r="617" spans="1:15">
      <c r="A617">
        <v>6513</v>
      </c>
      <c r="B617" t="s">
        <v>11927</v>
      </c>
      <c r="C617" t="s">
        <v>3702</v>
      </c>
      <c r="D617" t="s">
        <v>11928</v>
      </c>
      <c r="E617" t="s">
        <v>729</v>
      </c>
      <c r="F617" t="s">
        <v>11991</v>
      </c>
      <c r="G617" t="s">
        <v>11992</v>
      </c>
      <c r="H617" t="s">
        <v>3703</v>
      </c>
      <c r="I617" t="s">
        <v>353</v>
      </c>
      <c r="J617" t="s">
        <v>11115</v>
      </c>
      <c r="K617" t="s">
        <v>566</v>
      </c>
      <c r="L617" t="s">
        <v>27</v>
      </c>
      <c r="M617" t="s">
        <v>10992</v>
      </c>
      <c r="N617">
        <v>150</v>
      </c>
      <c r="O617" t="s">
        <v>137</v>
      </c>
    </row>
    <row r="618" spans="1:15">
      <c r="A618">
        <v>6515</v>
      </c>
      <c r="B618" t="s">
        <v>11927</v>
      </c>
      <c r="C618" t="s">
        <v>3116</v>
      </c>
      <c r="D618" t="s">
        <v>11928</v>
      </c>
      <c r="E618" t="s">
        <v>729</v>
      </c>
      <c r="F618" t="s">
        <v>11993</v>
      </c>
      <c r="G618" t="s">
        <v>11183</v>
      </c>
      <c r="H618" t="s">
        <v>3117</v>
      </c>
      <c r="I618" t="s">
        <v>353</v>
      </c>
      <c r="J618" t="s">
        <v>3061</v>
      </c>
      <c r="K618" t="s">
        <v>3061</v>
      </c>
      <c r="L618" t="s">
        <v>27</v>
      </c>
      <c r="M618" t="s">
        <v>10992</v>
      </c>
      <c r="N618">
        <v>150</v>
      </c>
      <c r="O618" t="s">
        <v>137</v>
      </c>
    </row>
    <row r="619" spans="1:15">
      <c r="A619">
        <v>6516</v>
      </c>
      <c r="B619" t="s">
        <v>11927</v>
      </c>
      <c r="C619" t="s">
        <v>3274</v>
      </c>
      <c r="D619" t="s">
        <v>11928</v>
      </c>
      <c r="E619" t="s">
        <v>729</v>
      </c>
      <c r="F619" t="s">
        <v>11994</v>
      </c>
      <c r="G619" t="s">
        <v>11995</v>
      </c>
      <c r="H619" t="s">
        <v>3275</v>
      </c>
      <c r="I619" t="s">
        <v>353</v>
      </c>
      <c r="J619" t="s">
        <v>529</v>
      </c>
      <c r="K619" t="s">
        <v>529</v>
      </c>
      <c r="L619" t="s">
        <v>27</v>
      </c>
      <c r="M619" t="s">
        <v>10992</v>
      </c>
      <c r="N619">
        <v>150</v>
      </c>
      <c r="O619" t="s">
        <v>137</v>
      </c>
    </row>
    <row r="620" spans="1:15">
      <c r="A620">
        <v>6517</v>
      </c>
      <c r="B620" t="s">
        <v>11927</v>
      </c>
      <c r="C620" t="s">
        <v>3743</v>
      </c>
      <c r="D620" t="s">
        <v>11928</v>
      </c>
      <c r="E620" t="s">
        <v>729</v>
      </c>
      <c r="F620" t="s">
        <v>11996</v>
      </c>
      <c r="G620" t="s">
        <v>11748</v>
      </c>
      <c r="H620" t="s">
        <v>3744</v>
      </c>
      <c r="I620" t="s">
        <v>353</v>
      </c>
      <c r="J620" t="s">
        <v>3528</v>
      </c>
      <c r="K620" t="s">
        <v>596</v>
      </c>
      <c r="L620" t="s">
        <v>27</v>
      </c>
      <c r="M620" t="s">
        <v>10992</v>
      </c>
      <c r="N620">
        <v>150</v>
      </c>
      <c r="O620" t="s">
        <v>137</v>
      </c>
    </row>
    <row r="621" spans="1:15">
      <c r="A621">
        <v>6518</v>
      </c>
      <c r="B621" t="s">
        <v>11938</v>
      </c>
      <c r="C621" t="s">
        <v>3779</v>
      </c>
      <c r="D621" t="s">
        <v>11928</v>
      </c>
      <c r="E621" t="s">
        <v>729</v>
      </c>
      <c r="F621" t="s">
        <v>11997</v>
      </c>
      <c r="G621" t="s">
        <v>11176</v>
      </c>
      <c r="H621" t="s">
        <v>3780</v>
      </c>
      <c r="I621" t="s">
        <v>524</v>
      </c>
      <c r="J621" t="s">
        <v>6832</v>
      </c>
      <c r="K621" t="s">
        <v>525</v>
      </c>
      <c r="L621" t="s">
        <v>27</v>
      </c>
      <c r="M621" t="s">
        <v>10992</v>
      </c>
      <c r="N621">
        <v>150</v>
      </c>
      <c r="O621" t="s">
        <v>137</v>
      </c>
    </row>
    <row r="622" spans="1:15">
      <c r="A622">
        <v>6519</v>
      </c>
      <c r="B622" t="s">
        <v>11938</v>
      </c>
      <c r="C622" t="s">
        <v>824</v>
      </c>
      <c r="D622" t="s">
        <v>11928</v>
      </c>
      <c r="E622" t="s">
        <v>729</v>
      </c>
      <c r="F622" t="s">
        <v>11998</v>
      </c>
      <c r="G622" t="s">
        <v>11999</v>
      </c>
      <c r="H622" t="s">
        <v>826</v>
      </c>
      <c r="I622" t="s">
        <v>277</v>
      </c>
      <c r="J622" t="s">
        <v>282</v>
      </c>
      <c r="K622" t="s">
        <v>287</v>
      </c>
      <c r="L622" t="s">
        <v>27</v>
      </c>
      <c r="M622" t="s">
        <v>10992</v>
      </c>
      <c r="N622">
        <v>150</v>
      </c>
      <c r="O622" t="s">
        <v>137</v>
      </c>
    </row>
    <row r="623" spans="1:15">
      <c r="A623">
        <v>6520</v>
      </c>
      <c r="B623" t="s">
        <v>11938</v>
      </c>
      <c r="C623" t="s">
        <v>2926</v>
      </c>
      <c r="D623" t="s">
        <v>11928</v>
      </c>
      <c r="E623" t="s">
        <v>729</v>
      </c>
      <c r="F623" t="s">
        <v>12000</v>
      </c>
      <c r="G623" t="s">
        <v>11009</v>
      </c>
      <c r="H623" t="s">
        <v>2927</v>
      </c>
      <c r="I623" t="s">
        <v>345</v>
      </c>
      <c r="J623" t="s">
        <v>2427</v>
      </c>
      <c r="K623" t="s">
        <v>346</v>
      </c>
      <c r="L623" t="s">
        <v>27</v>
      </c>
      <c r="M623" t="s">
        <v>10992</v>
      </c>
      <c r="N623">
        <v>150</v>
      </c>
      <c r="O623" t="s">
        <v>137</v>
      </c>
    </row>
    <row r="624" spans="1:15">
      <c r="A624">
        <v>6521</v>
      </c>
      <c r="B624" t="s">
        <v>12001</v>
      </c>
      <c r="C624" t="s">
        <v>265</v>
      </c>
      <c r="D624" t="s">
        <v>11928</v>
      </c>
      <c r="E624" t="s">
        <v>729</v>
      </c>
      <c r="F624" t="s">
        <v>12002</v>
      </c>
      <c r="G624" t="s">
        <v>11042</v>
      </c>
      <c r="H624" t="s">
        <v>266</v>
      </c>
      <c r="I624" t="s">
        <v>277</v>
      </c>
      <c r="J624" t="s">
        <v>10991</v>
      </c>
      <c r="K624" t="s">
        <v>60</v>
      </c>
      <c r="L624" t="s">
        <v>27</v>
      </c>
      <c r="M624" t="s">
        <v>10992</v>
      </c>
      <c r="N624">
        <v>150</v>
      </c>
      <c r="O624" t="s">
        <v>137</v>
      </c>
    </row>
    <row r="625" spans="1:15">
      <c r="A625">
        <v>6522</v>
      </c>
      <c r="B625" t="s">
        <v>12003</v>
      </c>
      <c r="C625" t="s">
        <v>1807</v>
      </c>
      <c r="D625" t="s">
        <v>11928</v>
      </c>
      <c r="E625" t="s">
        <v>729</v>
      </c>
      <c r="F625" t="s">
        <v>11792</v>
      </c>
      <c r="G625" t="s">
        <v>11035</v>
      </c>
      <c r="H625" t="s">
        <v>1768</v>
      </c>
      <c r="I625" t="s">
        <v>277</v>
      </c>
      <c r="J625" t="s">
        <v>10991</v>
      </c>
      <c r="K625" t="s">
        <v>222</v>
      </c>
      <c r="L625" t="s">
        <v>27</v>
      </c>
      <c r="M625" t="s">
        <v>10992</v>
      </c>
      <c r="N625">
        <v>150</v>
      </c>
      <c r="O625" t="s">
        <v>137</v>
      </c>
    </row>
    <row r="626" spans="1:15">
      <c r="A626">
        <v>6523</v>
      </c>
      <c r="B626" t="s">
        <v>11938</v>
      </c>
      <c r="C626" t="s">
        <v>3350</v>
      </c>
      <c r="D626" t="s">
        <v>11928</v>
      </c>
      <c r="E626" t="s">
        <v>729</v>
      </c>
      <c r="F626" t="s">
        <v>12004</v>
      </c>
      <c r="G626" t="s">
        <v>11678</v>
      </c>
      <c r="H626" t="s">
        <v>3351</v>
      </c>
      <c r="I626" t="s">
        <v>353</v>
      </c>
      <c r="J626" t="s">
        <v>459</v>
      </c>
      <c r="K626" t="s">
        <v>654</v>
      </c>
      <c r="L626" t="s">
        <v>27</v>
      </c>
      <c r="M626" t="s">
        <v>10992</v>
      </c>
      <c r="N626">
        <v>150</v>
      </c>
      <c r="O626" t="s">
        <v>137</v>
      </c>
    </row>
    <row r="627" spans="1:15">
      <c r="A627">
        <v>6525</v>
      </c>
      <c r="B627" t="s">
        <v>12005</v>
      </c>
      <c r="C627" t="s">
        <v>1267</v>
      </c>
      <c r="D627" t="s">
        <v>11928</v>
      </c>
      <c r="E627" t="s">
        <v>729</v>
      </c>
      <c r="F627" t="s">
        <v>12006</v>
      </c>
      <c r="G627" t="s">
        <v>11050</v>
      </c>
      <c r="H627" t="s">
        <v>1268</v>
      </c>
      <c r="I627" t="s">
        <v>345</v>
      </c>
      <c r="J627" t="s">
        <v>10996</v>
      </c>
      <c r="K627" t="s">
        <v>30</v>
      </c>
      <c r="L627" t="s">
        <v>27</v>
      </c>
      <c r="M627" t="s">
        <v>10992</v>
      </c>
      <c r="N627">
        <v>150</v>
      </c>
      <c r="O627" t="s">
        <v>137</v>
      </c>
    </row>
    <row r="628" spans="1:15">
      <c r="A628">
        <v>6526</v>
      </c>
      <c r="B628" t="s">
        <v>12001</v>
      </c>
      <c r="C628" t="s">
        <v>1326</v>
      </c>
      <c r="D628" t="s">
        <v>11928</v>
      </c>
      <c r="E628" t="s">
        <v>729</v>
      </c>
      <c r="F628" t="s">
        <v>12006</v>
      </c>
      <c r="G628" t="s">
        <v>11050</v>
      </c>
      <c r="H628" t="s">
        <v>1268</v>
      </c>
      <c r="I628" t="s">
        <v>345</v>
      </c>
      <c r="J628" t="s">
        <v>10996</v>
      </c>
      <c r="K628" t="s">
        <v>30</v>
      </c>
      <c r="L628" t="s">
        <v>27</v>
      </c>
      <c r="M628" t="s">
        <v>10992</v>
      </c>
      <c r="N628">
        <v>150</v>
      </c>
      <c r="O628" t="s">
        <v>137</v>
      </c>
    </row>
    <row r="629" spans="1:15">
      <c r="A629">
        <v>8005</v>
      </c>
      <c r="B629" t="s">
        <v>12007</v>
      </c>
      <c r="C629" t="s">
        <v>227</v>
      </c>
      <c r="D629" t="s">
        <v>12008</v>
      </c>
      <c r="E629" t="s">
        <v>714</v>
      </c>
      <c r="F629" t="s">
        <v>12009</v>
      </c>
      <c r="G629" t="s">
        <v>11011</v>
      </c>
      <c r="H629" t="s">
        <v>228</v>
      </c>
      <c r="I629" t="s">
        <v>277</v>
      </c>
      <c r="J629" t="s">
        <v>10991</v>
      </c>
      <c r="K629" t="s">
        <v>222</v>
      </c>
      <c r="L629" t="s">
        <v>27</v>
      </c>
      <c r="M629" t="s">
        <v>10992</v>
      </c>
      <c r="N629">
        <v>120</v>
      </c>
      <c r="O629" t="s">
        <v>65</v>
      </c>
    </row>
    <row r="630" spans="1:15">
      <c r="A630">
        <v>8016</v>
      </c>
      <c r="B630" t="s">
        <v>12007</v>
      </c>
      <c r="C630" t="s">
        <v>605</v>
      </c>
      <c r="D630" t="s">
        <v>12008</v>
      </c>
      <c r="E630" t="s">
        <v>714</v>
      </c>
      <c r="F630" t="s">
        <v>12010</v>
      </c>
      <c r="G630" t="s">
        <v>11176</v>
      </c>
      <c r="H630" t="s">
        <v>606</v>
      </c>
      <c r="I630" t="s">
        <v>524</v>
      </c>
      <c r="J630" t="s">
        <v>6832</v>
      </c>
      <c r="K630" t="s">
        <v>525</v>
      </c>
      <c r="L630" t="s">
        <v>27</v>
      </c>
      <c r="M630" t="s">
        <v>10992</v>
      </c>
      <c r="N630">
        <v>120</v>
      </c>
      <c r="O630" t="s">
        <v>65</v>
      </c>
    </row>
    <row r="631" spans="1:15">
      <c r="A631">
        <v>8018</v>
      </c>
      <c r="B631" t="s">
        <v>12007</v>
      </c>
      <c r="C631" t="s">
        <v>471</v>
      </c>
      <c r="D631" t="s">
        <v>12008</v>
      </c>
      <c r="E631" t="s">
        <v>714</v>
      </c>
      <c r="F631" t="s">
        <v>11738</v>
      </c>
      <c r="G631" t="s">
        <v>11739</v>
      </c>
      <c r="H631" t="s">
        <v>374</v>
      </c>
      <c r="I631" t="s">
        <v>353</v>
      </c>
      <c r="J631" t="s">
        <v>551</v>
      </c>
      <c r="K631" t="s">
        <v>375</v>
      </c>
      <c r="L631" t="s">
        <v>27</v>
      </c>
      <c r="M631" t="s">
        <v>10992</v>
      </c>
      <c r="N631">
        <v>120</v>
      </c>
      <c r="O631" t="s">
        <v>65</v>
      </c>
    </row>
    <row r="632" spans="1:15">
      <c r="A632">
        <v>8019</v>
      </c>
      <c r="B632" t="s">
        <v>12011</v>
      </c>
      <c r="C632" t="s">
        <v>2755</v>
      </c>
      <c r="D632" t="s">
        <v>12008</v>
      </c>
      <c r="E632" t="s">
        <v>714</v>
      </c>
      <c r="F632" t="s">
        <v>12012</v>
      </c>
      <c r="G632" t="s">
        <v>11123</v>
      </c>
      <c r="H632" t="s">
        <v>2756</v>
      </c>
      <c r="I632" t="s">
        <v>345</v>
      </c>
      <c r="J632" t="s">
        <v>2662</v>
      </c>
      <c r="K632" t="s">
        <v>427</v>
      </c>
      <c r="L632" t="s">
        <v>27</v>
      </c>
      <c r="M632" t="s">
        <v>10992</v>
      </c>
      <c r="N632">
        <v>120</v>
      </c>
      <c r="O632" t="s">
        <v>65</v>
      </c>
    </row>
    <row r="633" spans="1:15">
      <c r="A633">
        <v>8021</v>
      </c>
      <c r="B633" t="s">
        <v>12013</v>
      </c>
      <c r="C633" t="s">
        <v>1667</v>
      </c>
      <c r="D633" t="s">
        <v>12008</v>
      </c>
      <c r="E633" t="s">
        <v>714</v>
      </c>
      <c r="F633" t="s">
        <v>12014</v>
      </c>
      <c r="G633" t="s">
        <v>11973</v>
      </c>
      <c r="H633" t="s">
        <v>1668</v>
      </c>
      <c r="I633" t="s">
        <v>277</v>
      </c>
      <c r="J633" t="s">
        <v>10991</v>
      </c>
      <c r="K633" t="s">
        <v>60</v>
      </c>
      <c r="L633" t="s">
        <v>27</v>
      </c>
      <c r="M633" t="s">
        <v>10992</v>
      </c>
      <c r="N633">
        <v>120</v>
      </c>
      <c r="O633" t="s">
        <v>65</v>
      </c>
    </row>
    <row r="634" spans="1:15">
      <c r="A634">
        <v>8512</v>
      </c>
      <c r="B634" t="s">
        <v>11387</v>
      </c>
      <c r="C634" t="s">
        <v>3919</v>
      </c>
      <c r="D634" t="s">
        <v>11189</v>
      </c>
      <c r="E634" t="s">
        <v>704</v>
      </c>
      <c r="F634" t="s">
        <v>12015</v>
      </c>
      <c r="G634" t="s">
        <v>11552</v>
      </c>
      <c r="H634" t="s">
        <v>3920</v>
      </c>
      <c r="I634" t="s">
        <v>353</v>
      </c>
      <c r="J634" t="s">
        <v>11115</v>
      </c>
      <c r="K634" t="s">
        <v>566</v>
      </c>
      <c r="L634" t="s">
        <v>27</v>
      </c>
      <c r="M634" t="s">
        <v>10992</v>
      </c>
      <c r="N634">
        <v>60</v>
      </c>
      <c r="O634" t="s">
        <v>24</v>
      </c>
    </row>
    <row r="635" spans="1:15">
      <c r="A635">
        <v>8515</v>
      </c>
      <c r="B635" t="s">
        <v>11387</v>
      </c>
      <c r="C635" t="s">
        <v>3173</v>
      </c>
      <c r="D635" t="s">
        <v>11189</v>
      </c>
      <c r="E635" t="s">
        <v>704</v>
      </c>
      <c r="F635" t="s">
        <v>12016</v>
      </c>
      <c r="G635" t="s">
        <v>11183</v>
      </c>
      <c r="H635" t="s">
        <v>3174</v>
      </c>
      <c r="I635" t="s">
        <v>353</v>
      </c>
      <c r="J635" t="s">
        <v>3061</v>
      </c>
      <c r="K635" t="s">
        <v>3061</v>
      </c>
      <c r="L635" t="s">
        <v>27</v>
      </c>
      <c r="M635" t="s">
        <v>10992</v>
      </c>
      <c r="N635">
        <v>60</v>
      </c>
      <c r="O635" t="s">
        <v>24</v>
      </c>
    </row>
    <row r="636" spans="1:15">
      <c r="A636">
        <v>8517</v>
      </c>
      <c r="B636" t="s">
        <v>11387</v>
      </c>
      <c r="C636" t="s">
        <v>1433</v>
      </c>
      <c r="D636" t="s">
        <v>11189</v>
      </c>
      <c r="E636" t="s">
        <v>704</v>
      </c>
      <c r="F636" t="s">
        <v>12017</v>
      </c>
      <c r="G636" t="s">
        <v>12018</v>
      </c>
      <c r="H636" t="s">
        <v>1434</v>
      </c>
      <c r="I636" t="s">
        <v>353</v>
      </c>
      <c r="J636" t="s">
        <v>9840</v>
      </c>
      <c r="K636" t="s">
        <v>55</v>
      </c>
      <c r="L636" t="s">
        <v>27</v>
      </c>
      <c r="M636" t="s">
        <v>10992</v>
      </c>
      <c r="N636">
        <v>60</v>
      </c>
      <c r="O636" t="s">
        <v>24</v>
      </c>
    </row>
    <row r="637" spans="1:15">
      <c r="A637">
        <v>8518</v>
      </c>
      <c r="B637" t="s">
        <v>11387</v>
      </c>
      <c r="C637" t="s">
        <v>2409</v>
      </c>
      <c r="D637" t="s">
        <v>11189</v>
      </c>
      <c r="E637" t="s">
        <v>704</v>
      </c>
      <c r="F637" t="s">
        <v>12019</v>
      </c>
      <c r="G637" t="s">
        <v>11721</v>
      </c>
      <c r="H637" t="s">
        <v>2410</v>
      </c>
      <c r="I637" t="s">
        <v>345</v>
      </c>
      <c r="J637" t="s">
        <v>2427</v>
      </c>
      <c r="K637" t="s">
        <v>509</v>
      </c>
      <c r="L637" t="s">
        <v>27</v>
      </c>
      <c r="M637" t="s">
        <v>10992</v>
      </c>
      <c r="N637">
        <v>60</v>
      </c>
      <c r="O637" t="s">
        <v>24</v>
      </c>
    </row>
    <row r="638" spans="1:15">
      <c r="A638">
        <v>8520</v>
      </c>
      <c r="B638" t="s">
        <v>11387</v>
      </c>
      <c r="C638" t="s">
        <v>3237</v>
      </c>
      <c r="D638" t="s">
        <v>11189</v>
      </c>
      <c r="E638" t="s">
        <v>704</v>
      </c>
      <c r="F638" t="s">
        <v>12020</v>
      </c>
      <c r="G638" t="s">
        <v>11906</v>
      </c>
      <c r="H638" t="s">
        <v>3238</v>
      </c>
      <c r="I638" t="s">
        <v>353</v>
      </c>
      <c r="J638" t="s">
        <v>551</v>
      </c>
      <c r="K638" t="s">
        <v>555</v>
      </c>
      <c r="L638" t="s">
        <v>27</v>
      </c>
      <c r="M638" t="s">
        <v>10992</v>
      </c>
      <c r="N638">
        <v>60</v>
      </c>
      <c r="O638" t="s">
        <v>24</v>
      </c>
    </row>
    <row r="639" spans="1:15">
      <c r="A639">
        <v>8601</v>
      </c>
      <c r="B639" t="s">
        <v>12021</v>
      </c>
      <c r="C639" t="s">
        <v>2647</v>
      </c>
      <c r="D639" t="s">
        <v>11189</v>
      </c>
      <c r="E639" t="s">
        <v>704</v>
      </c>
      <c r="F639" t="s">
        <v>12022</v>
      </c>
      <c r="G639" t="s">
        <v>11123</v>
      </c>
      <c r="H639" t="s">
        <v>613</v>
      </c>
      <c r="I639" t="s">
        <v>345</v>
      </c>
      <c r="J639" t="s">
        <v>2662</v>
      </c>
      <c r="K639" t="s">
        <v>427</v>
      </c>
      <c r="L639" t="s">
        <v>27</v>
      </c>
      <c r="M639" t="s">
        <v>10992</v>
      </c>
      <c r="N639">
        <v>60</v>
      </c>
      <c r="O639" t="s">
        <v>24</v>
      </c>
    </row>
    <row r="640" spans="1:15">
      <c r="A640">
        <v>8602</v>
      </c>
      <c r="B640" t="s">
        <v>12023</v>
      </c>
      <c r="C640" t="s">
        <v>2255</v>
      </c>
      <c r="D640" t="s">
        <v>11189</v>
      </c>
      <c r="E640" t="s">
        <v>704</v>
      </c>
      <c r="F640" t="s">
        <v>12024</v>
      </c>
      <c r="G640" t="s">
        <v>11623</v>
      </c>
      <c r="H640" t="s">
        <v>2256</v>
      </c>
      <c r="I640" t="s">
        <v>345</v>
      </c>
      <c r="J640" t="s">
        <v>10996</v>
      </c>
      <c r="K640" t="s">
        <v>2223</v>
      </c>
      <c r="L640" t="s">
        <v>27</v>
      </c>
      <c r="M640" t="s">
        <v>10992</v>
      </c>
      <c r="N640">
        <v>60</v>
      </c>
      <c r="O640" t="s">
        <v>24</v>
      </c>
    </row>
    <row r="641" spans="1:15">
      <c r="A641">
        <v>8604</v>
      </c>
      <c r="B641" t="s">
        <v>12023</v>
      </c>
      <c r="C641" t="s">
        <v>4188</v>
      </c>
      <c r="D641" t="s">
        <v>11189</v>
      </c>
      <c r="E641" t="s">
        <v>704</v>
      </c>
      <c r="F641" t="s">
        <v>12025</v>
      </c>
      <c r="G641" t="s">
        <v>12026</v>
      </c>
      <c r="H641" t="s">
        <v>4189</v>
      </c>
      <c r="I641" t="s">
        <v>353</v>
      </c>
      <c r="J641" t="s">
        <v>3528</v>
      </c>
      <c r="K641" t="s">
        <v>659</v>
      </c>
      <c r="L641" t="s">
        <v>27</v>
      </c>
      <c r="M641" t="s">
        <v>10992</v>
      </c>
      <c r="N641">
        <v>60</v>
      </c>
      <c r="O641" t="s">
        <v>24</v>
      </c>
    </row>
    <row r="642" spans="1:15">
      <c r="A642">
        <v>8605</v>
      </c>
      <c r="B642" t="s">
        <v>12021</v>
      </c>
      <c r="C642" t="s">
        <v>182</v>
      </c>
      <c r="D642" t="s">
        <v>11189</v>
      </c>
      <c r="E642" t="s">
        <v>704</v>
      </c>
      <c r="F642" t="s">
        <v>12027</v>
      </c>
      <c r="G642" t="s">
        <v>11539</v>
      </c>
      <c r="H642" t="s">
        <v>183</v>
      </c>
      <c r="I642" t="s">
        <v>345</v>
      </c>
      <c r="J642" t="s">
        <v>10996</v>
      </c>
      <c r="K642" t="s">
        <v>30</v>
      </c>
      <c r="L642" t="s">
        <v>27</v>
      </c>
      <c r="M642" t="s">
        <v>10992</v>
      </c>
      <c r="N642">
        <v>60</v>
      </c>
      <c r="O642" t="s">
        <v>24</v>
      </c>
    </row>
    <row r="643" spans="1:15">
      <c r="A643">
        <v>8607</v>
      </c>
      <c r="B643" t="s">
        <v>12023</v>
      </c>
      <c r="C643" t="s">
        <v>686</v>
      </c>
      <c r="D643" t="s">
        <v>11189</v>
      </c>
      <c r="E643" t="s">
        <v>704</v>
      </c>
      <c r="F643" t="s">
        <v>12028</v>
      </c>
      <c r="G643" t="s">
        <v>12029</v>
      </c>
      <c r="H643" t="s">
        <v>687</v>
      </c>
      <c r="I643" t="s">
        <v>277</v>
      </c>
      <c r="J643" t="s">
        <v>10991</v>
      </c>
      <c r="K643" t="s">
        <v>60</v>
      </c>
      <c r="L643" t="s">
        <v>27</v>
      </c>
      <c r="M643" t="s">
        <v>10992</v>
      </c>
      <c r="N643">
        <v>60</v>
      </c>
      <c r="O643" t="s">
        <v>24</v>
      </c>
    </row>
    <row r="644" spans="1:15">
      <c r="A644">
        <v>8608</v>
      </c>
      <c r="B644" t="s">
        <v>12021</v>
      </c>
      <c r="C644" t="s">
        <v>3284</v>
      </c>
      <c r="D644" t="s">
        <v>11189</v>
      </c>
      <c r="E644" t="s">
        <v>704</v>
      </c>
      <c r="F644" t="s">
        <v>12030</v>
      </c>
      <c r="G644" t="s">
        <v>11537</v>
      </c>
      <c r="H644" t="s">
        <v>3285</v>
      </c>
      <c r="I644" t="s">
        <v>353</v>
      </c>
      <c r="J644" t="s">
        <v>551</v>
      </c>
      <c r="K644" t="s">
        <v>3280</v>
      </c>
      <c r="L644" t="s">
        <v>27</v>
      </c>
      <c r="M644" t="s">
        <v>10992</v>
      </c>
      <c r="N644">
        <v>60</v>
      </c>
      <c r="O644" t="s">
        <v>24</v>
      </c>
    </row>
    <row r="645" spans="1:15">
      <c r="A645">
        <v>8609</v>
      </c>
      <c r="B645" t="s">
        <v>12023</v>
      </c>
      <c r="C645" t="s">
        <v>2972</v>
      </c>
      <c r="D645" t="s">
        <v>11189</v>
      </c>
      <c r="E645" t="s">
        <v>704</v>
      </c>
      <c r="F645" t="s">
        <v>12031</v>
      </c>
      <c r="G645" t="s">
        <v>11568</v>
      </c>
      <c r="H645" t="s">
        <v>2973</v>
      </c>
      <c r="I645" t="s">
        <v>345</v>
      </c>
      <c r="J645" t="s">
        <v>10996</v>
      </c>
      <c r="K645" t="s">
        <v>451</v>
      </c>
      <c r="L645" t="s">
        <v>27</v>
      </c>
      <c r="M645" t="s">
        <v>10992</v>
      </c>
      <c r="N645">
        <v>60</v>
      </c>
      <c r="O645" t="s">
        <v>24</v>
      </c>
    </row>
    <row r="646" spans="1:15">
      <c r="A646">
        <v>8613</v>
      </c>
      <c r="B646" t="s">
        <v>12023</v>
      </c>
      <c r="C646" t="s">
        <v>43</v>
      </c>
      <c r="D646" t="s">
        <v>11189</v>
      </c>
      <c r="E646" t="s">
        <v>704</v>
      </c>
      <c r="F646" t="s">
        <v>12032</v>
      </c>
      <c r="G646" t="s">
        <v>11481</v>
      </c>
      <c r="H646" t="s">
        <v>44</v>
      </c>
      <c r="I646" t="s">
        <v>345</v>
      </c>
      <c r="J646" t="s">
        <v>10996</v>
      </c>
      <c r="K646" t="s">
        <v>45</v>
      </c>
      <c r="L646" t="s">
        <v>27</v>
      </c>
      <c r="M646" t="s">
        <v>10992</v>
      </c>
      <c r="N646">
        <v>60</v>
      </c>
      <c r="O646" t="s">
        <v>24</v>
      </c>
    </row>
    <row r="647" spans="1:15">
      <c r="A647">
        <v>8615</v>
      </c>
      <c r="B647" t="s">
        <v>12023</v>
      </c>
      <c r="C647" t="s">
        <v>98</v>
      </c>
      <c r="D647" t="s">
        <v>11189</v>
      </c>
      <c r="E647" t="s">
        <v>704</v>
      </c>
      <c r="F647" t="s">
        <v>12033</v>
      </c>
      <c r="G647" t="s">
        <v>11466</v>
      </c>
      <c r="H647" t="s">
        <v>99</v>
      </c>
      <c r="I647" t="s">
        <v>277</v>
      </c>
      <c r="J647" t="s">
        <v>11102</v>
      </c>
      <c r="K647" t="s">
        <v>100</v>
      </c>
      <c r="L647" t="s">
        <v>27</v>
      </c>
      <c r="M647" t="s">
        <v>10992</v>
      </c>
      <c r="N647">
        <v>60</v>
      </c>
      <c r="O647" t="s">
        <v>24</v>
      </c>
    </row>
    <row r="648" spans="1:15">
      <c r="A648">
        <v>8617</v>
      </c>
      <c r="B648" t="s">
        <v>12021</v>
      </c>
      <c r="C648" t="s">
        <v>3981</v>
      </c>
      <c r="D648" t="s">
        <v>11189</v>
      </c>
      <c r="E648" t="s">
        <v>704</v>
      </c>
      <c r="F648" t="s">
        <v>12034</v>
      </c>
      <c r="G648" t="s">
        <v>11969</v>
      </c>
      <c r="H648" t="s">
        <v>3982</v>
      </c>
      <c r="I648" t="s">
        <v>353</v>
      </c>
      <c r="J648" t="s">
        <v>3528</v>
      </c>
      <c r="K648" t="s">
        <v>659</v>
      </c>
      <c r="L648" t="s">
        <v>27</v>
      </c>
      <c r="M648" t="s">
        <v>10992</v>
      </c>
      <c r="N648">
        <v>60</v>
      </c>
      <c r="O648" t="s">
        <v>24</v>
      </c>
    </row>
    <row r="649" spans="1:15">
      <c r="A649">
        <v>8622</v>
      </c>
      <c r="B649" t="s">
        <v>12023</v>
      </c>
      <c r="C649" t="s">
        <v>95</v>
      </c>
      <c r="D649" t="s">
        <v>11189</v>
      </c>
      <c r="E649" t="s">
        <v>704</v>
      </c>
      <c r="F649" t="s">
        <v>12035</v>
      </c>
      <c r="G649" t="s">
        <v>10990</v>
      </c>
      <c r="H649" t="s">
        <v>96</v>
      </c>
      <c r="I649" t="s">
        <v>277</v>
      </c>
      <c r="J649" t="s">
        <v>10991</v>
      </c>
      <c r="K649" t="s">
        <v>60</v>
      </c>
      <c r="L649" t="s">
        <v>27</v>
      </c>
      <c r="M649" t="s">
        <v>10992</v>
      </c>
      <c r="N649">
        <v>60</v>
      </c>
      <c r="O649" t="s">
        <v>24</v>
      </c>
    </row>
    <row r="650" spans="1:15">
      <c r="A650">
        <v>8623</v>
      </c>
      <c r="B650" t="s">
        <v>12021</v>
      </c>
      <c r="C650" t="s">
        <v>2260</v>
      </c>
      <c r="D650" t="s">
        <v>11189</v>
      </c>
      <c r="E650" t="s">
        <v>704</v>
      </c>
      <c r="F650" t="s">
        <v>12036</v>
      </c>
      <c r="G650" t="s">
        <v>11623</v>
      </c>
      <c r="H650" t="s">
        <v>2261</v>
      </c>
      <c r="I650" t="s">
        <v>345</v>
      </c>
      <c r="J650" t="s">
        <v>10996</v>
      </c>
      <c r="K650" t="s">
        <v>2223</v>
      </c>
      <c r="L650" t="s">
        <v>27</v>
      </c>
      <c r="M650" t="s">
        <v>10992</v>
      </c>
      <c r="N650">
        <v>60</v>
      </c>
      <c r="O650" t="s">
        <v>24</v>
      </c>
    </row>
    <row r="651" spans="1:15">
      <c r="A651">
        <v>8624</v>
      </c>
      <c r="B651" t="s">
        <v>12023</v>
      </c>
      <c r="C651" t="s">
        <v>3038</v>
      </c>
      <c r="D651" t="s">
        <v>11189</v>
      </c>
      <c r="E651" t="s">
        <v>704</v>
      </c>
      <c r="F651" t="s">
        <v>12037</v>
      </c>
      <c r="G651" t="s">
        <v>12038</v>
      </c>
      <c r="H651" t="s">
        <v>3039</v>
      </c>
      <c r="I651" t="s">
        <v>353</v>
      </c>
      <c r="J651" t="s">
        <v>9840</v>
      </c>
      <c r="K651" t="s">
        <v>3040</v>
      </c>
      <c r="L651" t="s">
        <v>27</v>
      </c>
      <c r="M651" t="s">
        <v>10992</v>
      </c>
      <c r="N651">
        <v>60</v>
      </c>
      <c r="O651" t="s">
        <v>24</v>
      </c>
    </row>
    <row r="652" spans="1:15">
      <c r="A652">
        <v>8626</v>
      </c>
      <c r="B652" t="s">
        <v>12039</v>
      </c>
      <c r="C652" t="s">
        <v>91</v>
      </c>
      <c r="D652" t="s">
        <v>11189</v>
      </c>
      <c r="E652" t="s">
        <v>704</v>
      </c>
      <c r="F652" t="s">
        <v>12040</v>
      </c>
      <c r="G652" t="s">
        <v>11545</v>
      </c>
      <c r="H652" t="s">
        <v>92</v>
      </c>
      <c r="I652" t="s">
        <v>277</v>
      </c>
      <c r="J652" t="s">
        <v>10991</v>
      </c>
      <c r="K652" t="s">
        <v>89</v>
      </c>
      <c r="L652" t="s">
        <v>27</v>
      </c>
      <c r="M652" t="s">
        <v>10992</v>
      </c>
      <c r="N652">
        <v>60</v>
      </c>
      <c r="O652" t="s">
        <v>24</v>
      </c>
    </row>
    <row r="653" spans="1:15">
      <c r="A653">
        <v>8627</v>
      </c>
      <c r="B653" t="s">
        <v>12023</v>
      </c>
      <c r="C653" t="s">
        <v>58</v>
      </c>
      <c r="D653" t="s">
        <v>11189</v>
      </c>
      <c r="E653" t="s">
        <v>704</v>
      </c>
      <c r="F653" t="s">
        <v>12041</v>
      </c>
      <c r="G653" t="s">
        <v>12042</v>
      </c>
      <c r="H653" t="s">
        <v>59</v>
      </c>
      <c r="I653" t="s">
        <v>277</v>
      </c>
      <c r="J653" t="s">
        <v>10991</v>
      </c>
      <c r="K653" t="s">
        <v>60</v>
      </c>
      <c r="L653" t="s">
        <v>27</v>
      </c>
      <c r="M653" t="s">
        <v>10992</v>
      </c>
      <c r="N653">
        <v>60</v>
      </c>
      <c r="O653" t="s">
        <v>24</v>
      </c>
    </row>
    <row r="654" spans="1:15">
      <c r="A654">
        <v>8628</v>
      </c>
      <c r="B654" t="s">
        <v>12021</v>
      </c>
      <c r="C654" t="s">
        <v>275</v>
      </c>
      <c r="D654" t="s">
        <v>11189</v>
      </c>
      <c r="E654" t="s">
        <v>704</v>
      </c>
      <c r="F654" t="s">
        <v>12043</v>
      </c>
      <c r="G654" t="s">
        <v>12042</v>
      </c>
      <c r="H654" t="s">
        <v>276</v>
      </c>
      <c r="I654" t="s">
        <v>277</v>
      </c>
      <c r="J654" t="s">
        <v>10991</v>
      </c>
      <c r="K654" t="s">
        <v>60</v>
      </c>
      <c r="L654" t="s">
        <v>27</v>
      </c>
      <c r="M654" t="s">
        <v>10992</v>
      </c>
      <c r="N654">
        <v>60</v>
      </c>
      <c r="O654" t="s">
        <v>24</v>
      </c>
    </row>
    <row r="655" spans="1:15">
      <c r="A655">
        <v>8629</v>
      </c>
      <c r="B655" t="s">
        <v>12021</v>
      </c>
      <c r="C655" t="s">
        <v>594</v>
      </c>
      <c r="D655" t="s">
        <v>11189</v>
      </c>
      <c r="E655" t="s">
        <v>704</v>
      </c>
      <c r="F655" t="s">
        <v>12044</v>
      </c>
      <c r="G655" t="s">
        <v>11129</v>
      </c>
      <c r="H655" t="s">
        <v>595</v>
      </c>
      <c r="I655" t="s">
        <v>353</v>
      </c>
      <c r="J655" t="s">
        <v>3528</v>
      </c>
      <c r="K655" t="s">
        <v>596</v>
      </c>
      <c r="L655" t="s">
        <v>27</v>
      </c>
      <c r="M655" t="s">
        <v>10992</v>
      </c>
      <c r="N655">
        <v>60</v>
      </c>
      <c r="O655" t="s">
        <v>24</v>
      </c>
    </row>
    <row r="656" spans="1:15">
      <c r="A656">
        <v>8631</v>
      </c>
      <c r="B656" t="s">
        <v>12039</v>
      </c>
      <c r="C656" t="s">
        <v>564</v>
      </c>
      <c r="D656" t="s">
        <v>11189</v>
      </c>
      <c r="E656" t="s">
        <v>704</v>
      </c>
      <c r="F656" t="s">
        <v>12045</v>
      </c>
      <c r="G656" t="s">
        <v>12046</v>
      </c>
      <c r="H656" t="s">
        <v>565</v>
      </c>
      <c r="I656" t="s">
        <v>353</v>
      </c>
      <c r="J656" t="s">
        <v>11115</v>
      </c>
      <c r="K656" t="s">
        <v>566</v>
      </c>
      <c r="L656" t="s">
        <v>27</v>
      </c>
      <c r="M656" t="s">
        <v>10992</v>
      </c>
      <c r="N656">
        <v>60</v>
      </c>
      <c r="O656" t="s">
        <v>24</v>
      </c>
    </row>
    <row r="657" spans="1:15">
      <c r="A657">
        <v>8632</v>
      </c>
      <c r="B657" t="s">
        <v>12023</v>
      </c>
      <c r="C657" t="s">
        <v>215</v>
      </c>
      <c r="D657" t="s">
        <v>11189</v>
      </c>
      <c r="E657" t="s">
        <v>704</v>
      </c>
      <c r="F657" t="s">
        <v>12047</v>
      </c>
      <c r="G657" t="s">
        <v>11669</v>
      </c>
      <c r="H657" t="s">
        <v>216</v>
      </c>
      <c r="I657" t="s">
        <v>277</v>
      </c>
      <c r="J657" t="s">
        <v>10991</v>
      </c>
      <c r="K657" t="s">
        <v>89</v>
      </c>
      <c r="L657" t="s">
        <v>27</v>
      </c>
      <c r="M657" t="s">
        <v>10992</v>
      </c>
      <c r="N657">
        <v>60</v>
      </c>
      <c r="O657" t="s">
        <v>24</v>
      </c>
    </row>
    <row r="658" spans="1:15">
      <c r="A658">
        <v>8633</v>
      </c>
      <c r="B658" t="s">
        <v>12021</v>
      </c>
      <c r="C658" t="s">
        <v>612</v>
      </c>
      <c r="D658" t="s">
        <v>11189</v>
      </c>
      <c r="E658" t="s">
        <v>704</v>
      </c>
      <c r="F658" t="s">
        <v>12048</v>
      </c>
      <c r="G658" t="s">
        <v>11123</v>
      </c>
      <c r="H658" t="s">
        <v>613</v>
      </c>
      <c r="I658" t="s">
        <v>345</v>
      </c>
      <c r="J658" t="s">
        <v>2662</v>
      </c>
      <c r="K658" t="s">
        <v>427</v>
      </c>
      <c r="L658" t="s">
        <v>27</v>
      </c>
      <c r="M658" t="s">
        <v>10992</v>
      </c>
      <c r="N658">
        <v>60</v>
      </c>
      <c r="O658" t="s">
        <v>24</v>
      </c>
    </row>
    <row r="659" spans="1:15">
      <c r="A659">
        <v>8634</v>
      </c>
      <c r="B659" t="s">
        <v>12023</v>
      </c>
      <c r="C659" t="s">
        <v>803</v>
      </c>
      <c r="D659" t="s">
        <v>11189</v>
      </c>
      <c r="E659" t="s">
        <v>704</v>
      </c>
      <c r="F659" t="s">
        <v>12049</v>
      </c>
      <c r="G659" t="s">
        <v>12050</v>
      </c>
      <c r="H659" t="s">
        <v>805</v>
      </c>
      <c r="I659" t="s">
        <v>277</v>
      </c>
      <c r="J659" t="s">
        <v>282</v>
      </c>
      <c r="K659" t="s">
        <v>287</v>
      </c>
      <c r="L659" t="s">
        <v>27</v>
      </c>
      <c r="M659" t="s">
        <v>10992</v>
      </c>
      <c r="N659">
        <v>60</v>
      </c>
      <c r="O659" t="s">
        <v>24</v>
      </c>
    </row>
    <row r="660" spans="1:15">
      <c r="A660">
        <v>8635</v>
      </c>
      <c r="B660" t="s">
        <v>12039</v>
      </c>
      <c r="C660" t="s">
        <v>443</v>
      </c>
      <c r="D660" t="s">
        <v>11189</v>
      </c>
      <c r="E660" t="s">
        <v>704</v>
      </c>
      <c r="F660" t="s">
        <v>12051</v>
      </c>
      <c r="G660" t="s">
        <v>11292</v>
      </c>
      <c r="H660" t="s">
        <v>444</v>
      </c>
      <c r="I660" t="s">
        <v>345</v>
      </c>
      <c r="J660" t="s">
        <v>2662</v>
      </c>
      <c r="K660" t="s">
        <v>445</v>
      </c>
      <c r="L660" t="s">
        <v>27</v>
      </c>
      <c r="M660" t="s">
        <v>10992</v>
      </c>
      <c r="N660">
        <v>60</v>
      </c>
      <c r="O660" t="s">
        <v>24</v>
      </c>
    </row>
    <row r="661" spans="1:15">
      <c r="A661">
        <v>8636</v>
      </c>
      <c r="B661" t="s">
        <v>12021</v>
      </c>
      <c r="C661" t="s">
        <v>3241</v>
      </c>
      <c r="D661" t="s">
        <v>11189</v>
      </c>
      <c r="E661" t="s">
        <v>704</v>
      </c>
      <c r="F661" t="s">
        <v>12052</v>
      </c>
      <c r="G661" t="s">
        <v>11906</v>
      </c>
      <c r="H661" t="s">
        <v>3242</v>
      </c>
      <c r="I661" t="s">
        <v>353</v>
      </c>
      <c r="J661" t="s">
        <v>551</v>
      </c>
      <c r="K661" t="s">
        <v>555</v>
      </c>
      <c r="L661" t="s">
        <v>27</v>
      </c>
      <c r="M661" t="s">
        <v>10992</v>
      </c>
      <c r="N661">
        <v>60</v>
      </c>
      <c r="O661" t="s">
        <v>24</v>
      </c>
    </row>
    <row r="662" spans="1:15">
      <c r="A662">
        <v>8637</v>
      </c>
      <c r="B662" t="s">
        <v>12021</v>
      </c>
      <c r="C662" t="s">
        <v>3246</v>
      </c>
      <c r="D662" t="s">
        <v>11189</v>
      </c>
      <c r="E662" t="s">
        <v>704</v>
      </c>
      <c r="F662" t="s">
        <v>12052</v>
      </c>
      <c r="G662" t="s">
        <v>11906</v>
      </c>
      <c r="H662" t="s">
        <v>3247</v>
      </c>
      <c r="I662" t="s">
        <v>353</v>
      </c>
      <c r="J662" t="s">
        <v>551</v>
      </c>
      <c r="K662" t="s">
        <v>555</v>
      </c>
      <c r="L662" t="s">
        <v>27</v>
      </c>
      <c r="M662" t="s">
        <v>10992</v>
      </c>
      <c r="N662">
        <v>60</v>
      </c>
      <c r="O662" t="s">
        <v>24</v>
      </c>
    </row>
    <row r="663" spans="1:15">
      <c r="A663">
        <v>8701</v>
      </c>
      <c r="B663" t="s">
        <v>12039</v>
      </c>
      <c r="C663" t="s">
        <v>436</v>
      </c>
      <c r="D663" t="s">
        <v>11794</v>
      </c>
      <c r="E663" t="s">
        <v>704</v>
      </c>
      <c r="F663" t="s">
        <v>12053</v>
      </c>
      <c r="G663" t="s">
        <v>11742</v>
      </c>
      <c r="H663" t="s">
        <v>437</v>
      </c>
      <c r="I663" t="s">
        <v>345</v>
      </c>
      <c r="J663" t="s">
        <v>2662</v>
      </c>
      <c r="K663" t="s">
        <v>438</v>
      </c>
      <c r="L663" t="s">
        <v>27</v>
      </c>
      <c r="M663" t="s">
        <v>10992</v>
      </c>
      <c r="N663">
        <v>60</v>
      </c>
      <c r="O663" t="s">
        <v>24</v>
      </c>
    </row>
    <row r="664" spans="1:15">
      <c r="A664">
        <v>8704</v>
      </c>
      <c r="B664" t="s">
        <v>12039</v>
      </c>
      <c r="C664" t="s">
        <v>2157</v>
      </c>
      <c r="D664" t="s">
        <v>11794</v>
      </c>
      <c r="E664" t="s">
        <v>704</v>
      </c>
      <c r="F664" t="s">
        <v>12054</v>
      </c>
      <c r="G664" t="s">
        <v>11244</v>
      </c>
      <c r="H664" t="s">
        <v>2158</v>
      </c>
      <c r="I664" t="s">
        <v>345</v>
      </c>
      <c r="J664" t="s">
        <v>2169</v>
      </c>
      <c r="K664" t="s">
        <v>388</v>
      </c>
      <c r="L664" t="s">
        <v>27</v>
      </c>
      <c r="M664" t="s">
        <v>10992</v>
      </c>
      <c r="N664">
        <v>60</v>
      </c>
      <c r="O664" t="s">
        <v>24</v>
      </c>
    </row>
    <row r="665" spans="1:15">
      <c r="A665">
        <v>8706</v>
      </c>
      <c r="B665" t="s">
        <v>12039</v>
      </c>
      <c r="C665" t="s">
        <v>930</v>
      </c>
      <c r="D665" t="s">
        <v>11794</v>
      </c>
      <c r="E665" t="s">
        <v>704</v>
      </c>
      <c r="F665" t="s">
        <v>12055</v>
      </c>
      <c r="G665" t="s">
        <v>11263</v>
      </c>
      <c r="H665" t="s">
        <v>932</v>
      </c>
      <c r="I665" t="s">
        <v>277</v>
      </c>
      <c r="J665" t="s">
        <v>11032</v>
      </c>
      <c r="K665" t="s">
        <v>312</v>
      </c>
      <c r="L665" t="s">
        <v>27</v>
      </c>
      <c r="M665" t="s">
        <v>10992</v>
      </c>
      <c r="N665">
        <v>60</v>
      </c>
      <c r="O665" t="s">
        <v>24</v>
      </c>
    </row>
    <row r="666" spans="1:15">
      <c r="A666">
        <v>8710</v>
      </c>
      <c r="B666" t="s">
        <v>12039</v>
      </c>
      <c r="C666" t="s">
        <v>4208</v>
      </c>
      <c r="D666" t="s">
        <v>11794</v>
      </c>
      <c r="E666" t="s">
        <v>704</v>
      </c>
      <c r="F666" t="s">
        <v>12056</v>
      </c>
      <c r="G666" t="s">
        <v>12057</v>
      </c>
      <c r="H666" t="s">
        <v>4209</v>
      </c>
      <c r="I666" t="s">
        <v>353</v>
      </c>
      <c r="J666" t="s">
        <v>3528</v>
      </c>
      <c r="K666" t="s">
        <v>603</v>
      </c>
      <c r="L666" t="s">
        <v>27</v>
      </c>
      <c r="M666" t="s">
        <v>10992</v>
      </c>
      <c r="N666">
        <v>60</v>
      </c>
      <c r="O666" t="s">
        <v>24</v>
      </c>
    </row>
    <row r="667" spans="1:15">
      <c r="A667">
        <v>8714</v>
      </c>
      <c r="B667" t="s">
        <v>12039</v>
      </c>
      <c r="C667" t="s">
        <v>522</v>
      </c>
      <c r="D667" t="s">
        <v>11794</v>
      </c>
      <c r="E667" t="s">
        <v>704</v>
      </c>
      <c r="F667" t="s">
        <v>12058</v>
      </c>
      <c r="G667" t="s">
        <v>12059</v>
      </c>
      <c r="H667" t="s">
        <v>523</v>
      </c>
      <c r="I667" t="s">
        <v>524</v>
      </c>
      <c r="J667" t="s">
        <v>6832</v>
      </c>
      <c r="K667" t="s">
        <v>525</v>
      </c>
      <c r="L667" t="s">
        <v>27</v>
      </c>
      <c r="M667" t="s">
        <v>10992</v>
      </c>
      <c r="N667">
        <v>60</v>
      </c>
      <c r="O667" t="s">
        <v>24</v>
      </c>
    </row>
    <row r="668" spans="1:15">
      <c r="A668">
        <v>8717</v>
      </c>
      <c r="B668" t="s">
        <v>12039</v>
      </c>
      <c r="C668" t="s">
        <v>2414</v>
      </c>
      <c r="D668" t="s">
        <v>11794</v>
      </c>
      <c r="E668" t="s">
        <v>704</v>
      </c>
      <c r="F668" t="s">
        <v>12060</v>
      </c>
      <c r="G668" t="s">
        <v>12061</v>
      </c>
      <c r="H668" t="s">
        <v>2415</v>
      </c>
      <c r="I668" t="s">
        <v>345</v>
      </c>
      <c r="J668" t="s">
        <v>2427</v>
      </c>
      <c r="K668" t="s">
        <v>509</v>
      </c>
      <c r="L668" t="s">
        <v>27</v>
      </c>
      <c r="M668" t="s">
        <v>10992</v>
      </c>
      <c r="N668">
        <v>60</v>
      </c>
      <c r="O668" t="s">
        <v>24</v>
      </c>
    </row>
    <row r="669" spans="1:15">
      <c r="A669">
        <v>8718</v>
      </c>
      <c r="B669" t="s">
        <v>12039</v>
      </c>
      <c r="C669" t="s">
        <v>2265</v>
      </c>
      <c r="D669" t="s">
        <v>11794</v>
      </c>
      <c r="E669" t="s">
        <v>704</v>
      </c>
      <c r="F669" t="s">
        <v>12062</v>
      </c>
      <c r="G669" t="s">
        <v>12063</v>
      </c>
      <c r="H669" t="s">
        <v>2266</v>
      </c>
      <c r="I669" t="s">
        <v>345</v>
      </c>
      <c r="J669" t="s">
        <v>10996</v>
      </c>
      <c r="K669" t="s">
        <v>1605</v>
      </c>
      <c r="L669" t="s">
        <v>27</v>
      </c>
      <c r="M669" t="s">
        <v>10992</v>
      </c>
      <c r="N669">
        <v>60</v>
      </c>
      <c r="O669" t="s">
        <v>24</v>
      </c>
    </row>
    <row r="670" spans="1:15">
      <c r="A670">
        <v>8722</v>
      </c>
      <c r="B670" t="s">
        <v>12039</v>
      </c>
      <c r="C670" t="s">
        <v>38</v>
      </c>
      <c r="D670" t="s">
        <v>11794</v>
      </c>
      <c r="E670" t="s">
        <v>704</v>
      </c>
      <c r="F670" t="s">
        <v>12064</v>
      </c>
      <c r="G670" t="s">
        <v>11406</v>
      </c>
      <c r="H670" t="s">
        <v>39</v>
      </c>
      <c r="I670" t="s">
        <v>353</v>
      </c>
      <c r="J670" t="s">
        <v>9840</v>
      </c>
      <c r="K670" t="s">
        <v>40</v>
      </c>
      <c r="L670" t="s">
        <v>27</v>
      </c>
      <c r="M670" t="s">
        <v>10992</v>
      </c>
      <c r="N670">
        <v>60</v>
      </c>
      <c r="O670" t="s">
        <v>24</v>
      </c>
    </row>
    <row r="671" spans="1:15">
      <c r="A671">
        <v>8724</v>
      </c>
      <c r="B671" t="s">
        <v>12039</v>
      </c>
      <c r="C671" t="s">
        <v>2977</v>
      </c>
      <c r="D671" t="s">
        <v>11794</v>
      </c>
      <c r="E671" t="s">
        <v>704</v>
      </c>
      <c r="F671" t="s">
        <v>12065</v>
      </c>
      <c r="G671" t="s">
        <v>12066</v>
      </c>
      <c r="H671" t="s">
        <v>2978</v>
      </c>
      <c r="I671" t="s">
        <v>345</v>
      </c>
      <c r="J671" t="s">
        <v>2427</v>
      </c>
      <c r="K671" t="s">
        <v>2362</v>
      </c>
      <c r="L671" t="s">
        <v>27</v>
      </c>
      <c r="M671" t="s">
        <v>10992</v>
      </c>
      <c r="N671">
        <v>60</v>
      </c>
      <c r="O671" t="s">
        <v>24</v>
      </c>
    </row>
    <row r="672" spans="1:15">
      <c r="A672">
        <v>8727</v>
      </c>
      <c r="B672" t="s">
        <v>12039</v>
      </c>
      <c r="C672" t="s">
        <v>964</v>
      </c>
      <c r="D672" t="s">
        <v>11794</v>
      </c>
      <c r="E672" t="s">
        <v>704</v>
      </c>
      <c r="F672" t="s">
        <v>12067</v>
      </c>
      <c r="G672" t="s">
        <v>11298</v>
      </c>
      <c r="H672" t="s">
        <v>966</v>
      </c>
      <c r="I672" t="s">
        <v>277</v>
      </c>
      <c r="J672" t="s">
        <v>11032</v>
      </c>
      <c r="K672" t="s">
        <v>306</v>
      </c>
      <c r="L672" t="s">
        <v>27</v>
      </c>
      <c r="M672" t="s">
        <v>10992</v>
      </c>
      <c r="N672">
        <v>60</v>
      </c>
      <c r="O672" t="s">
        <v>24</v>
      </c>
    </row>
    <row r="673" spans="1:15">
      <c r="A673">
        <v>8728</v>
      </c>
      <c r="B673" t="s">
        <v>12039</v>
      </c>
      <c r="C673" t="s">
        <v>553</v>
      </c>
      <c r="D673" t="s">
        <v>11794</v>
      </c>
      <c r="E673" t="s">
        <v>704</v>
      </c>
      <c r="F673" t="s">
        <v>12068</v>
      </c>
      <c r="G673" t="s">
        <v>12069</v>
      </c>
      <c r="H673" t="s">
        <v>554</v>
      </c>
      <c r="I673" t="s">
        <v>353</v>
      </c>
      <c r="J673" t="s">
        <v>551</v>
      </c>
      <c r="K673" t="s">
        <v>555</v>
      </c>
      <c r="L673" t="s">
        <v>27</v>
      </c>
      <c r="M673" t="s">
        <v>10992</v>
      </c>
      <c r="N673">
        <v>60</v>
      </c>
      <c r="O673" t="s">
        <v>24</v>
      </c>
    </row>
    <row r="674" spans="1:15">
      <c r="A674">
        <v>8730</v>
      </c>
      <c r="B674" t="s">
        <v>11793</v>
      </c>
      <c r="C674" t="s">
        <v>2982</v>
      </c>
      <c r="D674" t="s">
        <v>11794</v>
      </c>
      <c r="E674" t="s">
        <v>704</v>
      </c>
      <c r="F674" t="s">
        <v>12070</v>
      </c>
      <c r="G674" t="s">
        <v>11242</v>
      </c>
      <c r="H674" t="s">
        <v>2983</v>
      </c>
      <c r="I674" t="s">
        <v>345</v>
      </c>
      <c r="J674" t="s">
        <v>2427</v>
      </c>
      <c r="K674" t="s">
        <v>2362</v>
      </c>
      <c r="L674" t="s">
        <v>27</v>
      </c>
      <c r="M674" t="s">
        <v>10992</v>
      </c>
      <c r="N674">
        <v>60</v>
      </c>
      <c r="O674" t="s">
        <v>24</v>
      </c>
    </row>
    <row r="675" spans="1:15">
      <c r="A675">
        <v>8732</v>
      </c>
      <c r="B675" t="s">
        <v>12039</v>
      </c>
      <c r="C675" t="s">
        <v>432</v>
      </c>
      <c r="D675" t="s">
        <v>11794</v>
      </c>
      <c r="E675" t="s">
        <v>704</v>
      </c>
      <c r="F675" t="s">
        <v>12071</v>
      </c>
      <c r="G675" t="s">
        <v>11690</v>
      </c>
      <c r="H675" t="s">
        <v>433</v>
      </c>
      <c r="I675" t="s">
        <v>345</v>
      </c>
      <c r="J675" t="s">
        <v>2662</v>
      </c>
      <c r="K675" t="s">
        <v>434</v>
      </c>
      <c r="L675" t="s">
        <v>27</v>
      </c>
      <c r="M675" t="s">
        <v>10992</v>
      </c>
      <c r="N675">
        <v>60</v>
      </c>
      <c r="O675" t="s">
        <v>24</v>
      </c>
    </row>
    <row r="676" spans="1:15">
      <c r="A676">
        <v>8733</v>
      </c>
      <c r="B676" t="s">
        <v>12039</v>
      </c>
      <c r="C676" t="s">
        <v>3212</v>
      </c>
      <c r="D676" t="s">
        <v>11189</v>
      </c>
      <c r="E676" t="s">
        <v>704</v>
      </c>
      <c r="F676" t="s">
        <v>12072</v>
      </c>
      <c r="G676" t="s">
        <v>12073</v>
      </c>
      <c r="H676" t="s">
        <v>3213</v>
      </c>
      <c r="I676" t="s">
        <v>353</v>
      </c>
      <c r="J676" t="s">
        <v>11226</v>
      </c>
      <c r="K676" t="s">
        <v>3179</v>
      </c>
      <c r="L676" t="s">
        <v>27</v>
      </c>
      <c r="M676" t="s">
        <v>10992</v>
      </c>
      <c r="N676">
        <v>60</v>
      </c>
      <c r="O676" t="s">
        <v>24</v>
      </c>
    </row>
    <row r="677" spans="1:15">
      <c r="A677">
        <v>8734</v>
      </c>
      <c r="B677" t="s">
        <v>12021</v>
      </c>
      <c r="C677" t="s">
        <v>3386</v>
      </c>
      <c r="D677" t="s">
        <v>11189</v>
      </c>
      <c r="E677" t="s">
        <v>704</v>
      </c>
      <c r="F677" t="s">
        <v>12074</v>
      </c>
      <c r="G677" t="s">
        <v>12075</v>
      </c>
      <c r="H677" t="s">
        <v>3387</v>
      </c>
      <c r="I677" t="s">
        <v>524</v>
      </c>
      <c r="J677" t="s">
        <v>6832</v>
      </c>
      <c r="K677" t="s">
        <v>525</v>
      </c>
      <c r="L677" t="s">
        <v>27</v>
      </c>
      <c r="M677" t="s">
        <v>10992</v>
      </c>
      <c r="N677">
        <v>60</v>
      </c>
      <c r="O677" t="s">
        <v>24</v>
      </c>
    </row>
    <row r="678" spans="1:15">
      <c r="A678">
        <v>8735</v>
      </c>
      <c r="B678" t="s">
        <v>12039</v>
      </c>
      <c r="C678" t="s">
        <v>598</v>
      </c>
      <c r="D678" t="s">
        <v>11189</v>
      </c>
      <c r="E678" t="s">
        <v>704</v>
      </c>
      <c r="F678" t="s">
        <v>12076</v>
      </c>
      <c r="G678" t="s">
        <v>11129</v>
      </c>
      <c r="H678" t="s">
        <v>599</v>
      </c>
      <c r="I678" t="s">
        <v>353</v>
      </c>
      <c r="J678" t="s">
        <v>3528</v>
      </c>
      <c r="K678" t="s">
        <v>596</v>
      </c>
      <c r="L678" t="s">
        <v>27</v>
      </c>
      <c r="M678" t="s">
        <v>10992</v>
      </c>
      <c r="N678">
        <v>60</v>
      </c>
      <c r="O678" t="s">
        <v>24</v>
      </c>
    </row>
    <row r="679" spans="1:15">
      <c r="A679">
        <v>8736</v>
      </c>
      <c r="B679" t="s">
        <v>12039</v>
      </c>
      <c r="C679" t="s">
        <v>568</v>
      </c>
      <c r="D679" t="s">
        <v>11189</v>
      </c>
      <c r="E679" t="s">
        <v>704</v>
      </c>
      <c r="F679" t="s">
        <v>12077</v>
      </c>
      <c r="G679" t="s">
        <v>12046</v>
      </c>
      <c r="H679" t="s">
        <v>569</v>
      </c>
      <c r="I679" t="s">
        <v>353</v>
      </c>
      <c r="J679" t="s">
        <v>11115</v>
      </c>
      <c r="K679" t="s">
        <v>566</v>
      </c>
      <c r="L679" t="s">
        <v>27</v>
      </c>
      <c r="M679" t="s">
        <v>10992</v>
      </c>
      <c r="N679">
        <v>60</v>
      </c>
      <c r="O679" t="s">
        <v>24</v>
      </c>
    </row>
    <row r="680" spans="1:15">
      <c r="A680">
        <v>8737</v>
      </c>
      <c r="B680" t="s">
        <v>12039</v>
      </c>
      <c r="C680" t="s">
        <v>447</v>
      </c>
      <c r="D680" t="s">
        <v>11794</v>
      </c>
      <c r="E680" t="s">
        <v>704</v>
      </c>
      <c r="F680" t="s">
        <v>12051</v>
      </c>
      <c r="G680" t="s">
        <v>11292</v>
      </c>
      <c r="H680" t="s">
        <v>444</v>
      </c>
      <c r="I680" t="s">
        <v>345</v>
      </c>
      <c r="J680" t="s">
        <v>2662</v>
      </c>
      <c r="K680" t="s">
        <v>445</v>
      </c>
      <c r="L680" t="s">
        <v>27</v>
      </c>
      <c r="M680" t="s">
        <v>10992</v>
      </c>
      <c r="N680">
        <v>60</v>
      </c>
      <c r="O680" t="s">
        <v>24</v>
      </c>
    </row>
    <row r="681" spans="1:15">
      <c r="A681">
        <v>8751</v>
      </c>
      <c r="B681" t="s">
        <v>11188</v>
      </c>
      <c r="C681" t="s">
        <v>3043</v>
      </c>
      <c r="D681" t="s">
        <v>11189</v>
      </c>
      <c r="E681" t="s">
        <v>704</v>
      </c>
      <c r="F681" t="s">
        <v>12078</v>
      </c>
      <c r="G681" t="s">
        <v>12079</v>
      </c>
      <c r="H681" t="s">
        <v>3044</v>
      </c>
      <c r="I681" t="s">
        <v>353</v>
      </c>
      <c r="J681" t="s">
        <v>3061</v>
      </c>
      <c r="K681" t="s">
        <v>3045</v>
      </c>
      <c r="L681" t="s">
        <v>27</v>
      </c>
      <c r="M681" t="s">
        <v>10992</v>
      </c>
      <c r="N681">
        <v>60</v>
      </c>
      <c r="O681" t="s">
        <v>24</v>
      </c>
    </row>
    <row r="682" spans="1:15">
      <c r="A682">
        <v>8754</v>
      </c>
      <c r="B682" t="s">
        <v>11188</v>
      </c>
      <c r="C682" t="s">
        <v>1555</v>
      </c>
      <c r="D682" t="s">
        <v>11189</v>
      </c>
      <c r="E682" t="s">
        <v>704</v>
      </c>
      <c r="F682" t="s">
        <v>12080</v>
      </c>
      <c r="G682" t="s">
        <v>11902</v>
      </c>
      <c r="H682" t="s">
        <v>1556</v>
      </c>
      <c r="I682" t="s">
        <v>353</v>
      </c>
      <c r="J682" t="s">
        <v>3061</v>
      </c>
      <c r="K682" t="s">
        <v>1151</v>
      </c>
      <c r="L682" t="s">
        <v>27</v>
      </c>
      <c r="M682" t="s">
        <v>10992</v>
      </c>
      <c r="N682">
        <v>60</v>
      </c>
      <c r="O682" t="s">
        <v>24</v>
      </c>
    </row>
    <row r="683" spans="1:15">
      <c r="A683">
        <v>8756</v>
      </c>
      <c r="B683" t="s">
        <v>11188</v>
      </c>
      <c r="C683" t="s">
        <v>763</v>
      </c>
      <c r="D683" t="s">
        <v>11189</v>
      </c>
      <c r="E683" t="s">
        <v>704</v>
      </c>
      <c r="F683" t="s">
        <v>12081</v>
      </c>
      <c r="G683" t="s">
        <v>11607</v>
      </c>
      <c r="H683" t="s">
        <v>765</v>
      </c>
      <c r="I683" t="s">
        <v>277</v>
      </c>
      <c r="J683" t="s">
        <v>282</v>
      </c>
      <c r="K683" t="s">
        <v>282</v>
      </c>
      <c r="L683" t="s">
        <v>27</v>
      </c>
      <c r="M683" t="s">
        <v>10992</v>
      </c>
      <c r="N683">
        <v>60</v>
      </c>
      <c r="O683" t="s">
        <v>24</v>
      </c>
    </row>
    <row r="684" spans="1:15">
      <c r="A684">
        <v>8757</v>
      </c>
      <c r="B684" t="s">
        <v>11188</v>
      </c>
      <c r="C684" t="s">
        <v>3812</v>
      </c>
      <c r="D684" t="s">
        <v>11189</v>
      </c>
      <c r="E684" t="s">
        <v>704</v>
      </c>
      <c r="F684" t="s">
        <v>12082</v>
      </c>
      <c r="G684" t="s">
        <v>11995</v>
      </c>
      <c r="H684" t="s">
        <v>3275</v>
      </c>
      <c r="I684" t="s">
        <v>353</v>
      </c>
      <c r="J684" t="s">
        <v>529</v>
      </c>
      <c r="K684" t="s">
        <v>529</v>
      </c>
      <c r="L684" t="s">
        <v>27</v>
      </c>
      <c r="M684" t="s">
        <v>10992</v>
      </c>
      <c r="N684">
        <v>60</v>
      </c>
      <c r="O684" t="s">
        <v>24</v>
      </c>
    </row>
    <row r="685" spans="1:15">
      <c r="A685">
        <v>8759</v>
      </c>
      <c r="B685" t="s">
        <v>11223</v>
      </c>
      <c r="C685" t="s">
        <v>4212</v>
      </c>
      <c r="D685" t="s">
        <v>11189</v>
      </c>
      <c r="E685" t="s">
        <v>704</v>
      </c>
      <c r="F685" t="s">
        <v>12083</v>
      </c>
      <c r="G685" t="s">
        <v>11019</v>
      </c>
      <c r="H685" t="s">
        <v>4213</v>
      </c>
      <c r="I685" t="s">
        <v>353</v>
      </c>
      <c r="J685" t="s">
        <v>3528</v>
      </c>
      <c r="K685" t="s">
        <v>603</v>
      </c>
      <c r="L685" t="s">
        <v>27</v>
      </c>
      <c r="M685" t="s">
        <v>10992</v>
      </c>
      <c r="N685">
        <v>60</v>
      </c>
      <c r="O685" t="s">
        <v>24</v>
      </c>
    </row>
    <row r="686" spans="1:15">
      <c r="A686">
        <v>8761</v>
      </c>
      <c r="B686" t="s">
        <v>11188</v>
      </c>
      <c r="C686" t="s">
        <v>2566</v>
      </c>
      <c r="D686" t="s">
        <v>11189</v>
      </c>
      <c r="E686" t="s">
        <v>704</v>
      </c>
      <c r="F686" t="s">
        <v>12084</v>
      </c>
      <c r="G686" t="s">
        <v>11680</v>
      </c>
      <c r="H686" t="s">
        <v>2567</v>
      </c>
      <c r="I686" t="s">
        <v>345</v>
      </c>
      <c r="J686" t="s">
        <v>406</v>
      </c>
      <c r="K686" t="s">
        <v>478</v>
      </c>
      <c r="L686" t="s">
        <v>27</v>
      </c>
      <c r="M686" t="s">
        <v>10992</v>
      </c>
      <c r="N686">
        <v>60</v>
      </c>
      <c r="O686" t="s">
        <v>24</v>
      </c>
    </row>
    <row r="687" spans="1:15">
      <c r="A687">
        <v>8764</v>
      </c>
      <c r="B687" t="s">
        <v>11188</v>
      </c>
      <c r="C687" t="s">
        <v>2797</v>
      </c>
      <c r="D687" t="s">
        <v>11189</v>
      </c>
      <c r="E687" t="s">
        <v>704</v>
      </c>
      <c r="F687" t="s">
        <v>12085</v>
      </c>
      <c r="G687" t="s">
        <v>11742</v>
      </c>
      <c r="H687" t="s">
        <v>2798</v>
      </c>
      <c r="I687" t="s">
        <v>345</v>
      </c>
      <c r="J687" t="s">
        <v>2662</v>
      </c>
      <c r="K687" t="s">
        <v>438</v>
      </c>
      <c r="L687" t="s">
        <v>27</v>
      </c>
      <c r="M687" t="s">
        <v>10992</v>
      </c>
      <c r="N687">
        <v>60</v>
      </c>
      <c r="O687" t="s">
        <v>24</v>
      </c>
    </row>
    <row r="688" spans="1:15">
      <c r="A688">
        <v>8765</v>
      </c>
      <c r="B688" t="s">
        <v>12086</v>
      </c>
      <c r="C688" t="s">
        <v>1559</v>
      </c>
      <c r="D688" t="s">
        <v>11189</v>
      </c>
      <c r="E688" t="s">
        <v>704</v>
      </c>
      <c r="F688" t="s">
        <v>12087</v>
      </c>
      <c r="G688" t="s">
        <v>12088</v>
      </c>
      <c r="H688" t="s">
        <v>1560</v>
      </c>
      <c r="I688" t="s">
        <v>277</v>
      </c>
      <c r="J688" t="s">
        <v>10991</v>
      </c>
      <c r="K688" t="s">
        <v>60</v>
      </c>
      <c r="L688" t="s">
        <v>27</v>
      </c>
      <c r="M688" t="s">
        <v>10992</v>
      </c>
      <c r="N688">
        <v>60</v>
      </c>
      <c r="O688" t="s">
        <v>24</v>
      </c>
    </row>
    <row r="689" spans="1:15">
      <c r="A689">
        <v>8766</v>
      </c>
      <c r="B689" t="s">
        <v>11223</v>
      </c>
      <c r="C689" t="s">
        <v>2694</v>
      </c>
      <c r="D689" t="s">
        <v>11189</v>
      </c>
      <c r="E689" t="s">
        <v>704</v>
      </c>
      <c r="F689" t="s">
        <v>12089</v>
      </c>
      <c r="G689" t="s">
        <v>11663</v>
      </c>
      <c r="H689" t="s">
        <v>2695</v>
      </c>
      <c r="I689" t="s">
        <v>345</v>
      </c>
      <c r="J689" t="s">
        <v>2662</v>
      </c>
      <c r="K689" t="s">
        <v>2662</v>
      </c>
      <c r="L689" t="s">
        <v>27</v>
      </c>
      <c r="M689" t="s">
        <v>10992</v>
      </c>
      <c r="N689">
        <v>60</v>
      </c>
      <c r="O689" t="s">
        <v>24</v>
      </c>
    </row>
    <row r="690" spans="1:15">
      <c r="A690">
        <v>8767</v>
      </c>
      <c r="B690" t="s">
        <v>11223</v>
      </c>
      <c r="C690" t="s">
        <v>769</v>
      </c>
      <c r="D690" t="s">
        <v>11189</v>
      </c>
      <c r="E690" t="s">
        <v>704</v>
      </c>
      <c r="F690" t="s">
        <v>12090</v>
      </c>
      <c r="G690" t="s">
        <v>12091</v>
      </c>
      <c r="H690" t="s">
        <v>771</v>
      </c>
      <c r="I690" t="s">
        <v>277</v>
      </c>
      <c r="J690" t="s">
        <v>282</v>
      </c>
      <c r="K690" t="s">
        <v>282</v>
      </c>
      <c r="L690" t="s">
        <v>27</v>
      </c>
      <c r="M690" t="s">
        <v>10992</v>
      </c>
      <c r="N690">
        <v>60</v>
      </c>
      <c r="O690" t="s">
        <v>24</v>
      </c>
    </row>
    <row r="691" spans="1:15">
      <c r="A691">
        <v>8768</v>
      </c>
      <c r="B691" t="s">
        <v>11223</v>
      </c>
      <c r="C691" t="s">
        <v>693</v>
      </c>
      <c r="D691" t="s">
        <v>11189</v>
      </c>
      <c r="E691" t="s">
        <v>704</v>
      </c>
      <c r="F691" t="s">
        <v>12092</v>
      </c>
      <c r="G691" t="s">
        <v>11077</v>
      </c>
      <c r="H691" t="s">
        <v>694</v>
      </c>
      <c r="I691" t="s">
        <v>277</v>
      </c>
      <c r="J691" t="s">
        <v>10991</v>
      </c>
      <c r="K691" t="s">
        <v>60</v>
      </c>
      <c r="L691" t="s">
        <v>27</v>
      </c>
      <c r="M691" t="s">
        <v>10992</v>
      </c>
      <c r="N691">
        <v>60</v>
      </c>
      <c r="O691" t="s">
        <v>24</v>
      </c>
    </row>
    <row r="692" spans="1:15">
      <c r="A692">
        <v>8770</v>
      </c>
      <c r="B692" t="s">
        <v>11223</v>
      </c>
      <c r="C692" t="s">
        <v>1103</v>
      </c>
      <c r="D692" t="s">
        <v>11189</v>
      </c>
      <c r="E692" t="s">
        <v>704</v>
      </c>
      <c r="F692" t="s">
        <v>12093</v>
      </c>
      <c r="G692" t="s">
        <v>11675</v>
      </c>
      <c r="H692" t="s">
        <v>1104</v>
      </c>
      <c r="I692" t="s">
        <v>353</v>
      </c>
      <c r="J692" t="s">
        <v>3061</v>
      </c>
      <c r="K692" t="s">
        <v>1091</v>
      </c>
      <c r="L692" t="s">
        <v>27</v>
      </c>
      <c r="M692" t="s">
        <v>10992</v>
      </c>
      <c r="N692">
        <v>60</v>
      </c>
      <c r="O692" t="s">
        <v>24</v>
      </c>
    </row>
    <row r="693" spans="1:15">
      <c r="A693">
        <v>8774</v>
      </c>
      <c r="B693" t="s">
        <v>12086</v>
      </c>
      <c r="C693" t="s">
        <v>2612</v>
      </c>
      <c r="D693" t="s">
        <v>11189</v>
      </c>
      <c r="E693" t="s">
        <v>704</v>
      </c>
      <c r="F693" t="s">
        <v>12094</v>
      </c>
      <c r="G693" t="s">
        <v>12095</v>
      </c>
      <c r="H693" t="s">
        <v>2613</v>
      </c>
      <c r="I693" t="s">
        <v>345</v>
      </c>
      <c r="J693" t="s">
        <v>2427</v>
      </c>
      <c r="K693" t="s">
        <v>2604</v>
      </c>
      <c r="L693" t="s">
        <v>27</v>
      </c>
      <c r="M693" t="s">
        <v>10992</v>
      </c>
      <c r="N693">
        <v>60</v>
      </c>
      <c r="O693" t="s">
        <v>24</v>
      </c>
    </row>
    <row r="694" spans="1:15">
      <c r="A694">
        <v>8775</v>
      </c>
      <c r="B694" t="s">
        <v>11223</v>
      </c>
      <c r="C694" t="s">
        <v>2509</v>
      </c>
      <c r="D694" t="s">
        <v>11189</v>
      </c>
      <c r="E694" t="s">
        <v>704</v>
      </c>
      <c r="F694" t="s">
        <v>12096</v>
      </c>
      <c r="G694" t="s">
        <v>11044</v>
      </c>
      <c r="H694" t="s">
        <v>2510</v>
      </c>
      <c r="I694" t="s">
        <v>345</v>
      </c>
      <c r="J694" t="s">
        <v>406</v>
      </c>
      <c r="K694" t="s">
        <v>406</v>
      </c>
      <c r="L694" t="s">
        <v>27</v>
      </c>
      <c r="M694" t="s">
        <v>10992</v>
      </c>
      <c r="N694">
        <v>60</v>
      </c>
      <c r="O694" t="s">
        <v>24</v>
      </c>
    </row>
    <row r="695" spans="1:15">
      <c r="A695">
        <v>8776</v>
      </c>
      <c r="B695" t="s">
        <v>11223</v>
      </c>
      <c r="C695" t="s">
        <v>2802</v>
      </c>
      <c r="D695" t="s">
        <v>11189</v>
      </c>
      <c r="E695" t="s">
        <v>704</v>
      </c>
      <c r="F695" t="s">
        <v>12097</v>
      </c>
      <c r="G695" t="s">
        <v>11690</v>
      </c>
      <c r="H695" t="s">
        <v>2803</v>
      </c>
      <c r="I695" t="s">
        <v>345</v>
      </c>
      <c r="J695" t="s">
        <v>2662</v>
      </c>
      <c r="K695" t="s">
        <v>434</v>
      </c>
      <c r="L695" t="s">
        <v>27</v>
      </c>
      <c r="M695" t="s">
        <v>10992</v>
      </c>
      <c r="N695">
        <v>60</v>
      </c>
      <c r="O695" t="s">
        <v>24</v>
      </c>
    </row>
    <row r="696" spans="1:15">
      <c r="A696">
        <v>8777</v>
      </c>
      <c r="B696" t="s">
        <v>11223</v>
      </c>
      <c r="C696" t="s">
        <v>3986</v>
      </c>
      <c r="D696" t="s">
        <v>11189</v>
      </c>
      <c r="E696" t="s">
        <v>704</v>
      </c>
      <c r="F696" t="s">
        <v>12098</v>
      </c>
      <c r="G696" t="s">
        <v>11969</v>
      </c>
      <c r="H696" t="s">
        <v>3987</v>
      </c>
      <c r="I696" t="s">
        <v>353</v>
      </c>
      <c r="J696" t="s">
        <v>3528</v>
      </c>
      <c r="K696" t="s">
        <v>659</v>
      </c>
      <c r="L696" t="s">
        <v>27</v>
      </c>
      <c r="M696" t="s">
        <v>10992</v>
      </c>
      <c r="N696">
        <v>60</v>
      </c>
      <c r="O696" t="s">
        <v>24</v>
      </c>
    </row>
    <row r="697" spans="1:15">
      <c r="A697">
        <v>8778</v>
      </c>
      <c r="B697" t="s">
        <v>11223</v>
      </c>
      <c r="C697" t="s">
        <v>3392</v>
      </c>
      <c r="D697" t="s">
        <v>11189</v>
      </c>
      <c r="E697" t="s">
        <v>704</v>
      </c>
      <c r="F697" t="s">
        <v>12099</v>
      </c>
      <c r="G697" t="s">
        <v>12059</v>
      </c>
      <c r="H697" t="s">
        <v>3393</v>
      </c>
      <c r="I697" t="s">
        <v>524</v>
      </c>
      <c r="J697" t="s">
        <v>6832</v>
      </c>
      <c r="K697" t="s">
        <v>525</v>
      </c>
      <c r="L697" t="s">
        <v>27</v>
      </c>
      <c r="M697" t="s">
        <v>10992</v>
      </c>
      <c r="N697">
        <v>60</v>
      </c>
      <c r="O697" t="s">
        <v>24</v>
      </c>
    </row>
    <row r="698" spans="1:15">
      <c r="A698">
        <v>8779</v>
      </c>
      <c r="B698" t="s">
        <v>11223</v>
      </c>
      <c r="C698" t="s">
        <v>3680</v>
      </c>
      <c r="D698" t="s">
        <v>11189</v>
      </c>
      <c r="E698" t="s">
        <v>704</v>
      </c>
      <c r="F698" t="s">
        <v>12100</v>
      </c>
      <c r="G698" t="s">
        <v>12101</v>
      </c>
      <c r="H698" t="s">
        <v>3681</v>
      </c>
      <c r="I698" t="s">
        <v>353</v>
      </c>
      <c r="J698" t="s">
        <v>551</v>
      </c>
      <c r="K698" t="s">
        <v>555</v>
      </c>
      <c r="L698" t="s">
        <v>27</v>
      </c>
      <c r="M698" t="s">
        <v>10992</v>
      </c>
      <c r="N698">
        <v>60</v>
      </c>
      <c r="O698" t="s">
        <v>24</v>
      </c>
    </row>
    <row r="699" spans="1:15">
      <c r="A699">
        <v>8780</v>
      </c>
      <c r="B699" t="s">
        <v>11188</v>
      </c>
      <c r="C699" t="s">
        <v>3354</v>
      </c>
      <c r="D699" t="s">
        <v>11189</v>
      </c>
      <c r="E699" t="s">
        <v>704</v>
      </c>
      <c r="F699" t="s">
        <v>12102</v>
      </c>
      <c r="G699" t="s">
        <v>11678</v>
      </c>
      <c r="H699" t="s">
        <v>3355</v>
      </c>
      <c r="I699" t="s">
        <v>353</v>
      </c>
      <c r="J699" t="s">
        <v>459</v>
      </c>
      <c r="K699" t="s">
        <v>654</v>
      </c>
      <c r="L699" t="s">
        <v>27</v>
      </c>
      <c r="M699" t="s">
        <v>10992</v>
      </c>
      <c r="N699">
        <v>60</v>
      </c>
      <c r="O699" t="s">
        <v>24</v>
      </c>
    </row>
    <row r="700" spans="1:15">
      <c r="A700">
        <v>10000</v>
      </c>
      <c r="B700" t="s">
        <v>12103</v>
      </c>
      <c r="C700" t="s">
        <v>262</v>
      </c>
      <c r="D700" t="s">
        <v>12104</v>
      </c>
      <c r="E700" t="s">
        <v>12105</v>
      </c>
      <c r="F700" t="s">
        <v>12106</v>
      </c>
      <c r="G700" t="s">
        <v>11042</v>
      </c>
      <c r="H700" t="s">
        <v>263</v>
      </c>
      <c r="I700" t="s">
        <v>277</v>
      </c>
      <c r="J700" t="s">
        <v>10991</v>
      </c>
      <c r="K700" t="s">
        <v>60</v>
      </c>
      <c r="L700" t="s">
        <v>27</v>
      </c>
      <c r="M700" t="s">
        <v>10992</v>
      </c>
      <c r="N700">
        <v>90</v>
      </c>
      <c r="O700" t="s">
        <v>24</v>
      </c>
    </row>
    <row r="701" spans="1:15">
      <c r="A701">
        <v>10001</v>
      </c>
      <c r="B701" t="s">
        <v>12103</v>
      </c>
      <c r="C701" t="s">
        <v>1812</v>
      </c>
      <c r="D701" t="s">
        <v>12104</v>
      </c>
      <c r="E701" t="s">
        <v>12105</v>
      </c>
      <c r="F701" t="s">
        <v>12107</v>
      </c>
      <c r="G701" t="s">
        <v>11035</v>
      </c>
      <c r="H701" t="s">
        <v>1813</v>
      </c>
      <c r="I701" t="s">
        <v>277</v>
      </c>
      <c r="J701" t="s">
        <v>10991</v>
      </c>
      <c r="K701" t="s">
        <v>222</v>
      </c>
      <c r="L701" t="s">
        <v>27</v>
      </c>
      <c r="M701" t="s">
        <v>10992</v>
      </c>
      <c r="N701">
        <v>90</v>
      </c>
      <c r="O701" t="s">
        <v>24</v>
      </c>
    </row>
    <row r="702" spans="1:15">
      <c r="A702">
        <v>10003</v>
      </c>
      <c r="B702" t="s">
        <v>12103</v>
      </c>
      <c r="C702" t="s">
        <v>3305</v>
      </c>
      <c r="D702" t="s">
        <v>12104</v>
      </c>
      <c r="E702" t="s">
        <v>12105</v>
      </c>
      <c r="F702" t="s">
        <v>12108</v>
      </c>
      <c r="G702" t="s">
        <v>11014</v>
      </c>
      <c r="H702" t="s">
        <v>3306</v>
      </c>
      <c r="I702" t="s">
        <v>353</v>
      </c>
      <c r="J702" t="s">
        <v>551</v>
      </c>
      <c r="K702" t="s">
        <v>551</v>
      </c>
      <c r="L702" t="s">
        <v>27</v>
      </c>
      <c r="M702" t="s">
        <v>10992</v>
      </c>
      <c r="N702">
        <v>90</v>
      </c>
      <c r="O702" t="s">
        <v>24</v>
      </c>
    </row>
    <row r="703" spans="1:15">
      <c r="A703">
        <v>10004</v>
      </c>
      <c r="B703" t="s">
        <v>12103</v>
      </c>
      <c r="C703" t="s">
        <v>1018</v>
      </c>
      <c r="D703" t="s">
        <v>12104</v>
      </c>
      <c r="E703" t="s">
        <v>12105</v>
      </c>
      <c r="F703" t="s">
        <v>12109</v>
      </c>
      <c r="G703" t="s">
        <v>12110</v>
      </c>
      <c r="H703" t="s">
        <v>1019</v>
      </c>
      <c r="I703" t="s">
        <v>345</v>
      </c>
      <c r="J703" t="s">
        <v>10996</v>
      </c>
      <c r="K703" t="s">
        <v>30</v>
      </c>
      <c r="L703" t="s">
        <v>27</v>
      </c>
      <c r="M703" t="s">
        <v>10992</v>
      </c>
      <c r="N703">
        <v>90</v>
      </c>
      <c r="O703" t="s">
        <v>24</v>
      </c>
    </row>
    <row r="704" spans="1:15">
      <c r="A704">
        <v>10005</v>
      </c>
      <c r="B704" t="s">
        <v>12103</v>
      </c>
      <c r="C704" t="s">
        <v>774</v>
      </c>
      <c r="D704" t="s">
        <v>12104</v>
      </c>
      <c r="E704" t="s">
        <v>12105</v>
      </c>
      <c r="F704" t="s">
        <v>12111</v>
      </c>
      <c r="G704" t="s">
        <v>11627</v>
      </c>
      <c r="H704" t="s">
        <v>776</v>
      </c>
      <c r="I704" t="s">
        <v>277</v>
      </c>
      <c r="J704" t="s">
        <v>282</v>
      </c>
      <c r="K704" t="s">
        <v>287</v>
      </c>
      <c r="L704" t="s">
        <v>27</v>
      </c>
      <c r="M704" t="s">
        <v>10992</v>
      </c>
      <c r="N704">
        <v>90</v>
      </c>
      <c r="O704" t="s">
        <v>24</v>
      </c>
    </row>
    <row r="705" spans="1:15">
      <c r="A705">
        <v>10006</v>
      </c>
      <c r="B705" t="s">
        <v>12103</v>
      </c>
      <c r="C705" t="s">
        <v>3783</v>
      </c>
      <c r="D705" t="s">
        <v>12104</v>
      </c>
      <c r="E705" t="s">
        <v>12105</v>
      </c>
      <c r="F705" t="s">
        <v>12112</v>
      </c>
      <c r="G705" t="s">
        <v>11176</v>
      </c>
      <c r="H705" t="s">
        <v>3784</v>
      </c>
      <c r="I705" t="s">
        <v>524</v>
      </c>
      <c r="J705" t="s">
        <v>6832</v>
      </c>
      <c r="K705" t="s">
        <v>525</v>
      </c>
      <c r="L705" t="s">
        <v>27</v>
      </c>
      <c r="M705" t="s">
        <v>10992</v>
      </c>
      <c r="N705">
        <v>90</v>
      </c>
      <c r="O705" t="s">
        <v>24</v>
      </c>
    </row>
    <row r="706" spans="1:15">
      <c r="A706">
        <v>10008</v>
      </c>
      <c r="B706" t="s">
        <v>12103</v>
      </c>
      <c r="C706" t="s">
        <v>3923</v>
      </c>
      <c r="D706" t="s">
        <v>12104</v>
      </c>
      <c r="E706" t="s">
        <v>12105</v>
      </c>
      <c r="F706" t="s">
        <v>12113</v>
      </c>
      <c r="G706" t="s">
        <v>11552</v>
      </c>
      <c r="H706" t="s">
        <v>3924</v>
      </c>
      <c r="I706" t="s">
        <v>353</v>
      </c>
      <c r="J706" t="s">
        <v>11115</v>
      </c>
      <c r="K706" t="s">
        <v>566</v>
      </c>
      <c r="L706" t="s">
        <v>27</v>
      </c>
      <c r="M706" t="s">
        <v>10992</v>
      </c>
      <c r="N706">
        <v>90</v>
      </c>
      <c r="O706" t="s">
        <v>24</v>
      </c>
    </row>
    <row r="707" spans="1:15">
      <c r="A707">
        <v>10303</v>
      </c>
      <c r="B707" t="s">
        <v>12103</v>
      </c>
      <c r="C707" t="s">
        <v>53</v>
      </c>
      <c r="D707" t="s">
        <v>12104</v>
      </c>
      <c r="E707" t="s">
        <v>12105</v>
      </c>
      <c r="F707" t="s">
        <v>12114</v>
      </c>
      <c r="G707" t="s">
        <v>12115</v>
      </c>
      <c r="H707" t="s">
        <v>54</v>
      </c>
      <c r="I707" t="s">
        <v>353</v>
      </c>
      <c r="J707" t="s">
        <v>9840</v>
      </c>
      <c r="K707" t="s">
        <v>55</v>
      </c>
      <c r="L707" t="s">
        <v>27</v>
      </c>
      <c r="M707" t="s">
        <v>10992</v>
      </c>
      <c r="N707">
        <v>90</v>
      </c>
      <c r="O707" t="s">
        <v>24</v>
      </c>
    </row>
    <row r="708" spans="1:15">
      <c r="A708">
        <v>10305</v>
      </c>
      <c r="B708" t="s">
        <v>12103</v>
      </c>
      <c r="C708" t="s">
        <v>571</v>
      </c>
      <c r="D708" t="s">
        <v>12104</v>
      </c>
      <c r="E708" t="s">
        <v>12105</v>
      </c>
      <c r="F708" t="s">
        <v>12116</v>
      </c>
      <c r="G708" t="s">
        <v>12117</v>
      </c>
      <c r="H708" t="s">
        <v>572</v>
      </c>
      <c r="I708" t="s">
        <v>353</v>
      </c>
      <c r="J708" t="s">
        <v>11115</v>
      </c>
      <c r="K708" t="s">
        <v>566</v>
      </c>
      <c r="L708" t="s">
        <v>27</v>
      </c>
      <c r="M708" t="s">
        <v>10992</v>
      </c>
      <c r="N708">
        <v>90</v>
      </c>
      <c r="O708" t="s">
        <v>24</v>
      </c>
    </row>
    <row r="709" spans="1:15">
      <c r="A709">
        <v>10997</v>
      </c>
      <c r="B709" t="s">
        <v>12103</v>
      </c>
      <c r="C709" t="s">
        <v>272</v>
      </c>
      <c r="D709" t="s">
        <v>12104</v>
      </c>
      <c r="E709" t="s">
        <v>12105</v>
      </c>
      <c r="F709" t="s">
        <v>12118</v>
      </c>
      <c r="G709" t="s">
        <v>11055</v>
      </c>
      <c r="H709" t="s">
        <v>273</v>
      </c>
      <c r="I709" t="s">
        <v>277</v>
      </c>
      <c r="J709" t="s">
        <v>11032</v>
      </c>
      <c r="K709" t="s">
        <v>108</v>
      </c>
      <c r="L709" t="s">
        <v>27</v>
      </c>
      <c r="M709" t="s">
        <v>10992</v>
      </c>
      <c r="N709">
        <v>90</v>
      </c>
      <c r="O709" t="s">
        <v>24</v>
      </c>
    </row>
    <row r="710" spans="1:15">
      <c r="A710">
        <v>11001</v>
      </c>
      <c r="B710" t="s">
        <v>11445</v>
      </c>
      <c r="C710" t="s">
        <v>3359</v>
      </c>
      <c r="D710" t="s">
        <v>11446</v>
      </c>
      <c r="E710" t="s">
        <v>695</v>
      </c>
      <c r="F710" t="s">
        <v>12119</v>
      </c>
      <c r="G710" t="s">
        <v>12120</v>
      </c>
      <c r="H710" t="s">
        <v>3360</v>
      </c>
      <c r="I710" t="s">
        <v>353</v>
      </c>
      <c r="J710" t="s">
        <v>459</v>
      </c>
      <c r="K710" t="s">
        <v>654</v>
      </c>
      <c r="L710" t="s">
        <v>27</v>
      </c>
      <c r="M710" t="s">
        <v>10992</v>
      </c>
      <c r="N710">
        <v>60</v>
      </c>
      <c r="O710" t="s">
        <v>24</v>
      </c>
    </row>
    <row r="711" spans="1:15">
      <c r="A711">
        <v>11002</v>
      </c>
      <c r="B711" t="s">
        <v>11445</v>
      </c>
      <c r="C711" t="s">
        <v>359</v>
      </c>
      <c r="D711" t="s">
        <v>11446</v>
      </c>
      <c r="E711" t="s">
        <v>695</v>
      </c>
      <c r="F711" t="s">
        <v>12121</v>
      </c>
      <c r="G711" t="s">
        <v>12122</v>
      </c>
      <c r="H711" t="s">
        <v>360</v>
      </c>
      <c r="I711" t="s">
        <v>277</v>
      </c>
      <c r="J711" t="s">
        <v>282</v>
      </c>
      <c r="K711" t="s">
        <v>287</v>
      </c>
      <c r="L711" t="s">
        <v>27</v>
      </c>
      <c r="M711" t="s">
        <v>10992</v>
      </c>
      <c r="N711">
        <v>60</v>
      </c>
      <c r="O711" t="s">
        <v>24</v>
      </c>
    </row>
    <row r="712" spans="1:15">
      <c r="A712">
        <v>11003</v>
      </c>
      <c r="B712" t="s">
        <v>11445</v>
      </c>
      <c r="C712" t="s">
        <v>1671</v>
      </c>
      <c r="D712" t="s">
        <v>11446</v>
      </c>
      <c r="E712" t="s">
        <v>695</v>
      </c>
      <c r="F712" t="s">
        <v>12123</v>
      </c>
      <c r="G712" t="s">
        <v>12124</v>
      </c>
      <c r="H712" t="s">
        <v>1672</v>
      </c>
      <c r="I712" t="s">
        <v>277</v>
      </c>
      <c r="J712" t="s">
        <v>10991</v>
      </c>
      <c r="K712" t="s">
        <v>60</v>
      </c>
      <c r="L712" t="s">
        <v>27</v>
      </c>
      <c r="M712" t="s">
        <v>10992</v>
      </c>
      <c r="N712">
        <v>60</v>
      </c>
      <c r="O712" t="s">
        <v>24</v>
      </c>
    </row>
    <row r="713" spans="1:15">
      <c r="A713">
        <v>11005</v>
      </c>
      <c r="B713" t="s">
        <v>11445</v>
      </c>
      <c r="C713" t="s">
        <v>661</v>
      </c>
      <c r="D713" t="s">
        <v>11446</v>
      </c>
      <c r="E713" t="s">
        <v>695</v>
      </c>
      <c r="F713" t="s">
        <v>12125</v>
      </c>
      <c r="G713" t="s">
        <v>5635</v>
      </c>
      <c r="H713" t="s">
        <v>662</v>
      </c>
      <c r="I713" t="s">
        <v>524</v>
      </c>
      <c r="J713" t="s">
        <v>6832</v>
      </c>
      <c r="K713" t="s">
        <v>663</v>
      </c>
      <c r="L713" t="s">
        <v>27</v>
      </c>
      <c r="M713" t="s">
        <v>10992</v>
      </c>
      <c r="N713">
        <v>60</v>
      </c>
      <c r="O713" t="s">
        <v>24</v>
      </c>
    </row>
    <row r="714" spans="1:15">
      <c r="A714">
        <v>11006</v>
      </c>
      <c r="B714" t="s">
        <v>11445</v>
      </c>
      <c r="C714" t="s">
        <v>749</v>
      </c>
      <c r="D714" t="s">
        <v>11446</v>
      </c>
      <c r="E714" t="s">
        <v>695</v>
      </c>
      <c r="F714" t="s">
        <v>12126</v>
      </c>
      <c r="G714" t="s">
        <v>12127</v>
      </c>
      <c r="H714" t="s">
        <v>750</v>
      </c>
      <c r="I714" t="s">
        <v>277</v>
      </c>
      <c r="J714" t="s">
        <v>282</v>
      </c>
      <c r="K714" t="s">
        <v>282</v>
      </c>
      <c r="L714" t="s">
        <v>27</v>
      </c>
      <c r="M714" t="s">
        <v>10992</v>
      </c>
      <c r="N714">
        <v>60</v>
      </c>
      <c r="O714" t="s">
        <v>24</v>
      </c>
    </row>
    <row r="715" spans="1:15">
      <c r="A715">
        <v>11007</v>
      </c>
      <c r="B715" t="s">
        <v>11445</v>
      </c>
      <c r="C715" t="s">
        <v>2350</v>
      </c>
      <c r="D715" t="s">
        <v>11446</v>
      </c>
      <c r="E715" t="s">
        <v>695</v>
      </c>
      <c r="F715" t="s">
        <v>12128</v>
      </c>
      <c r="G715" t="s">
        <v>9888</v>
      </c>
      <c r="H715" t="s">
        <v>2351</v>
      </c>
      <c r="I715" t="s">
        <v>345</v>
      </c>
      <c r="J715" t="s">
        <v>2427</v>
      </c>
      <c r="K715" t="s">
        <v>509</v>
      </c>
      <c r="L715" t="s">
        <v>119</v>
      </c>
      <c r="M715" t="s">
        <v>10992</v>
      </c>
      <c r="N715">
        <v>60</v>
      </c>
      <c r="O715" t="s">
        <v>24</v>
      </c>
    </row>
    <row r="716" spans="1:15">
      <c r="A716">
        <v>11008</v>
      </c>
      <c r="B716" t="s">
        <v>11445</v>
      </c>
      <c r="C716" t="s">
        <v>1816</v>
      </c>
      <c r="D716" t="s">
        <v>11446</v>
      </c>
      <c r="E716" t="s">
        <v>695</v>
      </c>
      <c r="F716" t="s">
        <v>12129</v>
      </c>
      <c r="G716" t="s">
        <v>11035</v>
      </c>
      <c r="H716" t="s">
        <v>1817</v>
      </c>
      <c r="I716" t="s">
        <v>277</v>
      </c>
      <c r="J716" t="s">
        <v>10991</v>
      </c>
      <c r="K716" t="s">
        <v>222</v>
      </c>
      <c r="L716" t="s">
        <v>27</v>
      </c>
      <c r="M716" t="s">
        <v>10992</v>
      </c>
      <c r="N716">
        <v>60</v>
      </c>
      <c r="O716" t="s">
        <v>24</v>
      </c>
    </row>
    <row r="717" spans="1:15">
      <c r="A717">
        <v>11011</v>
      </c>
      <c r="B717" t="s">
        <v>11445</v>
      </c>
      <c r="C717" t="s">
        <v>208</v>
      </c>
      <c r="D717" t="s">
        <v>11446</v>
      </c>
      <c r="E717" t="s">
        <v>695</v>
      </c>
      <c r="F717" t="s">
        <v>12130</v>
      </c>
      <c r="G717" t="s">
        <v>12131</v>
      </c>
      <c r="H717" t="s">
        <v>209</v>
      </c>
      <c r="I717" t="s">
        <v>277</v>
      </c>
      <c r="J717" t="s">
        <v>10991</v>
      </c>
      <c r="K717" t="s">
        <v>210</v>
      </c>
      <c r="L717" t="s">
        <v>27</v>
      </c>
      <c r="M717" t="s">
        <v>10992</v>
      </c>
      <c r="N717">
        <v>60</v>
      </c>
      <c r="O717" t="s">
        <v>24</v>
      </c>
    </row>
    <row r="718" spans="1:15">
      <c r="A718">
        <v>11013</v>
      </c>
      <c r="B718" t="s">
        <v>11445</v>
      </c>
      <c r="C718" t="s">
        <v>1273</v>
      </c>
      <c r="D718" t="s">
        <v>11446</v>
      </c>
      <c r="E718" t="s">
        <v>695</v>
      </c>
      <c r="F718" t="s">
        <v>12132</v>
      </c>
      <c r="G718" t="s">
        <v>11050</v>
      </c>
      <c r="H718" t="s">
        <v>1274</v>
      </c>
      <c r="I718" t="s">
        <v>345</v>
      </c>
      <c r="J718" t="s">
        <v>10996</v>
      </c>
      <c r="K718" t="s">
        <v>30</v>
      </c>
      <c r="L718" t="s">
        <v>27</v>
      </c>
      <c r="M718" t="s">
        <v>10992</v>
      </c>
      <c r="N718">
        <v>60</v>
      </c>
      <c r="O718" t="s">
        <v>24</v>
      </c>
    </row>
    <row r="719" spans="1:15">
      <c r="A719">
        <v>11016</v>
      </c>
      <c r="B719" t="s">
        <v>11445</v>
      </c>
      <c r="C719" t="s">
        <v>1438</v>
      </c>
      <c r="D719" t="s">
        <v>11446</v>
      </c>
      <c r="E719" t="s">
        <v>695</v>
      </c>
      <c r="F719" t="s">
        <v>12133</v>
      </c>
      <c r="G719" t="s">
        <v>5207</v>
      </c>
      <c r="H719" t="s">
        <v>1439</v>
      </c>
      <c r="I719" t="s">
        <v>345</v>
      </c>
      <c r="J719" t="s">
        <v>10996</v>
      </c>
      <c r="K719" t="s">
        <v>45</v>
      </c>
      <c r="L719" t="s">
        <v>119</v>
      </c>
      <c r="M719" t="s">
        <v>10992</v>
      </c>
      <c r="N719">
        <v>60</v>
      </c>
      <c r="O719" t="s">
        <v>24</v>
      </c>
    </row>
    <row r="720" spans="1:15">
      <c r="A720">
        <v>11017</v>
      </c>
      <c r="B720" t="s">
        <v>11445</v>
      </c>
      <c r="C720" t="s">
        <v>2699</v>
      </c>
      <c r="D720" t="s">
        <v>11446</v>
      </c>
      <c r="E720" t="s">
        <v>695</v>
      </c>
      <c r="F720" t="s">
        <v>12134</v>
      </c>
      <c r="G720" t="s">
        <v>12135</v>
      </c>
      <c r="H720" t="s">
        <v>2700</v>
      </c>
      <c r="I720" t="s">
        <v>345</v>
      </c>
      <c r="J720" t="s">
        <v>2662</v>
      </c>
      <c r="K720" t="s">
        <v>2662</v>
      </c>
      <c r="L720" t="s">
        <v>27</v>
      </c>
      <c r="M720" t="s">
        <v>10992</v>
      </c>
      <c r="N720">
        <v>60</v>
      </c>
      <c r="O720" t="s">
        <v>24</v>
      </c>
    </row>
    <row r="721" spans="1:15">
      <c r="A721">
        <v>11018</v>
      </c>
      <c r="B721" t="s">
        <v>11445</v>
      </c>
      <c r="C721" t="s">
        <v>2849</v>
      </c>
      <c r="D721" t="s">
        <v>11446</v>
      </c>
      <c r="E721" t="s">
        <v>695</v>
      </c>
      <c r="F721" t="s">
        <v>12136</v>
      </c>
      <c r="G721" t="s">
        <v>11160</v>
      </c>
      <c r="H721" t="s">
        <v>2850</v>
      </c>
      <c r="I721" t="s">
        <v>345</v>
      </c>
      <c r="J721" t="s">
        <v>2662</v>
      </c>
      <c r="K721" t="s">
        <v>2662</v>
      </c>
      <c r="L721" t="s">
        <v>27</v>
      </c>
      <c r="M721" t="s">
        <v>10992</v>
      </c>
      <c r="N721">
        <v>60</v>
      </c>
      <c r="O721" t="s">
        <v>24</v>
      </c>
    </row>
    <row r="722" spans="1:15">
      <c r="A722">
        <v>11019</v>
      </c>
      <c r="B722" t="s">
        <v>11445</v>
      </c>
      <c r="C722" t="s">
        <v>4114</v>
      </c>
      <c r="D722" t="s">
        <v>11446</v>
      </c>
      <c r="E722" t="s">
        <v>695</v>
      </c>
      <c r="F722" t="s">
        <v>12137</v>
      </c>
      <c r="G722" t="s">
        <v>5635</v>
      </c>
      <c r="H722" t="s">
        <v>4115</v>
      </c>
      <c r="I722" t="s">
        <v>524</v>
      </c>
      <c r="J722" t="s">
        <v>6832</v>
      </c>
      <c r="K722" t="s">
        <v>663</v>
      </c>
      <c r="L722" t="s">
        <v>27</v>
      </c>
      <c r="M722" t="s">
        <v>10992</v>
      </c>
      <c r="N722">
        <v>60</v>
      </c>
      <c r="O722" t="s">
        <v>24</v>
      </c>
    </row>
    <row r="723" spans="1:15">
      <c r="A723">
        <v>11020</v>
      </c>
      <c r="B723" t="s">
        <v>11445</v>
      </c>
      <c r="C723" t="s">
        <v>835</v>
      </c>
      <c r="D723" t="s">
        <v>11446</v>
      </c>
      <c r="E723" t="s">
        <v>695</v>
      </c>
      <c r="F723" t="s">
        <v>12138</v>
      </c>
      <c r="G723" t="s">
        <v>12139</v>
      </c>
      <c r="H723" t="s">
        <v>836</v>
      </c>
      <c r="I723" t="s">
        <v>277</v>
      </c>
      <c r="J723" t="s">
        <v>11032</v>
      </c>
      <c r="K723" t="s">
        <v>297</v>
      </c>
      <c r="L723" t="s">
        <v>27</v>
      </c>
      <c r="M723" t="s">
        <v>10992</v>
      </c>
      <c r="N723">
        <v>60</v>
      </c>
      <c r="O723" t="s">
        <v>24</v>
      </c>
    </row>
    <row r="724" spans="1:15">
      <c r="A724">
        <v>11021</v>
      </c>
      <c r="B724" t="s">
        <v>11445</v>
      </c>
      <c r="C724" t="s">
        <v>806</v>
      </c>
      <c r="D724" t="s">
        <v>11446</v>
      </c>
      <c r="E724" t="s">
        <v>695</v>
      </c>
      <c r="F724" t="s">
        <v>12140</v>
      </c>
      <c r="G724" t="s">
        <v>11999</v>
      </c>
      <c r="H724" t="s">
        <v>807</v>
      </c>
      <c r="I724" t="s">
        <v>277</v>
      </c>
      <c r="J724" t="s">
        <v>282</v>
      </c>
      <c r="K724" t="s">
        <v>287</v>
      </c>
      <c r="L724" t="s">
        <v>27</v>
      </c>
      <c r="M724" t="s">
        <v>10992</v>
      </c>
      <c r="N724">
        <v>60</v>
      </c>
      <c r="O724" t="s">
        <v>24</v>
      </c>
    </row>
    <row r="725" spans="1:15">
      <c r="A725">
        <v>11022</v>
      </c>
      <c r="B725" t="s">
        <v>11445</v>
      </c>
      <c r="C725" t="s">
        <v>837</v>
      </c>
      <c r="D725" t="s">
        <v>11446</v>
      </c>
      <c r="E725" t="s">
        <v>695</v>
      </c>
      <c r="F725" t="s">
        <v>12141</v>
      </c>
      <c r="G725" t="s">
        <v>11409</v>
      </c>
      <c r="H725" t="s">
        <v>838</v>
      </c>
      <c r="I725" t="s">
        <v>277</v>
      </c>
      <c r="J725" t="s">
        <v>11032</v>
      </c>
      <c r="K725" t="s">
        <v>297</v>
      </c>
      <c r="L725" t="s">
        <v>27</v>
      </c>
      <c r="M725" t="s">
        <v>10992</v>
      </c>
      <c r="N725">
        <v>60</v>
      </c>
      <c r="O725" t="s">
        <v>24</v>
      </c>
    </row>
    <row r="726" spans="1:15">
      <c r="A726">
        <v>11023</v>
      </c>
      <c r="B726" t="s">
        <v>11445</v>
      </c>
      <c r="C726" t="s">
        <v>3767</v>
      </c>
      <c r="D726" t="s">
        <v>11446</v>
      </c>
      <c r="E726" t="s">
        <v>695</v>
      </c>
      <c r="F726" t="s">
        <v>12142</v>
      </c>
      <c r="G726" t="s">
        <v>11894</v>
      </c>
      <c r="H726" t="s">
        <v>3768</v>
      </c>
      <c r="I726" t="s">
        <v>353</v>
      </c>
      <c r="J726" t="s">
        <v>3528</v>
      </c>
      <c r="K726" t="s">
        <v>3759</v>
      </c>
      <c r="L726" t="s">
        <v>27</v>
      </c>
      <c r="M726" t="s">
        <v>10992</v>
      </c>
      <c r="N726">
        <v>60</v>
      </c>
      <c r="O726" t="s">
        <v>24</v>
      </c>
    </row>
    <row r="727" spans="1:15">
      <c r="A727">
        <v>11024</v>
      </c>
      <c r="B727" t="s">
        <v>11445</v>
      </c>
      <c r="C727" t="s">
        <v>1210</v>
      </c>
      <c r="D727" t="s">
        <v>11446</v>
      </c>
      <c r="E727" t="s">
        <v>695</v>
      </c>
      <c r="F727" t="s">
        <v>12143</v>
      </c>
      <c r="G727" t="s">
        <v>12144</v>
      </c>
      <c r="H727" t="s">
        <v>1211</v>
      </c>
      <c r="I727" t="s">
        <v>345</v>
      </c>
      <c r="J727" t="s">
        <v>10996</v>
      </c>
      <c r="K727" t="s">
        <v>30</v>
      </c>
      <c r="L727" t="s">
        <v>27</v>
      </c>
      <c r="M727" t="s">
        <v>10992</v>
      </c>
      <c r="N727">
        <v>60</v>
      </c>
      <c r="O727" t="s">
        <v>24</v>
      </c>
    </row>
    <row r="728" spans="1:15">
      <c r="A728">
        <v>11028</v>
      </c>
      <c r="B728" t="s">
        <v>11445</v>
      </c>
      <c r="C728" t="s">
        <v>2617</v>
      </c>
      <c r="D728" t="s">
        <v>11446</v>
      </c>
      <c r="E728" t="s">
        <v>695</v>
      </c>
      <c r="F728" t="s">
        <v>12145</v>
      </c>
      <c r="G728" t="s">
        <v>12146</v>
      </c>
      <c r="H728" t="s">
        <v>2618</v>
      </c>
      <c r="I728" t="s">
        <v>345</v>
      </c>
      <c r="J728" t="s">
        <v>2662</v>
      </c>
      <c r="K728" t="s">
        <v>427</v>
      </c>
      <c r="L728" t="s">
        <v>27</v>
      </c>
      <c r="M728" t="s">
        <v>10992</v>
      </c>
      <c r="N728">
        <v>60</v>
      </c>
      <c r="O728" t="s">
        <v>24</v>
      </c>
    </row>
    <row r="729" spans="1:15">
      <c r="A729">
        <v>11029</v>
      </c>
      <c r="B729" t="s">
        <v>11445</v>
      </c>
      <c r="C729" t="s">
        <v>1442</v>
      </c>
      <c r="D729" t="s">
        <v>11446</v>
      </c>
      <c r="E729" t="s">
        <v>695</v>
      </c>
      <c r="F729" t="s">
        <v>12147</v>
      </c>
      <c r="G729" t="s">
        <v>11039</v>
      </c>
      <c r="H729" t="s">
        <v>1443</v>
      </c>
      <c r="I729" t="s">
        <v>353</v>
      </c>
      <c r="J729" t="s">
        <v>9840</v>
      </c>
      <c r="K729" t="s">
        <v>55</v>
      </c>
      <c r="L729" t="s">
        <v>27</v>
      </c>
      <c r="M729" t="s">
        <v>10992</v>
      </c>
      <c r="N729">
        <v>60</v>
      </c>
      <c r="O729" t="s">
        <v>24</v>
      </c>
    </row>
    <row r="730" spans="1:15">
      <c r="A730">
        <v>11030</v>
      </c>
      <c r="B730" t="s">
        <v>11445</v>
      </c>
      <c r="C730" t="s">
        <v>495</v>
      </c>
      <c r="D730" t="s">
        <v>11446</v>
      </c>
      <c r="E730" t="s">
        <v>695</v>
      </c>
      <c r="F730" t="s">
        <v>12148</v>
      </c>
      <c r="G730" t="s">
        <v>11290</v>
      </c>
      <c r="H730" t="s">
        <v>496</v>
      </c>
      <c r="I730" t="s">
        <v>345</v>
      </c>
      <c r="J730" t="s">
        <v>2169</v>
      </c>
      <c r="K730" t="s">
        <v>497</v>
      </c>
      <c r="L730" t="s">
        <v>27</v>
      </c>
      <c r="M730" t="s">
        <v>10992</v>
      </c>
      <c r="N730">
        <v>60</v>
      </c>
      <c r="O730" t="s">
        <v>24</v>
      </c>
    </row>
    <row r="731" spans="1:15">
      <c r="A731">
        <v>11031</v>
      </c>
      <c r="B731" t="s">
        <v>11445</v>
      </c>
      <c r="C731" t="s">
        <v>3655</v>
      </c>
      <c r="D731" t="s">
        <v>11446</v>
      </c>
      <c r="E731" t="s">
        <v>695</v>
      </c>
      <c r="F731" t="s">
        <v>12149</v>
      </c>
      <c r="G731" t="s">
        <v>11685</v>
      </c>
      <c r="H731" t="s">
        <v>3656</v>
      </c>
      <c r="I731" t="s">
        <v>353</v>
      </c>
      <c r="J731" t="s">
        <v>551</v>
      </c>
      <c r="K731" t="s">
        <v>633</v>
      </c>
      <c r="L731" t="s">
        <v>27</v>
      </c>
      <c r="M731" t="s">
        <v>10992</v>
      </c>
      <c r="N731">
        <v>60</v>
      </c>
      <c r="O731" t="s">
        <v>24</v>
      </c>
    </row>
    <row r="732" spans="1:15">
      <c r="A732">
        <v>11033</v>
      </c>
      <c r="B732" t="s">
        <v>11445</v>
      </c>
      <c r="C732" t="s">
        <v>2987</v>
      </c>
      <c r="D732" t="s">
        <v>11446</v>
      </c>
      <c r="E732" t="s">
        <v>695</v>
      </c>
      <c r="F732" t="s">
        <v>12150</v>
      </c>
      <c r="G732" t="s">
        <v>11242</v>
      </c>
      <c r="H732" t="s">
        <v>2988</v>
      </c>
      <c r="I732" t="s">
        <v>345</v>
      </c>
      <c r="J732" t="s">
        <v>2427</v>
      </c>
      <c r="K732" t="s">
        <v>2362</v>
      </c>
      <c r="L732" t="s">
        <v>27</v>
      </c>
      <c r="M732" t="s">
        <v>10992</v>
      </c>
      <c r="N732">
        <v>60</v>
      </c>
      <c r="O732" t="s">
        <v>24</v>
      </c>
    </row>
    <row r="733" spans="1:15">
      <c r="A733">
        <v>11034</v>
      </c>
      <c r="B733" t="s">
        <v>11445</v>
      </c>
      <c r="C733" t="s">
        <v>2449</v>
      </c>
      <c r="D733" t="s">
        <v>11446</v>
      </c>
      <c r="E733" t="s">
        <v>695</v>
      </c>
      <c r="F733" t="s">
        <v>12151</v>
      </c>
      <c r="G733" t="s">
        <v>12152</v>
      </c>
      <c r="H733" t="s">
        <v>2450</v>
      </c>
      <c r="I733" t="s">
        <v>345</v>
      </c>
      <c r="J733" t="s">
        <v>2427</v>
      </c>
      <c r="K733" t="s">
        <v>517</v>
      </c>
      <c r="L733" t="s">
        <v>27</v>
      </c>
      <c r="M733" t="s">
        <v>10992</v>
      </c>
      <c r="N733">
        <v>60</v>
      </c>
      <c r="O733" t="s">
        <v>24</v>
      </c>
    </row>
    <row r="734" spans="1:15">
      <c r="A734">
        <v>11035</v>
      </c>
      <c r="B734" t="s">
        <v>11445</v>
      </c>
      <c r="C734" t="s">
        <v>688</v>
      </c>
      <c r="D734" t="s">
        <v>11446</v>
      </c>
      <c r="E734" t="s">
        <v>695</v>
      </c>
      <c r="F734" t="s">
        <v>12153</v>
      </c>
      <c r="G734" t="s">
        <v>11077</v>
      </c>
      <c r="H734" t="s">
        <v>690</v>
      </c>
      <c r="I734" t="s">
        <v>277</v>
      </c>
      <c r="J734" t="s">
        <v>10991</v>
      </c>
      <c r="K734" t="s">
        <v>60</v>
      </c>
      <c r="L734" t="s">
        <v>27</v>
      </c>
      <c r="M734" t="s">
        <v>10992</v>
      </c>
      <c r="N734">
        <v>60</v>
      </c>
      <c r="O734" t="s">
        <v>24</v>
      </c>
    </row>
    <row r="735" spans="1:15">
      <c r="A735">
        <v>11036</v>
      </c>
      <c r="B735" t="s">
        <v>11445</v>
      </c>
      <c r="C735" t="s">
        <v>1564</v>
      </c>
      <c r="D735" t="s">
        <v>11446</v>
      </c>
      <c r="E735" t="s">
        <v>695</v>
      </c>
      <c r="F735" t="s">
        <v>12154</v>
      </c>
      <c r="G735" t="s">
        <v>11902</v>
      </c>
      <c r="H735" t="s">
        <v>1565</v>
      </c>
      <c r="I735" t="s">
        <v>353</v>
      </c>
      <c r="J735" t="s">
        <v>3061</v>
      </c>
      <c r="K735" t="s">
        <v>1151</v>
      </c>
      <c r="L735" t="s">
        <v>27</v>
      </c>
      <c r="M735" t="s">
        <v>10992</v>
      </c>
      <c r="N735">
        <v>60</v>
      </c>
      <c r="O735" t="s">
        <v>24</v>
      </c>
    </row>
    <row r="736" spans="1:15">
      <c r="A736">
        <v>11037</v>
      </c>
      <c r="B736" t="s">
        <v>11445</v>
      </c>
      <c r="C736" t="s">
        <v>2621</v>
      </c>
      <c r="D736" t="s">
        <v>11446</v>
      </c>
      <c r="E736" t="s">
        <v>695</v>
      </c>
      <c r="F736" t="s">
        <v>12155</v>
      </c>
      <c r="G736" t="s">
        <v>12095</v>
      </c>
      <c r="H736" t="s">
        <v>2622</v>
      </c>
      <c r="I736" t="s">
        <v>345</v>
      </c>
      <c r="J736" t="s">
        <v>2427</v>
      </c>
      <c r="K736" t="s">
        <v>2604</v>
      </c>
      <c r="L736" t="s">
        <v>27</v>
      </c>
      <c r="M736" t="s">
        <v>10992</v>
      </c>
      <c r="N736">
        <v>60</v>
      </c>
      <c r="O736" t="s">
        <v>24</v>
      </c>
    </row>
    <row r="737" spans="1:15">
      <c r="A737">
        <v>11039</v>
      </c>
      <c r="B737" t="s">
        <v>11445</v>
      </c>
      <c r="C737" t="s">
        <v>3841</v>
      </c>
      <c r="D737" t="s">
        <v>11446</v>
      </c>
      <c r="E737" t="s">
        <v>695</v>
      </c>
      <c r="F737" t="s">
        <v>12156</v>
      </c>
      <c r="G737" t="s">
        <v>12157</v>
      </c>
      <c r="H737" t="s">
        <v>3842</v>
      </c>
      <c r="I737" t="s">
        <v>353</v>
      </c>
      <c r="J737" t="s">
        <v>551</v>
      </c>
      <c r="K737" t="s">
        <v>3834</v>
      </c>
      <c r="L737" t="s">
        <v>27</v>
      </c>
      <c r="M737" t="s">
        <v>10992</v>
      </c>
      <c r="N737">
        <v>60</v>
      </c>
      <c r="O737" t="s">
        <v>24</v>
      </c>
    </row>
    <row r="738" spans="1:15">
      <c r="A738">
        <v>11040</v>
      </c>
      <c r="B738" t="s">
        <v>11445</v>
      </c>
      <c r="C738" t="s">
        <v>3217</v>
      </c>
      <c r="D738" t="s">
        <v>11446</v>
      </c>
      <c r="E738" t="s">
        <v>695</v>
      </c>
      <c r="F738" t="s">
        <v>12158</v>
      </c>
      <c r="G738" t="s">
        <v>12159</v>
      </c>
      <c r="H738" t="s">
        <v>3218</v>
      </c>
      <c r="I738" t="s">
        <v>353</v>
      </c>
      <c r="J738" t="s">
        <v>11226</v>
      </c>
      <c r="K738" t="s">
        <v>3179</v>
      </c>
      <c r="L738" t="s">
        <v>27</v>
      </c>
      <c r="M738" t="s">
        <v>10992</v>
      </c>
      <c r="N738">
        <v>60</v>
      </c>
      <c r="O738" t="s">
        <v>24</v>
      </c>
    </row>
    <row r="739" spans="1:15">
      <c r="A739">
        <v>11041</v>
      </c>
      <c r="B739" t="s">
        <v>11445</v>
      </c>
      <c r="C739" t="s">
        <v>772</v>
      </c>
      <c r="D739" t="s">
        <v>11446</v>
      </c>
      <c r="E739" t="s">
        <v>695</v>
      </c>
      <c r="F739" t="s">
        <v>12160</v>
      </c>
      <c r="G739" t="s">
        <v>11892</v>
      </c>
      <c r="H739" t="s">
        <v>773</v>
      </c>
      <c r="I739" t="s">
        <v>277</v>
      </c>
      <c r="J739" t="s">
        <v>282</v>
      </c>
      <c r="K739" t="s">
        <v>282</v>
      </c>
      <c r="L739" t="s">
        <v>27</v>
      </c>
      <c r="M739" t="s">
        <v>10992</v>
      </c>
      <c r="N739">
        <v>60</v>
      </c>
      <c r="O739" t="s">
        <v>24</v>
      </c>
    </row>
    <row r="740" spans="1:15">
      <c r="A740">
        <v>11043</v>
      </c>
      <c r="B740" t="s">
        <v>11445</v>
      </c>
      <c r="C740" t="s">
        <v>1361</v>
      </c>
      <c r="D740" t="s">
        <v>11446</v>
      </c>
      <c r="E740" t="s">
        <v>695</v>
      </c>
      <c r="F740" t="s">
        <v>12161</v>
      </c>
      <c r="G740" t="s">
        <v>11393</v>
      </c>
      <c r="H740" t="s">
        <v>1362</v>
      </c>
      <c r="I740" t="s">
        <v>353</v>
      </c>
      <c r="J740" t="s">
        <v>9840</v>
      </c>
      <c r="K740" t="s">
        <v>55</v>
      </c>
      <c r="L740" t="s">
        <v>27</v>
      </c>
      <c r="M740" t="s">
        <v>10992</v>
      </c>
      <c r="N740">
        <v>60</v>
      </c>
      <c r="O740" t="s">
        <v>24</v>
      </c>
    </row>
    <row r="741" spans="1:15">
      <c r="A741">
        <v>11044</v>
      </c>
      <c r="B741" t="s">
        <v>11445</v>
      </c>
      <c r="C741" t="s">
        <v>2162</v>
      </c>
      <c r="D741" t="s">
        <v>11446</v>
      </c>
      <c r="E741" t="s">
        <v>695</v>
      </c>
      <c r="F741" t="s">
        <v>12162</v>
      </c>
      <c r="G741" t="s">
        <v>12163</v>
      </c>
      <c r="H741" t="s">
        <v>2163</v>
      </c>
      <c r="I741" t="s">
        <v>345</v>
      </c>
      <c r="J741" t="s">
        <v>2169</v>
      </c>
      <c r="K741" t="s">
        <v>497</v>
      </c>
      <c r="L741" t="s">
        <v>27</v>
      </c>
      <c r="M741" t="s">
        <v>10992</v>
      </c>
      <c r="N741">
        <v>60</v>
      </c>
      <c r="O741" t="s">
        <v>24</v>
      </c>
    </row>
    <row r="742" spans="1:15">
      <c r="A742">
        <v>11045</v>
      </c>
      <c r="B742" t="s">
        <v>11445</v>
      </c>
      <c r="C742" t="s">
        <v>4118</v>
      </c>
      <c r="D742" t="s">
        <v>11446</v>
      </c>
      <c r="E742" t="s">
        <v>695</v>
      </c>
      <c r="F742" t="s">
        <v>12164</v>
      </c>
      <c r="G742" t="s">
        <v>5635</v>
      </c>
      <c r="H742" t="s">
        <v>4119</v>
      </c>
      <c r="I742" t="s">
        <v>524</v>
      </c>
      <c r="J742" t="s">
        <v>6832</v>
      </c>
      <c r="K742" t="s">
        <v>663</v>
      </c>
      <c r="L742" t="s">
        <v>27</v>
      </c>
      <c r="M742" t="s">
        <v>10992</v>
      </c>
      <c r="N742">
        <v>60</v>
      </c>
      <c r="O742" t="s">
        <v>24</v>
      </c>
    </row>
    <row r="743" spans="1:15">
      <c r="A743">
        <v>11046</v>
      </c>
      <c r="B743" t="s">
        <v>11445</v>
      </c>
      <c r="C743" t="s">
        <v>2514</v>
      </c>
      <c r="D743" t="s">
        <v>11446</v>
      </c>
      <c r="E743" t="s">
        <v>695</v>
      </c>
      <c r="F743" t="s">
        <v>12165</v>
      </c>
      <c r="G743" t="s">
        <v>11724</v>
      </c>
      <c r="H743" t="s">
        <v>2515</v>
      </c>
      <c r="I743" t="s">
        <v>345</v>
      </c>
      <c r="J743" t="s">
        <v>406</v>
      </c>
      <c r="K743" t="s">
        <v>401</v>
      </c>
      <c r="L743" t="s">
        <v>27</v>
      </c>
      <c r="M743" t="s">
        <v>10992</v>
      </c>
      <c r="N743">
        <v>60</v>
      </c>
      <c r="O743" t="s">
        <v>24</v>
      </c>
    </row>
    <row r="744" spans="1:15">
      <c r="A744">
        <v>11047</v>
      </c>
      <c r="B744" t="s">
        <v>11445</v>
      </c>
      <c r="C744" t="s">
        <v>3891</v>
      </c>
      <c r="D744" t="s">
        <v>11446</v>
      </c>
      <c r="E744" t="s">
        <v>695</v>
      </c>
      <c r="F744" t="s">
        <v>12166</v>
      </c>
      <c r="G744" t="s">
        <v>11906</v>
      </c>
      <c r="H744" t="s">
        <v>3892</v>
      </c>
      <c r="I744" t="s">
        <v>353</v>
      </c>
      <c r="J744" t="s">
        <v>551</v>
      </c>
      <c r="K744" t="s">
        <v>555</v>
      </c>
      <c r="L744" t="s">
        <v>119</v>
      </c>
      <c r="M744" t="s">
        <v>10992</v>
      </c>
      <c r="N744">
        <v>60</v>
      </c>
      <c r="O744" t="s">
        <v>24</v>
      </c>
    </row>
    <row r="745" spans="1:15">
      <c r="A745">
        <v>11048</v>
      </c>
      <c r="B745" t="s">
        <v>11445</v>
      </c>
      <c r="C745" t="s">
        <v>162</v>
      </c>
      <c r="D745" t="s">
        <v>11446</v>
      </c>
      <c r="E745" t="s">
        <v>695</v>
      </c>
      <c r="F745" t="s">
        <v>12167</v>
      </c>
      <c r="G745" t="s">
        <v>11087</v>
      </c>
      <c r="H745" t="s">
        <v>163</v>
      </c>
      <c r="I745" t="s">
        <v>353</v>
      </c>
      <c r="J745" t="s">
        <v>9840</v>
      </c>
      <c r="K745" t="s">
        <v>164</v>
      </c>
      <c r="L745" t="s">
        <v>27</v>
      </c>
      <c r="M745" t="s">
        <v>10992</v>
      </c>
      <c r="N745">
        <v>60</v>
      </c>
      <c r="O745" t="s">
        <v>24</v>
      </c>
    </row>
    <row r="746" spans="1:15">
      <c r="A746">
        <v>11049</v>
      </c>
      <c r="B746" t="s">
        <v>11445</v>
      </c>
      <c r="C746" t="s">
        <v>4001</v>
      </c>
      <c r="D746" t="s">
        <v>11446</v>
      </c>
      <c r="E746" t="s">
        <v>695</v>
      </c>
      <c r="F746" t="s">
        <v>12168</v>
      </c>
      <c r="G746" t="s">
        <v>11162</v>
      </c>
      <c r="H746" t="s">
        <v>4002</v>
      </c>
      <c r="I746" t="s">
        <v>353</v>
      </c>
      <c r="J746" t="s">
        <v>3528</v>
      </c>
      <c r="K746" t="s">
        <v>3997</v>
      </c>
      <c r="L746" t="s">
        <v>27</v>
      </c>
      <c r="M746" t="s">
        <v>10992</v>
      </c>
      <c r="N746">
        <v>60</v>
      </c>
      <c r="O746" t="s">
        <v>24</v>
      </c>
    </row>
    <row r="747" spans="1:15">
      <c r="A747">
        <v>11050</v>
      </c>
      <c r="B747" t="s">
        <v>11445</v>
      </c>
      <c r="C747" t="s">
        <v>808</v>
      </c>
      <c r="D747" t="s">
        <v>11446</v>
      </c>
      <c r="E747" t="s">
        <v>695</v>
      </c>
      <c r="F747" t="s">
        <v>12169</v>
      </c>
      <c r="G747" t="s">
        <v>11181</v>
      </c>
      <c r="H747" t="s">
        <v>809</v>
      </c>
      <c r="I747" t="s">
        <v>277</v>
      </c>
      <c r="J747" t="s">
        <v>282</v>
      </c>
      <c r="K747" t="s">
        <v>287</v>
      </c>
      <c r="L747" t="s">
        <v>27</v>
      </c>
      <c r="M747" t="s">
        <v>10992</v>
      </c>
      <c r="N747">
        <v>60</v>
      </c>
      <c r="O747" t="s">
        <v>24</v>
      </c>
    </row>
    <row r="748" spans="1:15">
      <c r="A748">
        <v>11051</v>
      </c>
      <c r="B748" t="s">
        <v>11445</v>
      </c>
      <c r="C748" t="s">
        <v>3376</v>
      </c>
      <c r="D748" t="s">
        <v>11446</v>
      </c>
      <c r="E748" t="s">
        <v>695</v>
      </c>
      <c r="F748" t="s">
        <v>12170</v>
      </c>
      <c r="G748" t="s">
        <v>11129</v>
      </c>
      <c r="H748" t="s">
        <v>3377</v>
      </c>
      <c r="I748" t="s">
        <v>353</v>
      </c>
      <c r="J748" t="s">
        <v>3528</v>
      </c>
      <c r="K748" t="s">
        <v>596</v>
      </c>
      <c r="L748" t="s">
        <v>27</v>
      </c>
      <c r="M748" t="s">
        <v>10992</v>
      </c>
      <c r="N748">
        <v>60</v>
      </c>
      <c r="O748" t="s">
        <v>24</v>
      </c>
    </row>
    <row r="749" spans="1:15">
      <c r="A749">
        <v>11052</v>
      </c>
      <c r="B749" t="s">
        <v>11445</v>
      </c>
      <c r="C749" t="s">
        <v>120</v>
      </c>
      <c r="D749" t="s">
        <v>11446</v>
      </c>
      <c r="E749" t="s">
        <v>695</v>
      </c>
      <c r="F749" t="s">
        <v>12171</v>
      </c>
      <c r="G749" t="s">
        <v>12172</v>
      </c>
      <c r="H749" t="s">
        <v>121</v>
      </c>
      <c r="I749" t="s">
        <v>277</v>
      </c>
      <c r="J749" t="s">
        <v>11102</v>
      </c>
      <c r="K749" t="s">
        <v>50</v>
      </c>
      <c r="L749" t="s">
        <v>27</v>
      </c>
      <c r="M749" t="s">
        <v>10992</v>
      </c>
      <c r="N749">
        <v>60</v>
      </c>
      <c r="O749" t="s">
        <v>24</v>
      </c>
    </row>
    <row r="750" spans="1:15">
      <c r="A750">
        <v>12809</v>
      </c>
      <c r="B750" t="s">
        <v>11052</v>
      </c>
      <c r="C750" t="s">
        <v>852</v>
      </c>
      <c r="D750" t="s">
        <v>11130</v>
      </c>
      <c r="E750" t="s">
        <v>697</v>
      </c>
      <c r="F750" t="s">
        <v>12173</v>
      </c>
      <c r="G750" t="s">
        <v>12174</v>
      </c>
      <c r="H750" t="s">
        <v>853</v>
      </c>
      <c r="I750" t="s">
        <v>277</v>
      </c>
      <c r="J750" t="s">
        <v>11032</v>
      </c>
      <c r="K750" t="s">
        <v>270</v>
      </c>
      <c r="L750" t="s">
        <v>27</v>
      </c>
      <c r="M750" t="s">
        <v>10992</v>
      </c>
      <c r="N750">
        <v>75</v>
      </c>
      <c r="O750" t="s">
        <v>24</v>
      </c>
    </row>
    <row r="751" spans="1:15">
      <c r="A751">
        <v>12810</v>
      </c>
      <c r="B751" t="s">
        <v>11052</v>
      </c>
      <c r="C751" t="s">
        <v>665</v>
      </c>
      <c r="D751" t="s">
        <v>11130</v>
      </c>
      <c r="E751" t="s">
        <v>697</v>
      </c>
      <c r="F751" t="s">
        <v>12175</v>
      </c>
      <c r="G751" t="s">
        <v>5635</v>
      </c>
      <c r="H751" t="s">
        <v>666</v>
      </c>
      <c r="I751" t="s">
        <v>524</v>
      </c>
      <c r="J751" t="s">
        <v>6832</v>
      </c>
      <c r="K751" t="s">
        <v>663</v>
      </c>
      <c r="L751" t="s">
        <v>27</v>
      </c>
      <c r="M751" t="s">
        <v>10992</v>
      </c>
      <c r="N751">
        <v>75</v>
      </c>
      <c r="O751" t="s">
        <v>24</v>
      </c>
    </row>
    <row r="752" spans="1:15">
      <c r="A752">
        <v>12811</v>
      </c>
      <c r="B752" t="s">
        <v>11052</v>
      </c>
      <c r="C752" t="s">
        <v>4123</v>
      </c>
      <c r="D752" t="s">
        <v>11130</v>
      </c>
      <c r="E752" t="s">
        <v>697</v>
      </c>
      <c r="F752" t="s">
        <v>12176</v>
      </c>
      <c r="G752" t="s">
        <v>5635</v>
      </c>
      <c r="H752" t="s">
        <v>4124</v>
      </c>
      <c r="I752" t="s">
        <v>524</v>
      </c>
      <c r="J752" t="s">
        <v>6832</v>
      </c>
      <c r="K752" t="s">
        <v>663</v>
      </c>
      <c r="L752" t="s">
        <v>27</v>
      </c>
      <c r="M752" t="s">
        <v>10992</v>
      </c>
      <c r="N752">
        <v>75</v>
      </c>
      <c r="O752" t="s">
        <v>24</v>
      </c>
    </row>
    <row r="753" spans="1:15">
      <c r="A753">
        <v>12812</v>
      </c>
      <c r="B753" t="s">
        <v>11052</v>
      </c>
      <c r="C753" t="s">
        <v>2354</v>
      </c>
      <c r="D753" t="s">
        <v>11130</v>
      </c>
      <c r="E753" t="s">
        <v>697</v>
      </c>
      <c r="F753" t="s">
        <v>12177</v>
      </c>
      <c r="G753" t="s">
        <v>12178</v>
      </c>
      <c r="H753" t="s">
        <v>490</v>
      </c>
      <c r="I753" t="s">
        <v>345</v>
      </c>
      <c r="J753" t="s">
        <v>2662</v>
      </c>
      <c r="K753" t="s">
        <v>491</v>
      </c>
      <c r="L753" t="s">
        <v>27</v>
      </c>
      <c r="M753" t="s">
        <v>10992</v>
      </c>
      <c r="N753">
        <v>75</v>
      </c>
      <c r="O753" t="s">
        <v>24</v>
      </c>
    </row>
    <row r="754" spans="1:15">
      <c r="A754">
        <v>12813</v>
      </c>
      <c r="B754" t="s">
        <v>11052</v>
      </c>
      <c r="C754" t="s">
        <v>145</v>
      </c>
      <c r="D754" t="s">
        <v>11130</v>
      </c>
      <c r="E754" t="s">
        <v>697</v>
      </c>
      <c r="F754" t="s">
        <v>12179</v>
      </c>
      <c r="G754" t="s">
        <v>12180</v>
      </c>
      <c r="H754" t="s">
        <v>146</v>
      </c>
      <c r="I754" t="s">
        <v>277</v>
      </c>
      <c r="J754" t="s">
        <v>11102</v>
      </c>
      <c r="K754" t="s">
        <v>147</v>
      </c>
      <c r="L754" t="s">
        <v>27</v>
      </c>
      <c r="M754" t="s">
        <v>10992</v>
      </c>
      <c r="N754">
        <v>75</v>
      </c>
      <c r="O754" t="s">
        <v>24</v>
      </c>
    </row>
    <row r="755" spans="1:15">
      <c r="A755">
        <v>12814</v>
      </c>
      <c r="B755" t="s">
        <v>11052</v>
      </c>
      <c r="C755" t="s">
        <v>2996</v>
      </c>
      <c r="D755" t="s">
        <v>11130</v>
      </c>
      <c r="E755" t="s">
        <v>697</v>
      </c>
      <c r="F755" t="s">
        <v>12181</v>
      </c>
      <c r="G755" t="s">
        <v>12182</v>
      </c>
      <c r="H755" t="s">
        <v>2997</v>
      </c>
      <c r="I755" t="s">
        <v>345</v>
      </c>
      <c r="J755" t="s">
        <v>2427</v>
      </c>
      <c r="K755" t="s">
        <v>509</v>
      </c>
      <c r="L755" t="s">
        <v>27</v>
      </c>
      <c r="M755" t="s">
        <v>10992</v>
      </c>
      <c r="N755">
        <v>75</v>
      </c>
      <c r="O755" t="s">
        <v>24</v>
      </c>
    </row>
    <row r="756" spans="1:15">
      <c r="A756">
        <v>12815</v>
      </c>
      <c r="B756" t="s">
        <v>11052</v>
      </c>
      <c r="C756" t="s">
        <v>4011</v>
      </c>
      <c r="D756" t="s">
        <v>11130</v>
      </c>
      <c r="E756" t="s">
        <v>697</v>
      </c>
      <c r="F756" t="s">
        <v>12183</v>
      </c>
      <c r="G756" t="s">
        <v>5635</v>
      </c>
      <c r="H756" t="s">
        <v>4012</v>
      </c>
      <c r="I756" t="s">
        <v>524</v>
      </c>
      <c r="J756" t="s">
        <v>6832</v>
      </c>
      <c r="K756" t="s">
        <v>663</v>
      </c>
      <c r="L756" t="s">
        <v>27</v>
      </c>
      <c r="M756" t="s">
        <v>10992</v>
      </c>
      <c r="N756">
        <v>75</v>
      </c>
      <c r="O756" t="s">
        <v>24</v>
      </c>
    </row>
    <row r="757" spans="1:15">
      <c r="A757">
        <v>12817</v>
      </c>
      <c r="B757" t="s">
        <v>11052</v>
      </c>
      <c r="C757" t="s">
        <v>489</v>
      </c>
      <c r="D757" t="s">
        <v>11130</v>
      </c>
      <c r="E757" t="s">
        <v>697</v>
      </c>
      <c r="F757" t="s">
        <v>12177</v>
      </c>
      <c r="G757" t="s">
        <v>12178</v>
      </c>
      <c r="H757" t="s">
        <v>490</v>
      </c>
      <c r="I757" t="s">
        <v>345</v>
      </c>
      <c r="J757" t="s">
        <v>2662</v>
      </c>
      <c r="K757" t="s">
        <v>491</v>
      </c>
      <c r="L757" t="s">
        <v>27</v>
      </c>
      <c r="M757" t="s">
        <v>10992</v>
      </c>
      <c r="N757">
        <v>75</v>
      </c>
      <c r="O757" t="s">
        <v>24</v>
      </c>
    </row>
    <row r="758" spans="1:15">
      <c r="A758">
        <v>12818</v>
      </c>
      <c r="B758" t="s">
        <v>11052</v>
      </c>
      <c r="C758" t="s">
        <v>493</v>
      </c>
      <c r="D758" t="s">
        <v>11130</v>
      </c>
      <c r="E758" t="s">
        <v>697</v>
      </c>
      <c r="F758" t="s">
        <v>12177</v>
      </c>
      <c r="G758" t="s">
        <v>12178</v>
      </c>
      <c r="H758" t="s">
        <v>490</v>
      </c>
      <c r="I758" t="s">
        <v>345</v>
      </c>
      <c r="J758" t="s">
        <v>2662</v>
      </c>
      <c r="K758" t="s">
        <v>491</v>
      </c>
      <c r="L758" t="s">
        <v>27</v>
      </c>
      <c r="M758" t="s">
        <v>10992</v>
      </c>
      <c r="N758">
        <v>75</v>
      </c>
      <c r="O758" t="s">
        <v>24</v>
      </c>
    </row>
    <row r="759" spans="1:15">
      <c r="A759">
        <v>12819</v>
      </c>
      <c r="B759" t="s">
        <v>11052</v>
      </c>
      <c r="C759" t="s">
        <v>1510</v>
      </c>
      <c r="D759" t="s">
        <v>11130</v>
      </c>
      <c r="E759" t="s">
        <v>697</v>
      </c>
      <c r="F759" t="s">
        <v>12184</v>
      </c>
      <c r="G759" t="s">
        <v>12185</v>
      </c>
      <c r="H759" t="s">
        <v>352</v>
      </c>
      <c r="I759" t="s">
        <v>353</v>
      </c>
      <c r="J759" t="s">
        <v>11115</v>
      </c>
      <c r="K759" t="s">
        <v>354</v>
      </c>
      <c r="L759" t="s">
        <v>27</v>
      </c>
      <c r="M759" t="s">
        <v>10992</v>
      </c>
      <c r="N759">
        <v>75</v>
      </c>
      <c r="O759" t="s">
        <v>24</v>
      </c>
    </row>
    <row r="760" spans="1:15">
      <c r="A760">
        <v>12820</v>
      </c>
      <c r="B760" t="s">
        <v>11052</v>
      </c>
      <c r="C760" t="s">
        <v>4178</v>
      </c>
      <c r="D760" t="s">
        <v>11130</v>
      </c>
      <c r="E760" t="s">
        <v>697</v>
      </c>
      <c r="F760" t="s">
        <v>12186</v>
      </c>
      <c r="G760" t="s">
        <v>4146</v>
      </c>
      <c r="H760" t="s">
        <v>4179</v>
      </c>
      <c r="I760" t="s">
        <v>524</v>
      </c>
      <c r="J760" t="s">
        <v>6832</v>
      </c>
      <c r="K760" t="s">
        <v>4146</v>
      </c>
      <c r="L760" t="s">
        <v>27</v>
      </c>
      <c r="M760" t="s">
        <v>10992</v>
      </c>
      <c r="N760">
        <v>75</v>
      </c>
      <c r="O760" t="s">
        <v>24</v>
      </c>
    </row>
    <row r="761" spans="1:15">
      <c r="A761">
        <v>12821</v>
      </c>
      <c r="B761" t="s">
        <v>11052</v>
      </c>
      <c r="C761" t="s">
        <v>4016</v>
      </c>
      <c r="D761" t="s">
        <v>11130</v>
      </c>
      <c r="E761" t="s">
        <v>697</v>
      </c>
      <c r="F761" t="s">
        <v>12187</v>
      </c>
      <c r="G761" t="s">
        <v>5635</v>
      </c>
      <c r="H761" t="s">
        <v>4017</v>
      </c>
      <c r="I761" t="s">
        <v>524</v>
      </c>
      <c r="J761" t="s">
        <v>6832</v>
      </c>
      <c r="K761" t="s">
        <v>663</v>
      </c>
      <c r="L761" t="s">
        <v>27</v>
      </c>
      <c r="M761" t="s">
        <v>10992</v>
      </c>
      <c r="N761">
        <v>75</v>
      </c>
      <c r="O761" t="s">
        <v>24</v>
      </c>
    </row>
    <row r="762" spans="1:15">
      <c r="A762">
        <v>12822</v>
      </c>
      <c r="B762" t="s">
        <v>11097</v>
      </c>
      <c r="C762" t="s">
        <v>3339</v>
      </c>
      <c r="D762" t="s">
        <v>10998</v>
      </c>
      <c r="E762" t="s">
        <v>697</v>
      </c>
      <c r="F762" t="s">
        <v>12188</v>
      </c>
      <c r="G762" t="s">
        <v>7574</v>
      </c>
      <c r="H762" t="s">
        <v>3340</v>
      </c>
      <c r="I762" t="s">
        <v>353</v>
      </c>
      <c r="J762" t="s">
        <v>11115</v>
      </c>
      <c r="K762" t="s">
        <v>566</v>
      </c>
      <c r="L762" t="s">
        <v>27</v>
      </c>
      <c r="M762" t="s">
        <v>10992</v>
      </c>
      <c r="N762">
        <v>75</v>
      </c>
      <c r="O762" t="s">
        <v>24</v>
      </c>
    </row>
    <row r="763" spans="1:15">
      <c r="A763">
        <v>12823</v>
      </c>
      <c r="B763" t="s">
        <v>11052</v>
      </c>
      <c r="C763" t="s">
        <v>351</v>
      </c>
      <c r="D763" t="s">
        <v>11130</v>
      </c>
      <c r="E763" t="s">
        <v>697</v>
      </c>
      <c r="F763" t="s">
        <v>12184</v>
      </c>
      <c r="G763" t="s">
        <v>12185</v>
      </c>
      <c r="H763" t="s">
        <v>352</v>
      </c>
      <c r="I763" t="s">
        <v>353</v>
      </c>
      <c r="J763" t="s">
        <v>11115</v>
      </c>
      <c r="K763" t="s">
        <v>354</v>
      </c>
      <c r="L763" t="s">
        <v>27</v>
      </c>
      <c r="M763" t="s">
        <v>10992</v>
      </c>
      <c r="N763">
        <v>75</v>
      </c>
      <c r="O763" t="s">
        <v>24</v>
      </c>
    </row>
    <row r="764" spans="1:15">
      <c r="A764">
        <v>12825</v>
      </c>
      <c r="B764" t="s">
        <v>11052</v>
      </c>
      <c r="C764" t="s">
        <v>682</v>
      </c>
      <c r="D764" t="s">
        <v>11130</v>
      </c>
      <c r="E764" t="s">
        <v>697</v>
      </c>
      <c r="F764" t="s">
        <v>12189</v>
      </c>
      <c r="G764" t="s">
        <v>12190</v>
      </c>
      <c r="H764" t="s">
        <v>683</v>
      </c>
      <c r="I764" t="s">
        <v>277</v>
      </c>
      <c r="J764" t="s">
        <v>10991</v>
      </c>
      <c r="K764" t="s">
        <v>60</v>
      </c>
      <c r="L764" t="s">
        <v>27</v>
      </c>
      <c r="M764" t="s">
        <v>10992</v>
      </c>
      <c r="N764">
        <v>75</v>
      </c>
      <c r="O764" t="s">
        <v>24</v>
      </c>
    </row>
    <row r="765" spans="1:15">
      <c r="A765">
        <v>12827</v>
      </c>
      <c r="B765" t="s">
        <v>11052</v>
      </c>
      <c r="C765" t="s">
        <v>1513</v>
      </c>
      <c r="D765" t="s">
        <v>11130</v>
      </c>
      <c r="E765" t="s">
        <v>697</v>
      </c>
      <c r="F765" t="s">
        <v>12191</v>
      </c>
      <c r="G765" t="s">
        <v>12192</v>
      </c>
      <c r="H765" t="s">
        <v>1514</v>
      </c>
      <c r="I765" t="s">
        <v>277</v>
      </c>
      <c r="J765" t="s">
        <v>10991</v>
      </c>
      <c r="K765" t="s">
        <v>89</v>
      </c>
      <c r="L765" t="s">
        <v>27</v>
      </c>
      <c r="M765" t="s">
        <v>10992</v>
      </c>
      <c r="N765">
        <v>75</v>
      </c>
      <c r="O765" t="s">
        <v>24</v>
      </c>
    </row>
    <row r="766" spans="1:15">
      <c r="A766">
        <v>12828</v>
      </c>
      <c r="B766" t="s">
        <v>11052</v>
      </c>
      <c r="C766" t="s">
        <v>1477</v>
      </c>
      <c r="D766" t="s">
        <v>11130</v>
      </c>
      <c r="E766" t="s">
        <v>697</v>
      </c>
      <c r="F766" t="s">
        <v>12193</v>
      </c>
      <c r="G766" t="s">
        <v>12194</v>
      </c>
      <c r="H766" t="s">
        <v>1478</v>
      </c>
      <c r="I766" t="s">
        <v>277</v>
      </c>
      <c r="J766" t="s">
        <v>10991</v>
      </c>
      <c r="K766" t="s">
        <v>89</v>
      </c>
      <c r="L766" t="s">
        <v>27</v>
      </c>
      <c r="M766" t="s">
        <v>10992</v>
      </c>
      <c r="N766">
        <v>75</v>
      </c>
      <c r="O766" t="s">
        <v>24</v>
      </c>
    </row>
    <row r="767" spans="1:15">
      <c r="A767">
        <v>12830</v>
      </c>
      <c r="B767" t="s">
        <v>11052</v>
      </c>
      <c r="C767" t="s">
        <v>967</v>
      </c>
      <c r="D767" t="s">
        <v>11130</v>
      </c>
      <c r="E767" t="s">
        <v>697</v>
      </c>
      <c r="F767" t="s">
        <v>12195</v>
      </c>
      <c r="G767" t="s">
        <v>12196</v>
      </c>
      <c r="H767" t="s">
        <v>969</v>
      </c>
      <c r="I767" t="s">
        <v>277</v>
      </c>
      <c r="J767" t="s">
        <v>11032</v>
      </c>
      <c r="K767" t="s">
        <v>108</v>
      </c>
      <c r="L767" t="s">
        <v>27</v>
      </c>
      <c r="M767" t="s">
        <v>10992</v>
      </c>
      <c r="N767">
        <v>75</v>
      </c>
      <c r="O767" t="s">
        <v>24</v>
      </c>
    </row>
    <row r="768" spans="1:15">
      <c r="A768">
        <v>12831</v>
      </c>
      <c r="B768" t="s">
        <v>11052</v>
      </c>
      <c r="C768" t="s">
        <v>323</v>
      </c>
      <c r="D768" t="s">
        <v>11130</v>
      </c>
      <c r="E768" t="s">
        <v>697</v>
      </c>
      <c r="F768" t="s">
        <v>12197</v>
      </c>
      <c r="G768" t="s">
        <v>12196</v>
      </c>
      <c r="H768" t="s">
        <v>324</v>
      </c>
      <c r="I768" t="s">
        <v>277</v>
      </c>
      <c r="J768" t="s">
        <v>11032</v>
      </c>
      <c r="K768" t="s">
        <v>108</v>
      </c>
      <c r="L768" t="s">
        <v>27</v>
      </c>
      <c r="M768" t="s">
        <v>10992</v>
      </c>
      <c r="N768">
        <v>75</v>
      </c>
      <c r="O768" t="s">
        <v>24</v>
      </c>
    </row>
    <row r="769" spans="1:15">
      <c r="A769">
        <v>12832</v>
      </c>
      <c r="B769" t="s">
        <v>11052</v>
      </c>
      <c r="C769" t="s">
        <v>1072</v>
      </c>
      <c r="D769" t="s">
        <v>11130</v>
      </c>
      <c r="E769" t="s">
        <v>697</v>
      </c>
      <c r="F769" t="s">
        <v>12198</v>
      </c>
      <c r="G769" t="s">
        <v>12199</v>
      </c>
      <c r="H769" t="s">
        <v>1073</v>
      </c>
      <c r="I769" t="s">
        <v>345</v>
      </c>
      <c r="J769" t="s">
        <v>10996</v>
      </c>
      <c r="K769" t="s">
        <v>45</v>
      </c>
      <c r="L769" t="s">
        <v>27</v>
      </c>
      <c r="M769" t="s">
        <v>10992</v>
      </c>
      <c r="N769">
        <v>75</v>
      </c>
      <c r="O769" t="s">
        <v>24</v>
      </c>
    </row>
    <row r="770" spans="1:15">
      <c r="A770">
        <v>12833</v>
      </c>
      <c r="B770" t="s">
        <v>11052</v>
      </c>
      <c r="C770" t="s">
        <v>468</v>
      </c>
      <c r="D770" t="s">
        <v>11130</v>
      </c>
      <c r="E770" t="s">
        <v>697</v>
      </c>
      <c r="F770" t="s">
        <v>12200</v>
      </c>
      <c r="G770" t="s">
        <v>12201</v>
      </c>
      <c r="H770" t="s">
        <v>469</v>
      </c>
      <c r="I770" t="s">
        <v>345</v>
      </c>
      <c r="J770" t="s">
        <v>10996</v>
      </c>
      <c r="K770" t="s">
        <v>463</v>
      </c>
      <c r="L770" t="s">
        <v>27</v>
      </c>
      <c r="M770" t="s">
        <v>10992</v>
      </c>
      <c r="N770">
        <v>75</v>
      </c>
      <c r="O770" t="s">
        <v>24</v>
      </c>
    </row>
    <row r="771" spans="1:15">
      <c r="A771">
        <v>12834</v>
      </c>
      <c r="B771" t="s">
        <v>11052</v>
      </c>
      <c r="C771" t="s">
        <v>465</v>
      </c>
      <c r="D771" t="s">
        <v>11130</v>
      </c>
      <c r="E771" t="s">
        <v>697</v>
      </c>
      <c r="F771" t="s">
        <v>12202</v>
      </c>
      <c r="G771" t="s">
        <v>12201</v>
      </c>
      <c r="H771" t="s">
        <v>466</v>
      </c>
      <c r="I771" t="s">
        <v>345</v>
      </c>
      <c r="J771" t="s">
        <v>10996</v>
      </c>
      <c r="K771" t="s">
        <v>463</v>
      </c>
      <c r="L771" t="s">
        <v>27</v>
      </c>
      <c r="M771" t="s">
        <v>10992</v>
      </c>
      <c r="N771">
        <v>75</v>
      </c>
      <c r="O771" t="s">
        <v>24</v>
      </c>
    </row>
    <row r="772" spans="1:15">
      <c r="A772">
        <v>12835</v>
      </c>
      <c r="B772" t="s">
        <v>11052</v>
      </c>
      <c r="C772" t="s">
        <v>461</v>
      </c>
      <c r="D772" t="s">
        <v>11130</v>
      </c>
      <c r="E772" t="s">
        <v>697</v>
      </c>
      <c r="F772" t="s">
        <v>12203</v>
      </c>
      <c r="G772" t="s">
        <v>12201</v>
      </c>
      <c r="H772" t="s">
        <v>462</v>
      </c>
      <c r="I772" t="s">
        <v>345</v>
      </c>
      <c r="J772" t="s">
        <v>10996</v>
      </c>
      <c r="K772" t="s">
        <v>463</v>
      </c>
      <c r="L772" t="s">
        <v>27</v>
      </c>
      <c r="M772" t="s">
        <v>10992</v>
      </c>
      <c r="N772">
        <v>75</v>
      </c>
      <c r="O772" t="s">
        <v>24</v>
      </c>
    </row>
    <row r="773" spans="1:15">
      <c r="A773">
        <v>12836</v>
      </c>
      <c r="B773" t="s">
        <v>11052</v>
      </c>
      <c r="C773" t="s">
        <v>636</v>
      </c>
      <c r="D773" t="s">
        <v>11130</v>
      </c>
      <c r="E773" t="s">
        <v>697</v>
      </c>
      <c r="F773" t="s">
        <v>12204</v>
      </c>
      <c r="H773" t="s">
        <v>637</v>
      </c>
      <c r="I773" t="s">
        <v>353</v>
      </c>
      <c r="J773" t="s">
        <v>529</v>
      </c>
      <c r="K773" t="s">
        <v>638</v>
      </c>
      <c r="L773" t="s">
        <v>27</v>
      </c>
      <c r="M773" t="s">
        <v>10992</v>
      </c>
      <c r="N773">
        <v>75</v>
      </c>
      <c r="O773" t="s">
        <v>24</v>
      </c>
    </row>
    <row r="774" spans="1:15">
      <c r="A774">
        <v>12837</v>
      </c>
      <c r="B774" t="s">
        <v>11052</v>
      </c>
      <c r="C774" t="s">
        <v>619</v>
      </c>
      <c r="D774" t="s">
        <v>11130</v>
      </c>
      <c r="E774" t="s">
        <v>697</v>
      </c>
      <c r="F774" t="s">
        <v>12205</v>
      </c>
      <c r="G774" t="s">
        <v>12206</v>
      </c>
      <c r="H774" t="s">
        <v>620</v>
      </c>
      <c r="I774" t="s">
        <v>353</v>
      </c>
      <c r="J774" t="s">
        <v>3528</v>
      </c>
      <c r="K774" t="s">
        <v>621</v>
      </c>
      <c r="L774" t="s">
        <v>27</v>
      </c>
      <c r="M774" t="s">
        <v>10992</v>
      </c>
      <c r="N774">
        <v>75</v>
      </c>
      <c r="O774" t="s">
        <v>24</v>
      </c>
    </row>
    <row r="775" spans="1:15">
      <c r="A775">
        <v>12838</v>
      </c>
      <c r="B775" t="s">
        <v>11052</v>
      </c>
      <c r="C775" t="s">
        <v>378</v>
      </c>
      <c r="D775" t="s">
        <v>11130</v>
      </c>
      <c r="E775" t="s">
        <v>697</v>
      </c>
      <c r="F775" t="s">
        <v>12207</v>
      </c>
      <c r="H775" t="s">
        <v>379</v>
      </c>
      <c r="I775" t="s">
        <v>277</v>
      </c>
      <c r="J775" t="s">
        <v>282</v>
      </c>
      <c r="K775" t="s">
        <v>287</v>
      </c>
      <c r="L775" t="s">
        <v>27</v>
      </c>
      <c r="M775" t="s">
        <v>10992</v>
      </c>
      <c r="N775">
        <v>75</v>
      </c>
      <c r="O775" t="s">
        <v>24</v>
      </c>
    </row>
    <row r="776" spans="1:15">
      <c r="A776">
        <v>12839</v>
      </c>
      <c r="B776" t="s">
        <v>11052</v>
      </c>
      <c r="C776" t="s">
        <v>383</v>
      </c>
      <c r="D776" t="s">
        <v>11130</v>
      </c>
      <c r="E776" t="s">
        <v>697</v>
      </c>
      <c r="F776" t="s">
        <v>12207</v>
      </c>
      <c r="H776" t="s">
        <v>379</v>
      </c>
      <c r="I776" t="s">
        <v>277</v>
      </c>
      <c r="J776" t="s">
        <v>282</v>
      </c>
      <c r="K776" t="s">
        <v>287</v>
      </c>
      <c r="L776" t="s">
        <v>27</v>
      </c>
      <c r="M776" t="s">
        <v>10992</v>
      </c>
      <c r="N776">
        <v>75</v>
      </c>
      <c r="O776" t="s">
        <v>24</v>
      </c>
    </row>
    <row r="777" spans="1:15">
      <c r="A777">
        <v>12840</v>
      </c>
      <c r="B777" t="s">
        <v>11052</v>
      </c>
      <c r="C777" t="s">
        <v>285</v>
      </c>
      <c r="D777" t="s">
        <v>11130</v>
      </c>
      <c r="E777" t="s">
        <v>697</v>
      </c>
      <c r="F777" t="s">
        <v>12208</v>
      </c>
      <c r="H777" t="s">
        <v>286</v>
      </c>
      <c r="I777" t="s">
        <v>277</v>
      </c>
      <c r="J777" t="s">
        <v>282</v>
      </c>
      <c r="K777" t="s">
        <v>287</v>
      </c>
      <c r="L777" t="s">
        <v>27</v>
      </c>
      <c r="M777" t="s">
        <v>10992</v>
      </c>
      <c r="N777">
        <v>75</v>
      </c>
      <c r="O777" t="s">
        <v>24</v>
      </c>
    </row>
    <row r="778" spans="1:15">
      <c r="A778">
        <v>12841</v>
      </c>
      <c r="B778" t="s">
        <v>11052</v>
      </c>
      <c r="C778" t="s">
        <v>1482</v>
      </c>
      <c r="D778" t="s">
        <v>11130</v>
      </c>
      <c r="E778" t="s">
        <v>697</v>
      </c>
      <c r="F778" t="s">
        <v>12209</v>
      </c>
      <c r="G778" t="s">
        <v>12210</v>
      </c>
      <c r="H778" t="s">
        <v>1483</v>
      </c>
      <c r="I778" t="s">
        <v>277</v>
      </c>
      <c r="J778" t="s">
        <v>10991</v>
      </c>
      <c r="K778" t="s">
        <v>89</v>
      </c>
      <c r="L778" t="s">
        <v>27</v>
      </c>
      <c r="M778" t="s">
        <v>10992</v>
      </c>
      <c r="N778">
        <v>75</v>
      </c>
      <c r="O778" t="s">
        <v>24</v>
      </c>
    </row>
    <row r="779" spans="1:15">
      <c r="A779">
        <v>12845</v>
      </c>
      <c r="B779" t="s">
        <v>11052</v>
      </c>
      <c r="C779" t="s">
        <v>331</v>
      </c>
      <c r="D779" t="s">
        <v>11130</v>
      </c>
      <c r="E779" t="s">
        <v>697</v>
      </c>
      <c r="F779" t="s">
        <v>12211</v>
      </c>
      <c r="G779" t="s">
        <v>12212</v>
      </c>
      <c r="H779" t="s">
        <v>332</v>
      </c>
      <c r="I779" t="s">
        <v>277</v>
      </c>
      <c r="J779" t="s">
        <v>282</v>
      </c>
      <c r="K779" t="s">
        <v>282</v>
      </c>
      <c r="L779" t="s">
        <v>27</v>
      </c>
      <c r="M779" t="s">
        <v>10992</v>
      </c>
      <c r="N779">
        <v>75</v>
      </c>
      <c r="O779" t="s">
        <v>24</v>
      </c>
    </row>
    <row r="780" spans="1:15">
      <c r="A780">
        <v>12846</v>
      </c>
      <c r="B780" t="s">
        <v>11052</v>
      </c>
      <c r="C780" t="s">
        <v>336</v>
      </c>
      <c r="D780" t="s">
        <v>11130</v>
      </c>
      <c r="E780" t="s">
        <v>697</v>
      </c>
      <c r="F780" t="s">
        <v>12213</v>
      </c>
      <c r="G780" t="s">
        <v>12212</v>
      </c>
      <c r="H780" t="s">
        <v>337</v>
      </c>
      <c r="I780" t="s">
        <v>277</v>
      </c>
      <c r="J780" t="s">
        <v>282</v>
      </c>
      <c r="K780" t="s">
        <v>282</v>
      </c>
      <c r="L780" t="s">
        <v>27</v>
      </c>
      <c r="M780" t="s">
        <v>10992</v>
      </c>
      <c r="N780">
        <v>75</v>
      </c>
      <c r="O780" t="s">
        <v>24</v>
      </c>
    </row>
    <row r="781" spans="1:15">
      <c r="A781">
        <v>12847</v>
      </c>
      <c r="B781" t="s">
        <v>11052</v>
      </c>
      <c r="C781" t="s">
        <v>340</v>
      </c>
      <c r="D781" t="s">
        <v>11130</v>
      </c>
      <c r="E781" t="s">
        <v>697</v>
      </c>
      <c r="F781" t="s">
        <v>12214</v>
      </c>
      <c r="G781" t="s">
        <v>12212</v>
      </c>
      <c r="H781" t="s">
        <v>337</v>
      </c>
      <c r="I781" t="s">
        <v>277</v>
      </c>
      <c r="J781" t="s">
        <v>282</v>
      </c>
      <c r="K781" t="s">
        <v>282</v>
      </c>
      <c r="L781" t="s">
        <v>27</v>
      </c>
      <c r="M781" t="s">
        <v>10992</v>
      </c>
      <c r="N781">
        <v>75</v>
      </c>
      <c r="O781" t="s">
        <v>24</v>
      </c>
    </row>
    <row r="782" spans="1:15">
      <c r="A782">
        <v>12848</v>
      </c>
      <c r="B782" t="s">
        <v>11052</v>
      </c>
      <c r="C782" t="s">
        <v>2312</v>
      </c>
      <c r="D782" t="s">
        <v>11130</v>
      </c>
      <c r="E782" t="s">
        <v>697</v>
      </c>
      <c r="F782" t="s">
        <v>12215</v>
      </c>
      <c r="G782" t="s">
        <v>12216</v>
      </c>
      <c r="H782" t="s">
        <v>2313</v>
      </c>
      <c r="I782" t="s">
        <v>345</v>
      </c>
      <c r="J782" t="s">
        <v>10996</v>
      </c>
      <c r="K782" t="s">
        <v>2314</v>
      </c>
      <c r="L782" t="s">
        <v>27</v>
      </c>
      <c r="M782" t="s">
        <v>10992</v>
      </c>
      <c r="N782">
        <v>75</v>
      </c>
      <c r="O782" t="s">
        <v>24</v>
      </c>
    </row>
    <row r="783" spans="1:15">
      <c r="A783">
        <v>12849</v>
      </c>
      <c r="B783" t="s">
        <v>11052</v>
      </c>
      <c r="C783" t="s">
        <v>1277</v>
      </c>
      <c r="D783" t="s">
        <v>11130</v>
      </c>
      <c r="E783" t="s">
        <v>697</v>
      </c>
      <c r="F783" t="s">
        <v>12217</v>
      </c>
      <c r="G783" t="s">
        <v>12218</v>
      </c>
      <c r="H783" t="s">
        <v>1278</v>
      </c>
      <c r="I783" t="s">
        <v>277</v>
      </c>
      <c r="J783" t="s">
        <v>11102</v>
      </c>
      <c r="K783" t="s">
        <v>50</v>
      </c>
      <c r="L783" t="s">
        <v>27</v>
      </c>
      <c r="M783" t="s">
        <v>10992</v>
      </c>
      <c r="N783">
        <v>75</v>
      </c>
      <c r="O783" t="s">
        <v>24</v>
      </c>
    </row>
    <row r="784" spans="1:15">
      <c r="A784">
        <v>12850</v>
      </c>
      <c r="B784" t="s">
        <v>11052</v>
      </c>
      <c r="C784" t="s">
        <v>1284</v>
      </c>
      <c r="D784" t="s">
        <v>11130</v>
      </c>
      <c r="E784" t="s">
        <v>697</v>
      </c>
      <c r="F784" t="s">
        <v>12219</v>
      </c>
      <c r="G784" t="s">
        <v>12218</v>
      </c>
      <c r="H784" t="s">
        <v>1285</v>
      </c>
      <c r="I784" t="s">
        <v>277</v>
      </c>
      <c r="J784" t="s">
        <v>11102</v>
      </c>
      <c r="K784" t="s">
        <v>50</v>
      </c>
      <c r="L784" t="s">
        <v>27</v>
      </c>
      <c r="M784" t="s">
        <v>10992</v>
      </c>
      <c r="N784">
        <v>75</v>
      </c>
      <c r="O784" t="s">
        <v>24</v>
      </c>
    </row>
    <row r="785" spans="1:15">
      <c r="A785">
        <v>12851</v>
      </c>
      <c r="B785" t="s">
        <v>11052</v>
      </c>
      <c r="C785" t="s">
        <v>1290</v>
      </c>
      <c r="D785" t="s">
        <v>11130</v>
      </c>
      <c r="E785" t="s">
        <v>697</v>
      </c>
      <c r="F785" t="s">
        <v>12220</v>
      </c>
      <c r="G785" t="s">
        <v>12221</v>
      </c>
      <c r="H785" t="s">
        <v>1291</v>
      </c>
      <c r="I785" t="s">
        <v>277</v>
      </c>
      <c r="J785" t="s">
        <v>11102</v>
      </c>
      <c r="K785" t="s">
        <v>50</v>
      </c>
      <c r="L785" t="s">
        <v>27</v>
      </c>
      <c r="M785" t="s">
        <v>10992</v>
      </c>
      <c r="N785">
        <v>75</v>
      </c>
      <c r="O785" t="s">
        <v>24</v>
      </c>
    </row>
    <row r="786" spans="1:15">
      <c r="A786">
        <v>12852</v>
      </c>
      <c r="B786" t="s">
        <v>11052</v>
      </c>
      <c r="C786" t="s">
        <v>185</v>
      </c>
      <c r="D786" t="s">
        <v>11130</v>
      </c>
      <c r="E786" t="s">
        <v>697</v>
      </c>
      <c r="F786" t="s">
        <v>12222</v>
      </c>
      <c r="G786" t="s">
        <v>11848</v>
      </c>
      <c r="H786" t="s">
        <v>186</v>
      </c>
      <c r="I786" t="s">
        <v>277</v>
      </c>
      <c r="J786" t="s">
        <v>11102</v>
      </c>
      <c r="K786" t="s">
        <v>50</v>
      </c>
      <c r="L786" t="s">
        <v>27</v>
      </c>
      <c r="M786" t="s">
        <v>10992</v>
      </c>
      <c r="N786">
        <v>75</v>
      </c>
      <c r="O786" t="s">
        <v>24</v>
      </c>
    </row>
    <row r="787" spans="1:15">
      <c r="A787">
        <v>12853</v>
      </c>
      <c r="B787" t="s">
        <v>11052</v>
      </c>
      <c r="C787" t="s">
        <v>188</v>
      </c>
      <c r="D787" t="s">
        <v>11130</v>
      </c>
      <c r="E787" t="s">
        <v>697</v>
      </c>
      <c r="F787" t="s">
        <v>12223</v>
      </c>
      <c r="G787" t="s">
        <v>12224</v>
      </c>
      <c r="H787" t="s">
        <v>189</v>
      </c>
      <c r="I787" t="s">
        <v>277</v>
      </c>
      <c r="J787" t="s">
        <v>11102</v>
      </c>
      <c r="K787" t="s">
        <v>50</v>
      </c>
      <c r="L787" t="s">
        <v>27</v>
      </c>
      <c r="M787" t="s">
        <v>10992</v>
      </c>
      <c r="N787">
        <v>75</v>
      </c>
      <c r="O787" t="s">
        <v>24</v>
      </c>
    </row>
    <row r="788" spans="1:15">
      <c r="A788">
        <v>12854</v>
      </c>
      <c r="B788" t="s">
        <v>11052</v>
      </c>
      <c r="C788" t="s">
        <v>1676</v>
      </c>
      <c r="D788" t="s">
        <v>11130</v>
      </c>
      <c r="E788" t="s">
        <v>697</v>
      </c>
      <c r="F788" t="s">
        <v>12225</v>
      </c>
      <c r="G788" t="s">
        <v>12226</v>
      </c>
      <c r="H788" t="s">
        <v>1677</v>
      </c>
      <c r="I788" t="s">
        <v>277</v>
      </c>
      <c r="J788" t="s">
        <v>11102</v>
      </c>
      <c r="K788" t="s">
        <v>147</v>
      </c>
      <c r="L788" t="s">
        <v>27</v>
      </c>
      <c r="M788" t="s">
        <v>10992</v>
      </c>
      <c r="N788">
        <v>75</v>
      </c>
      <c r="O788" t="s">
        <v>24</v>
      </c>
    </row>
    <row r="789" spans="1:15">
      <c r="A789">
        <v>12855</v>
      </c>
      <c r="B789" t="s">
        <v>11052</v>
      </c>
      <c r="C789" t="s">
        <v>1186</v>
      </c>
      <c r="D789" t="s">
        <v>11130</v>
      </c>
      <c r="E789" t="s">
        <v>697</v>
      </c>
      <c r="F789" t="s">
        <v>12227</v>
      </c>
      <c r="G789" t="s">
        <v>12228</v>
      </c>
      <c r="H789" t="s">
        <v>1187</v>
      </c>
      <c r="I789" t="s">
        <v>277</v>
      </c>
      <c r="J789" t="s">
        <v>11102</v>
      </c>
      <c r="K789" t="s">
        <v>50</v>
      </c>
      <c r="L789" t="s">
        <v>27</v>
      </c>
      <c r="M789" t="s">
        <v>10992</v>
      </c>
      <c r="N789">
        <v>75</v>
      </c>
      <c r="O789" t="s">
        <v>24</v>
      </c>
    </row>
    <row r="790" spans="1:15">
      <c r="A790">
        <v>12856</v>
      </c>
      <c r="B790" t="s">
        <v>11052</v>
      </c>
      <c r="C790" t="s">
        <v>1022</v>
      </c>
      <c r="D790" t="s">
        <v>11130</v>
      </c>
      <c r="E790" t="s">
        <v>697</v>
      </c>
      <c r="F790" t="s">
        <v>12229</v>
      </c>
      <c r="H790" t="s">
        <v>1023</v>
      </c>
      <c r="I790" t="s">
        <v>353</v>
      </c>
      <c r="J790" t="s">
        <v>9840</v>
      </c>
      <c r="K790" t="s">
        <v>1024</v>
      </c>
      <c r="L790" t="s">
        <v>27</v>
      </c>
      <c r="M790" t="s">
        <v>10992</v>
      </c>
      <c r="N790">
        <v>75</v>
      </c>
      <c r="O790" t="s">
        <v>24</v>
      </c>
    </row>
    <row r="791" spans="1:15">
      <c r="A791">
        <v>12857</v>
      </c>
      <c r="B791" t="s">
        <v>11052</v>
      </c>
      <c r="C791" t="s">
        <v>4129</v>
      </c>
      <c r="D791" t="s">
        <v>11130</v>
      </c>
      <c r="E791" t="s">
        <v>697</v>
      </c>
      <c r="F791" t="s">
        <v>12230</v>
      </c>
      <c r="G791" t="s">
        <v>11510</v>
      </c>
      <c r="H791" t="s">
        <v>4130</v>
      </c>
      <c r="I791" t="s">
        <v>524</v>
      </c>
      <c r="J791" t="s">
        <v>6832</v>
      </c>
      <c r="K791" t="s">
        <v>663</v>
      </c>
      <c r="L791" t="s">
        <v>27</v>
      </c>
      <c r="M791" t="s">
        <v>10992</v>
      </c>
      <c r="N791">
        <v>75</v>
      </c>
      <c r="O791" t="s">
        <v>24</v>
      </c>
    </row>
    <row r="792" spans="1:15">
      <c r="A792">
        <v>12858</v>
      </c>
      <c r="B792" t="s">
        <v>11052</v>
      </c>
      <c r="C792" t="s">
        <v>4020</v>
      </c>
      <c r="D792" t="s">
        <v>11130</v>
      </c>
      <c r="E792" t="s">
        <v>697</v>
      </c>
      <c r="F792" t="s">
        <v>12187</v>
      </c>
      <c r="G792" t="s">
        <v>5635</v>
      </c>
      <c r="H792" t="s">
        <v>4021</v>
      </c>
      <c r="I792" t="s">
        <v>524</v>
      </c>
      <c r="J792" t="s">
        <v>6832</v>
      </c>
      <c r="K792" t="s">
        <v>663</v>
      </c>
      <c r="L792" t="s">
        <v>27</v>
      </c>
      <c r="M792" t="s">
        <v>10992</v>
      </c>
      <c r="N792">
        <v>75</v>
      </c>
      <c r="O792" t="s">
        <v>24</v>
      </c>
    </row>
    <row r="793" spans="1:15">
      <c r="A793">
        <v>12859</v>
      </c>
      <c r="B793" t="s">
        <v>11052</v>
      </c>
      <c r="C793" t="s">
        <v>3845</v>
      </c>
      <c r="D793" t="s">
        <v>11130</v>
      </c>
      <c r="E793" t="s">
        <v>697</v>
      </c>
      <c r="F793" t="s">
        <v>12231</v>
      </c>
      <c r="G793" t="s">
        <v>12232</v>
      </c>
      <c r="H793" t="s">
        <v>3846</v>
      </c>
      <c r="I793" t="s">
        <v>353</v>
      </c>
      <c r="J793" t="s">
        <v>551</v>
      </c>
      <c r="K793" t="s">
        <v>3428</v>
      </c>
      <c r="L793" t="s">
        <v>27</v>
      </c>
      <c r="M793" t="s">
        <v>10992</v>
      </c>
      <c r="N793">
        <v>75</v>
      </c>
      <c r="O793" t="s">
        <v>24</v>
      </c>
    </row>
    <row r="794" spans="1:15">
      <c r="A794">
        <v>12863</v>
      </c>
      <c r="B794" t="s">
        <v>11052</v>
      </c>
      <c r="C794" t="s">
        <v>1027</v>
      </c>
      <c r="D794" t="s">
        <v>11130</v>
      </c>
      <c r="E794" t="s">
        <v>697</v>
      </c>
      <c r="F794" t="s">
        <v>12233</v>
      </c>
      <c r="G794" t="s">
        <v>12234</v>
      </c>
      <c r="H794" t="s">
        <v>1028</v>
      </c>
      <c r="I794" t="s">
        <v>353</v>
      </c>
      <c r="J794" t="s">
        <v>9840</v>
      </c>
      <c r="K794" t="s">
        <v>1024</v>
      </c>
      <c r="L794" t="s">
        <v>27</v>
      </c>
      <c r="M794" t="s">
        <v>10992</v>
      </c>
      <c r="N794">
        <v>75</v>
      </c>
      <c r="O794" t="s">
        <v>24</v>
      </c>
    </row>
    <row r="795" spans="1:15">
      <c r="A795">
        <v>12864</v>
      </c>
      <c r="B795" t="s">
        <v>11052</v>
      </c>
      <c r="C795" t="s">
        <v>1031</v>
      </c>
      <c r="D795" t="s">
        <v>11130</v>
      </c>
      <c r="E795" t="s">
        <v>697</v>
      </c>
      <c r="F795" t="s">
        <v>12235</v>
      </c>
      <c r="G795" t="s">
        <v>12236</v>
      </c>
      <c r="H795" t="s">
        <v>1032</v>
      </c>
      <c r="I795" t="s">
        <v>353</v>
      </c>
      <c r="J795" t="s">
        <v>9840</v>
      </c>
      <c r="K795" t="s">
        <v>1024</v>
      </c>
      <c r="L795" t="s">
        <v>27</v>
      </c>
      <c r="M795" t="s">
        <v>10992</v>
      </c>
      <c r="N795">
        <v>75</v>
      </c>
      <c r="O795" t="s">
        <v>24</v>
      </c>
    </row>
    <row r="796" spans="1:15">
      <c r="A796">
        <v>12867</v>
      </c>
      <c r="B796" t="s">
        <v>11052</v>
      </c>
      <c r="C796" t="s">
        <v>2453</v>
      </c>
      <c r="D796" t="s">
        <v>11130</v>
      </c>
      <c r="E796" t="s">
        <v>697</v>
      </c>
      <c r="F796" t="s">
        <v>12237</v>
      </c>
      <c r="G796" t="s">
        <v>11525</v>
      </c>
      <c r="H796" t="s">
        <v>2454</v>
      </c>
      <c r="I796" t="s">
        <v>345</v>
      </c>
      <c r="J796" t="s">
        <v>2427</v>
      </c>
      <c r="K796" t="s">
        <v>346</v>
      </c>
      <c r="L796" t="s">
        <v>27</v>
      </c>
      <c r="M796" t="s">
        <v>10992</v>
      </c>
      <c r="N796">
        <v>75</v>
      </c>
      <c r="O796" t="s">
        <v>24</v>
      </c>
    </row>
    <row r="797" spans="1:15">
      <c r="A797">
        <v>12868</v>
      </c>
      <c r="B797" t="s">
        <v>11052</v>
      </c>
      <c r="C797" t="s">
        <v>3260</v>
      </c>
      <c r="D797" t="s">
        <v>11130</v>
      </c>
      <c r="E797" t="s">
        <v>697</v>
      </c>
      <c r="F797" t="s">
        <v>12238</v>
      </c>
      <c r="G797" t="s">
        <v>12239</v>
      </c>
      <c r="H797" t="s">
        <v>3261</v>
      </c>
      <c r="I797" t="s">
        <v>353</v>
      </c>
      <c r="J797" t="s">
        <v>551</v>
      </c>
      <c r="K797" t="s">
        <v>633</v>
      </c>
      <c r="L797" t="s">
        <v>27</v>
      </c>
      <c r="M797" t="s">
        <v>10992</v>
      </c>
      <c r="N797">
        <v>75</v>
      </c>
      <c r="O797" t="s">
        <v>24</v>
      </c>
    </row>
    <row r="798" spans="1:15">
      <c r="A798">
        <v>12869</v>
      </c>
      <c r="B798" t="s">
        <v>11052</v>
      </c>
      <c r="C798" t="s">
        <v>1520</v>
      </c>
      <c r="D798" t="s">
        <v>11130</v>
      </c>
      <c r="E798" t="s">
        <v>697</v>
      </c>
      <c r="F798" t="s">
        <v>12240</v>
      </c>
      <c r="G798" t="s">
        <v>12241</v>
      </c>
      <c r="H798" t="s">
        <v>1521</v>
      </c>
      <c r="I798" t="s">
        <v>353</v>
      </c>
      <c r="J798" t="s">
        <v>11115</v>
      </c>
      <c r="K798" t="s">
        <v>354</v>
      </c>
      <c r="L798" t="s">
        <v>27</v>
      </c>
      <c r="M798" t="s">
        <v>10992</v>
      </c>
      <c r="N798">
        <v>75</v>
      </c>
      <c r="O798" t="s">
        <v>24</v>
      </c>
    </row>
    <row r="799" spans="1:15">
      <c r="A799">
        <v>12870</v>
      </c>
      <c r="B799" t="s">
        <v>11052</v>
      </c>
      <c r="C799" t="s">
        <v>2931</v>
      </c>
      <c r="D799" t="s">
        <v>11130</v>
      </c>
      <c r="E799" t="s">
        <v>697</v>
      </c>
      <c r="F799" t="s">
        <v>12242</v>
      </c>
      <c r="G799" t="s">
        <v>12243</v>
      </c>
      <c r="H799" t="s">
        <v>410</v>
      </c>
      <c r="I799" t="s">
        <v>345</v>
      </c>
      <c r="J799" t="s">
        <v>2427</v>
      </c>
      <c r="K799" t="s">
        <v>346</v>
      </c>
      <c r="L799" t="s">
        <v>27</v>
      </c>
      <c r="M799" t="s">
        <v>10992</v>
      </c>
      <c r="N799">
        <v>75</v>
      </c>
      <c r="O799" t="s">
        <v>24</v>
      </c>
    </row>
    <row r="800" spans="1:15">
      <c r="A800">
        <v>12871</v>
      </c>
      <c r="B800" t="s">
        <v>11052</v>
      </c>
      <c r="C800" t="s">
        <v>2317</v>
      </c>
      <c r="D800" t="s">
        <v>11130</v>
      </c>
      <c r="E800" t="s">
        <v>697</v>
      </c>
      <c r="F800" t="s">
        <v>12244</v>
      </c>
      <c r="G800" t="s">
        <v>12245</v>
      </c>
      <c r="H800" t="s">
        <v>2318</v>
      </c>
      <c r="I800" t="s">
        <v>345</v>
      </c>
      <c r="J800" t="s">
        <v>2427</v>
      </c>
      <c r="K800" t="s">
        <v>509</v>
      </c>
      <c r="L800" t="s">
        <v>27</v>
      </c>
      <c r="M800" t="s">
        <v>10992</v>
      </c>
      <c r="N800">
        <v>75</v>
      </c>
      <c r="O800" t="s">
        <v>24</v>
      </c>
    </row>
    <row r="801" spans="1:15">
      <c r="A801">
        <v>12872</v>
      </c>
      <c r="B801" t="s">
        <v>11052</v>
      </c>
      <c r="C801" t="s">
        <v>4048</v>
      </c>
      <c r="D801" t="s">
        <v>11130</v>
      </c>
      <c r="E801" t="s">
        <v>697</v>
      </c>
      <c r="F801" t="s">
        <v>12246</v>
      </c>
      <c r="G801" t="s">
        <v>12247</v>
      </c>
      <c r="H801" t="s">
        <v>4049</v>
      </c>
      <c r="I801" t="s">
        <v>524</v>
      </c>
      <c r="J801" t="s">
        <v>6832</v>
      </c>
      <c r="K801" t="s">
        <v>525</v>
      </c>
      <c r="L801" t="s">
        <v>27</v>
      </c>
      <c r="M801" t="s">
        <v>10992</v>
      </c>
      <c r="N801">
        <v>75</v>
      </c>
      <c r="O801" t="s">
        <v>24</v>
      </c>
    </row>
    <row r="802" spans="1:15">
      <c r="A802">
        <v>12873</v>
      </c>
      <c r="B802" t="s">
        <v>11774</v>
      </c>
      <c r="C802" t="s">
        <v>409</v>
      </c>
      <c r="D802" t="s">
        <v>11130</v>
      </c>
      <c r="E802" t="s">
        <v>697</v>
      </c>
      <c r="F802" t="s">
        <v>12242</v>
      </c>
      <c r="G802" t="s">
        <v>12243</v>
      </c>
      <c r="H802" t="s">
        <v>410</v>
      </c>
      <c r="I802" t="s">
        <v>345</v>
      </c>
      <c r="J802" t="s">
        <v>2427</v>
      </c>
      <c r="K802" t="s">
        <v>346</v>
      </c>
      <c r="L802" t="s">
        <v>27</v>
      </c>
      <c r="M802" t="s">
        <v>10992</v>
      </c>
      <c r="N802">
        <v>75</v>
      </c>
      <c r="O802" t="s">
        <v>24</v>
      </c>
    </row>
    <row r="803" spans="1:15">
      <c r="A803">
        <v>15101</v>
      </c>
      <c r="B803" t="s">
        <v>11697</v>
      </c>
      <c r="C803" t="s">
        <v>3791</v>
      </c>
      <c r="D803" t="s">
        <v>11698</v>
      </c>
      <c r="E803" t="s">
        <v>714</v>
      </c>
      <c r="F803" t="s">
        <v>12248</v>
      </c>
      <c r="G803" t="s">
        <v>11176</v>
      </c>
      <c r="H803" t="s">
        <v>3792</v>
      </c>
      <c r="I803" t="s">
        <v>524</v>
      </c>
      <c r="J803" t="s">
        <v>6832</v>
      </c>
      <c r="K803" t="s">
        <v>525</v>
      </c>
      <c r="L803" t="s">
        <v>27</v>
      </c>
      <c r="M803" t="s">
        <v>10992</v>
      </c>
      <c r="N803">
        <v>120</v>
      </c>
      <c r="O803" t="s">
        <v>65</v>
      </c>
    </row>
    <row r="804" spans="1:15">
      <c r="A804">
        <v>15102</v>
      </c>
      <c r="B804" t="s">
        <v>11703</v>
      </c>
      <c r="C804" t="s">
        <v>2703</v>
      </c>
      <c r="D804" t="s">
        <v>11698</v>
      </c>
      <c r="E804" t="s">
        <v>714</v>
      </c>
      <c r="F804" t="s">
        <v>12249</v>
      </c>
      <c r="G804" t="s">
        <v>12250</v>
      </c>
      <c r="H804" t="s">
        <v>2704</v>
      </c>
      <c r="I804" t="s">
        <v>345</v>
      </c>
      <c r="J804" t="s">
        <v>2662</v>
      </c>
      <c r="K804" t="s">
        <v>427</v>
      </c>
      <c r="L804" t="s">
        <v>27</v>
      </c>
      <c r="M804" t="s">
        <v>10992</v>
      </c>
      <c r="N804">
        <v>120</v>
      </c>
      <c r="O804" t="s">
        <v>65</v>
      </c>
    </row>
    <row r="805" spans="1:15">
      <c r="A805">
        <v>15103</v>
      </c>
      <c r="B805" t="s">
        <v>11697</v>
      </c>
      <c r="C805" t="s">
        <v>3991</v>
      </c>
      <c r="D805" t="s">
        <v>11698</v>
      </c>
      <c r="E805" t="s">
        <v>714</v>
      </c>
      <c r="F805" t="s">
        <v>12251</v>
      </c>
      <c r="G805" t="s">
        <v>11969</v>
      </c>
      <c r="H805" t="s">
        <v>3992</v>
      </c>
      <c r="I805" t="s">
        <v>353</v>
      </c>
      <c r="J805" t="s">
        <v>3528</v>
      </c>
      <c r="K805" t="s">
        <v>659</v>
      </c>
      <c r="L805" t="s">
        <v>27</v>
      </c>
      <c r="M805" t="s">
        <v>10992</v>
      </c>
      <c r="N805">
        <v>120</v>
      </c>
      <c r="O805" t="s">
        <v>65</v>
      </c>
    </row>
    <row r="806" spans="1:15">
      <c r="A806">
        <v>15104</v>
      </c>
      <c r="B806" t="s">
        <v>11697</v>
      </c>
      <c r="C806" t="s">
        <v>1399</v>
      </c>
      <c r="D806" t="s">
        <v>11698</v>
      </c>
      <c r="E806" t="s">
        <v>714</v>
      </c>
      <c r="F806" t="s">
        <v>12252</v>
      </c>
      <c r="G806" t="s">
        <v>12253</v>
      </c>
      <c r="H806" t="s">
        <v>1400</v>
      </c>
      <c r="I806" t="s">
        <v>277</v>
      </c>
      <c r="J806" t="s">
        <v>10991</v>
      </c>
      <c r="K806" t="s">
        <v>64</v>
      </c>
      <c r="L806" t="s">
        <v>27</v>
      </c>
      <c r="M806" t="s">
        <v>10992</v>
      </c>
      <c r="N806">
        <v>120</v>
      </c>
      <c r="O806" t="s">
        <v>65</v>
      </c>
    </row>
    <row r="807" spans="1:15">
      <c r="A807">
        <v>15105</v>
      </c>
      <c r="B807" t="s">
        <v>11697</v>
      </c>
      <c r="C807" t="s">
        <v>3824</v>
      </c>
      <c r="D807" t="s">
        <v>11698</v>
      </c>
      <c r="E807" t="s">
        <v>714</v>
      </c>
      <c r="F807" t="s">
        <v>12254</v>
      </c>
      <c r="G807" t="s">
        <v>12255</v>
      </c>
      <c r="H807" t="s">
        <v>3825</v>
      </c>
      <c r="I807" t="s">
        <v>353</v>
      </c>
      <c r="J807" t="s">
        <v>529</v>
      </c>
      <c r="K807" t="s">
        <v>3564</v>
      </c>
      <c r="L807" t="s">
        <v>27</v>
      </c>
      <c r="M807" t="s">
        <v>10992</v>
      </c>
      <c r="N807">
        <v>120</v>
      </c>
      <c r="O807" t="s">
        <v>65</v>
      </c>
    </row>
    <row r="808" spans="1:15">
      <c r="A808">
        <v>15106</v>
      </c>
      <c r="B808" t="s">
        <v>11697</v>
      </c>
      <c r="C808" t="s">
        <v>67</v>
      </c>
      <c r="D808" t="s">
        <v>11698</v>
      </c>
      <c r="E808" t="s">
        <v>714</v>
      </c>
      <c r="F808" t="s">
        <v>12256</v>
      </c>
      <c r="G808" t="s">
        <v>11631</v>
      </c>
      <c r="H808" t="s">
        <v>68</v>
      </c>
      <c r="I808" t="s">
        <v>345</v>
      </c>
      <c r="J808" t="s">
        <v>10996</v>
      </c>
      <c r="K808" t="s">
        <v>30</v>
      </c>
      <c r="L808" t="s">
        <v>27</v>
      </c>
      <c r="M808" t="s">
        <v>10992</v>
      </c>
      <c r="N808">
        <v>120</v>
      </c>
      <c r="O808" t="s">
        <v>65</v>
      </c>
    </row>
    <row r="809" spans="1:15">
      <c r="A809">
        <v>15107</v>
      </c>
      <c r="B809" t="s">
        <v>11697</v>
      </c>
      <c r="C809" t="s">
        <v>3771</v>
      </c>
      <c r="D809" t="s">
        <v>11698</v>
      </c>
      <c r="E809" t="s">
        <v>714</v>
      </c>
      <c r="F809" t="s">
        <v>12257</v>
      </c>
      <c r="G809" t="s">
        <v>11894</v>
      </c>
      <c r="H809" t="s">
        <v>3772</v>
      </c>
      <c r="I809" t="s">
        <v>353</v>
      </c>
      <c r="J809" t="s">
        <v>3528</v>
      </c>
      <c r="K809" t="s">
        <v>3759</v>
      </c>
      <c r="L809" t="s">
        <v>27</v>
      </c>
      <c r="M809" t="s">
        <v>10992</v>
      </c>
      <c r="N809">
        <v>120</v>
      </c>
      <c r="O809" t="s">
        <v>65</v>
      </c>
    </row>
    <row r="810" spans="1:15">
      <c r="A810">
        <v>15108</v>
      </c>
      <c r="B810" t="s">
        <v>11697</v>
      </c>
      <c r="C810" t="s">
        <v>2458</v>
      </c>
      <c r="D810" t="s">
        <v>11698</v>
      </c>
      <c r="E810" t="s">
        <v>714</v>
      </c>
      <c r="F810" t="s">
        <v>12258</v>
      </c>
      <c r="G810" t="s">
        <v>11578</v>
      </c>
      <c r="H810" t="s">
        <v>2459</v>
      </c>
      <c r="I810" t="s">
        <v>345</v>
      </c>
      <c r="J810" t="s">
        <v>2427</v>
      </c>
      <c r="K810" t="s">
        <v>2427</v>
      </c>
      <c r="L810" t="s">
        <v>27</v>
      </c>
      <c r="M810" t="s">
        <v>10992</v>
      </c>
      <c r="N810">
        <v>120</v>
      </c>
      <c r="O810" t="s">
        <v>65</v>
      </c>
    </row>
    <row r="811" spans="1:15">
      <c r="A811">
        <v>15109</v>
      </c>
      <c r="B811" t="s">
        <v>11697</v>
      </c>
      <c r="C811" t="s">
        <v>1243</v>
      </c>
      <c r="D811" t="s">
        <v>11698</v>
      </c>
      <c r="E811" t="s">
        <v>714</v>
      </c>
      <c r="F811" t="s">
        <v>12259</v>
      </c>
      <c r="G811" t="s">
        <v>12260</v>
      </c>
      <c r="H811" t="s">
        <v>1244</v>
      </c>
      <c r="I811" t="s">
        <v>353</v>
      </c>
      <c r="J811" t="s">
        <v>9840</v>
      </c>
      <c r="K811" t="s">
        <v>55</v>
      </c>
      <c r="L811" t="s">
        <v>27</v>
      </c>
      <c r="M811" t="s">
        <v>10992</v>
      </c>
      <c r="N811">
        <v>120</v>
      </c>
      <c r="O811" t="s">
        <v>65</v>
      </c>
    </row>
    <row r="812" spans="1:15">
      <c r="A812">
        <v>15110</v>
      </c>
      <c r="B812" t="s">
        <v>11697</v>
      </c>
      <c r="C812" t="s">
        <v>766</v>
      </c>
      <c r="D812" t="s">
        <v>11698</v>
      </c>
      <c r="E812" t="s">
        <v>714</v>
      </c>
      <c r="F812" t="s">
        <v>12261</v>
      </c>
      <c r="G812" t="s">
        <v>12262</v>
      </c>
      <c r="H812" t="s">
        <v>768</v>
      </c>
      <c r="I812" t="s">
        <v>277</v>
      </c>
      <c r="J812" t="s">
        <v>282</v>
      </c>
      <c r="K812" t="s">
        <v>282</v>
      </c>
      <c r="L812" t="s">
        <v>27</v>
      </c>
      <c r="M812" t="s">
        <v>10992</v>
      </c>
      <c r="N812">
        <v>120</v>
      </c>
      <c r="O812" t="s">
        <v>65</v>
      </c>
    </row>
    <row r="813" spans="1:15">
      <c r="A813">
        <v>15111</v>
      </c>
      <c r="B813" t="s">
        <v>11697</v>
      </c>
      <c r="C813" t="s">
        <v>1487</v>
      </c>
      <c r="D813" t="s">
        <v>11698</v>
      </c>
      <c r="E813" t="s">
        <v>714</v>
      </c>
      <c r="F813" t="s">
        <v>12263</v>
      </c>
      <c r="G813" t="s">
        <v>12264</v>
      </c>
      <c r="H813" t="s">
        <v>1488</v>
      </c>
      <c r="I813" t="s">
        <v>353</v>
      </c>
      <c r="J813" t="s">
        <v>3061</v>
      </c>
      <c r="K813" t="s">
        <v>1091</v>
      </c>
      <c r="L813" t="s">
        <v>27</v>
      </c>
      <c r="M813" t="s">
        <v>10992</v>
      </c>
      <c r="N813">
        <v>120</v>
      </c>
      <c r="O813" t="s">
        <v>65</v>
      </c>
    </row>
    <row r="814" spans="1:15">
      <c r="A814">
        <v>15112</v>
      </c>
      <c r="B814" t="s">
        <v>11697</v>
      </c>
      <c r="C814" t="s">
        <v>2322</v>
      </c>
      <c r="D814" t="s">
        <v>11698</v>
      </c>
      <c r="E814" t="s">
        <v>714</v>
      </c>
      <c r="F814" t="s">
        <v>12265</v>
      </c>
      <c r="G814" t="s">
        <v>11542</v>
      </c>
      <c r="H814" t="s">
        <v>2323</v>
      </c>
      <c r="I814" t="s">
        <v>345</v>
      </c>
      <c r="J814" t="s">
        <v>10996</v>
      </c>
      <c r="K814" t="s">
        <v>2223</v>
      </c>
      <c r="L814" t="s">
        <v>27</v>
      </c>
      <c r="M814" t="s">
        <v>10992</v>
      </c>
      <c r="N814">
        <v>120</v>
      </c>
      <c r="O814" t="s">
        <v>65</v>
      </c>
    </row>
    <row r="815" spans="1:15">
      <c r="A815">
        <v>15113</v>
      </c>
      <c r="B815" t="s">
        <v>11697</v>
      </c>
      <c r="C815" t="s">
        <v>3927</v>
      </c>
      <c r="D815" t="s">
        <v>11698</v>
      </c>
      <c r="E815" t="s">
        <v>714</v>
      </c>
      <c r="F815" t="s">
        <v>12266</v>
      </c>
      <c r="G815" t="s">
        <v>12267</v>
      </c>
      <c r="H815" t="s">
        <v>3928</v>
      </c>
      <c r="I815" t="s">
        <v>353</v>
      </c>
      <c r="J815" t="s">
        <v>11115</v>
      </c>
      <c r="K815" t="s">
        <v>566</v>
      </c>
      <c r="L815" t="s">
        <v>27</v>
      </c>
      <c r="M815" t="s">
        <v>10992</v>
      </c>
      <c r="N815">
        <v>120</v>
      </c>
      <c r="O815" t="s">
        <v>65</v>
      </c>
    </row>
    <row r="816" spans="1:15">
      <c r="A816">
        <v>15114</v>
      </c>
      <c r="B816" t="s">
        <v>11697</v>
      </c>
      <c r="C816" t="s">
        <v>2759</v>
      </c>
      <c r="D816" t="s">
        <v>11698</v>
      </c>
      <c r="E816" t="s">
        <v>714</v>
      </c>
      <c r="F816" t="s">
        <v>12268</v>
      </c>
      <c r="G816" t="s">
        <v>11123</v>
      </c>
      <c r="H816" t="s">
        <v>2760</v>
      </c>
      <c r="I816" t="s">
        <v>345</v>
      </c>
      <c r="J816" t="s">
        <v>2662</v>
      </c>
      <c r="K816" t="s">
        <v>427</v>
      </c>
      <c r="L816" t="s">
        <v>27</v>
      </c>
      <c r="M816" t="s">
        <v>10992</v>
      </c>
      <c r="N816">
        <v>120</v>
      </c>
      <c r="O816" t="s">
        <v>65</v>
      </c>
    </row>
    <row r="817" spans="1:15">
      <c r="A817">
        <v>15115</v>
      </c>
      <c r="B817" t="s">
        <v>11697</v>
      </c>
      <c r="C817" t="s">
        <v>1108</v>
      </c>
      <c r="D817" t="s">
        <v>11698</v>
      </c>
      <c r="E817" t="s">
        <v>714</v>
      </c>
      <c r="F817" t="s">
        <v>12269</v>
      </c>
      <c r="G817" t="s">
        <v>11675</v>
      </c>
      <c r="H817" t="s">
        <v>1109</v>
      </c>
      <c r="I817" t="s">
        <v>353</v>
      </c>
      <c r="J817" t="s">
        <v>3061</v>
      </c>
      <c r="K817" t="s">
        <v>1091</v>
      </c>
      <c r="L817" t="s">
        <v>27</v>
      </c>
      <c r="M817" t="s">
        <v>10992</v>
      </c>
      <c r="N817">
        <v>120</v>
      </c>
      <c r="O817" t="s">
        <v>65</v>
      </c>
    </row>
    <row r="818" spans="1:15">
      <c r="A818">
        <v>15116</v>
      </c>
      <c r="B818" t="s">
        <v>11697</v>
      </c>
      <c r="C818" t="s">
        <v>777</v>
      </c>
      <c r="D818" t="s">
        <v>11698</v>
      </c>
      <c r="E818" t="s">
        <v>714</v>
      </c>
      <c r="F818" t="s">
        <v>12270</v>
      </c>
      <c r="G818" t="s">
        <v>12271</v>
      </c>
      <c r="H818" t="s">
        <v>779</v>
      </c>
      <c r="I818" t="s">
        <v>277</v>
      </c>
      <c r="J818" t="s">
        <v>282</v>
      </c>
      <c r="K818" t="s">
        <v>287</v>
      </c>
      <c r="L818" t="s">
        <v>27</v>
      </c>
      <c r="M818" t="s">
        <v>10992</v>
      </c>
      <c r="N818">
        <v>120</v>
      </c>
      <c r="O818" t="s">
        <v>65</v>
      </c>
    </row>
    <row r="819" spans="1:15">
      <c r="A819">
        <v>15117</v>
      </c>
      <c r="B819" t="s">
        <v>11703</v>
      </c>
      <c r="C819" t="s">
        <v>1366</v>
      </c>
      <c r="D819" t="s">
        <v>11698</v>
      </c>
      <c r="E819" t="s">
        <v>714</v>
      </c>
      <c r="F819" t="s">
        <v>12272</v>
      </c>
      <c r="G819" t="s">
        <v>11393</v>
      </c>
      <c r="H819" t="s">
        <v>1367</v>
      </c>
      <c r="I819" t="s">
        <v>353</v>
      </c>
      <c r="J819" t="s">
        <v>9840</v>
      </c>
      <c r="K819" t="s">
        <v>55</v>
      </c>
      <c r="L819" t="s">
        <v>27</v>
      </c>
      <c r="M819" t="s">
        <v>10992</v>
      </c>
      <c r="N819">
        <v>120</v>
      </c>
      <c r="O819" t="s">
        <v>65</v>
      </c>
    </row>
    <row r="820" spans="1:15">
      <c r="A820">
        <v>15118</v>
      </c>
      <c r="B820" t="s">
        <v>11697</v>
      </c>
      <c r="C820" t="s">
        <v>3221</v>
      </c>
      <c r="D820" t="s">
        <v>11698</v>
      </c>
      <c r="E820" t="s">
        <v>714</v>
      </c>
      <c r="F820" t="s">
        <v>12273</v>
      </c>
      <c r="G820" t="s">
        <v>12159</v>
      </c>
      <c r="H820" t="s">
        <v>3222</v>
      </c>
      <c r="I820" t="s">
        <v>353</v>
      </c>
      <c r="J820" t="s">
        <v>11226</v>
      </c>
      <c r="K820" t="s">
        <v>3179</v>
      </c>
      <c r="L820" t="s">
        <v>27</v>
      </c>
      <c r="M820" t="s">
        <v>10992</v>
      </c>
      <c r="N820">
        <v>120</v>
      </c>
      <c r="O820" t="s">
        <v>65</v>
      </c>
    </row>
    <row r="821" spans="1:15">
      <c r="A821">
        <v>15119</v>
      </c>
      <c r="B821" t="s">
        <v>11697</v>
      </c>
      <c r="C821" t="s">
        <v>946</v>
      </c>
      <c r="D821" t="s">
        <v>11698</v>
      </c>
      <c r="E821" t="s">
        <v>714</v>
      </c>
      <c r="F821" t="s">
        <v>12274</v>
      </c>
      <c r="G821" t="s">
        <v>12275</v>
      </c>
      <c r="H821" t="s">
        <v>948</v>
      </c>
      <c r="I821" t="s">
        <v>277</v>
      </c>
      <c r="J821" t="s">
        <v>11032</v>
      </c>
      <c r="K821" t="s">
        <v>2072</v>
      </c>
      <c r="L821" t="s">
        <v>27</v>
      </c>
      <c r="M821" t="s">
        <v>10992</v>
      </c>
      <c r="N821">
        <v>120</v>
      </c>
      <c r="O821" t="s">
        <v>65</v>
      </c>
    </row>
    <row r="822" spans="1:15">
      <c r="A822">
        <v>15120</v>
      </c>
      <c r="B822" t="s">
        <v>11697</v>
      </c>
      <c r="C822" t="s">
        <v>2216</v>
      </c>
      <c r="D822" t="s">
        <v>11698</v>
      </c>
      <c r="E822" t="s">
        <v>714</v>
      </c>
      <c r="F822" t="s">
        <v>12276</v>
      </c>
      <c r="G822" t="s">
        <v>11083</v>
      </c>
      <c r="H822" t="s">
        <v>2217</v>
      </c>
      <c r="I822" t="s">
        <v>345</v>
      </c>
      <c r="J822" t="s">
        <v>2169</v>
      </c>
      <c r="K822" t="s">
        <v>2169</v>
      </c>
      <c r="L822" t="s">
        <v>27</v>
      </c>
      <c r="M822" t="s">
        <v>10992</v>
      </c>
      <c r="N822">
        <v>120</v>
      </c>
      <c r="O822" t="s">
        <v>65</v>
      </c>
    </row>
    <row r="823" spans="1:15">
      <c r="A823">
        <v>15121</v>
      </c>
      <c r="B823" t="s">
        <v>11697</v>
      </c>
      <c r="C823" t="s">
        <v>3288</v>
      </c>
      <c r="D823" t="s">
        <v>11698</v>
      </c>
      <c r="E823" t="s">
        <v>714</v>
      </c>
      <c r="F823" t="s">
        <v>12277</v>
      </c>
      <c r="G823" t="s">
        <v>11537</v>
      </c>
      <c r="H823" t="s">
        <v>3289</v>
      </c>
      <c r="I823" t="s">
        <v>353</v>
      </c>
      <c r="J823" t="s">
        <v>551</v>
      </c>
      <c r="K823" t="s">
        <v>3280</v>
      </c>
      <c r="L823" t="s">
        <v>27</v>
      </c>
      <c r="M823" t="s">
        <v>10992</v>
      </c>
      <c r="N823">
        <v>120</v>
      </c>
      <c r="O823" t="s">
        <v>65</v>
      </c>
    </row>
    <row r="824" spans="1:15">
      <c r="A824">
        <v>15122</v>
      </c>
      <c r="B824" t="s">
        <v>11697</v>
      </c>
      <c r="C824" t="s">
        <v>212</v>
      </c>
      <c r="D824" t="s">
        <v>11698</v>
      </c>
      <c r="E824" t="s">
        <v>714</v>
      </c>
      <c r="F824" t="s">
        <v>12278</v>
      </c>
      <c r="G824" t="s">
        <v>11669</v>
      </c>
      <c r="H824" t="s">
        <v>213</v>
      </c>
      <c r="I824" t="s">
        <v>277</v>
      </c>
      <c r="J824" t="s">
        <v>10991</v>
      </c>
      <c r="K824" t="s">
        <v>89</v>
      </c>
      <c r="L824" t="s">
        <v>27</v>
      </c>
      <c r="M824" t="s">
        <v>10992</v>
      </c>
      <c r="N824">
        <v>120</v>
      </c>
      <c r="O824" t="s">
        <v>65</v>
      </c>
    </row>
    <row r="825" spans="1:15">
      <c r="A825">
        <v>15123</v>
      </c>
      <c r="B825" t="s">
        <v>11703</v>
      </c>
      <c r="C825" t="s">
        <v>2651</v>
      </c>
      <c r="D825" t="s">
        <v>11698</v>
      </c>
      <c r="E825" t="s">
        <v>714</v>
      </c>
      <c r="F825" t="s">
        <v>12279</v>
      </c>
      <c r="G825" t="s">
        <v>12095</v>
      </c>
      <c r="H825" t="s">
        <v>2652</v>
      </c>
      <c r="I825" t="s">
        <v>345</v>
      </c>
      <c r="J825" t="s">
        <v>2427</v>
      </c>
      <c r="K825" t="s">
        <v>2604</v>
      </c>
      <c r="L825" t="s">
        <v>27</v>
      </c>
      <c r="M825" t="s">
        <v>10992</v>
      </c>
      <c r="N825">
        <v>120</v>
      </c>
      <c r="O825" t="s">
        <v>65</v>
      </c>
    </row>
    <row r="826" spans="1:15">
      <c r="A826">
        <v>15124</v>
      </c>
      <c r="B826" t="s">
        <v>11697</v>
      </c>
      <c r="C826" t="s">
        <v>3895</v>
      </c>
      <c r="D826" t="s">
        <v>11698</v>
      </c>
      <c r="E826" t="s">
        <v>714</v>
      </c>
      <c r="F826" t="s">
        <v>12280</v>
      </c>
      <c r="G826" t="s">
        <v>11906</v>
      </c>
      <c r="H826" t="s">
        <v>3896</v>
      </c>
      <c r="I826" t="s">
        <v>353</v>
      </c>
      <c r="J826" t="s">
        <v>551</v>
      </c>
      <c r="K826" t="s">
        <v>555</v>
      </c>
      <c r="L826" t="s">
        <v>27</v>
      </c>
      <c r="M826" t="s">
        <v>10992</v>
      </c>
      <c r="N826">
        <v>120</v>
      </c>
      <c r="O826" t="s">
        <v>65</v>
      </c>
    </row>
    <row r="827" spans="1:15">
      <c r="A827">
        <v>15125</v>
      </c>
      <c r="B827" t="s">
        <v>11703</v>
      </c>
      <c r="C827" t="s">
        <v>2853</v>
      </c>
      <c r="D827" t="s">
        <v>11698</v>
      </c>
      <c r="E827" t="s">
        <v>714</v>
      </c>
      <c r="F827" t="s">
        <v>12281</v>
      </c>
      <c r="G827" t="s">
        <v>11173</v>
      </c>
      <c r="H827" t="s">
        <v>2854</v>
      </c>
      <c r="I827" t="s">
        <v>345</v>
      </c>
      <c r="J827" t="s">
        <v>2662</v>
      </c>
      <c r="K827" t="s">
        <v>2662</v>
      </c>
      <c r="L827" t="s">
        <v>27</v>
      </c>
      <c r="M827" t="s">
        <v>10992</v>
      </c>
      <c r="N827">
        <v>120</v>
      </c>
      <c r="O827" t="s">
        <v>65</v>
      </c>
    </row>
    <row r="828" spans="1:15">
      <c r="A828">
        <v>15126</v>
      </c>
      <c r="B828" t="s">
        <v>11703</v>
      </c>
      <c r="C828" t="s">
        <v>3314</v>
      </c>
      <c r="D828" t="s">
        <v>11698</v>
      </c>
      <c r="E828" t="s">
        <v>714</v>
      </c>
      <c r="F828" t="s">
        <v>12282</v>
      </c>
      <c r="G828" t="s">
        <v>11906</v>
      </c>
      <c r="H828" t="s">
        <v>3315</v>
      </c>
      <c r="I828" t="s">
        <v>353</v>
      </c>
      <c r="J828" t="s">
        <v>551</v>
      </c>
      <c r="K828" t="s">
        <v>555</v>
      </c>
      <c r="L828" t="s">
        <v>27</v>
      </c>
      <c r="M828" t="s">
        <v>10992</v>
      </c>
      <c r="N828">
        <v>120</v>
      </c>
      <c r="O828" t="s">
        <v>65</v>
      </c>
    </row>
    <row r="829" spans="1:15">
      <c r="A829">
        <v>15127</v>
      </c>
      <c r="B829" t="s">
        <v>11697</v>
      </c>
      <c r="C829" t="s">
        <v>3659</v>
      </c>
      <c r="D829" t="s">
        <v>11698</v>
      </c>
      <c r="E829" t="s">
        <v>714</v>
      </c>
      <c r="F829" t="s">
        <v>12283</v>
      </c>
      <c r="G829" t="s">
        <v>11685</v>
      </c>
      <c r="H829" t="s">
        <v>3660</v>
      </c>
      <c r="I829" t="s">
        <v>353</v>
      </c>
      <c r="J829" t="s">
        <v>551</v>
      </c>
      <c r="K829" t="s">
        <v>633</v>
      </c>
      <c r="L829" t="s">
        <v>27</v>
      </c>
      <c r="M829" t="s">
        <v>10992</v>
      </c>
      <c r="N829">
        <v>120</v>
      </c>
      <c r="O829" t="s">
        <v>65</v>
      </c>
    </row>
    <row r="830" spans="1:15">
      <c r="A830">
        <v>15128</v>
      </c>
      <c r="B830" t="s">
        <v>11697</v>
      </c>
      <c r="C830" t="s">
        <v>3870</v>
      </c>
      <c r="D830" t="s">
        <v>11698</v>
      </c>
      <c r="E830" t="s">
        <v>714</v>
      </c>
      <c r="F830" t="s">
        <v>12284</v>
      </c>
      <c r="G830" t="s">
        <v>11014</v>
      </c>
      <c r="H830" t="s">
        <v>3871</v>
      </c>
      <c r="I830" t="s">
        <v>353</v>
      </c>
      <c r="J830" t="s">
        <v>551</v>
      </c>
      <c r="K830" t="s">
        <v>551</v>
      </c>
      <c r="L830" t="s">
        <v>27</v>
      </c>
      <c r="M830" t="s">
        <v>10992</v>
      </c>
      <c r="N830">
        <v>120</v>
      </c>
      <c r="O830" t="s">
        <v>65</v>
      </c>
    </row>
    <row r="831" spans="1:15">
      <c r="A831">
        <v>15129</v>
      </c>
      <c r="B831" t="s">
        <v>11697</v>
      </c>
      <c r="C831" t="s">
        <v>3049</v>
      </c>
      <c r="D831" t="s">
        <v>11698</v>
      </c>
      <c r="E831" t="s">
        <v>714</v>
      </c>
      <c r="F831" t="s">
        <v>12285</v>
      </c>
      <c r="G831" t="s">
        <v>11402</v>
      </c>
      <c r="H831" t="s">
        <v>3050</v>
      </c>
      <c r="I831" t="s">
        <v>353</v>
      </c>
      <c r="J831" t="s">
        <v>9840</v>
      </c>
      <c r="K831" t="s">
        <v>1045</v>
      </c>
      <c r="L831" t="s">
        <v>27</v>
      </c>
      <c r="M831" t="s">
        <v>10992</v>
      </c>
      <c r="N831">
        <v>120</v>
      </c>
      <c r="O831" t="s">
        <v>65</v>
      </c>
    </row>
    <row r="832" spans="1:15">
      <c r="A832">
        <v>15130</v>
      </c>
      <c r="B832" t="s">
        <v>11697</v>
      </c>
      <c r="C832" t="s">
        <v>166</v>
      </c>
      <c r="D832" t="s">
        <v>11698</v>
      </c>
      <c r="E832" t="s">
        <v>714</v>
      </c>
      <c r="F832" t="s">
        <v>12286</v>
      </c>
      <c r="G832" t="s">
        <v>11087</v>
      </c>
      <c r="H832" t="s">
        <v>167</v>
      </c>
      <c r="I832" t="s">
        <v>353</v>
      </c>
      <c r="J832" t="s">
        <v>9840</v>
      </c>
      <c r="K832" t="s">
        <v>164</v>
      </c>
      <c r="L832" t="s">
        <v>27</v>
      </c>
      <c r="M832" t="s">
        <v>10992</v>
      </c>
      <c r="N832">
        <v>120</v>
      </c>
      <c r="O832" t="s">
        <v>65</v>
      </c>
    </row>
    <row r="833" spans="1:15">
      <c r="A833">
        <v>15131</v>
      </c>
      <c r="B833" t="s">
        <v>11703</v>
      </c>
      <c r="C833" t="s">
        <v>4216</v>
      </c>
      <c r="D833" t="s">
        <v>11698</v>
      </c>
      <c r="E833" t="s">
        <v>714</v>
      </c>
      <c r="F833" t="s">
        <v>12287</v>
      </c>
      <c r="G833" t="s">
        <v>11969</v>
      </c>
      <c r="H833" t="s">
        <v>4217</v>
      </c>
      <c r="I833" t="s">
        <v>353</v>
      </c>
      <c r="J833" t="s">
        <v>3528</v>
      </c>
      <c r="K833" t="s">
        <v>659</v>
      </c>
      <c r="L833" t="s">
        <v>27</v>
      </c>
      <c r="M833" t="s">
        <v>10992</v>
      </c>
      <c r="N833">
        <v>120</v>
      </c>
      <c r="O833" t="s">
        <v>65</v>
      </c>
    </row>
    <row r="834" spans="1:15">
      <c r="A834">
        <v>15132</v>
      </c>
      <c r="B834" t="s">
        <v>11697</v>
      </c>
      <c r="C834" t="s">
        <v>3000</v>
      </c>
      <c r="D834" t="s">
        <v>11698</v>
      </c>
      <c r="E834" t="s">
        <v>714</v>
      </c>
      <c r="F834" t="s">
        <v>12288</v>
      </c>
      <c r="G834" t="s">
        <v>11242</v>
      </c>
      <c r="H834" t="s">
        <v>3001</v>
      </c>
      <c r="I834" t="s">
        <v>345</v>
      </c>
      <c r="J834" t="s">
        <v>2427</v>
      </c>
      <c r="K834" t="s">
        <v>2362</v>
      </c>
      <c r="L834" t="s">
        <v>27</v>
      </c>
      <c r="M834" t="s">
        <v>10992</v>
      </c>
      <c r="N834">
        <v>120</v>
      </c>
      <c r="O834" t="s">
        <v>65</v>
      </c>
    </row>
    <row r="835" spans="1:15">
      <c r="A835">
        <v>15133</v>
      </c>
      <c r="B835" t="s">
        <v>11697</v>
      </c>
      <c r="C835" t="s">
        <v>2462</v>
      </c>
      <c r="D835" t="s">
        <v>11698</v>
      </c>
      <c r="E835" t="s">
        <v>714</v>
      </c>
      <c r="F835" t="s">
        <v>12289</v>
      </c>
      <c r="G835" t="s">
        <v>11827</v>
      </c>
      <c r="H835" t="s">
        <v>2463</v>
      </c>
      <c r="I835" t="s">
        <v>345</v>
      </c>
      <c r="J835" t="s">
        <v>2427</v>
      </c>
      <c r="K835" t="s">
        <v>517</v>
      </c>
      <c r="L835" t="s">
        <v>27</v>
      </c>
      <c r="M835" t="s">
        <v>10992</v>
      </c>
      <c r="N835">
        <v>120</v>
      </c>
      <c r="O835" t="s">
        <v>65</v>
      </c>
    </row>
    <row r="836" spans="1:15">
      <c r="A836">
        <v>15134</v>
      </c>
      <c r="B836" t="s">
        <v>11697</v>
      </c>
      <c r="C836" t="s">
        <v>3849</v>
      </c>
      <c r="D836" t="s">
        <v>11698</v>
      </c>
      <c r="E836" t="s">
        <v>714</v>
      </c>
      <c r="F836" t="s">
        <v>12290</v>
      </c>
      <c r="G836" t="s">
        <v>12291</v>
      </c>
      <c r="H836" t="s">
        <v>3850</v>
      </c>
      <c r="I836" t="s">
        <v>353</v>
      </c>
      <c r="J836" t="s">
        <v>551</v>
      </c>
      <c r="K836" t="s">
        <v>551</v>
      </c>
      <c r="L836" t="s">
        <v>27</v>
      </c>
      <c r="M836" t="s">
        <v>10992</v>
      </c>
      <c r="N836">
        <v>120</v>
      </c>
      <c r="O836" t="s">
        <v>65</v>
      </c>
    </row>
    <row r="837" spans="1:15">
      <c r="A837">
        <v>15136</v>
      </c>
      <c r="B837" t="s">
        <v>11697</v>
      </c>
      <c r="C837" t="s">
        <v>4247</v>
      </c>
      <c r="D837" t="s">
        <v>11698</v>
      </c>
      <c r="E837" t="s">
        <v>714</v>
      </c>
      <c r="F837" t="s">
        <v>12292</v>
      </c>
      <c r="G837" t="s">
        <v>11999</v>
      </c>
      <c r="H837" t="s">
        <v>4248</v>
      </c>
      <c r="I837" t="s">
        <v>277</v>
      </c>
      <c r="J837" t="s">
        <v>282</v>
      </c>
      <c r="K837" t="s">
        <v>287</v>
      </c>
      <c r="L837" t="s">
        <v>27</v>
      </c>
      <c r="M837" t="s">
        <v>10992</v>
      </c>
      <c r="N837">
        <v>120</v>
      </c>
      <c r="O837" t="s">
        <v>65</v>
      </c>
    </row>
    <row r="838" spans="1:15">
      <c r="A838">
        <v>15251</v>
      </c>
      <c r="B838" t="s">
        <v>12293</v>
      </c>
      <c r="C838" t="s">
        <v>3853</v>
      </c>
      <c r="D838" t="s">
        <v>12294</v>
      </c>
      <c r="E838" t="s">
        <v>714</v>
      </c>
      <c r="F838" t="s">
        <v>12295</v>
      </c>
      <c r="G838" t="s">
        <v>11014</v>
      </c>
      <c r="H838" t="s">
        <v>3854</v>
      </c>
      <c r="I838" t="s">
        <v>353</v>
      </c>
      <c r="J838" t="s">
        <v>551</v>
      </c>
      <c r="K838" t="s">
        <v>551</v>
      </c>
      <c r="L838" t="s">
        <v>27</v>
      </c>
      <c r="M838" t="s">
        <v>10992</v>
      </c>
      <c r="N838">
        <v>120</v>
      </c>
      <c r="O838" t="s">
        <v>65</v>
      </c>
    </row>
    <row r="839" spans="1:15">
      <c r="A839">
        <v>15252</v>
      </c>
      <c r="B839" t="s">
        <v>12293</v>
      </c>
      <c r="C839" t="s">
        <v>2326</v>
      </c>
      <c r="D839" t="s">
        <v>12294</v>
      </c>
      <c r="E839" t="s">
        <v>714</v>
      </c>
      <c r="F839" t="s">
        <v>12296</v>
      </c>
      <c r="G839" t="s">
        <v>11559</v>
      </c>
      <c r="H839" t="s">
        <v>2327</v>
      </c>
      <c r="I839" t="s">
        <v>345</v>
      </c>
      <c r="J839" t="s">
        <v>10996</v>
      </c>
      <c r="K839" t="s">
        <v>2223</v>
      </c>
      <c r="L839" t="s">
        <v>27</v>
      </c>
      <c r="M839" t="s">
        <v>10992</v>
      </c>
      <c r="N839">
        <v>120</v>
      </c>
      <c r="O839" t="s">
        <v>65</v>
      </c>
    </row>
    <row r="840" spans="1:15">
      <c r="A840">
        <v>15253</v>
      </c>
      <c r="B840" t="s">
        <v>12293</v>
      </c>
      <c r="C840" t="s">
        <v>3471</v>
      </c>
      <c r="D840" t="s">
        <v>12294</v>
      </c>
      <c r="E840" t="s">
        <v>714</v>
      </c>
      <c r="F840" t="s">
        <v>12297</v>
      </c>
      <c r="G840" t="s">
        <v>11552</v>
      </c>
      <c r="H840" t="s">
        <v>3472</v>
      </c>
      <c r="I840" t="s">
        <v>353</v>
      </c>
      <c r="J840" t="s">
        <v>11115</v>
      </c>
      <c r="K840" t="s">
        <v>566</v>
      </c>
      <c r="L840" t="s">
        <v>27</v>
      </c>
      <c r="M840" t="s">
        <v>10992</v>
      </c>
      <c r="N840">
        <v>120</v>
      </c>
      <c r="O840" t="s">
        <v>65</v>
      </c>
    </row>
    <row r="841" spans="1:15">
      <c r="A841">
        <v>15254</v>
      </c>
      <c r="B841" t="s">
        <v>12293</v>
      </c>
      <c r="C841" t="s">
        <v>1713</v>
      </c>
      <c r="D841" t="s">
        <v>12294</v>
      </c>
      <c r="E841" t="s">
        <v>714</v>
      </c>
      <c r="F841" t="s">
        <v>12298</v>
      </c>
      <c r="G841" t="s">
        <v>11022</v>
      </c>
      <c r="H841" t="s">
        <v>1714</v>
      </c>
      <c r="I841" t="s">
        <v>277</v>
      </c>
      <c r="J841" t="s">
        <v>10991</v>
      </c>
      <c r="K841" t="s">
        <v>1220</v>
      </c>
      <c r="L841" t="s">
        <v>27</v>
      </c>
      <c r="M841" t="s">
        <v>10992</v>
      </c>
      <c r="N841">
        <v>120</v>
      </c>
      <c r="O841" t="s">
        <v>65</v>
      </c>
    </row>
    <row r="842" spans="1:15">
      <c r="A842">
        <v>15255</v>
      </c>
      <c r="B842" t="s">
        <v>12293</v>
      </c>
      <c r="C842" t="s">
        <v>2807</v>
      </c>
      <c r="D842" t="s">
        <v>12294</v>
      </c>
      <c r="E842" t="s">
        <v>714</v>
      </c>
      <c r="F842" t="s">
        <v>12012</v>
      </c>
      <c r="G842" t="s">
        <v>11123</v>
      </c>
      <c r="H842" t="s">
        <v>2756</v>
      </c>
      <c r="I842" t="s">
        <v>345</v>
      </c>
      <c r="J842" t="s">
        <v>2662</v>
      </c>
      <c r="K842" t="s">
        <v>427</v>
      </c>
      <c r="L842" t="s">
        <v>27</v>
      </c>
      <c r="M842" t="s">
        <v>10992</v>
      </c>
      <c r="N842">
        <v>120</v>
      </c>
      <c r="O842" t="s">
        <v>65</v>
      </c>
    </row>
    <row r="843" spans="1:15">
      <c r="A843">
        <v>15256</v>
      </c>
      <c r="B843" t="s">
        <v>12293</v>
      </c>
      <c r="C843" t="s">
        <v>3225</v>
      </c>
      <c r="D843" t="s">
        <v>12294</v>
      </c>
      <c r="E843" t="s">
        <v>714</v>
      </c>
      <c r="F843" t="s">
        <v>12299</v>
      </c>
      <c r="G843" t="s">
        <v>11294</v>
      </c>
      <c r="H843" t="s">
        <v>3226</v>
      </c>
      <c r="I843" t="s">
        <v>353</v>
      </c>
      <c r="J843" t="s">
        <v>11226</v>
      </c>
      <c r="K843" t="s">
        <v>3179</v>
      </c>
      <c r="L843" t="s">
        <v>27</v>
      </c>
      <c r="M843" t="s">
        <v>10992</v>
      </c>
      <c r="N843">
        <v>120</v>
      </c>
      <c r="O843" t="s">
        <v>65</v>
      </c>
    </row>
    <row r="844" spans="1:15">
      <c r="A844">
        <v>15257</v>
      </c>
      <c r="B844" t="s">
        <v>12293</v>
      </c>
      <c r="C844" t="s">
        <v>449</v>
      </c>
      <c r="D844" t="s">
        <v>12294</v>
      </c>
      <c r="E844" t="s">
        <v>714</v>
      </c>
      <c r="F844" t="s">
        <v>12300</v>
      </c>
      <c r="G844" t="s">
        <v>11568</v>
      </c>
      <c r="H844" t="s">
        <v>450</v>
      </c>
      <c r="I844" t="s">
        <v>345</v>
      </c>
      <c r="J844" t="s">
        <v>10996</v>
      </c>
      <c r="K844" t="s">
        <v>451</v>
      </c>
      <c r="L844" t="s">
        <v>27</v>
      </c>
      <c r="M844" t="s">
        <v>10992</v>
      </c>
      <c r="N844">
        <v>120</v>
      </c>
      <c r="O844" t="s">
        <v>65</v>
      </c>
    </row>
    <row r="845" spans="1:15">
      <c r="A845">
        <v>15258</v>
      </c>
      <c r="B845" t="s">
        <v>12293</v>
      </c>
      <c r="C845" t="s">
        <v>784</v>
      </c>
      <c r="D845" t="s">
        <v>12294</v>
      </c>
      <c r="E845" t="s">
        <v>714</v>
      </c>
      <c r="F845" t="s">
        <v>12301</v>
      </c>
      <c r="G845" t="s">
        <v>12271</v>
      </c>
      <c r="H845" t="s">
        <v>786</v>
      </c>
      <c r="I845" t="s">
        <v>277</v>
      </c>
      <c r="J845" t="s">
        <v>282</v>
      </c>
      <c r="K845" t="s">
        <v>287</v>
      </c>
      <c r="L845" t="s">
        <v>27</v>
      </c>
      <c r="M845" t="s">
        <v>10992</v>
      </c>
      <c r="N845">
        <v>120</v>
      </c>
      <c r="O845" t="s">
        <v>65</v>
      </c>
    </row>
    <row r="846" spans="1:15">
      <c r="A846">
        <v>15259</v>
      </c>
      <c r="B846" t="s">
        <v>12293</v>
      </c>
      <c r="C846" t="s">
        <v>1403</v>
      </c>
      <c r="D846" t="s">
        <v>12294</v>
      </c>
      <c r="E846" t="s">
        <v>714</v>
      </c>
      <c r="F846" t="s">
        <v>12302</v>
      </c>
      <c r="G846" t="s">
        <v>11393</v>
      </c>
      <c r="H846" t="s">
        <v>1404</v>
      </c>
      <c r="I846" t="s">
        <v>353</v>
      </c>
      <c r="J846" t="s">
        <v>9840</v>
      </c>
      <c r="K846" t="s">
        <v>55</v>
      </c>
      <c r="L846" t="s">
        <v>27</v>
      </c>
      <c r="M846" t="s">
        <v>10992</v>
      </c>
      <c r="N846">
        <v>120</v>
      </c>
      <c r="O846" t="s">
        <v>65</v>
      </c>
    </row>
    <row r="847" spans="1:15">
      <c r="A847">
        <v>15260</v>
      </c>
      <c r="B847" t="s">
        <v>12293</v>
      </c>
      <c r="C847" t="s">
        <v>3943</v>
      </c>
      <c r="D847" t="s">
        <v>12294</v>
      </c>
      <c r="E847" t="s">
        <v>714</v>
      </c>
      <c r="F847" t="s">
        <v>12303</v>
      </c>
      <c r="G847" t="s">
        <v>11529</v>
      </c>
      <c r="H847" t="s">
        <v>3944</v>
      </c>
      <c r="I847" t="s">
        <v>353</v>
      </c>
      <c r="J847" t="s">
        <v>459</v>
      </c>
      <c r="K847" t="s">
        <v>459</v>
      </c>
      <c r="L847" t="s">
        <v>27</v>
      </c>
      <c r="M847" t="s">
        <v>10992</v>
      </c>
      <c r="N847">
        <v>120</v>
      </c>
      <c r="O847" t="s">
        <v>65</v>
      </c>
    </row>
    <row r="848" spans="1:15">
      <c r="A848">
        <v>15261</v>
      </c>
      <c r="B848" t="s">
        <v>12293</v>
      </c>
      <c r="C848" t="s">
        <v>3318</v>
      </c>
      <c r="D848" t="s">
        <v>12294</v>
      </c>
      <c r="E848" t="s">
        <v>714</v>
      </c>
      <c r="F848" t="s">
        <v>12304</v>
      </c>
      <c r="G848" t="s">
        <v>11906</v>
      </c>
      <c r="H848" t="s">
        <v>3319</v>
      </c>
      <c r="I848" t="s">
        <v>353</v>
      </c>
      <c r="J848" t="s">
        <v>551</v>
      </c>
      <c r="K848" t="s">
        <v>555</v>
      </c>
      <c r="L848" t="s">
        <v>27</v>
      </c>
      <c r="M848" t="s">
        <v>10992</v>
      </c>
      <c r="N848">
        <v>120</v>
      </c>
      <c r="O848" t="s">
        <v>65</v>
      </c>
    </row>
    <row r="849" spans="1:15">
      <c r="A849">
        <v>15262</v>
      </c>
      <c r="B849" t="s">
        <v>12293</v>
      </c>
      <c r="C849" t="s">
        <v>3663</v>
      </c>
      <c r="D849" t="s">
        <v>12294</v>
      </c>
      <c r="E849" t="s">
        <v>714</v>
      </c>
      <c r="F849" t="s">
        <v>12305</v>
      </c>
      <c r="G849" t="s">
        <v>11685</v>
      </c>
      <c r="H849" t="s">
        <v>3664</v>
      </c>
      <c r="I849" t="s">
        <v>353</v>
      </c>
      <c r="J849" t="s">
        <v>551</v>
      </c>
      <c r="K849" t="s">
        <v>555</v>
      </c>
      <c r="L849" t="s">
        <v>27</v>
      </c>
      <c r="M849" t="s">
        <v>10992</v>
      </c>
      <c r="N849">
        <v>120</v>
      </c>
      <c r="O849" t="s">
        <v>65</v>
      </c>
    </row>
    <row r="850" spans="1:15">
      <c r="A850">
        <v>15263</v>
      </c>
      <c r="B850" t="s">
        <v>12293</v>
      </c>
      <c r="C850" t="s">
        <v>2270</v>
      </c>
      <c r="D850" t="s">
        <v>12294</v>
      </c>
      <c r="E850" t="s">
        <v>714</v>
      </c>
      <c r="F850" t="s">
        <v>12306</v>
      </c>
      <c r="G850" t="s">
        <v>11572</v>
      </c>
      <c r="H850" t="s">
        <v>2271</v>
      </c>
      <c r="I850" t="s">
        <v>345</v>
      </c>
      <c r="J850" t="s">
        <v>10996</v>
      </c>
      <c r="K850" t="s">
        <v>1605</v>
      </c>
      <c r="L850" t="s">
        <v>27</v>
      </c>
      <c r="M850" t="s">
        <v>10992</v>
      </c>
      <c r="N850">
        <v>120</v>
      </c>
      <c r="O850" t="s">
        <v>65</v>
      </c>
    </row>
    <row r="851" spans="1:15">
      <c r="A851">
        <v>15264</v>
      </c>
      <c r="B851" t="s">
        <v>12293</v>
      </c>
      <c r="C851" t="s">
        <v>2518</v>
      </c>
      <c r="D851" t="s">
        <v>12294</v>
      </c>
      <c r="E851" t="s">
        <v>714</v>
      </c>
      <c r="F851" t="s">
        <v>12307</v>
      </c>
      <c r="G851" t="s">
        <v>11044</v>
      </c>
      <c r="H851" t="s">
        <v>2519</v>
      </c>
      <c r="I851" t="s">
        <v>345</v>
      </c>
      <c r="J851" t="s">
        <v>406</v>
      </c>
      <c r="K851" t="s">
        <v>406</v>
      </c>
      <c r="L851" t="s">
        <v>27</v>
      </c>
      <c r="M851" t="s">
        <v>10992</v>
      </c>
      <c r="N851">
        <v>120</v>
      </c>
      <c r="O851" t="s">
        <v>65</v>
      </c>
    </row>
    <row r="852" spans="1:15">
      <c r="A852">
        <v>15265</v>
      </c>
      <c r="B852" t="s">
        <v>12293</v>
      </c>
      <c r="C852" t="s">
        <v>3005</v>
      </c>
      <c r="D852" t="s">
        <v>12294</v>
      </c>
      <c r="E852" t="s">
        <v>714</v>
      </c>
      <c r="F852" t="s">
        <v>12308</v>
      </c>
      <c r="G852" t="s">
        <v>11568</v>
      </c>
      <c r="H852" t="s">
        <v>3006</v>
      </c>
      <c r="I852" t="s">
        <v>345</v>
      </c>
      <c r="J852" t="s">
        <v>10996</v>
      </c>
      <c r="K852" t="s">
        <v>451</v>
      </c>
      <c r="L852" t="s">
        <v>27</v>
      </c>
      <c r="M852" t="s">
        <v>10992</v>
      </c>
      <c r="N852">
        <v>120</v>
      </c>
      <c r="O852" t="s">
        <v>65</v>
      </c>
    </row>
    <row r="853" spans="1:15">
      <c r="A853">
        <v>15266</v>
      </c>
      <c r="B853" t="s">
        <v>12293</v>
      </c>
      <c r="C853" t="s">
        <v>879</v>
      </c>
      <c r="D853" t="s">
        <v>12294</v>
      </c>
      <c r="E853" t="s">
        <v>714</v>
      </c>
      <c r="F853" t="s">
        <v>12309</v>
      </c>
      <c r="G853" t="s">
        <v>12310</v>
      </c>
      <c r="H853" t="s">
        <v>881</v>
      </c>
      <c r="I853" t="s">
        <v>277</v>
      </c>
      <c r="J853" t="s">
        <v>11032</v>
      </c>
      <c r="K853" t="s">
        <v>297</v>
      </c>
      <c r="L853" t="s">
        <v>27</v>
      </c>
      <c r="M853" t="s">
        <v>10992</v>
      </c>
      <c r="N853">
        <v>120</v>
      </c>
      <c r="O853" t="s">
        <v>65</v>
      </c>
    </row>
    <row r="854" spans="1:15">
      <c r="A854">
        <v>15267</v>
      </c>
      <c r="B854" t="s">
        <v>12293</v>
      </c>
      <c r="C854" t="s">
        <v>3828</v>
      </c>
      <c r="D854" t="s">
        <v>12294</v>
      </c>
      <c r="E854" t="s">
        <v>714</v>
      </c>
      <c r="F854" t="s">
        <v>12311</v>
      </c>
      <c r="G854" t="s">
        <v>12255</v>
      </c>
      <c r="H854" t="s">
        <v>3829</v>
      </c>
      <c r="I854" t="s">
        <v>353</v>
      </c>
      <c r="J854" t="s">
        <v>529</v>
      </c>
      <c r="K854" t="s">
        <v>3564</v>
      </c>
      <c r="L854" t="s">
        <v>27</v>
      </c>
      <c r="M854" t="s">
        <v>10992</v>
      </c>
      <c r="N854">
        <v>120</v>
      </c>
      <c r="O854" t="s">
        <v>65</v>
      </c>
    </row>
    <row r="855" spans="1:15">
      <c r="A855">
        <v>15268</v>
      </c>
      <c r="B855" t="s">
        <v>12293</v>
      </c>
      <c r="C855" t="s">
        <v>751</v>
      </c>
      <c r="D855" t="s">
        <v>12294</v>
      </c>
      <c r="E855" t="s">
        <v>714</v>
      </c>
      <c r="F855" t="s">
        <v>12312</v>
      </c>
      <c r="G855" t="s">
        <v>11616</v>
      </c>
      <c r="H855" t="s">
        <v>753</v>
      </c>
      <c r="I855" t="s">
        <v>277</v>
      </c>
      <c r="J855" t="s">
        <v>282</v>
      </c>
      <c r="K855" t="s">
        <v>282</v>
      </c>
      <c r="L855" t="s">
        <v>27</v>
      </c>
      <c r="M855" t="s">
        <v>10992</v>
      </c>
      <c r="N855">
        <v>120</v>
      </c>
      <c r="O855" t="s">
        <v>65</v>
      </c>
    </row>
    <row r="856" spans="1:15">
      <c r="A856">
        <v>15269</v>
      </c>
      <c r="B856" t="s">
        <v>12293</v>
      </c>
      <c r="C856" t="s">
        <v>1331</v>
      </c>
      <c r="D856" t="s">
        <v>12294</v>
      </c>
      <c r="E856" t="s">
        <v>714</v>
      </c>
      <c r="F856" t="s">
        <v>12313</v>
      </c>
      <c r="G856" t="s">
        <v>11913</v>
      </c>
      <c r="H856" t="s">
        <v>1332</v>
      </c>
      <c r="I856" t="s">
        <v>345</v>
      </c>
      <c r="J856" t="s">
        <v>10996</v>
      </c>
      <c r="K856" t="s">
        <v>30</v>
      </c>
      <c r="L856" t="s">
        <v>27</v>
      </c>
      <c r="M856" t="s">
        <v>10992</v>
      </c>
      <c r="N856">
        <v>120</v>
      </c>
      <c r="O856" t="s">
        <v>65</v>
      </c>
    </row>
    <row r="857" spans="1:15">
      <c r="A857">
        <v>15270</v>
      </c>
      <c r="B857" t="s">
        <v>12293</v>
      </c>
      <c r="C857" t="s">
        <v>3055</v>
      </c>
      <c r="D857" t="s">
        <v>12294</v>
      </c>
      <c r="E857" t="s">
        <v>714</v>
      </c>
      <c r="F857" t="s">
        <v>12314</v>
      </c>
      <c r="G857" t="s">
        <v>12315</v>
      </c>
      <c r="H857" t="s">
        <v>3056</v>
      </c>
      <c r="I857" t="s">
        <v>353</v>
      </c>
      <c r="J857" t="s">
        <v>3061</v>
      </c>
      <c r="K857" t="s">
        <v>1091</v>
      </c>
      <c r="L857" t="s">
        <v>27</v>
      </c>
      <c r="M857" t="s">
        <v>10992</v>
      </c>
      <c r="N857">
        <v>120</v>
      </c>
      <c r="O857" t="s">
        <v>65</v>
      </c>
    </row>
    <row r="858" spans="1:15">
      <c r="A858">
        <v>15271</v>
      </c>
      <c r="B858" t="s">
        <v>12293</v>
      </c>
      <c r="C858" t="s">
        <v>2656</v>
      </c>
      <c r="D858" t="s">
        <v>12294</v>
      </c>
      <c r="E858" t="s">
        <v>714</v>
      </c>
      <c r="F858" t="s">
        <v>12316</v>
      </c>
      <c r="G858" t="s">
        <v>11248</v>
      </c>
      <c r="H858" t="s">
        <v>2657</v>
      </c>
      <c r="I858" t="s">
        <v>345</v>
      </c>
      <c r="J858" t="s">
        <v>406</v>
      </c>
      <c r="K858" t="s">
        <v>2532</v>
      </c>
      <c r="L858" t="s">
        <v>27</v>
      </c>
      <c r="M858" t="s">
        <v>10992</v>
      </c>
      <c r="N858">
        <v>120</v>
      </c>
      <c r="O858" t="s">
        <v>65</v>
      </c>
    </row>
    <row r="859" spans="1:15">
      <c r="A859">
        <v>15272</v>
      </c>
      <c r="B859" t="s">
        <v>12293</v>
      </c>
      <c r="C859" t="s">
        <v>2274</v>
      </c>
      <c r="D859" t="s">
        <v>12294</v>
      </c>
      <c r="E859" t="s">
        <v>714</v>
      </c>
      <c r="F859" t="s">
        <v>12317</v>
      </c>
      <c r="G859" t="s">
        <v>11083</v>
      </c>
      <c r="H859" t="s">
        <v>2275</v>
      </c>
      <c r="I859" t="s">
        <v>345</v>
      </c>
      <c r="J859" t="s">
        <v>2169</v>
      </c>
      <c r="K859" t="s">
        <v>2169</v>
      </c>
      <c r="L859" t="s">
        <v>27</v>
      </c>
      <c r="M859" t="s">
        <v>10992</v>
      </c>
      <c r="N859">
        <v>120</v>
      </c>
      <c r="O859" t="s">
        <v>65</v>
      </c>
    </row>
    <row r="860" spans="1:15">
      <c r="A860">
        <v>15273</v>
      </c>
      <c r="B860" t="s">
        <v>12293</v>
      </c>
      <c r="C860" t="s">
        <v>3951</v>
      </c>
      <c r="D860" t="s">
        <v>12294</v>
      </c>
      <c r="E860" t="s">
        <v>714</v>
      </c>
      <c r="F860" t="s">
        <v>12318</v>
      </c>
      <c r="G860" t="s">
        <v>11463</v>
      </c>
      <c r="H860" t="s">
        <v>3952</v>
      </c>
      <c r="I860" t="s">
        <v>353</v>
      </c>
      <c r="J860" t="s">
        <v>11115</v>
      </c>
      <c r="K860" t="s">
        <v>354</v>
      </c>
      <c r="L860" t="s">
        <v>27</v>
      </c>
      <c r="M860" t="s">
        <v>10992</v>
      </c>
      <c r="N860">
        <v>120</v>
      </c>
      <c r="O860" t="s">
        <v>65</v>
      </c>
    </row>
    <row r="861" spans="1:15">
      <c r="A861">
        <v>15288</v>
      </c>
      <c r="B861" t="s">
        <v>12293</v>
      </c>
      <c r="C861" t="s">
        <v>414</v>
      </c>
      <c r="D861" t="s">
        <v>11698</v>
      </c>
      <c r="E861" t="s">
        <v>714</v>
      </c>
      <c r="F861" t="s">
        <v>12319</v>
      </c>
      <c r="G861" t="s">
        <v>11396</v>
      </c>
      <c r="H861" t="s">
        <v>415</v>
      </c>
      <c r="I861" t="s">
        <v>345</v>
      </c>
      <c r="J861" t="s">
        <v>2169</v>
      </c>
      <c r="K861" t="s">
        <v>388</v>
      </c>
      <c r="L861" t="s">
        <v>27</v>
      </c>
      <c r="M861" t="s">
        <v>10992</v>
      </c>
      <c r="N861">
        <v>120</v>
      </c>
      <c r="O861" t="s">
        <v>65</v>
      </c>
    </row>
    <row r="862" spans="1:15">
      <c r="A862">
        <v>15290</v>
      </c>
      <c r="B862" t="s">
        <v>12320</v>
      </c>
      <c r="C862" t="s">
        <v>827</v>
      </c>
      <c r="D862" t="s">
        <v>11785</v>
      </c>
      <c r="E862" t="s">
        <v>714</v>
      </c>
      <c r="F862" t="s">
        <v>12321</v>
      </c>
      <c r="G862" t="s">
        <v>11181</v>
      </c>
      <c r="H862" t="s">
        <v>829</v>
      </c>
      <c r="I862" t="s">
        <v>277</v>
      </c>
      <c r="J862" t="s">
        <v>282</v>
      </c>
      <c r="K862" t="s">
        <v>287</v>
      </c>
      <c r="L862" t="s">
        <v>27</v>
      </c>
      <c r="M862" t="s">
        <v>10992</v>
      </c>
      <c r="N862">
        <v>120</v>
      </c>
      <c r="O862" t="s">
        <v>65</v>
      </c>
    </row>
    <row r="863" spans="1:15">
      <c r="A863">
        <v>15291</v>
      </c>
      <c r="B863" t="s">
        <v>11787</v>
      </c>
      <c r="C863" t="s">
        <v>2707</v>
      </c>
      <c r="D863" t="s">
        <v>11785</v>
      </c>
      <c r="E863" t="s">
        <v>714</v>
      </c>
      <c r="F863" t="s">
        <v>12322</v>
      </c>
      <c r="G863" t="s">
        <v>12095</v>
      </c>
      <c r="H863" t="s">
        <v>2708</v>
      </c>
      <c r="I863" t="s">
        <v>345</v>
      </c>
      <c r="J863" t="s">
        <v>2427</v>
      </c>
      <c r="K863" t="s">
        <v>2604</v>
      </c>
      <c r="L863" t="s">
        <v>27</v>
      </c>
      <c r="M863" t="s">
        <v>10992</v>
      </c>
      <c r="N863">
        <v>120</v>
      </c>
      <c r="O863" t="s">
        <v>65</v>
      </c>
    </row>
    <row r="864" spans="1:15">
      <c r="A864">
        <v>15292</v>
      </c>
      <c r="B864" t="s">
        <v>12323</v>
      </c>
      <c r="C864" t="s">
        <v>1372</v>
      </c>
      <c r="D864" t="s">
        <v>11785</v>
      </c>
      <c r="E864" t="s">
        <v>714</v>
      </c>
      <c r="F864" t="s">
        <v>12324</v>
      </c>
      <c r="G864" t="s">
        <v>12325</v>
      </c>
      <c r="H864" t="s">
        <v>1373</v>
      </c>
      <c r="I864" t="s">
        <v>345</v>
      </c>
      <c r="J864" t="s">
        <v>10996</v>
      </c>
      <c r="K864" t="s">
        <v>30</v>
      </c>
      <c r="L864" t="s">
        <v>27</v>
      </c>
      <c r="M864" t="s">
        <v>10992</v>
      </c>
      <c r="N864">
        <v>120</v>
      </c>
      <c r="O864" t="s">
        <v>65</v>
      </c>
    </row>
    <row r="865" spans="1:15">
      <c r="A865">
        <v>16360</v>
      </c>
      <c r="B865" t="s">
        <v>12326</v>
      </c>
      <c r="C865" t="s">
        <v>3874</v>
      </c>
      <c r="D865" t="s">
        <v>12327</v>
      </c>
      <c r="E865" t="s">
        <v>714</v>
      </c>
      <c r="F865" t="s">
        <v>12328</v>
      </c>
      <c r="G865" t="s">
        <v>11014</v>
      </c>
      <c r="H865" t="s">
        <v>3875</v>
      </c>
      <c r="I865" t="s">
        <v>353</v>
      </c>
      <c r="J865" t="s">
        <v>551</v>
      </c>
      <c r="K865" t="s">
        <v>551</v>
      </c>
      <c r="L865" t="s">
        <v>27</v>
      </c>
      <c r="M865" t="s">
        <v>10992</v>
      </c>
      <c r="N865">
        <v>120</v>
      </c>
      <c r="O865" t="s">
        <v>65</v>
      </c>
    </row>
    <row r="866" spans="1:15">
      <c r="A866">
        <v>5014</v>
      </c>
      <c r="B866" t="s">
        <v>11647</v>
      </c>
      <c r="C866" t="s">
        <v>268</v>
      </c>
      <c r="D866" t="s">
        <v>11648</v>
      </c>
      <c r="E866" t="s">
        <v>714</v>
      </c>
      <c r="F866" t="s">
        <v>12329</v>
      </c>
      <c r="G866" t="s">
        <v>11031</v>
      </c>
      <c r="H866" t="s">
        <v>269</v>
      </c>
      <c r="I866" t="s">
        <v>277</v>
      </c>
      <c r="J866" t="s">
        <v>11032</v>
      </c>
      <c r="K866" t="s">
        <v>270</v>
      </c>
      <c r="L866" t="s">
        <v>27</v>
      </c>
      <c r="M866" t="s">
        <v>10992</v>
      </c>
      <c r="N866">
        <v>120</v>
      </c>
      <c r="O866" t="s">
        <v>65</v>
      </c>
    </row>
    <row r="867" spans="1:15">
      <c r="A867">
        <v>5603</v>
      </c>
      <c r="B867" t="s">
        <v>11793</v>
      </c>
      <c r="C867" t="s">
        <v>549</v>
      </c>
      <c r="D867" t="s">
        <v>11837</v>
      </c>
      <c r="E867" t="s">
        <v>704</v>
      </c>
      <c r="F867" t="s">
        <v>12330</v>
      </c>
      <c r="G867" t="s">
        <v>12331</v>
      </c>
      <c r="H867" t="s">
        <v>550</v>
      </c>
      <c r="I867" t="s">
        <v>353</v>
      </c>
      <c r="J867" t="s">
        <v>551</v>
      </c>
      <c r="K867" t="s">
        <v>551</v>
      </c>
      <c r="L867" t="s">
        <v>27</v>
      </c>
      <c r="M867" t="s">
        <v>10992</v>
      </c>
      <c r="N867">
        <v>60</v>
      </c>
      <c r="O867" t="s">
        <v>24</v>
      </c>
    </row>
    <row r="868" spans="1:15">
      <c r="A868">
        <v>5604</v>
      </c>
      <c r="B868" t="s">
        <v>11793</v>
      </c>
      <c r="C868" t="s">
        <v>527</v>
      </c>
      <c r="D868" t="s">
        <v>11837</v>
      </c>
      <c r="E868" t="s">
        <v>704</v>
      </c>
      <c r="F868" t="s">
        <v>8343</v>
      </c>
      <c r="G868" t="s">
        <v>11995</v>
      </c>
      <c r="H868" t="s">
        <v>528</v>
      </c>
      <c r="I868" t="s">
        <v>353</v>
      </c>
      <c r="J868" t="s">
        <v>529</v>
      </c>
      <c r="K868" t="s">
        <v>529</v>
      </c>
      <c r="L868" t="s">
        <v>27</v>
      </c>
      <c r="M868" t="s">
        <v>10992</v>
      </c>
      <c r="N868">
        <v>60</v>
      </c>
      <c r="O868" t="s">
        <v>24</v>
      </c>
    </row>
    <row r="869" spans="1:15">
      <c r="A869">
        <v>6243</v>
      </c>
      <c r="B869" t="s">
        <v>11951</v>
      </c>
      <c r="C869" t="s">
        <v>958</v>
      </c>
      <c r="D869" t="s">
        <v>11952</v>
      </c>
      <c r="E869" t="s">
        <v>729</v>
      </c>
      <c r="F869" t="s">
        <v>12332</v>
      </c>
      <c r="G869" t="s">
        <v>12333</v>
      </c>
      <c r="H869" t="s">
        <v>960</v>
      </c>
      <c r="I869" t="s">
        <v>277</v>
      </c>
      <c r="J869" t="s">
        <v>11032</v>
      </c>
      <c r="K869" t="s">
        <v>270</v>
      </c>
      <c r="L869" t="s">
        <v>27</v>
      </c>
      <c r="M869" t="s">
        <v>10992</v>
      </c>
      <c r="N869">
        <v>150</v>
      </c>
      <c r="O869" t="s">
        <v>137</v>
      </c>
    </row>
    <row r="870" spans="1:15">
      <c r="A870">
        <v>6510</v>
      </c>
      <c r="B870" t="s">
        <v>11927</v>
      </c>
      <c r="C870" t="s">
        <v>961</v>
      </c>
      <c r="D870" t="s">
        <v>11928</v>
      </c>
      <c r="E870" t="s">
        <v>729</v>
      </c>
      <c r="F870" t="s">
        <v>12334</v>
      </c>
      <c r="G870" t="s">
        <v>12335</v>
      </c>
      <c r="H870" t="s">
        <v>963</v>
      </c>
      <c r="I870" t="s">
        <v>277</v>
      </c>
      <c r="J870" t="s">
        <v>11032</v>
      </c>
      <c r="K870" t="s">
        <v>270</v>
      </c>
      <c r="L870" t="s">
        <v>27</v>
      </c>
      <c r="M870" t="s">
        <v>10992</v>
      </c>
      <c r="N870">
        <v>150</v>
      </c>
      <c r="O870" t="s">
        <v>137</v>
      </c>
    </row>
    <row r="871" spans="1:15">
      <c r="A871">
        <v>6511</v>
      </c>
      <c r="B871" t="s">
        <v>11052</v>
      </c>
      <c r="C871" t="s">
        <v>315</v>
      </c>
      <c r="D871" t="s">
        <v>11928</v>
      </c>
      <c r="E871" t="s">
        <v>729</v>
      </c>
      <c r="F871" t="s">
        <v>12336</v>
      </c>
      <c r="G871" t="s">
        <v>11031</v>
      </c>
      <c r="H871" t="s">
        <v>316</v>
      </c>
      <c r="I871" t="s">
        <v>277</v>
      </c>
      <c r="J871" t="s">
        <v>11032</v>
      </c>
      <c r="K871" t="s">
        <v>270</v>
      </c>
      <c r="L871" t="s">
        <v>27</v>
      </c>
      <c r="M871" t="s">
        <v>10992</v>
      </c>
      <c r="N871">
        <v>150</v>
      </c>
      <c r="O871" t="s">
        <v>137</v>
      </c>
    </row>
    <row r="872" spans="1:15">
      <c r="A872">
        <v>8513</v>
      </c>
      <c r="B872" t="s">
        <v>11052</v>
      </c>
      <c r="C872" t="s">
        <v>319</v>
      </c>
      <c r="D872" t="s">
        <v>11189</v>
      </c>
      <c r="E872" t="s">
        <v>704</v>
      </c>
      <c r="F872" t="s">
        <v>12337</v>
      </c>
      <c r="G872" t="s">
        <v>11031</v>
      </c>
      <c r="H872" t="s">
        <v>320</v>
      </c>
      <c r="I872" t="s">
        <v>277</v>
      </c>
      <c r="J872" t="s">
        <v>11032</v>
      </c>
      <c r="K872" t="s">
        <v>270</v>
      </c>
      <c r="L872" t="s">
        <v>27</v>
      </c>
      <c r="M872" t="s">
        <v>10992</v>
      </c>
      <c r="N872">
        <v>60</v>
      </c>
      <c r="O872" t="s">
        <v>24</v>
      </c>
    </row>
    <row r="873" spans="1:15">
      <c r="A873">
        <v>12829</v>
      </c>
      <c r="B873" t="s">
        <v>11052</v>
      </c>
      <c r="C873" t="s">
        <v>1447</v>
      </c>
      <c r="D873" t="s">
        <v>11130</v>
      </c>
      <c r="E873" t="s">
        <v>697</v>
      </c>
      <c r="F873" t="s">
        <v>12338</v>
      </c>
      <c r="G873" t="s">
        <v>5207</v>
      </c>
      <c r="H873" t="s">
        <v>454</v>
      </c>
      <c r="I873" t="s">
        <v>345</v>
      </c>
      <c r="J873" t="s">
        <v>10996</v>
      </c>
      <c r="K873" t="s">
        <v>45</v>
      </c>
      <c r="L873" t="s">
        <v>119</v>
      </c>
      <c r="M873" t="s">
        <v>10992</v>
      </c>
      <c r="N873">
        <v>75</v>
      </c>
      <c r="O873" t="s">
        <v>24</v>
      </c>
    </row>
    <row r="874" spans="1:15">
      <c r="A874">
        <v>12866</v>
      </c>
      <c r="B874" t="s">
        <v>11052</v>
      </c>
      <c r="C874" t="s">
        <v>453</v>
      </c>
      <c r="D874" t="s">
        <v>11130</v>
      </c>
      <c r="E874" t="s">
        <v>697</v>
      </c>
      <c r="F874" t="s">
        <v>12339</v>
      </c>
      <c r="G874" t="s">
        <v>5207</v>
      </c>
      <c r="H874" t="s">
        <v>454</v>
      </c>
      <c r="I874" t="s">
        <v>345</v>
      </c>
      <c r="J874" t="s">
        <v>10996</v>
      </c>
      <c r="K874" t="s">
        <v>45</v>
      </c>
      <c r="L874" t="s">
        <v>119</v>
      </c>
      <c r="M874" t="s">
        <v>10992</v>
      </c>
      <c r="N874">
        <v>75</v>
      </c>
      <c r="O874" t="s">
        <v>24</v>
      </c>
    </row>
  </sheetData>
  <autoFilter ref="C1:C874" xr:uid="{E53AC427-F944-4159-A394-EC8D07284C90}"/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A62577A6B5649A8EF9653EC5466E6" ma:contentTypeVersion="14" ma:contentTypeDescription="Create a new document." ma:contentTypeScope="" ma:versionID="724486c7657c8854e8d5b2656a420ff2">
  <xsd:schema xmlns:xsd="http://www.w3.org/2001/XMLSchema" xmlns:xs="http://www.w3.org/2001/XMLSchema" xmlns:p="http://schemas.microsoft.com/office/2006/metadata/properties" xmlns:ns1="http://schemas.microsoft.com/sharepoint/v3" xmlns:ns2="b49236bf-a48e-44fa-be57-f0f2e50999e4" xmlns:ns3="d2e62349-517f-41e7-a14c-d95b9c0866a5" targetNamespace="http://schemas.microsoft.com/office/2006/metadata/properties" ma:root="true" ma:fieldsID="6bb3f2c0a3811e81a06750c045109766" ns1:_="" ns2:_="" ns3:_="">
    <xsd:import namespace="http://schemas.microsoft.com/sharepoint/v3"/>
    <xsd:import namespace="b49236bf-a48e-44fa-be57-f0f2e50999e4"/>
    <xsd:import namespace="d2e62349-517f-41e7-a14c-d95b9c0866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236bf-a48e-44fa-be57-f0f2e5099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4eb4bb7-6d47-485e-85e4-008a530627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62349-517f-41e7-a14c-d95b9c0866a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3f58157-ecb0-4c50-81b8-225ed7e30862}" ma:internalName="TaxCatchAll" ma:showField="CatchAllData" ma:web="d2e62349-517f-41e7-a14c-d95b9c0866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A c E A A B Q S w M E F A A C A A g A i 3 r k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i 3 r k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t 6 5 F q t T H b w C g E A A K k B A A A T A B w A R m 9 y b X V s Y X M v U 2 V j d G l v b j E u b S C i G A A o o B Q A A A A A A A A A A A A A A A A A A A A A A A A A A A C N U E t r w z A M v g f 6 H 4 x 3 a S G P N k u z R 8 l h 6 x j k U B g k j E H I w b H V J d S P E D u U U f L f Z 6 e w 0 w 7 V R U L S 9 5 A 0 U N M p i Y p r 3 u w 8 T 7 d k A I b e R 8 4 P X 4 V R 9 F S S E x S 0 B T Z y Q B n i Y B Y e s l G o c a C u U z j I h + q k C U v S c N B L 3 B r T 6 + c o 6 i k 9 r 8 O Z s 5 8 X q B K R 7 g z o 6 F V J 2 Y E u g Y g I + 6 j K R c 9 B g D T E W c l w H K 5 t + 7 O D 8 0 E x y P A L 5 7 h e + V f t O 0 w Z x G m c p A G k 9 0 m Q H B s W P G 7 S p 4 B u k 8 b m L T x A g 5 2 5 2 e W l y l l 2 G 6 a e q t y A 0 P W f 1 L 4 l 8 t v + p P z p w V H O R 4 b l Q K Q + q k H s F R + F d E O 9 v N G X f 7 n g N 2 L A H m g s D j F b T 9 N q 4 X X y X 9 H d L 1 B L A Q I t A B Q A A g A I A I t 6 5 F r X 0 8 D o p A A A A P Y A A A A S A A A A A A A A A A A A A A A A A A A A A A B D b 2 5 m a W c v U G F j a 2 F n Z S 5 4 b W x Q S w E C L Q A U A A I A C A C L e u R a U 3 I 4 L J s A A A D h A A A A E w A A A A A A A A A A A A A A A A D w A A A A W 0 N v b n R l b n R f V H l w Z X N d L n h t b F B L A Q I t A B Q A A g A I A I t 6 5 F q t T H b w C g E A A K k B A A A T A A A A A A A A A A A A A A A A A N g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8 A A A A A A A A D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1 b G x N W F N 0 b 2 N r V G F r Z V N j a G V k d W x l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G V k Q 2 9 t c G x l d G V S Z X N 1 b H R U b 1 d v c m t z a G V l d C I g V m F s d W U 9 I m w x I i A v P j x F b n R y e S B U e X B l P S J J c 1 B y a X Z h d G U i I F Z h b H V l P S J s M C I g L z 4 8 R W 5 0 c n k g V H l w Z T 0 i U X V l c n l J R C I g V m F s d W U 9 I n N m O D I y Y z I 4 M C 0 2 Y T l h L T R h Y T k t Y W U w N y 0 z Z D M x Y j M x M G J k N 2 Q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3 V u d C I g V m F s d W U 9 I m w w I i A v P j x F b n R y e S B U e X B l P S J G a W x s T G F z d F V w Z G F 0 Z W Q i I F Z h b H V l P S J k M j A y N S 0 w N y 0 w N F Q w N z o y M D o y M y 4 2 N D I 0 N j k w W i I g L z 4 8 R W 5 0 c n k g V H l w Z T 0 i R m l s b E N v b H V t b l R 5 c G V z I i B W Y W x 1 Z T 0 i c 0 F B W U d D U V l H Q m d Z R 0 J n W U d C Z 1 l H Q m d j R 0 J n W U d C Z 1 l H Q m d Z R 0 J n W U d C Z 1 l G Q m d Z R k J R W U d C U V V G Q l F V R k J 3 Y 0 R B Q V l H Q U F j S E F B Q U d C Z 0 F B Q U F B Q U F B Q U F B Q U F B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X R s Z S Z x d W 9 0 O y w m c X V v d D t T d G 9 j a y B U Y W t l I F N 0 Y X R 1 c y Z x d W 9 0 O y w m c X V v d D t T d W 1 t Y X J 5 I F N p Z 2 5 l Z C Z x d W 9 0 O y w m c X V v d D t E Y X R l J n F 1 b 3 Q 7 L C Z x d W 9 0 O 1 J l Y 2 9 t b W V u Z G 9 u c 2 l 0 Z X R p b W U m c X V v d D s s J n F 1 b 3 Q 7 Q X d h a X R p b m c g U m V z Y 2 h l Z H V s Z S Z x d W 9 0 O y w m c X V v d D t D b G 9 z Z S B T d G F 0 d X M m c X V v d D s s J n F 1 b 3 Q 7 Q X Z h a W x h Y m x l J n F 1 b 3 Q 7 L C Z x d W 9 0 O 1 N o b 3 A u T m F t Z S Z x d W 9 0 O y w m c X V v d D t B Z G R y Z X N z K E N o a S k m c X V v d D s s J n F 1 b 3 Q 7 U m V n a W 9 u J n F 1 b 3 Q 7 L C Z x d W 9 0 O 0 F y Z W E m c X V v d D s s J n F 1 b 3 Q 7 d X N l c i B j b 2 1 t Z W 5 0 J n F 1 b 3 Q 7 L C Z x d W 9 0 O 1 R l b G V w a G 9 u Z S B O d W 1 i Z X I m c X V v d D s s J n F 1 b 3 Q 7 Q 2 9 u d G F j d C B u Y W 1 l J n F 1 b 3 Q 7 L C Z x d W 9 0 O 0 N h b G w g U 3 R h d H V z J n F 1 b 3 Q 7 L C Z x d W 9 0 O 0 N h b G w g R G F 0 Z S Z x d W 9 0 O y w m c X V v d D t N Y W l u J n F 1 b 3 Q 7 L C Z x d W 9 0 O 0 F z c 2 l z d G F u d C Z x d W 9 0 O y w m c X V v d D t S Z W 1 p b m R l c i B j Y W x s I H R v I H N o b 3 A m c X V v d D s s J n F 1 b 3 Q 7 U m V 2 a W V 3 I H N 0 b 2 N r I H R h a 2 U g c 3 V t b W F y e S A m c X V v d D s s J n F 1 b 3 Q 7 V m V y a W Z p Z W Q g Y n k m c X V v d D s s J n F 1 b 3 Q 7 U m V 2 a W V 3 I E p H I G l u c 3 R h b G x l Z C B p b n Z l b n R v c n k m c X V v d D s s J n F 1 b 3 Q 7 M m 5 k I H J l d m l l d y B v Z i B K R y B p b m Z v J n F 1 b 3 Q 7 L C Z x d W 9 0 O 0 J y Y W 5 k J n F 1 b 3 Q 7 L C Z x d W 9 0 O 1 N Z U y Z x d W 9 0 O y w m c X V v d D t C d X N p b m V z c y B V b m l 0 J n F 1 b 3 Q 7 L C Z x d W 9 0 O 0 F k Z H J l c 3 M o R W 5 n K S Z x d W 9 0 O y w m c X V v d D t C d W l s Z G l u Z y Z x d W 9 0 O y w m c X V v d D t E a X N 0 c m l j d C Z x d W 9 0 O y w m c X V v d D t N V F I o W S 9 O K S Z x d W 9 0 O y w m c X V v d D t S Z U 9 w Z W 5 S Z W F z b 2 4 m c X V v d D s s J n F 1 b 3 Q 7 U 2 h v c C B D b 2 R l N C Z x d W 9 0 O y w m c X V v d D t D b 3 V u d H J 5 J n F 1 b 3 Q 7 L C Z x d W 9 0 O 1 N 0 Y X R 1 c y Z x d W 9 0 O y w m c X V v d D t M Y X R p d H V k Z S Z x d W 9 0 O y w m c X V v d D t M b 2 5 n a X R 1 Z G U m c X V v d D s s J n F 1 b 3 Q 7 S W N v b l V S T C Z x d W 9 0 O y w m c X V v d D t C c m F u Z G l j b 2 4 m c X V v d D s s J n F 1 b 3 Q 7 V G 9 0 Y W w g U H J v Y 2 V z c y B Q c m 9 k d W N 0 J n F 1 b 3 Q 7 L C Z x d W 9 0 O 1 R v d G F s I E 9 y a W d p b m F s I F B y b 2 R 1 Y 3 Q m c X V v d D s s J n F 1 b 3 Q 7 V G 9 0 Y W w g V m V y Z m l l Z C Z x d W 9 0 O y w m c X V v d D t U b 3 R h b C B O Z X c g U m V j b 3 J k J n F 1 b 3 Q 7 L C Z x d W 9 0 O 1 R v d G F s I E R O R i Z x d W 9 0 O y w m c X V v d D t U b 3 R h b C B U a W 1 l I F V z Z W Q m c X V v d D s s J n F 1 b 3 Q 7 U 3 R h c n Q g V G l t Z S Z x d W 9 0 O y w m c X V v d D t F b m Q g V G l t Z S Z x d W 9 0 O y w m c X V v d D t J R C Z x d W 9 0 O y w m c X V v d D t U Z X h 0 Q n J h b m Q m c X V v d D s s J n F 1 b 3 Q 7 Q 2 9 s b 3 I g V G F n J n F 1 b 3 Q 7 L C Z x d W 9 0 O 0 N v b X B s a W F u Y 2 U g Q X N z Z X Q g S W Q m c X V v d D s s J n F 1 b 3 Q 7 Q 2 9 u d G V u d C B U e X B l J n F 1 b 3 Q 7 L C Z x d W 9 0 O 0 1 v Z G l m a W V k J n F 1 b 3 Q 7 L C Z x d W 9 0 O 0 N y Z W F 0 Z W Q m c X V v d D s s J n F 1 b 3 Q 7 Q 3 J l Y X R l Z C B C e S Z x d W 9 0 O y w m c X V v d D t N b 2 R p Z m l l Z C B C e S Z x d W 9 0 O y w m c X V v d D t W Z X J z a W 9 u J n F 1 b 3 Q 7 L C Z x d W 9 0 O 0 F 0 d G F j a G 1 l b n R z J n F 1 b 3 Q 7 L C Z x d W 9 0 O 0 V k a X Q m c X V v d D s s J n F 1 b 3 Q 7 V H l w Z S Z x d W 9 0 O y w m c X V v d D t J d G V t I E N o a W x k I E N v d W 5 0 J n F 1 b 3 Q 7 L C Z x d W 9 0 O 0 Z v b G R l c i B D a G l s Z C B D b 3 V u d C Z x d W 9 0 O y w m c X V v d D t M Y W J l b C B z Z X R 0 a W 5 n J n F 1 b 3 Q 7 L C Z x d W 9 0 O 1 J l d G V u d G l v b i B s Y W J l b C Z x d W 9 0 O y w m c X V v d D t S Z X R l b n R p b 2 4 g b G F i Z W w g Q X B w b G l l Z C Z x d W 9 0 O y w m c X V v d D t M Y W J l b C B h c H B s a W V k I G J 5 J n F 1 b 3 Q 7 L C Z x d W 9 0 O 0 l 0 Z W 0 g a X M g Y S B S Z W N v c m Q m c X V v d D s s J n F 1 b 3 Q 7 Q X B w I E N y Z W F 0 Z W Q g Q n k m c X V v d D s s J n F 1 b 3 Q 7 Q X B w I E 1 v Z G l m a W V k I E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b G x N W F N 0 b 2 N r V G F r Z V N j a G V k d W x l L 0 F 1 d G 9 S Z W 1 v d m V k Q 2 9 s d W 1 u c z E u e 1 R p d G x l L D B 9 J n F 1 b 3 Q 7 L C Z x d W 9 0 O 1 N l Y 3 R p b 2 4 x L 0 Z 1 b G x N W F N 0 b 2 N r V G F r Z V N j a G V k d W x l L 0 F 1 d G 9 S Z W 1 v d m V k Q 2 9 s d W 1 u c z E u e 1 N 0 b 2 N r I F R h a 2 U g U 3 R h d H V z L D F 9 J n F 1 b 3 Q 7 L C Z x d W 9 0 O 1 N l Y 3 R p b 2 4 x L 0 Z 1 b G x N W F N 0 b 2 N r V G F r Z V N j a G V k d W x l L 0 F 1 d G 9 S Z W 1 v d m V k Q 2 9 s d W 1 u c z E u e 1 N 1 b W 1 h c n k g U 2 l n b m V k L D J 9 J n F 1 b 3 Q 7 L C Z x d W 9 0 O 1 N l Y 3 R p b 2 4 x L 0 Z 1 b G x N W F N 0 b 2 N r V G F r Z V N j a G V k d W x l L 0 F 1 d G 9 S Z W 1 v d m V k Q 2 9 s d W 1 u c z E u e 0 R h d G U s M 3 0 m c X V v d D s s J n F 1 b 3 Q 7 U 2 V j d G l v b j E v R n V s b E 1 Y U 3 R v Y 2 t U Y W t l U 2 N o Z W R 1 b G U v Q X V 0 b 1 J l b W 9 2 Z W R D b 2 x 1 b W 5 z M S 5 7 U m V j b 2 1 t Z W 5 k b 2 5 z a X R l d G l t Z S w 0 f S Z x d W 9 0 O y w m c X V v d D t T Z W N 0 a W 9 u M S 9 G d W x s T V h T d G 9 j a 1 R h a 2 V T Y 2 h l Z H V s Z S 9 B d X R v U m V t b 3 Z l Z E N v b H V t b n M x L n t B d 2 F p d G l u Z y B S Z X N j a G V k d W x l L D V 9 J n F 1 b 3 Q 7 L C Z x d W 9 0 O 1 N l Y 3 R p b 2 4 x L 0 Z 1 b G x N W F N 0 b 2 N r V G F r Z V N j a G V k d W x l L 0 F 1 d G 9 S Z W 1 v d m V k Q 2 9 s d W 1 u c z E u e 0 N s b 3 N l I F N 0 Y X R 1 c y w 2 f S Z x d W 9 0 O y w m c X V v d D t T Z W N 0 a W 9 u M S 9 G d W x s T V h T d G 9 j a 1 R h a 2 V T Y 2 h l Z H V s Z S 9 B d X R v U m V t b 3 Z l Z E N v b H V t b n M x L n t B d m F p b G F i b G U s N 3 0 m c X V v d D s s J n F 1 b 3 Q 7 U 2 V j d G l v b j E v R n V s b E 1 Y U 3 R v Y 2 t U Y W t l U 2 N o Z W R 1 b G U v Q X V 0 b 1 J l b W 9 2 Z W R D b 2 x 1 b W 5 z M S 5 7 U 2 h v c C 5 O Y W 1 l L D h 9 J n F 1 b 3 Q 7 L C Z x d W 9 0 O 1 N l Y 3 R p b 2 4 x L 0 Z 1 b G x N W F N 0 b 2 N r V G F r Z V N j a G V k d W x l L 0 F 1 d G 9 S Z W 1 v d m V k Q 2 9 s d W 1 u c z E u e 0 F k Z H J l c 3 M o Q 2 h p K S w 5 f S Z x d W 9 0 O y w m c X V v d D t T Z W N 0 a W 9 u M S 9 G d W x s T V h T d G 9 j a 1 R h a 2 V T Y 2 h l Z H V s Z S 9 B d X R v U m V t b 3 Z l Z E N v b H V t b n M x L n t S Z W d p b 2 4 s M T B 9 J n F 1 b 3 Q 7 L C Z x d W 9 0 O 1 N l Y 3 R p b 2 4 x L 0 Z 1 b G x N W F N 0 b 2 N r V G F r Z V N j a G V k d W x l L 0 F 1 d G 9 S Z W 1 v d m V k Q 2 9 s d W 1 u c z E u e 0 F y Z W E s M T F 9 J n F 1 b 3 Q 7 L C Z x d W 9 0 O 1 N l Y 3 R p b 2 4 x L 0 Z 1 b G x N W F N 0 b 2 N r V G F r Z V N j a G V k d W x l L 0 F 1 d G 9 S Z W 1 v d m V k Q 2 9 s d W 1 u c z E u e 3 V z Z X I g Y 2 9 t b W V u d C w x M n 0 m c X V v d D s s J n F 1 b 3 Q 7 U 2 V j d G l v b j E v R n V s b E 1 Y U 3 R v Y 2 t U Y W t l U 2 N o Z W R 1 b G U v Q X V 0 b 1 J l b W 9 2 Z W R D b 2 x 1 b W 5 z M S 5 7 V G V s Z X B o b 2 5 l I E 5 1 b W J l c i w x M 3 0 m c X V v d D s s J n F 1 b 3 Q 7 U 2 V j d G l v b j E v R n V s b E 1 Y U 3 R v Y 2 t U Y W t l U 2 N o Z W R 1 b G U v Q X V 0 b 1 J l b W 9 2 Z W R D b 2 x 1 b W 5 z M S 5 7 Q 2 9 u d G F j d C B u Y W 1 l L D E 0 f S Z x d W 9 0 O y w m c X V v d D t T Z W N 0 a W 9 u M S 9 G d W x s T V h T d G 9 j a 1 R h a 2 V T Y 2 h l Z H V s Z S 9 B d X R v U m V t b 3 Z l Z E N v b H V t b n M x L n t D Y W x s I F N 0 Y X R 1 c y w x N X 0 m c X V v d D s s J n F 1 b 3 Q 7 U 2 V j d G l v b j E v R n V s b E 1 Y U 3 R v Y 2 t U Y W t l U 2 N o Z W R 1 b G U v Q X V 0 b 1 J l b W 9 2 Z W R D b 2 x 1 b W 5 z M S 5 7 Q 2 F s b C B E Y X R l L D E 2 f S Z x d W 9 0 O y w m c X V v d D t T Z W N 0 a W 9 u M S 9 G d W x s T V h T d G 9 j a 1 R h a 2 V T Y 2 h l Z H V s Z S 9 B d X R v U m V t b 3 Z l Z E N v b H V t b n M x L n t N Y W l u L D E 3 f S Z x d W 9 0 O y w m c X V v d D t T Z W N 0 a W 9 u M S 9 G d W x s T V h T d G 9 j a 1 R h a 2 V T Y 2 h l Z H V s Z S 9 B d X R v U m V t b 3 Z l Z E N v b H V t b n M x L n t B c 3 N p c 3 R h b n Q s M T h 9 J n F 1 b 3 Q 7 L C Z x d W 9 0 O 1 N l Y 3 R p b 2 4 x L 0 Z 1 b G x N W F N 0 b 2 N r V G F r Z V N j a G V k d W x l L 0 F 1 d G 9 S Z W 1 v d m V k Q 2 9 s d W 1 u c z E u e 1 J l b W l u Z G V y I G N h b G w g d G 8 g c 2 h v c C w x O X 0 m c X V v d D s s J n F 1 b 3 Q 7 U 2 V j d G l v b j E v R n V s b E 1 Y U 3 R v Y 2 t U Y W t l U 2 N o Z W R 1 b G U v Q X V 0 b 1 J l b W 9 2 Z W R D b 2 x 1 b W 5 z M S 5 7 U m V 2 a W V 3 I H N 0 b 2 N r I H R h a 2 U g c 3 V t b W F y e S A s M j B 9 J n F 1 b 3 Q 7 L C Z x d W 9 0 O 1 N l Y 3 R p b 2 4 x L 0 Z 1 b G x N W F N 0 b 2 N r V G F r Z V N j a G V k d W x l L 0 F 1 d G 9 S Z W 1 v d m V k Q 2 9 s d W 1 u c z E u e 1 Z l c m l m a W V k I G J 5 L D I x f S Z x d W 9 0 O y w m c X V v d D t T Z W N 0 a W 9 u M S 9 G d W x s T V h T d G 9 j a 1 R h a 2 V T Y 2 h l Z H V s Z S 9 B d X R v U m V t b 3 Z l Z E N v b H V t b n M x L n t S Z X Z p Z X c g S k c g a W 5 z d G F s b G V k I G l u d m V u d G 9 y e S w y M n 0 m c X V v d D s s J n F 1 b 3 Q 7 U 2 V j d G l v b j E v R n V s b E 1 Y U 3 R v Y 2 t U Y W t l U 2 N o Z W R 1 b G U v Q X V 0 b 1 J l b W 9 2 Z W R D b 2 x 1 b W 5 z M S 5 7 M m 5 k I H J l d m l l d y B v Z i B K R y B p b m Z v L D I z f S Z x d W 9 0 O y w m c X V v d D t T Z W N 0 a W 9 u M S 9 G d W x s T V h T d G 9 j a 1 R h a 2 V T Y 2 h l Z H V s Z S 9 B d X R v U m V t b 3 Z l Z E N v b H V t b n M x L n t C c m F u Z C w y N H 0 m c X V v d D s s J n F 1 b 3 Q 7 U 2 V j d G l v b j E v R n V s b E 1 Y U 3 R v Y 2 t U Y W t l U 2 N o Z W R 1 b G U v Q X V 0 b 1 J l b W 9 2 Z W R D b 2 x 1 b W 5 z M S 5 7 U 1 l T L D I 1 f S Z x d W 9 0 O y w m c X V v d D t T Z W N 0 a W 9 u M S 9 G d W x s T V h T d G 9 j a 1 R h a 2 V T Y 2 h l Z H V s Z S 9 B d X R v U m V t b 3 Z l Z E N v b H V t b n M x L n t C d X N p b m V z c y B V b m l 0 L D I 2 f S Z x d W 9 0 O y w m c X V v d D t T Z W N 0 a W 9 u M S 9 G d W x s T V h T d G 9 j a 1 R h a 2 V T Y 2 h l Z H V s Z S 9 B d X R v U m V t b 3 Z l Z E N v b H V t b n M x L n t B Z G R y Z X N z K E V u Z y k s M j d 9 J n F 1 b 3 Q 7 L C Z x d W 9 0 O 1 N l Y 3 R p b 2 4 x L 0 Z 1 b G x N W F N 0 b 2 N r V G F r Z V N j a G V k d W x l L 0 F 1 d G 9 S Z W 1 v d m V k Q 2 9 s d W 1 u c z E u e 0 J 1 a W x k a W 5 n L D I 4 f S Z x d W 9 0 O y w m c X V v d D t T Z W N 0 a W 9 u M S 9 G d W x s T V h T d G 9 j a 1 R h a 2 V T Y 2 h l Z H V s Z S 9 B d X R v U m V t b 3 Z l Z E N v b H V t b n M x L n t E a X N 0 c m l j d C w y O X 0 m c X V v d D s s J n F 1 b 3 Q 7 U 2 V j d G l v b j E v R n V s b E 1 Y U 3 R v Y 2 t U Y W t l U 2 N o Z W R 1 b G U v Q X V 0 b 1 J l b W 9 2 Z W R D b 2 x 1 b W 5 z M S 5 7 T V R S K F k v T i k s M z B 9 J n F 1 b 3 Q 7 L C Z x d W 9 0 O 1 N l Y 3 R p b 2 4 x L 0 Z 1 b G x N W F N 0 b 2 N r V G F r Z V N j a G V k d W x l L 0 F 1 d G 9 S Z W 1 v d m V k Q 2 9 s d W 1 u c z E u e 1 J l T 3 B l b l J l Y X N v b i w z M X 0 m c X V v d D s s J n F 1 b 3 Q 7 U 2 V j d G l v b j E v R n V s b E 1 Y U 3 R v Y 2 t U Y W t l U 2 N o Z W R 1 b G U v Q X V 0 b 1 J l b W 9 2 Z W R D b 2 x 1 b W 5 z M S 5 7 U 2 h v c C B D b 2 R l N C w z M n 0 m c X V v d D s s J n F 1 b 3 Q 7 U 2 V j d G l v b j E v R n V s b E 1 Y U 3 R v Y 2 t U Y W t l U 2 N o Z W R 1 b G U v Q X V 0 b 1 J l b W 9 2 Z W R D b 2 x 1 b W 5 z M S 5 7 Q 2 9 1 b n R y e S w z M 3 0 m c X V v d D s s J n F 1 b 3 Q 7 U 2 V j d G l v b j E v R n V s b E 1 Y U 3 R v Y 2 t U Y W t l U 2 N o Z W R 1 b G U v Q X V 0 b 1 J l b W 9 2 Z W R D b 2 x 1 b W 5 z M S 5 7 U 3 R h d H V z L D M 0 f S Z x d W 9 0 O y w m c X V v d D t T Z W N 0 a W 9 u M S 9 G d W x s T V h T d G 9 j a 1 R h a 2 V T Y 2 h l Z H V s Z S 9 B d X R v U m V t b 3 Z l Z E N v b H V t b n M x L n t M Y X R p d H V k Z S w z N X 0 m c X V v d D s s J n F 1 b 3 Q 7 U 2 V j d G l v b j E v R n V s b E 1 Y U 3 R v Y 2 t U Y W t l U 2 N o Z W R 1 b G U v Q X V 0 b 1 J l b W 9 2 Z W R D b 2 x 1 b W 5 z M S 5 7 T G 9 u Z 2 l 0 d W R l L D M 2 f S Z x d W 9 0 O y w m c X V v d D t T Z W N 0 a W 9 u M S 9 G d W x s T V h T d G 9 j a 1 R h a 2 V T Y 2 h l Z H V s Z S 9 B d X R v U m V t b 3 Z l Z E N v b H V t b n M x L n t J Y 2 9 u V V J M L D M 3 f S Z x d W 9 0 O y w m c X V v d D t T Z W N 0 a W 9 u M S 9 G d W x s T V h T d G 9 j a 1 R h a 2 V T Y 2 h l Z H V s Z S 9 B d X R v U m V t b 3 Z l Z E N v b H V t b n M x L n t C c m F u Z G l j b 2 4 s M z h 9 J n F 1 b 3 Q 7 L C Z x d W 9 0 O 1 N l Y 3 R p b 2 4 x L 0 Z 1 b G x N W F N 0 b 2 N r V G F r Z V N j a G V k d W x l L 0 F 1 d G 9 S Z W 1 v d m V k Q 2 9 s d W 1 u c z E u e 1 R v d G F s I F B y b 2 N l c 3 M g U H J v Z H V j d C w z O X 0 m c X V v d D s s J n F 1 b 3 Q 7 U 2 V j d G l v b j E v R n V s b E 1 Y U 3 R v Y 2 t U Y W t l U 2 N o Z W R 1 b G U v Q X V 0 b 1 J l b W 9 2 Z W R D b 2 x 1 b W 5 z M S 5 7 V G 9 0 Y W w g T 3 J p Z 2 l u Y W w g U H J v Z H V j d C w 0 M H 0 m c X V v d D s s J n F 1 b 3 Q 7 U 2 V j d G l v b j E v R n V s b E 1 Y U 3 R v Y 2 t U Y W t l U 2 N o Z W R 1 b G U v Q X V 0 b 1 J l b W 9 2 Z W R D b 2 x 1 b W 5 z M S 5 7 V G 9 0 Y W w g V m V y Z m l l Z C w 0 M X 0 m c X V v d D s s J n F 1 b 3 Q 7 U 2 V j d G l v b j E v R n V s b E 1 Y U 3 R v Y 2 t U Y W t l U 2 N o Z W R 1 b G U v Q X V 0 b 1 J l b W 9 2 Z W R D b 2 x 1 b W 5 z M S 5 7 V G 9 0 Y W w g T m V 3 I F J l Y 2 9 y Z C w 0 M n 0 m c X V v d D s s J n F 1 b 3 Q 7 U 2 V j d G l v b j E v R n V s b E 1 Y U 3 R v Y 2 t U Y W t l U 2 N o Z W R 1 b G U v Q X V 0 b 1 J l b W 9 2 Z W R D b 2 x 1 b W 5 z M S 5 7 V G 9 0 Y W w g R E 5 G L D Q z f S Z x d W 9 0 O y w m c X V v d D t T Z W N 0 a W 9 u M S 9 G d W x s T V h T d G 9 j a 1 R h a 2 V T Y 2 h l Z H V s Z S 9 B d X R v U m V t b 3 Z l Z E N v b H V t b n M x L n t U b 3 R h b C B U a W 1 l I F V z Z W Q s N D R 9 J n F 1 b 3 Q 7 L C Z x d W 9 0 O 1 N l Y 3 R p b 2 4 x L 0 Z 1 b G x N W F N 0 b 2 N r V G F r Z V N j a G V k d W x l L 0 F 1 d G 9 S Z W 1 v d m V k Q 2 9 s d W 1 u c z E u e 1 N 0 Y X J 0 I F R p b W U s N D V 9 J n F 1 b 3 Q 7 L C Z x d W 9 0 O 1 N l Y 3 R p b 2 4 x L 0 Z 1 b G x N W F N 0 b 2 N r V G F r Z V N j a G V k d W x l L 0 F 1 d G 9 S Z W 1 v d m V k Q 2 9 s d W 1 u c z E u e 0 V u Z C B U a W 1 l L D Q 2 f S Z x d W 9 0 O y w m c X V v d D t T Z W N 0 a W 9 u M S 9 G d W x s T V h T d G 9 j a 1 R h a 2 V T Y 2 h l Z H V s Z S 9 B d X R v U m V t b 3 Z l Z E N v b H V t b n M x L n t J R C w 0 N 3 0 m c X V v d D s s J n F 1 b 3 Q 7 U 2 V j d G l v b j E v R n V s b E 1 Y U 3 R v Y 2 t U Y W t l U 2 N o Z W R 1 b G U v Q X V 0 b 1 J l b W 9 2 Z W R D b 2 x 1 b W 5 z M S 5 7 V G V 4 d E J y Y W 5 k L D Q 4 f S Z x d W 9 0 O y w m c X V v d D t T Z W N 0 a W 9 u M S 9 G d W x s T V h T d G 9 j a 1 R h a 2 V T Y 2 h l Z H V s Z S 9 B d X R v U m V t b 3 Z l Z E N v b H V t b n M x L n t D b 2 x v c i B U Y W c s N D l 9 J n F 1 b 3 Q 7 L C Z x d W 9 0 O 1 N l Y 3 R p b 2 4 x L 0 Z 1 b G x N W F N 0 b 2 N r V G F r Z V N j a G V k d W x l L 0 F 1 d G 9 S Z W 1 v d m V k Q 2 9 s d W 1 u c z E u e 0 N v b X B s a W F u Y 2 U g Q X N z Z X Q g S W Q s N T B 9 J n F 1 b 3 Q 7 L C Z x d W 9 0 O 1 N l Y 3 R p b 2 4 x L 0 Z 1 b G x N W F N 0 b 2 N r V G F r Z V N j a G V k d W x l L 0 F 1 d G 9 S Z W 1 v d m V k Q 2 9 s d W 1 u c z E u e 0 N v b n R l b n Q g V H l w Z S w 1 M X 0 m c X V v d D s s J n F 1 b 3 Q 7 U 2 V j d G l v b j E v R n V s b E 1 Y U 3 R v Y 2 t U Y W t l U 2 N o Z W R 1 b G U v Q X V 0 b 1 J l b W 9 2 Z W R D b 2 x 1 b W 5 z M S 5 7 T W 9 k a W Z p Z W Q s N T J 9 J n F 1 b 3 Q 7 L C Z x d W 9 0 O 1 N l Y 3 R p b 2 4 x L 0 Z 1 b G x N W F N 0 b 2 N r V G F r Z V N j a G V k d W x l L 0 F 1 d G 9 S Z W 1 v d m V k Q 2 9 s d W 1 u c z E u e 0 N y Z W F 0 Z W Q s N T N 9 J n F 1 b 3 Q 7 L C Z x d W 9 0 O 1 N l Y 3 R p b 2 4 x L 0 Z 1 b G x N W F N 0 b 2 N r V G F r Z V N j a G V k d W x l L 0 F 1 d G 9 S Z W 1 v d m V k Q 2 9 s d W 1 u c z E u e 0 N y Z W F 0 Z W Q g Q n k s N T R 9 J n F 1 b 3 Q 7 L C Z x d W 9 0 O 1 N l Y 3 R p b 2 4 x L 0 Z 1 b G x N W F N 0 b 2 N r V G F r Z V N j a G V k d W x l L 0 F 1 d G 9 S Z W 1 v d m V k Q 2 9 s d W 1 u c z E u e 0 1 v Z G l m a W V k I E J 5 L D U 1 f S Z x d W 9 0 O y w m c X V v d D t T Z W N 0 a W 9 u M S 9 G d W x s T V h T d G 9 j a 1 R h a 2 V T Y 2 h l Z H V s Z S 9 B d X R v U m V t b 3 Z l Z E N v b H V t b n M x L n t W Z X J z a W 9 u L D U 2 f S Z x d W 9 0 O y w m c X V v d D t T Z W N 0 a W 9 u M S 9 G d W x s T V h T d G 9 j a 1 R h a 2 V T Y 2 h l Z H V s Z S 9 B d X R v U m V t b 3 Z l Z E N v b H V t b n M x L n t B d H R h Y 2 h t Z W 5 0 c y w 1 N 3 0 m c X V v d D s s J n F 1 b 3 Q 7 U 2 V j d G l v b j E v R n V s b E 1 Y U 3 R v Y 2 t U Y W t l U 2 N o Z W R 1 b G U v Q X V 0 b 1 J l b W 9 2 Z W R D b 2 x 1 b W 5 z M S 5 7 R W R p d C w 1 O H 0 m c X V v d D s s J n F 1 b 3 Q 7 U 2 V j d G l v b j E v R n V s b E 1 Y U 3 R v Y 2 t U Y W t l U 2 N o Z W R 1 b G U v Q X V 0 b 1 J l b W 9 2 Z W R D b 2 x 1 b W 5 z M S 5 7 V H l w Z S w 1 O X 0 m c X V v d D s s J n F 1 b 3 Q 7 U 2 V j d G l v b j E v R n V s b E 1 Y U 3 R v Y 2 t U Y W t l U 2 N o Z W R 1 b G U v Q X V 0 b 1 J l b W 9 2 Z W R D b 2 x 1 b W 5 z M S 5 7 S X R l b S B D a G l s Z C B D b 3 V u d C w 2 M H 0 m c X V v d D s s J n F 1 b 3 Q 7 U 2 V j d G l v b j E v R n V s b E 1 Y U 3 R v Y 2 t U Y W t l U 2 N o Z W R 1 b G U v Q X V 0 b 1 J l b W 9 2 Z W R D b 2 x 1 b W 5 z M S 5 7 R m 9 s Z G V y I E N o a W x k I E N v d W 5 0 L D Y x f S Z x d W 9 0 O y w m c X V v d D t T Z W N 0 a W 9 u M S 9 G d W x s T V h T d G 9 j a 1 R h a 2 V T Y 2 h l Z H V s Z S 9 B d X R v U m V t b 3 Z l Z E N v b H V t b n M x L n t M Y W J l b C B z Z X R 0 a W 5 n L D Y y f S Z x d W 9 0 O y w m c X V v d D t T Z W N 0 a W 9 u M S 9 G d W x s T V h T d G 9 j a 1 R h a 2 V T Y 2 h l Z H V s Z S 9 B d X R v U m V t b 3 Z l Z E N v b H V t b n M x L n t S Z X R l b n R p b 2 4 g b G F i Z W w s N j N 9 J n F 1 b 3 Q 7 L C Z x d W 9 0 O 1 N l Y 3 R p b 2 4 x L 0 Z 1 b G x N W F N 0 b 2 N r V G F r Z V N j a G V k d W x l L 0 F 1 d G 9 S Z W 1 v d m V k Q 2 9 s d W 1 u c z E u e 1 J l d G V u d G l v b i B s Y W J l b C B B c H B s a W V k L D Y 0 f S Z x d W 9 0 O y w m c X V v d D t T Z W N 0 a W 9 u M S 9 G d W x s T V h T d G 9 j a 1 R h a 2 V T Y 2 h l Z H V s Z S 9 B d X R v U m V t b 3 Z l Z E N v b H V t b n M x L n t M Y W J l b C B h c H B s a W V k I G J 5 L D Y 1 f S Z x d W 9 0 O y w m c X V v d D t T Z W N 0 a W 9 u M S 9 G d W x s T V h T d G 9 j a 1 R h a 2 V T Y 2 h l Z H V s Z S 9 B d X R v U m V t b 3 Z l Z E N v b H V t b n M x L n t J d G V t I G l z I G E g U m V j b 3 J k L D Y 2 f S Z x d W 9 0 O y w m c X V v d D t T Z W N 0 a W 9 u M S 9 G d W x s T V h T d G 9 j a 1 R h a 2 V T Y 2 h l Z H V s Z S 9 B d X R v U m V t b 3 Z l Z E N v b H V t b n M x L n t B c H A g Q 3 J l Y X R l Z C B C e S w 2 N 3 0 m c X V v d D s s J n F 1 b 3 Q 7 U 2 V j d G l v b j E v R n V s b E 1 Y U 3 R v Y 2 t U Y W t l U 2 N o Z W R 1 b G U v Q X V 0 b 1 J l b W 9 2 Z W R D b 2 x 1 b W 5 z M S 5 7 Q X B w I E 1 v Z G l m a W V k I E J 5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R n V s b E 1 Y U 3 R v Y 2 t U Y W t l U 2 N o Z W R 1 b G U v Q X V 0 b 1 J l b W 9 2 Z W R D b 2 x 1 b W 5 z M S 5 7 V G l 0 b G U s M H 0 m c X V v d D s s J n F 1 b 3 Q 7 U 2 V j d G l v b j E v R n V s b E 1 Y U 3 R v Y 2 t U Y W t l U 2 N o Z W R 1 b G U v Q X V 0 b 1 J l b W 9 2 Z W R D b 2 x 1 b W 5 z M S 5 7 U 3 R v Y 2 s g V G F r Z S B T d G F 0 d X M s M X 0 m c X V v d D s s J n F 1 b 3 Q 7 U 2 V j d G l v b j E v R n V s b E 1 Y U 3 R v Y 2 t U Y W t l U 2 N o Z W R 1 b G U v Q X V 0 b 1 J l b W 9 2 Z W R D b 2 x 1 b W 5 z M S 5 7 U 3 V t b W F y e S B T a W d u Z W Q s M n 0 m c X V v d D s s J n F 1 b 3 Q 7 U 2 V j d G l v b j E v R n V s b E 1 Y U 3 R v Y 2 t U Y W t l U 2 N o Z W R 1 b G U v Q X V 0 b 1 J l b W 9 2 Z W R D b 2 x 1 b W 5 z M S 5 7 R G F 0 Z S w z f S Z x d W 9 0 O y w m c X V v d D t T Z W N 0 a W 9 u M S 9 G d W x s T V h T d G 9 j a 1 R h a 2 V T Y 2 h l Z H V s Z S 9 B d X R v U m V t b 3 Z l Z E N v b H V t b n M x L n t S Z W N v b W 1 l b m R v b n N p d G V 0 a W 1 l L D R 9 J n F 1 b 3 Q 7 L C Z x d W 9 0 O 1 N l Y 3 R p b 2 4 x L 0 Z 1 b G x N W F N 0 b 2 N r V G F r Z V N j a G V k d W x l L 0 F 1 d G 9 S Z W 1 v d m V k Q 2 9 s d W 1 u c z E u e 0 F 3 Y W l 0 a W 5 n I F J l c 2 N o Z W R 1 b G U s N X 0 m c X V v d D s s J n F 1 b 3 Q 7 U 2 V j d G l v b j E v R n V s b E 1 Y U 3 R v Y 2 t U Y W t l U 2 N o Z W R 1 b G U v Q X V 0 b 1 J l b W 9 2 Z W R D b 2 x 1 b W 5 z M S 5 7 Q 2 x v c 2 U g U 3 R h d H V z L D Z 9 J n F 1 b 3 Q 7 L C Z x d W 9 0 O 1 N l Y 3 R p b 2 4 x L 0 Z 1 b G x N W F N 0 b 2 N r V G F r Z V N j a G V k d W x l L 0 F 1 d G 9 S Z W 1 v d m V k Q 2 9 s d W 1 u c z E u e 0 F 2 Y W l s Y W J s Z S w 3 f S Z x d W 9 0 O y w m c X V v d D t T Z W N 0 a W 9 u M S 9 G d W x s T V h T d G 9 j a 1 R h a 2 V T Y 2 h l Z H V s Z S 9 B d X R v U m V t b 3 Z l Z E N v b H V t b n M x L n t T a G 9 w L k 5 h b W U s O H 0 m c X V v d D s s J n F 1 b 3 Q 7 U 2 V j d G l v b j E v R n V s b E 1 Y U 3 R v Y 2 t U Y W t l U 2 N o Z W R 1 b G U v Q X V 0 b 1 J l b W 9 2 Z W R D b 2 x 1 b W 5 z M S 5 7 Q W R k c m V z c y h D a G k p L D l 9 J n F 1 b 3 Q 7 L C Z x d W 9 0 O 1 N l Y 3 R p b 2 4 x L 0 Z 1 b G x N W F N 0 b 2 N r V G F r Z V N j a G V k d W x l L 0 F 1 d G 9 S Z W 1 v d m V k Q 2 9 s d W 1 u c z E u e 1 J l Z 2 l v b i w x M H 0 m c X V v d D s s J n F 1 b 3 Q 7 U 2 V j d G l v b j E v R n V s b E 1 Y U 3 R v Y 2 t U Y W t l U 2 N o Z W R 1 b G U v Q X V 0 b 1 J l b W 9 2 Z W R D b 2 x 1 b W 5 z M S 5 7 Q X J l Y S w x M X 0 m c X V v d D s s J n F 1 b 3 Q 7 U 2 V j d G l v b j E v R n V s b E 1 Y U 3 R v Y 2 t U Y W t l U 2 N o Z W R 1 b G U v Q X V 0 b 1 J l b W 9 2 Z W R D b 2 x 1 b W 5 z M S 5 7 d X N l c i B j b 2 1 t Z W 5 0 L D E y f S Z x d W 9 0 O y w m c X V v d D t T Z W N 0 a W 9 u M S 9 G d W x s T V h T d G 9 j a 1 R h a 2 V T Y 2 h l Z H V s Z S 9 B d X R v U m V t b 3 Z l Z E N v b H V t b n M x L n t U Z W x l c G h v b m U g T n V t Y m V y L D E z f S Z x d W 9 0 O y w m c X V v d D t T Z W N 0 a W 9 u M S 9 G d W x s T V h T d G 9 j a 1 R h a 2 V T Y 2 h l Z H V s Z S 9 B d X R v U m V t b 3 Z l Z E N v b H V t b n M x L n t D b 2 5 0 Y W N 0 I G 5 h b W U s M T R 9 J n F 1 b 3 Q 7 L C Z x d W 9 0 O 1 N l Y 3 R p b 2 4 x L 0 Z 1 b G x N W F N 0 b 2 N r V G F r Z V N j a G V k d W x l L 0 F 1 d G 9 S Z W 1 v d m V k Q 2 9 s d W 1 u c z E u e 0 N h b G w g U 3 R h d H V z L D E 1 f S Z x d W 9 0 O y w m c X V v d D t T Z W N 0 a W 9 u M S 9 G d W x s T V h T d G 9 j a 1 R h a 2 V T Y 2 h l Z H V s Z S 9 B d X R v U m V t b 3 Z l Z E N v b H V t b n M x L n t D Y W x s I E R h d G U s M T Z 9 J n F 1 b 3 Q 7 L C Z x d W 9 0 O 1 N l Y 3 R p b 2 4 x L 0 Z 1 b G x N W F N 0 b 2 N r V G F r Z V N j a G V k d W x l L 0 F 1 d G 9 S Z W 1 v d m V k Q 2 9 s d W 1 u c z E u e 0 1 h a W 4 s M T d 9 J n F 1 b 3 Q 7 L C Z x d W 9 0 O 1 N l Y 3 R p b 2 4 x L 0 Z 1 b G x N W F N 0 b 2 N r V G F r Z V N j a G V k d W x l L 0 F 1 d G 9 S Z W 1 v d m V k Q 2 9 s d W 1 u c z E u e 0 F z c 2 l z d G F u d C w x O H 0 m c X V v d D s s J n F 1 b 3 Q 7 U 2 V j d G l v b j E v R n V s b E 1 Y U 3 R v Y 2 t U Y W t l U 2 N o Z W R 1 b G U v Q X V 0 b 1 J l b W 9 2 Z W R D b 2 x 1 b W 5 z M S 5 7 U m V t a W 5 k Z X I g Y 2 F s b C B 0 b y B z a G 9 w L D E 5 f S Z x d W 9 0 O y w m c X V v d D t T Z W N 0 a W 9 u M S 9 G d W x s T V h T d G 9 j a 1 R h a 2 V T Y 2 h l Z H V s Z S 9 B d X R v U m V t b 3 Z l Z E N v b H V t b n M x L n t S Z X Z p Z X c g c 3 R v Y 2 s g d G F r Z S B z d W 1 t Y X J 5 I C w y M H 0 m c X V v d D s s J n F 1 b 3 Q 7 U 2 V j d G l v b j E v R n V s b E 1 Y U 3 R v Y 2 t U Y W t l U 2 N o Z W R 1 b G U v Q X V 0 b 1 J l b W 9 2 Z W R D b 2 x 1 b W 5 z M S 5 7 V m V y a W Z p Z W Q g Y n k s M j F 9 J n F 1 b 3 Q 7 L C Z x d W 9 0 O 1 N l Y 3 R p b 2 4 x L 0 Z 1 b G x N W F N 0 b 2 N r V G F r Z V N j a G V k d W x l L 0 F 1 d G 9 S Z W 1 v d m V k Q 2 9 s d W 1 u c z E u e 1 J l d m l l d y B K R y B p b n N 0 Y W x s Z W Q g a W 5 2 Z W 5 0 b 3 J 5 L D I y f S Z x d W 9 0 O y w m c X V v d D t T Z W N 0 a W 9 u M S 9 G d W x s T V h T d G 9 j a 1 R h a 2 V T Y 2 h l Z H V s Z S 9 B d X R v U m V t b 3 Z l Z E N v b H V t b n M x L n s y b m Q g c m V 2 a W V 3 I G 9 m I E p H I G l u Z m 8 s M j N 9 J n F 1 b 3 Q 7 L C Z x d W 9 0 O 1 N l Y 3 R p b 2 4 x L 0 Z 1 b G x N W F N 0 b 2 N r V G F r Z V N j a G V k d W x l L 0 F 1 d G 9 S Z W 1 v d m V k Q 2 9 s d W 1 u c z E u e 0 J y Y W 5 k L D I 0 f S Z x d W 9 0 O y w m c X V v d D t T Z W N 0 a W 9 u M S 9 G d W x s T V h T d G 9 j a 1 R h a 2 V T Y 2 h l Z H V s Z S 9 B d X R v U m V t b 3 Z l Z E N v b H V t b n M x L n t T W V M s M j V 9 J n F 1 b 3 Q 7 L C Z x d W 9 0 O 1 N l Y 3 R p b 2 4 x L 0 Z 1 b G x N W F N 0 b 2 N r V G F r Z V N j a G V k d W x l L 0 F 1 d G 9 S Z W 1 v d m V k Q 2 9 s d W 1 u c z E u e 0 J 1 c 2 l u Z X N z I F V u a X Q s M j Z 9 J n F 1 b 3 Q 7 L C Z x d W 9 0 O 1 N l Y 3 R p b 2 4 x L 0 Z 1 b G x N W F N 0 b 2 N r V G F r Z V N j a G V k d W x l L 0 F 1 d G 9 S Z W 1 v d m V k Q 2 9 s d W 1 u c z E u e 0 F k Z H J l c 3 M o R W 5 n K S w y N 3 0 m c X V v d D s s J n F 1 b 3 Q 7 U 2 V j d G l v b j E v R n V s b E 1 Y U 3 R v Y 2 t U Y W t l U 2 N o Z W R 1 b G U v Q X V 0 b 1 J l b W 9 2 Z W R D b 2 x 1 b W 5 z M S 5 7 Q n V p b G R p b m c s M j h 9 J n F 1 b 3 Q 7 L C Z x d W 9 0 O 1 N l Y 3 R p b 2 4 x L 0 Z 1 b G x N W F N 0 b 2 N r V G F r Z V N j a G V k d W x l L 0 F 1 d G 9 S Z W 1 v d m V k Q 2 9 s d W 1 u c z E u e 0 R p c 3 R y a W N 0 L D I 5 f S Z x d W 9 0 O y w m c X V v d D t T Z W N 0 a W 9 u M S 9 G d W x s T V h T d G 9 j a 1 R h a 2 V T Y 2 h l Z H V s Z S 9 B d X R v U m V t b 3 Z l Z E N v b H V t b n M x L n t N V F I o W S 9 O K S w z M H 0 m c X V v d D s s J n F 1 b 3 Q 7 U 2 V j d G l v b j E v R n V s b E 1 Y U 3 R v Y 2 t U Y W t l U 2 N o Z W R 1 b G U v Q X V 0 b 1 J l b W 9 2 Z W R D b 2 x 1 b W 5 z M S 5 7 U m V P c G V u U m V h c 2 9 u L D M x f S Z x d W 9 0 O y w m c X V v d D t T Z W N 0 a W 9 u M S 9 G d W x s T V h T d G 9 j a 1 R h a 2 V T Y 2 h l Z H V s Z S 9 B d X R v U m V t b 3 Z l Z E N v b H V t b n M x L n t T a G 9 w I E N v Z G U 0 L D M y f S Z x d W 9 0 O y w m c X V v d D t T Z W N 0 a W 9 u M S 9 G d W x s T V h T d G 9 j a 1 R h a 2 V T Y 2 h l Z H V s Z S 9 B d X R v U m V t b 3 Z l Z E N v b H V t b n M x L n t D b 3 V u d H J 5 L D M z f S Z x d W 9 0 O y w m c X V v d D t T Z W N 0 a W 9 u M S 9 G d W x s T V h T d G 9 j a 1 R h a 2 V T Y 2 h l Z H V s Z S 9 B d X R v U m V t b 3 Z l Z E N v b H V t b n M x L n t T d G F 0 d X M s M z R 9 J n F 1 b 3 Q 7 L C Z x d W 9 0 O 1 N l Y 3 R p b 2 4 x L 0 Z 1 b G x N W F N 0 b 2 N r V G F r Z V N j a G V k d W x l L 0 F 1 d G 9 S Z W 1 v d m V k Q 2 9 s d W 1 u c z E u e 0 x h d G l 0 d W R l L D M 1 f S Z x d W 9 0 O y w m c X V v d D t T Z W N 0 a W 9 u M S 9 G d W x s T V h T d G 9 j a 1 R h a 2 V T Y 2 h l Z H V s Z S 9 B d X R v U m V t b 3 Z l Z E N v b H V t b n M x L n t M b 2 5 n a X R 1 Z G U s M z Z 9 J n F 1 b 3 Q 7 L C Z x d W 9 0 O 1 N l Y 3 R p b 2 4 x L 0 Z 1 b G x N W F N 0 b 2 N r V G F r Z V N j a G V k d W x l L 0 F 1 d G 9 S Z W 1 v d m V k Q 2 9 s d W 1 u c z E u e 0 l j b 2 5 V U k w s M z d 9 J n F 1 b 3 Q 7 L C Z x d W 9 0 O 1 N l Y 3 R p b 2 4 x L 0 Z 1 b G x N W F N 0 b 2 N r V G F r Z V N j a G V k d W x l L 0 F 1 d G 9 S Z W 1 v d m V k Q 2 9 s d W 1 u c z E u e 0 J y Y W 5 k a W N v b i w z O H 0 m c X V v d D s s J n F 1 b 3 Q 7 U 2 V j d G l v b j E v R n V s b E 1 Y U 3 R v Y 2 t U Y W t l U 2 N o Z W R 1 b G U v Q X V 0 b 1 J l b W 9 2 Z W R D b 2 x 1 b W 5 z M S 5 7 V G 9 0 Y W w g U H J v Y 2 V z c y B Q c m 9 k d W N 0 L D M 5 f S Z x d W 9 0 O y w m c X V v d D t T Z W N 0 a W 9 u M S 9 G d W x s T V h T d G 9 j a 1 R h a 2 V T Y 2 h l Z H V s Z S 9 B d X R v U m V t b 3 Z l Z E N v b H V t b n M x L n t U b 3 R h b C B P c m l n a W 5 h b C B Q c m 9 k d W N 0 L D Q w f S Z x d W 9 0 O y w m c X V v d D t T Z W N 0 a W 9 u M S 9 G d W x s T V h T d G 9 j a 1 R h a 2 V T Y 2 h l Z H V s Z S 9 B d X R v U m V t b 3 Z l Z E N v b H V t b n M x L n t U b 3 R h b C B W Z X J m a W V k L D Q x f S Z x d W 9 0 O y w m c X V v d D t T Z W N 0 a W 9 u M S 9 G d W x s T V h T d G 9 j a 1 R h a 2 V T Y 2 h l Z H V s Z S 9 B d X R v U m V t b 3 Z l Z E N v b H V t b n M x L n t U b 3 R h b C B O Z X c g U m V j b 3 J k L D Q y f S Z x d W 9 0 O y w m c X V v d D t T Z W N 0 a W 9 u M S 9 G d W x s T V h T d G 9 j a 1 R h a 2 V T Y 2 h l Z H V s Z S 9 B d X R v U m V t b 3 Z l Z E N v b H V t b n M x L n t U b 3 R h b C B E T k Y s N D N 9 J n F 1 b 3 Q 7 L C Z x d W 9 0 O 1 N l Y 3 R p b 2 4 x L 0 Z 1 b G x N W F N 0 b 2 N r V G F r Z V N j a G V k d W x l L 0 F 1 d G 9 S Z W 1 v d m V k Q 2 9 s d W 1 u c z E u e 1 R v d G F s I F R p b W U g V X N l Z C w 0 N H 0 m c X V v d D s s J n F 1 b 3 Q 7 U 2 V j d G l v b j E v R n V s b E 1 Y U 3 R v Y 2 t U Y W t l U 2 N o Z W R 1 b G U v Q X V 0 b 1 J l b W 9 2 Z W R D b 2 x 1 b W 5 z M S 5 7 U 3 R h c n Q g V G l t Z S w 0 N X 0 m c X V v d D s s J n F 1 b 3 Q 7 U 2 V j d G l v b j E v R n V s b E 1 Y U 3 R v Y 2 t U Y W t l U 2 N o Z W R 1 b G U v Q X V 0 b 1 J l b W 9 2 Z W R D b 2 x 1 b W 5 z M S 5 7 R W 5 k I F R p b W U s N D Z 9 J n F 1 b 3 Q 7 L C Z x d W 9 0 O 1 N l Y 3 R p b 2 4 x L 0 Z 1 b G x N W F N 0 b 2 N r V G F r Z V N j a G V k d W x l L 0 F 1 d G 9 S Z W 1 v d m V k Q 2 9 s d W 1 u c z E u e 0 l E L D Q 3 f S Z x d W 9 0 O y w m c X V v d D t T Z W N 0 a W 9 u M S 9 G d W x s T V h T d G 9 j a 1 R h a 2 V T Y 2 h l Z H V s Z S 9 B d X R v U m V t b 3 Z l Z E N v b H V t b n M x L n t U Z X h 0 Q n J h b m Q s N D h 9 J n F 1 b 3 Q 7 L C Z x d W 9 0 O 1 N l Y 3 R p b 2 4 x L 0 Z 1 b G x N W F N 0 b 2 N r V G F r Z V N j a G V k d W x l L 0 F 1 d G 9 S Z W 1 v d m V k Q 2 9 s d W 1 u c z E u e 0 N v b G 9 y I F R h Z y w 0 O X 0 m c X V v d D s s J n F 1 b 3 Q 7 U 2 V j d G l v b j E v R n V s b E 1 Y U 3 R v Y 2 t U Y W t l U 2 N o Z W R 1 b G U v Q X V 0 b 1 J l b W 9 2 Z W R D b 2 x 1 b W 5 z M S 5 7 Q 2 9 t c G x p Y W 5 j Z S B B c 3 N l d C B J Z C w 1 M H 0 m c X V v d D s s J n F 1 b 3 Q 7 U 2 V j d G l v b j E v R n V s b E 1 Y U 3 R v Y 2 t U Y W t l U 2 N o Z W R 1 b G U v Q X V 0 b 1 J l b W 9 2 Z W R D b 2 x 1 b W 5 z M S 5 7 Q 2 9 u d G V u d C B U e X B l L D U x f S Z x d W 9 0 O y w m c X V v d D t T Z W N 0 a W 9 u M S 9 G d W x s T V h T d G 9 j a 1 R h a 2 V T Y 2 h l Z H V s Z S 9 B d X R v U m V t b 3 Z l Z E N v b H V t b n M x L n t N b 2 R p Z m l l Z C w 1 M n 0 m c X V v d D s s J n F 1 b 3 Q 7 U 2 V j d G l v b j E v R n V s b E 1 Y U 3 R v Y 2 t U Y W t l U 2 N o Z W R 1 b G U v Q X V 0 b 1 J l b W 9 2 Z W R D b 2 x 1 b W 5 z M S 5 7 Q 3 J l Y X R l Z C w 1 M 3 0 m c X V v d D s s J n F 1 b 3 Q 7 U 2 V j d G l v b j E v R n V s b E 1 Y U 3 R v Y 2 t U Y W t l U 2 N o Z W R 1 b G U v Q X V 0 b 1 J l b W 9 2 Z W R D b 2 x 1 b W 5 z M S 5 7 Q 3 J l Y X R l Z C B C e S w 1 N H 0 m c X V v d D s s J n F 1 b 3 Q 7 U 2 V j d G l v b j E v R n V s b E 1 Y U 3 R v Y 2 t U Y W t l U 2 N o Z W R 1 b G U v Q X V 0 b 1 J l b W 9 2 Z W R D b 2 x 1 b W 5 z M S 5 7 T W 9 k a W Z p Z W Q g Q n k s N T V 9 J n F 1 b 3 Q 7 L C Z x d W 9 0 O 1 N l Y 3 R p b 2 4 x L 0 Z 1 b G x N W F N 0 b 2 N r V G F r Z V N j a G V k d W x l L 0 F 1 d G 9 S Z W 1 v d m V k Q 2 9 s d W 1 u c z E u e 1 Z l c n N p b 2 4 s N T Z 9 J n F 1 b 3 Q 7 L C Z x d W 9 0 O 1 N l Y 3 R p b 2 4 x L 0 Z 1 b G x N W F N 0 b 2 N r V G F r Z V N j a G V k d W x l L 0 F 1 d G 9 S Z W 1 v d m V k Q 2 9 s d W 1 u c z E u e 0 F 0 d G F j a G 1 l b n R z L D U 3 f S Z x d W 9 0 O y w m c X V v d D t T Z W N 0 a W 9 u M S 9 G d W x s T V h T d G 9 j a 1 R h a 2 V T Y 2 h l Z H V s Z S 9 B d X R v U m V t b 3 Z l Z E N v b H V t b n M x L n t F Z G l 0 L D U 4 f S Z x d W 9 0 O y w m c X V v d D t T Z W N 0 a W 9 u M S 9 G d W x s T V h T d G 9 j a 1 R h a 2 V T Y 2 h l Z H V s Z S 9 B d X R v U m V t b 3 Z l Z E N v b H V t b n M x L n t U e X B l L D U 5 f S Z x d W 9 0 O y w m c X V v d D t T Z W N 0 a W 9 u M S 9 G d W x s T V h T d G 9 j a 1 R h a 2 V T Y 2 h l Z H V s Z S 9 B d X R v U m V t b 3 Z l Z E N v b H V t b n M x L n t J d G V t I E N o a W x k I E N v d W 5 0 L D Y w f S Z x d W 9 0 O y w m c X V v d D t T Z W N 0 a W 9 u M S 9 G d W x s T V h T d G 9 j a 1 R h a 2 V T Y 2 h l Z H V s Z S 9 B d X R v U m V t b 3 Z l Z E N v b H V t b n M x L n t G b 2 x k Z X I g Q 2 h p b G Q g Q 2 9 1 b n Q s N j F 9 J n F 1 b 3 Q 7 L C Z x d W 9 0 O 1 N l Y 3 R p b 2 4 x L 0 Z 1 b G x N W F N 0 b 2 N r V G F r Z V N j a G V k d W x l L 0 F 1 d G 9 S Z W 1 v d m V k Q 2 9 s d W 1 u c z E u e 0 x h Y m V s I H N l d H R p b m c s N j J 9 J n F 1 b 3 Q 7 L C Z x d W 9 0 O 1 N l Y 3 R p b 2 4 x L 0 Z 1 b G x N W F N 0 b 2 N r V G F r Z V N j a G V k d W x l L 0 F 1 d G 9 S Z W 1 v d m V k Q 2 9 s d W 1 u c z E u e 1 J l d G V u d G l v b i B s Y W J l b C w 2 M 3 0 m c X V v d D s s J n F 1 b 3 Q 7 U 2 V j d G l v b j E v R n V s b E 1 Y U 3 R v Y 2 t U Y W t l U 2 N o Z W R 1 b G U v Q X V 0 b 1 J l b W 9 2 Z W R D b 2 x 1 b W 5 z M S 5 7 U m V 0 Z W 5 0 a W 9 u I G x h Y m V s I E F w c G x p Z W Q s N j R 9 J n F 1 b 3 Q 7 L C Z x d W 9 0 O 1 N l Y 3 R p b 2 4 x L 0 Z 1 b G x N W F N 0 b 2 N r V G F r Z V N j a G V k d W x l L 0 F 1 d G 9 S Z W 1 v d m V k Q 2 9 s d W 1 u c z E u e 0 x h Y m V s I G F w c G x p Z W Q g Y n k s N j V 9 J n F 1 b 3 Q 7 L C Z x d W 9 0 O 1 N l Y 3 R p b 2 4 x L 0 Z 1 b G x N W F N 0 b 2 N r V G F r Z V N j a G V k d W x l L 0 F 1 d G 9 S Z W 1 v d m V k Q 2 9 s d W 1 u c z E u e 0 l 0 Z W 0 g a X M g Y S B S Z W N v c m Q s N j Z 9 J n F 1 b 3 Q 7 L C Z x d W 9 0 O 1 N l Y 3 R p b 2 4 x L 0 Z 1 b G x N W F N 0 b 2 N r V G F r Z V N j a G V k d W x l L 0 F 1 d G 9 S Z W 1 v d m V k Q 2 9 s d W 1 u c z E u e 0 F w c C B D c m V h d G V k I E J 5 L D Y 3 f S Z x d W 9 0 O y w m c X V v d D t T Z W N 0 a W 9 u M S 9 G d W x s T V h T d G 9 j a 1 R h a 2 V T Y 2 h l Z H V s Z S 9 B d X R v U m V t b 3 Z l Z E N v b H V t b n M x L n t B c H A g T W 9 k a W Z p Z W Q g Q n k s N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T V h T d G 9 j a 1 R h a 2 V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T V h T d G 9 j a 1 R h a 2 V T Y 2 h l Z H V s Z S 9 j Z G U y N j I 0 N i 1 l N j M 0 L T R m Y m Q t O D E 2 O S 1 j N T R i M T Y 5 N W U 3 Z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T V h T d G 9 j a 1 R h a 2 V T Y 2 h l Z H V s Z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1 c Q p 4 i 3 U k + 4 n 9 5 6 c 9 X T 2 Q A A A A A C A A A A A A A Q Z g A A A A E A A C A A A A B e C L p q s 2 J O v u 6 b U F 2 H S m o M 4 j / m C b c V 8 W 2 F 9 O w 3 B 2 U E V w A A A A A O g A A A A A I A A C A A A A D s H l s z O o o I d W 0 2 U N w x c M l c 9 o a C u F x b w A A I N 5 P M C q X x x l A A A A D q N + c 0 R N d g p k E F D m e 0 O g A Y N m 9 U s 4 B T y 7 b k V g g F X P I D V K L U v j n w a l b q 5 + h G G V 5 + t G i k m r L r p w u a v 4 p 1 r G / v S a c h H D o t Z 1 t N K l c l D e z e s X 8 C c U A A A A C M O f F i f f b B Z C H D Z w h K i E J B Y V f i N 8 9 J 7 S T F c u F c + X C s t m G / G 9 Y 6 u M K N a D F w l D k x X C A B e e e A C r 1 p J z j 9 g Y z e c B x W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49236bf-a48e-44fa-be57-f0f2e50999e4">
      <Terms xmlns="http://schemas.microsoft.com/office/infopath/2007/PartnerControls"/>
    </lcf76f155ced4ddcb4097134ff3c332f>
    <TaxCatchAll xmlns="d2e62349-517f-41e7-a14c-d95b9c0866a5" xsi:nil="true"/>
  </documentManagement>
</p:properties>
</file>

<file path=customXml/itemProps1.xml><?xml version="1.0" encoding="utf-8"?>
<ds:datastoreItem xmlns:ds="http://schemas.openxmlformats.org/officeDocument/2006/customXml" ds:itemID="{1DE383DC-F0DB-43CF-B078-1F88388E1BFE}"/>
</file>

<file path=customXml/itemProps2.xml><?xml version="1.0" encoding="utf-8"?>
<ds:datastoreItem xmlns:ds="http://schemas.openxmlformats.org/officeDocument/2006/customXml" ds:itemID="{98952A87-52C5-483A-8277-3B0A6E720946}"/>
</file>

<file path=customXml/itemProps3.xml><?xml version="1.0" encoding="utf-8"?>
<ds:datastoreItem xmlns:ds="http://schemas.openxmlformats.org/officeDocument/2006/customXml" ds:itemID="{F0DDEE31-6401-466B-A714-27879B09664B}"/>
</file>

<file path=customXml/itemProps4.xml><?xml version="1.0" encoding="utf-8"?>
<ds:datastoreItem xmlns:ds="http://schemas.openxmlformats.org/officeDocument/2006/customXml" ds:itemID="{99F789B9-2D79-416E-9DD9-5FA0CF851C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Liang, Yuki Y</dc:creator>
  <cp:keywords/>
  <dc:description/>
  <cp:lastModifiedBy>i:0#.f|membership|01597582@corphq.hk.pccw.com</cp:lastModifiedBy>
  <cp:revision/>
  <dcterms:created xsi:type="dcterms:W3CDTF">2025-02-05T07:24:18Z</dcterms:created>
  <dcterms:modified xsi:type="dcterms:W3CDTF">2025-07-23T05:00:56Z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0x0101002D7A62577A6B5649A8EF9653EC5466E6</vt:lpwstr>
  </property>
  <property fmtid="{D5CDD505-2E9C-101B-9397-08002B2CF9AE}" pid="3" name="MediaServiceImageTags">
    <vt:lpwstr/>
  </property>
</Properties>
</file>