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CML_Optimized_Matching\Experiment\xEngine\result\"/>
    </mc:Choice>
  </mc:AlternateContent>
  <xr:revisionPtr revIDLastSave="0" documentId="10_ncr:8100000_{BDBB28C7-5E48-41DF-82B2-A775495EF4CB}" xr6:coauthVersionLast="32" xr6:coauthVersionMax="32" xr10:uidLastSave="{00000000-0000-0000-0000-000000000000}"/>
  <bookViews>
    <workbookView xWindow="0" yWindow="0" windowWidth="16785" windowHeight="8655" xr2:uid="{D1E72D46-9D26-4A2E-8EB9-B0343D8E18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1" i="1"/>
  <c r="K25" i="1"/>
  <c r="K23" i="1"/>
  <c r="K22" i="1"/>
  <c r="J21" i="1"/>
  <c r="J25" i="1"/>
  <c r="J24" i="1"/>
  <c r="J23" i="1"/>
  <c r="J22" i="1"/>
  <c r="I21" i="1"/>
  <c r="I25" i="1"/>
  <c r="I24" i="1"/>
  <c r="I23" i="1"/>
  <c r="I22" i="1"/>
  <c r="H21" i="1"/>
  <c r="H22" i="1"/>
  <c r="H25" i="1"/>
  <c r="H24" i="1"/>
  <c r="H23" i="1"/>
  <c r="G24" i="1"/>
  <c r="G21" i="1"/>
  <c r="G25" i="1"/>
  <c r="G23" i="1"/>
  <c r="G22" i="1"/>
  <c r="F24" i="1"/>
  <c r="F23" i="1"/>
  <c r="F25" i="1"/>
  <c r="F22" i="1"/>
  <c r="F21" i="1"/>
  <c r="E21" i="1"/>
  <c r="E25" i="1"/>
  <c r="E24" i="1"/>
  <c r="E23" i="1"/>
  <c r="E22" i="1"/>
  <c r="D22" i="1"/>
  <c r="D24" i="1"/>
  <c r="D25" i="1"/>
  <c r="D23" i="1"/>
  <c r="D21" i="1"/>
  <c r="C21" i="1"/>
  <c r="C25" i="1"/>
  <c r="C24" i="1"/>
  <c r="C23" i="1"/>
  <c r="C22" i="1"/>
  <c r="B8" i="1" l="1"/>
  <c r="C8" i="1"/>
  <c r="D8" i="1"/>
  <c r="E8" i="1"/>
  <c r="F8" i="1"/>
  <c r="K26" i="1" l="1"/>
  <c r="J26" i="1"/>
  <c r="I26" i="1"/>
  <c r="H26" i="1"/>
  <c r="G26" i="1"/>
  <c r="F26" i="1"/>
  <c r="E26" i="1"/>
  <c r="D26" i="1"/>
  <c r="C26" i="1"/>
  <c r="B26" i="1"/>
  <c r="K17" i="1"/>
  <c r="J17" i="1"/>
  <c r="I17" i="1"/>
  <c r="H17" i="1"/>
  <c r="G17" i="1"/>
  <c r="F17" i="1"/>
  <c r="E17" i="1"/>
  <c r="D17" i="1"/>
  <c r="C17" i="1"/>
  <c r="B17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<sst xmlns="http://schemas.openxmlformats.org/spreadsheetml/2006/main" count="24" uniqueCount="10">
  <si>
    <t>第1次实验</t>
    <phoneticPr fontId="2" type="noConversion"/>
  </si>
  <si>
    <t>第2次实验</t>
  </si>
  <si>
    <t>第3次实验</t>
  </si>
  <si>
    <t>第4次实验</t>
  </si>
  <si>
    <t>第5次实验</t>
  </si>
  <si>
    <t xml:space="preserve">请求数目(条) </t>
    <phoneticPr fontId="2" type="noConversion"/>
  </si>
  <si>
    <t>lms.xml</t>
    <phoneticPr fontId="1" type="noConversion"/>
  </si>
  <si>
    <t>vms.xml</t>
    <phoneticPr fontId="1" type="noConversion"/>
  </si>
  <si>
    <t>asms.xml</t>
    <phoneticPr fontId="1" type="noConversion"/>
  </si>
  <si>
    <t>平均值(ms)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</si>
</sst>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DF99-0A13-442A-B01D-EA65EF045514}">
  <dimension ref="A1:K26"/>
  <sheetViews>
    <sheetView tabSelected="1" workbookViewId="0">
      <selection activeCell="K26" sqref="K26"/>
    </sheetView>
  </sheetViews>
  <sheetFormatPr defaultRowHeight="14.25" x14ac:dyDescent="0.2"/>
  <cols>
    <col min="1" max="1" width="11.75" style="1" customWidth="1"/>
  </cols>
  <sheetData>
    <row r="1" spans="1:11" s="1" customFormat="1" x14ac:dyDescent="0.2">
      <c r="A1" s="1" t="s">
        <v>6</v>
      </c>
    </row>
    <row r="2" spans="1:11" x14ac:dyDescent="0.2">
      <c r="A2" s="1" t="s">
        <v>5</v>
      </c>
      <c r="B2" s="1">
        <v>1000</v>
      </c>
      <c r="C2" s="1">
        <v>2000</v>
      </c>
      <c r="D2" s="1">
        <v>3000</v>
      </c>
      <c r="E2" s="1">
        <v>4000</v>
      </c>
      <c r="F2" s="1">
        <v>5000</v>
      </c>
      <c r="G2" s="1">
        <v>6000</v>
      </c>
      <c r="H2" s="1">
        <v>7000</v>
      </c>
      <c r="I2" s="1">
        <v>8000</v>
      </c>
      <c r="J2" s="1">
        <v>9000</v>
      </c>
      <c r="K2" s="1">
        <v>10000</v>
      </c>
    </row>
    <row r="3" spans="1:11" x14ac:dyDescent="0.2">
      <c r="A3" s="1" t="s">
        <v>0</v>
      </c>
      <c r="B3">
        <v>87</v>
      </c>
      <c r="C3">
        <v>275</v>
      </c>
      <c r="D3">
        <v>295</v>
      </c>
      <c r="E3">
        <v>389</v>
      </c>
      <c r="F3">
        <v>431</v>
      </c>
      <c r="G3">
        <v>447</v>
      </c>
      <c r="H3">
        <v>585</v>
      </c>
      <c r="I3">
        <v>595</v>
      </c>
      <c r="J3">
        <v>737</v>
      </c>
      <c r="K3">
        <v>786</v>
      </c>
    </row>
    <row r="4" spans="1:11" x14ac:dyDescent="0.2">
      <c r="A4" s="1" t="s">
        <v>1</v>
      </c>
      <c r="B4">
        <v>92</v>
      </c>
      <c r="C4">
        <v>288</v>
      </c>
      <c r="D4">
        <v>273</v>
      </c>
      <c r="E4">
        <v>448</v>
      </c>
      <c r="F4">
        <v>391</v>
      </c>
      <c r="G4">
        <v>493</v>
      </c>
      <c r="H4">
        <v>629</v>
      </c>
      <c r="I4">
        <v>593</v>
      </c>
      <c r="J4">
        <v>779</v>
      </c>
      <c r="K4">
        <v>751</v>
      </c>
    </row>
    <row r="5" spans="1:11" x14ac:dyDescent="0.2">
      <c r="A5" s="1" t="s">
        <v>2</v>
      </c>
      <c r="B5">
        <v>93</v>
      </c>
      <c r="C5">
        <v>265</v>
      </c>
      <c r="D5">
        <v>354</v>
      </c>
      <c r="E5">
        <v>411</v>
      </c>
      <c r="F5">
        <v>468</v>
      </c>
      <c r="G5">
        <v>563</v>
      </c>
      <c r="H5">
        <v>528</v>
      </c>
      <c r="I5">
        <v>628</v>
      </c>
      <c r="J5">
        <v>664</v>
      </c>
      <c r="K5">
        <v>801</v>
      </c>
    </row>
    <row r="6" spans="1:11" x14ac:dyDescent="0.2">
      <c r="A6" s="1" t="s">
        <v>3</v>
      </c>
      <c r="B6">
        <v>103</v>
      </c>
      <c r="C6">
        <v>198</v>
      </c>
      <c r="D6">
        <v>353</v>
      </c>
      <c r="E6">
        <v>394</v>
      </c>
      <c r="F6">
        <v>471</v>
      </c>
      <c r="G6">
        <v>498</v>
      </c>
      <c r="H6">
        <v>605</v>
      </c>
      <c r="I6">
        <v>654</v>
      </c>
      <c r="J6">
        <v>708</v>
      </c>
      <c r="K6">
        <v>742</v>
      </c>
    </row>
    <row r="7" spans="1:11" x14ac:dyDescent="0.2">
      <c r="A7" s="1" t="s">
        <v>4</v>
      </c>
      <c r="B7">
        <v>94</v>
      </c>
      <c r="C7">
        <v>226</v>
      </c>
      <c r="D7">
        <v>271</v>
      </c>
      <c r="E7">
        <v>423</v>
      </c>
      <c r="F7">
        <v>438</v>
      </c>
      <c r="G7">
        <v>627</v>
      </c>
      <c r="H7">
        <v>502</v>
      </c>
      <c r="I7">
        <v>580</v>
      </c>
      <c r="J7">
        <v>714</v>
      </c>
      <c r="K7">
        <v>721</v>
      </c>
    </row>
    <row r="8" spans="1:11" x14ac:dyDescent="0.2">
      <c r="A8" s="1" t="s">
        <v>9</v>
      </c>
      <c r="B8">
        <f t="shared" ref="B8:K8" si="0">AVERAGE(B3:B7)</f>
        <v>93.8</v>
      </c>
      <c r="C8">
        <f t="shared" si="0"/>
        <v>250.4</v>
      </c>
      <c r="D8">
        <f t="shared" si="0"/>
        <v>309.2</v>
      </c>
      <c r="E8">
        <f t="shared" si="0"/>
        <v>413</v>
      </c>
      <c r="F8">
        <f t="shared" si="0"/>
        <v>439.8</v>
      </c>
      <c r="G8">
        <f>AVERAGE(G3:G7)</f>
        <v>525.6</v>
      </c>
      <c r="H8">
        <f t="shared" si="0"/>
        <v>569.79999999999995</v>
      </c>
      <c r="I8">
        <f>AVERAGE(I3:I7)</f>
        <v>610</v>
      </c>
      <c r="J8">
        <f>AVERAGE(J3:J7)</f>
        <v>720.4</v>
      </c>
      <c r="K8">
        <f t="shared" si="0"/>
        <v>760.2</v>
      </c>
    </row>
    <row r="10" spans="1:11" x14ac:dyDescent="0.2">
      <c r="A10" s="1" t="s">
        <v>7</v>
      </c>
    </row>
    <row r="11" spans="1:11" x14ac:dyDescent="0.2">
      <c r="A11" s="1" t="s">
        <v>5</v>
      </c>
      <c r="B11" s="1">
        <v>1000</v>
      </c>
      <c r="C11" s="1">
        <v>2000</v>
      </c>
      <c r="D11" s="1">
        <v>3000</v>
      </c>
      <c r="E11" s="1">
        <v>4000</v>
      </c>
      <c r="F11" s="1">
        <v>5000</v>
      </c>
      <c r="G11" s="1">
        <v>6000</v>
      </c>
      <c r="H11" s="1">
        <v>7000</v>
      </c>
      <c r="I11" s="1">
        <v>8000</v>
      </c>
      <c r="J11" s="1">
        <v>9000</v>
      </c>
      <c r="K11" s="1">
        <v>10000</v>
      </c>
    </row>
    <row r="12" spans="1:11" x14ac:dyDescent="0.2">
      <c r="A12" s="1" t="s">
        <v>0</v>
      </c>
      <c r="B12">
        <v>131</v>
      </c>
      <c r="C12">
        <v>188</v>
      </c>
      <c r="D12">
        <v>274</v>
      </c>
      <c r="E12">
        <v>428</v>
      </c>
      <c r="F12">
        <v>417</v>
      </c>
      <c r="G12">
        <v>475</v>
      </c>
      <c r="H12">
        <v>508</v>
      </c>
      <c r="I12">
        <v>578</v>
      </c>
      <c r="J12">
        <v>699</v>
      </c>
      <c r="K12">
        <v>709</v>
      </c>
    </row>
    <row r="13" spans="1:11" x14ac:dyDescent="0.2">
      <c r="A13" s="1" t="s">
        <v>1</v>
      </c>
      <c r="B13">
        <v>126</v>
      </c>
      <c r="C13">
        <v>183</v>
      </c>
      <c r="D13">
        <v>268</v>
      </c>
      <c r="E13">
        <v>444</v>
      </c>
      <c r="F13">
        <v>390</v>
      </c>
      <c r="G13">
        <v>448</v>
      </c>
      <c r="H13">
        <v>534</v>
      </c>
      <c r="I13">
        <v>589</v>
      </c>
      <c r="J13">
        <v>663</v>
      </c>
      <c r="K13">
        <v>708</v>
      </c>
    </row>
    <row r="14" spans="1:11" x14ac:dyDescent="0.2">
      <c r="A14" s="1" t="s">
        <v>2</v>
      </c>
      <c r="B14">
        <v>133</v>
      </c>
      <c r="C14">
        <v>186</v>
      </c>
      <c r="D14">
        <v>292</v>
      </c>
      <c r="E14">
        <v>335</v>
      </c>
      <c r="F14">
        <v>375</v>
      </c>
      <c r="G14">
        <v>463</v>
      </c>
      <c r="H14">
        <v>515</v>
      </c>
      <c r="I14">
        <v>619</v>
      </c>
      <c r="J14">
        <v>708</v>
      </c>
      <c r="K14">
        <v>678</v>
      </c>
    </row>
    <row r="15" spans="1:11" x14ac:dyDescent="0.2">
      <c r="A15" s="1" t="s">
        <v>3</v>
      </c>
      <c r="B15">
        <v>124</v>
      </c>
      <c r="C15">
        <v>159</v>
      </c>
      <c r="D15">
        <v>275</v>
      </c>
      <c r="E15">
        <v>346</v>
      </c>
      <c r="F15">
        <v>424</v>
      </c>
      <c r="G15">
        <v>473</v>
      </c>
      <c r="H15">
        <v>538</v>
      </c>
      <c r="I15">
        <v>571</v>
      </c>
      <c r="J15">
        <v>715</v>
      </c>
      <c r="K15">
        <v>817</v>
      </c>
    </row>
    <row r="16" spans="1:11" x14ac:dyDescent="0.2">
      <c r="A16" s="1" t="s">
        <v>4</v>
      </c>
      <c r="B16">
        <v>127</v>
      </c>
      <c r="C16">
        <v>199</v>
      </c>
      <c r="D16">
        <v>291</v>
      </c>
      <c r="E16">
        <v>346</v>
      </c>
      <c r="F16">
        <v>379</v>
      </c>
      <c r="G16">
        <v>455</v>
      </c>
      <c r="H16">
        <v>554</v>
      </c>
      <c r="I16">
        <v>569</v>
      </c>
      <c r="J16">
        <v>623</v>
      </c>
      <c r="K16">
        <v>663</v>
      </c>
    </row>
    <row r="17" spans="1:11" x14ac:dyDescent="0.2">
      <c r="A17" s="1" t="s">
        <v>9</v>
      </c>
      <c r="B17">
        <f>AVERAGE(B12:B16)</f>
        <v>128.19999999999999</v>
      </c>
      <c r="C17">
        <f>AVERAGE(C12:C16)</f>
        <v>183</v>
      </c>
      <c r="D17">
        <f t="shared" ref="D17" si="1">AVERAGE(D12:D16)</f>
        <v>280</v>
      </c>
      <c r="E17">
        <f>AVERAGE(E12:E16)</f>
        <v>379.8</v>
      </c>
      <c r="F17">
        <f>AVERAGE(F12:F16)</f>
        <v>397</v>
      </c>
      <c r="G17">
        <f>AVERAGE(G12:G16)</f>
        <v>462.8</v>
      </c>
      <c r="H17">
        <f>AVERAGE(H12:H16)</f>
        <v>529.79999999999995</v>
      </c>
      <c r="I17">
        <f t="shared" ref="I17" si="2">AVERAGE(I12:I16)</f>
        <v>585.20000000000005</v>
      </c>
      <c r="J17">
        <f>AVERAGE(J12:J16)</f>
        <v>681.6</v>
      </c>
      <c r="K17">
        <f>AVERAGE(K12:K16)</f>
        <v>715</v>
      </c>
    </row>
    <row r="19" spans="1:11" x14ac:dyDescent="0.2">
      <c r="A19" s="1" t="s">
        <v>8</v>
      </c>
    </row>
    <row r="20" spans="1:11" x14ac:dyDescent="0.2">
      <c r="A20" s="1" t="s">
        <v>5</v>
      </c>
      <c r="B20" s="1">
        <v>1000</v>
      </c>
      <c r="C20" s="1">
        <v>2000</v>
      </c>
      <c r="D20" s="1">
        <v>3000</v>
      </c>
      <c r="E20" s="1">
        <v>4000</v>
      </c>
      <c r="F20" s="1">
        <v>5000</v>
      </c>
      <c r="G20" s="1">
        <v>6000</v>
      </c>
      <c r="H20" s="1">
        <v>7000</v>
      </c>
      <c r="I20" s="1">
        <v>8000</v>
      </c>
      <c r="J20" s="1">
        <v>9000</v>
      </c>
      <c r="K20" s="1">
        <v>10000</v>
      </c>
    </row>
    <row r="21" spans="1:11" x14ac:dyDescent="0.2">
      <c r="A21" t="s">
        <v>0</v>
      </c>
      <c r="B21">
        <v>185</v>
      </c>
      <c r="C21">
        <f>134+87</f>
        <v>221</v>
      </c>
      <c r="D21">
        <f>178+110</f>
        <v>288</v>
      </c>
      <c r="E21">
        <f>257+130</f>
        <v>387</v>
      </c>
      <c r="F21">
        <f>286+171</f>
        <v>457</v>
      </c>
      <c r="G21">
        <f>328+179</f>
        <v>507</v>
      </c>
      <c r="H21">
        <f>366+206</f>
        <v>572</v>
      </c>
      <c r="I21">
        <f>420+229</f>
        <v>649</v>
      </c>
      <c r="J21">
        <f>472+329</f>
        <v>801</v>
      </c>
      <c r="K21">
        <f>529+292</f>
        <v>821</v>
      </c>
    </row>
    <row r="22" spans="1:11" x14ac:dyDescent="0.2">
      <c r="A22" s="1" t="s">
        <v>1</v>
      </c>
      <c r="B22">
        <v>158</v>
      </c>
      <c r="C22">
        <f>114+103</f>
        <v>217</v>
      </c>
      <c r="D22">
        <f>181+129</f>
        <v>310</v>
      </c>
      <c r="E22">
        <f>266+125</f>
        <v>391</v>
      </c>
      <c r="F22">
        <f>263+145</f>
        <v>408</v>
      </c>
      <c r="G22">
        <f>293+204</f>
        <v>497</v>
      </c>
      <c r="H22">
        <f>371+193</f>
        <v>564</v>
      </c>
      <c r="I22">
        <f>415+235</f>
        <v>650</v>
      </c>
      <c r="J22">
        <f>450+277</f>
        <v>727</v>
      </c>
      <c r="K22">
        <f>531+279</f>
        <v>810</v>
      </c>
    </row>
    <row r="23" spans="1:11" x14ac:dyDescent="0.2">
      <c r="A23" s="1" t="s">
        <v>2</v>
      </c>
      <c r="B23">
        <v>180</v>
      </c>
      <c r="C23">
        <f>123+87</f>
        <v>210</v>
      </c>
      <c r="D23">
        <f>162+120</f>
        <v>282</v>
      </c>
      <c r="E23">
        <f>247+135</f>
        <v>382</v>
      </c>
      <c r="F23">
        <f>280+152</f>
        <v>432</v>
      </c>
      <c r="G23">
        <f>298+180</f>
        <v>478</v>
      </c>
      <c r="H23">
        <f>355+216</f>
        <v>571</v>
      </c>
      <c r="I23">
        <f>383+246</f>
        <v>629</v>
      </c>
      <c r="J23">
        <f>455+246</f>
        <v>701</v>
      </c>
      <c r="K23">
        <f>460+286</f>
        <v>746</v>
      </c>
    </row>
    <row r="24" spans="1:11" x14ac:dyDescent="0.2">
      <c r="A24" s="1" t="s">
        <v>3</v>
      </c>
      <c r="B24">
        <v>162</v>
      </c>
      <c r="C24">
        <f>133+103</f>
        <v>236</v>
      </c>
      <c r="D24">
        <f>229+158</f>
        <v>387</v>
      </c>
      <c r="E24">
        <f>230+132</f>
        <v>362</v>
      </c>
      <c r="F24">
        <f>295+158</f>
        <v>453</v>
      </c>
      <c r="G24">
        <f>303+176</f>
        <v>479</v>
      </c>
      <c r="H24">
        <f>378+201</f>
        <v>579</v>
      </c>
      <c r="I24">
        <f>474+218</f>
        <v>692</v>
      </c>
      <c r="J24">
        <f>438+276</f>
        <v>714</v>
      </c>
      <c r="K24">
        <f>514+274</f>
        <v>788</v>
      </c>
    </row>
    <row r="25" spans="1:11" x14ac:dyDescent="0.2">
      <c r="A25" s="1" t="s">
        <v>4</v>
      </c>
      <c r="B25">
        <v>116</v>
      </c>
      <c r="C25">
        <f>121+101</f>
        <v>222</v>
      </c>
      <c r="D25">
        <f>216+100</f>
        <v>316</v>
      </c>
      <c r="E25">
        <f>221+120</f>
        <v>341</v>
      </c>
      <c r="F25">
        <f>327+157</f>
        <v>484</v>
      </c>
      <c r="G25">
        <f>282+219</f>
        <v>501</v>
      </c>
      <c r="H25">
        <f>369+217</f>
        <v>586</v>
      </c>
      <c r="I25">
        <f>437+229</f>
        <v>666</v>
      </c>
      <c r="J25">
        <f>447+252</f>
        <v>699</v>
      </c>
      <c r="K25">
        <f>495+271</f>
        <v>766</v>
      </c>
    </row>
    <row r="26" spans="1:11" x14ac:dyDescent="0.2">
      <c r="A26" s="1" t="s">
        <v>9</v>
      </c>
      <c r="B26">
        <f>AVERAGE(B21:B25)</f>
        <v>160.19999999999999</v>
      </c>
      <c r="C26">
        <f>AVERAGE(C21:C25)</f>
        <v>221.2</v>
      </c>
      <c r="D26">
        <f t="shared" ref="D26" si="3">AVERAGE(D21:D25)</f>
        <v>316.60000000000002</v>
      </c>
      <c r="E26">
        <f>AVERAGE(E21:E25)</f>
        <v>372.6</v>
      </c>
      <c r="F26">
        <f t="shared" ref="F26" si="4">AVERAGE(F21:F25)</f>
        <v>446.8</v>
      </c>
      <c r="G26">
        <f>AVERAGE(G21:G25)</f>
        <v>492.4</v>
      </c>
      <c r="H26">
        <f>AVERAGE(H21:H25)</f>
        <v>574.4</v>
      </c>
      <c r="I26">
        <f>AVERAGE(I21:I25)</f>
        <v>657.2</v>
      </c>
      <c r="J26">
        <f>AVERAGE(J21:J25)</f>
        <v>728.4</v>
      </c>
      <c r="K26">
        <f>AVERAGE(K21:K25)</f>
        <v>786.2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石明皓</dc:creator>
  <cp:lastModifiedBy>石明皓</cp:lastModifiedBy>
  <dcterms:created xsi:type="dcterms:W3CDTF">2018-05-22T18:14:02Z</dcterms:created>
  <dcterms:modified xsi:type="dcterms:W3CDTF">2018-05-25T18:43:58Z</dcterms:modified>
</cp:coreProperties>
</file>