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n\Documents\app\database\bom\"/>
    </mc:Choice>
  </mc:AlternateContent>
  <bookViews>
    <workbookView xWindow="0" yWindow="0" windowWidth="28800" windowHeight="12300"/>
  </bookViews>
  <sheets>
    <sheet name="DC202" sheetId="3" r:id="rId1"/>
    <sheet name="Turntable" sheetId="30" r:id="rId2"/>
    <sheet name="Gimbal" sheetId="32" r:id="rId3"/>
    <sheet name="oldbom" sheetId="1" r:id="rId4"/>
    <sheet name="Sheet1" sheetId="2" r:id="rId5"/>
    <sheet name="From Fusion" sheetId="33" r:id="rId6"/>
  </sheets>
  <definedNames>
    <definedName name="_xlnm._FilterDatabase" localSheetId="3" hidden="1">oldbom!$F$1:$F$140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_xlnm.Print_Area" localSheetId="0">'DC202'!$A$1:$F$10</definedName>
    <definedName name="_xlnm.Print_Area" localSheetId="3">oldbom!$A$81:$J$123</definedName>
    <definedName name="SalesTax">0.0825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6" i="1" l="1"/>
  <c r="W13" i="1" l="1"/>
  <c r="V13" i="1" l="1"/>
  <c r="U13" i="1"/>
  <c r="U119" i="1"/>
  <c r="U120" i="1"/>
  <c r="U121" i="1"/>
  <c r="U122" i="1"/>
  <c r="U123" i="1"/>
  <c r="U124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68" i="1"/>
  <c r="U69" i="1"/>
  <c r="U70" i="1"/>
  <c r="U71" i="1"/>
  <c r="U72" i="1"/>
  <c r="U73" i="1"/>
  <c r="U74" i="1"/>
  <c r="U75" i="1"/>
  <c r="U76" i="1"/>
  <c r="U77" i="1"/>
  <c r="U78" i="1"/>
  <c r="U79" i="1"/>
  <c r="U82" i="1"/>
  <c r="U62" i="1"/>
  <c r="U63" i="1"/>
  <c r="U64" i="1"/>
  <c r="U65" i="1"/>
  <c r="U66" i="1"/>
  <c r="U67" i="1"/>
  <c r="U61" i="1"/>
  <c r="N138" i="1"/>
  <c r="N139" i="1"/>
  <c r="N140" i="1"/>
  <c r="N137" i="1"/>
  <c r="N73" i="1" l="1"/>
  <c r="N72" i="1"/>
  <c r="N128" i="1"/>
  <c r="N129" i="1"/>
  <c r="N130" i="1"/>
  <c r="N131" i="1"/>
  <c r="N133" i="1"/>
  <c r="N134" i="1"/>
  <c r="N135" i="1"/>
  <c r="N136" i="1"/>
  <c r="N126" i="1"/>
  <c r="N127" i="1"/>
  <c r="N79" i="1"/>
  <c r="N71" i="1"/>
  <c r="N70" i="1"/>
  <c r="N69" i="1"/>
  <c r="N68" i="1"/>
  <c r="N67" i="1"/>
  <c r="N66" i="1"/>
  <c r="N65" i="1"/>
  <c r="N62" i="1"/>
  <c r="N63" i="1"/>
  <c r="N64" i="1"/>
  <c r="N61" i="1"/>
</calcChain>
</file>

<file path=xl/sharedStrings.xml><?xml version="1.0" encoding="utf-8"?>
<sst xmlns="http://schemas.openxmlformats.org/spreadsheetml/2006/main" count="841" uniqueCount="374">
  <si>
    <t>DC202</t>
  </si>
  <si>
    <t>Turntable</t>
  </si>
  <si>
    <t>Baseplate</t>
  </si>
  <si>
    <t>Turntable Spacer</t>
  </si>
  <si>
    <t>Limit Switch Rod</t>
  </si>
  <si>
    <t>Turntable Cover</t>
  </si>
  <si>
    <t>Limit Switch Cover</t>
  </si>
  <si>
    <t>3d Printed Parts</t>
  </si>
  <si>
    <t>Aluminum</t>
  </si>
  <si>
    <t>Item</t>
  </si>
  <si>
    <t>Description</t>
  </si>
  <si>
    <t>Supplier</t>
  </si>
  <si>
    <t>UOM</t>
  </si>
  <si>
    <t>Ea</t>
  </si>
  <si>
    <t>Qty</t>
  </si>
  <si>
    <t>McMaster</t>
  </si>
  <si>
    <t>Acrylic</t>
  </si>
  <si>
    <t>Cost</t>
  </si>
  <si>
    <t>Plate 3/8" x 7.5" x 6"</t>
  </si>
  <si>
    <t>Plate 4" x 4.25" x 0.8"</t>
  </si>
  <si>
    <t>Rod 3/8" DIA x 1.1" L</t>
  </si>
  <si>
    <t>Part Number</t>
  </si>
  <si>
    <t>Plate 8.08" x 8.08" x 3/4"</t>
  </si>
  <si>
    <t>BOM Lvl</t>
  </si>
  <si>
    <t>3/8" x 8" x 8"</t>
  </si>
  <si>
    <t>9246K21</t>
  </si>
  <si>
    <t>3/8" x 6"</t>
  </si>
  <si>
    <t>3/8" x 12"</t>
  </si>
  <si>
    <t>3/8" x 24"</t>
  </si>
  <si>
    <t>3/8" x 36"</t>
  </si>
  <si>
    <t>3/8" x 72"</t>
  </si>
  <si>
    <t>8974K24</t>
  </si>
  <si>
    <t>8974K25</t>
  </si>
  <si>
    <t>8974K26</t>
  </si>
  <si>
    <t>8974K27</t>
  </si>
  <si>
    <t>8974K28</t>
  </si>
  <si>
    <t>3/8" x8" x 24"</t>
  </si>
  <si>
    <t>8975K372</t>
  </si>
  <si>
    <t>12 x 48 x 12</t>
  </si>
  <si>
    <t>9246k475</t>
  </si>
  <si>
    <t>4' x 8' x 3/4"</t>
  </si>
  <si>
    <t>MinPlastics</t>
  </si>
  <si>
    <t>Out of stock</t>
  </si>
  <si>
    <t>Amazon</t>
  </si>
  <si>
    <t>3/4" x 12" x 24"</t>
  </si>
  <si>
    <t>Gimbal</t>
  </si>
  <si>
    <t>Plastic Bearing</t>
  </si>
  <si>
    <t>Turntable Hardware</t>
  </si>
  <si>
    <t>M3 threaded heat inserts</t>
  </si>
  <si>
    <t xml:space="preserve">91075A101 </t>
  </si>
  <si>
    <t>M6x1x30mm SC SS Screws</t>
  </si>
  <si>
    <t xml:space="preserve">91292A139 </t>
  </si>
  <si>
    <t>M6 Washers</t>
  </si>
  <si>
    <t xml:space="preserve">98689A115 </t>
  </si>
  <si>
    <t>M6 SS Split lock washer</t>
  </si>
  <si>
    <t xml:space="preserve">92148A180 </t>
  </si>
  <si>
    <t>M6x1x22mm FH SS Screws</t>
  </si>
  <si>
    <t xml:space="preserve">92125A241 </t>
  </si>
  <si>
    <t>M3x0.5x14mm FH SS Screws</t>
  </si>
  <si>
    <t xml:space="preserve">92125A133 </t>
  </si>
  <si>
    <t>M2x0.4x10mm BH BO Screws</t>
  </si>
  <si>
    <t xml:space="preserve">92095A104 </t>
  </si>
  <si>
    <t>M3x0.5x10mm FH SS Screws</t>
  </si>
  <si>
    <t>92125A130</t>
  </si>
  <si>
    <t>M6x1x40mm FH SC Screws</t>
  </si>
  <si>
    <t xml:space="preserve">92125A248 </t>
  </si>
  <si>
    <t xml:space="preserve">94669A351 </t>
  </si>
  <si>
    <t>Male Turck Connector</t>
  </si>
  <si>
    <t>DB-9 Female Connector</t>
  </si>
  <si>
    <t>Rotary Stage</t>
  </si>
  <si>
    <t>Thrust Bearing for 4mm shaft</t>
  </si>
  <si>
    <t xml:space="preserve">7806K540 </t>
  </si>
  <si>
    <t xml:space="preserve">91545A430 </t>
  </si>
  <si>
    <t xml:space="preserve">92981A142 </t>
  </si>
  <si>
    <t>Limit Switch</t>
  </si>
  <si>
    <t>Spring for Limit Switch</t>
  </si>
  <si>
    <t xml:space="preserve">9657K302 </t>
  </si>
  <si>
    <t xml:space="preserve">6455K14 </t>
  </si>
  <si>
    <t>1/4-20 Plastic SC screws</t>
  </si>
  <si>
    <t xml:space="preserve">91221A975 </t>
  </si>
  <si>
    <t>Black Nylon Shoulder screw</t>
  </si>
  <si>
    <t>Ultra low friction dry running sleeve bearing</t>
  </si>
  <si>
    <t xml:space="preserve">6377K73 </t>
  </si>
  <si>
    <t>PC 8-32 x 1/2" Flat Head screw</t>
  </si>
  <si>
    <t xml:space="preserve">93140A110 </t>
  </si>
  <si>
    <t>3/8-16 x 1" Fiber glass hex head screw</t>
  </si>
  <si>
    <t xml:space="preserve">91345A700 </t>
  </si>
  <si>
    <t>PDV PX110-60 Rotary Stage</t>
  </si>
  <si>
    <t>PX110-60</t>
  </si>
  <si>
    <t>M6 x 1 x 40mm SC SS screw</t>
  </si>
  <si>
    <t xml:space="preserve">91292A142 </t>
  </si>
  <si>
    <t>M6 x 1 x 50mm FH SC screw</t>
  </si>
  <si>
    <t xml:space="preserve">92125A252 </t>
  </si>
  <si>
    <t>1/4-20 x 1.5" Fiberglass Hex screws</t>
  </si>
  <si>
    <t xml:space="preserve">91345A692 </t>
  </si>
  <si>
    <t>91345A703</t>
  </si>
  <si>
    <t>Gimbal Hardware</t>
  </si>
  <si>
    <t>Slave Spacer</t>
  </si>
  <si>
    <t>Fiberglass Rail</t>
  </si>
  <si>
    <t>1.5" Square tube x 22.2861" L</t>
  </si>
  <si>
    <t>1.5" Rod x 1" L</t>
  </si>
  <si>
    <t>Delrin</t>
  </si>
  <si>
    <t>Fiberglass</t>
  </si>
  <si>
    <t>Tower Mounting Plate</t>
  </si>
  <si>
    <t>Tower Half</t>
  </si>
  <si>
    <t>Slave Roll Adapter</t>
  </si>
  <si>
    <t>Main Drive Pulley</t>
  </si>
  <si>
    <t>3/4" x 7.5" x 4.1"</t>
  </si>
  <si>
    <t>ABS</t>
  </si>
  <si>
    <t>3" Rod x 1.5" x 15"</t>
  </si>
  <si>
    <t>3/4" x 3.9" x 3.9"</t>
  </si>
  <si>
    <t>1.8" wall x 2" L</t>
  </si>
  <si>
    <t>Slave Axle</t>
  </si>
  <si>
    <t>Roll Plate Adapter</t>
  </si>
  <si>
    <t>2.25" DIA x 1.5" L</t>
  </si>
  <si>
    <t>Main Drive Pulley Flange</t>
  </si>
  <si>
    <t>2" DIA x .5" L</t>
  </si>
  <si>
    <t>Could use 2.25" stock or 1/2" sheet</t>
  </si>
  <si>
    <t>Gimbal Head Backer</t>
  </si>
  <si>
    <t>1.5 DIA x 1" L</t>
  </si>
  <si>
    <t>Lower Pulley Flange</t>
  </si>
  <si>
    <t>.31" x 2.2" x 2.2"</t>
  </si>
  <si>
    <t>Lower Pulley</t>
  </si>
  <si>
    <t>Gimbal Mount Side Plate</t>
  </si>
  <si>
    <t>Gimbal Main Plate</t>
  </si>
  <si>
    <t>.25" x 7.5" x 4"</t>
  </si>
  <si>
    <t>Pkg Qty</t>
  </si>
  <si>
    <t>94459A130</t>
  </si>
  <si>
    <t>4-40 Threaded hex standoffs Male-Female</t>
  </si>
  <si>
    <t>Pkg</t>
  </si>
  <si>
    <t>10+</t>
  </si>
  <si>
    <t>Total Cost</t>
  </si>
  <si>
    <t>Aluminum Unthreaded Spacer  for M6</t>
  </si>
  <si>
    <t>Flat Washer for limit switch Rod for M4</t>
  </si>
  <si>
    <t>M3 Shoulder Screw for limit switch rod</t>
  </si>
  <si>
    <t>5+</t>
  </si>
  <si>
    <t>with Glass Ball, Trade No. R16, for 1" Shaft Diameter</t>
  </si>
  <si>
    <t>Nylon Shoulder Screws, 3/8" Shoulder Diameter, 3/8" Shoulder Length, 5/16"-18 Thread</t>
  </si>
  <si>
    <t>Glass-Filled Nylon Socket Head Screws, 1/4"-20 Thread Size, 1" Long</t>
  </si>
  <si>
    <t>Ultra-Low-Friction Dry-Running Sleeve Bearing, Rulon J, for 1/2" Shaft Diameter and 19/32" Housing ID, 1/2" Long</t>
  </si>
  <si>
    <t>Impact-Resistant Polycarbonate Screws, Slotted Flat Head, 8-32 Thread, 1/2" Long</t>
  </si>
  <si>
    <t>Fiberglass Hex Head Screw, Flanged, 3/8"-16 Thread Size, 1" Long</t>
  </si>
  <si>
    <t>PDV</t>
  </si>
  <si>
    <t>18-8 Stainless Steel Socket Head Screw, M6 x 1 mm Thread, 40 mm Long</t>
  </si>
  <si>
    <t>18-8 Stainless Steel Hex Drive Flat Head Screw, M6 x 1 mm Thread, 50 mm Long</t>
  </si>
  <si>
    <t>Fiberglass Hex Head Screw, Flanged, 1/4"-20 Thread Size, 1-1/2" Long</t>
  </si>
  <si>
    <t>Fiberglass Hex Head Screw, Flanged, 3/8"-16 Thread Size, 2" Long</t>
  </si>
  <si>
    <t>Male-Female Threaded Hex Standoff, 18-8 Stainless Steel, 3/16" Hex, 1/4" Long, 4-40 to 4-40 Thread</t>
  </si>
  <si>
    <t>18-8 Stainless Steel Socket Head Screw, M6 x 1 mm Thread, 30 mm Long</t>
  </si>
  <si>
    <t>General Purpose 18-8 Stainless Steel Washer for M6 Screw Size, 6.400 mm ID, 11 mm OD</t>
  </si>
  <si>
    <t>18-8 Stainless Steel Split Lock Washer for M6 Screw Size, Standard, 6.5 mm ID, 11.8 mm OD</t>
  </si>
  <si>
    <t>18-8 Stainless Steel Hex Drive Flat Head Screw, M6 x 1 mm Thread, 22 mm Long</t>
  </si>
  <si>
    <t>18-8 Stainless Steel Hex Drive Flat Head Screw, M3 x 0.5 mm Thread, 14 mm Long</t>
  </si>
  <si>
    <t>Button Head Hex Drive Screw, Passivated 18-8 Stainless Steel, M2 x 0.40 mm Thread, 10mm Long</t>
  </si>
  <si>
    <t>18-8 Stainless Steel Hex Drive Flat Head Screw, M3 x 0.5 mm Thread, 10 mm Long</t>
  </si>
  <si>
    <t>18-8 Stainless Steel Hex Drive Flat Head Screw, M6 x 1 mm Thread, 40 mm Long</t>
  </si>
  <si>
    <t>Aluminum Unthreaded Spacer, 13 mm OD, 15 mm Long, for M6 Screw Size</t>
  </si>
  <si>
    <t>Thrust Ball Bearing for 4 mm Shaft Diameter, 9 mm OD, 4 mm Thick</t>
  </si>
  <si>
    <t>Lubricant-Filled Nylon Plastic Washer for M4 Screw Size, 4.3 mm ID, 9 mm OD</t>
  </si>
  <si>
    <t>Alloy Steel Shoulder Screws, 4 mm Shoulder Diameter, 8 mm Shoulder Length, M3 x 0.5 mm Thread</t>
  </si>
  <si>
    <t>Compression Spring, 1" Long, 0.3" OD, 0.218" ID</t>
  </si>
  <si>
    <t>Heat-Set Inserts for Plastic, Brass, M3 x 0.4 mm, 2.5 mm Installed Length</t>
  </si>
  <si>
    <t>MFSS 4-0.5</t>
  </si>
  <si>
    <t>9 Pin D-Sub Connector, Female</t>
  </si>
  <si>
    <t>4 Pin Connector, Male</t>
  </si>
  <si>
    <t>Allied Elec</t>
  </si>
  <si>
    <t>Mouser</t>
  </si>
  <si>
    <t>706-302A10019X</t>
  </si>
  <si>
    <t>93897A525</t>
  </si>
  <si>
    <t>3/8-20 x 2" Fiberglass Hex screws</t>
  </si>
  <si>
    <t>jameco and mouser, jack screws</t>
  </si>
  <si>
    <t>sdp-si.com</t>
  </si>
  <si>
    <t>APN</t>
  </si>
  <si>
    <t>.5" x 6" x 16.3"</t>
  </si>
  <si>
    <t>.875" x 3.75" x 3.83"</t>
  </si>
  <si>
    <t>1" plate</t>
  </si>
  <si>
    <t>1.75" Aluminum Spacer, ID .192</t>
  </si>
  <si>
    <t>Aluminum Unthreaded Spacer, 3/8" OD, 1-3/4" Long, for Number 10 Screw Size</t>
  </si>
  <si>
    <t>92511A028</t>
  </si>
  <si>
    <t>91292A139</t>
  </si>
  <si>
    <t>M6 x 1 x 30mm SC screw</t>
  </si>
  <si>
    <t>M6 standard washer</t>
  </si>
  <si>
    <t>98689A115</t>
  </si>
  <si>
    <t>M6 split lock washer</t>
  </si>
  <si>
    <t>92148A180</t>
  </si>
  <si>
    <t>QTY Ordered</t>
  </si>
  <si>
    <t>Order Date</t>
  </si>
  <si>
    <t>Mcmaster</t>
  </si>
  <si>
    <t>Needed for 5 units</t>
  </si>
  <si>
    <t>APS</t>
  </si>
  <si>
    <t>Aplternate part numher</t>
  </si>
  <si>
    <t>alternate part supplier</t>
  </si>
  <si>
    <t>Component</t>
  </si>
  <si>
    <t>Tower Half 1 v28</t>
  </si>
  <si>
    <t>Tension Axle v3</t>
  </si>
  <si>
    <t>93897A527_NYLON SHOULDER SCREW (1) v14</t>
  </si>
  <si>
    <t>6377K730_ULTRA-LOW-FRICTION DRY-RUNNING SLEEVE BEARING</t>
  </si>
  <si>
    <t>6455K140_GENERAL PURPOSE PLASTIC BALL BEARING (3) v12</t>
  </si>
  <si>
    <t>Main Drive Pulley v3</t>
  </si>
  <si>
    <t>93140A110_IMPACT-RESISTANT POLYCARBONATE SCREWS v14</t>
  </si>
  <si>
    <t>Gimbal Head Backer v1</t>
  </si>
  <si>
    <t>91345A700_FIBERGLASS HEX HEAD CAP SCREW v12</t>
  </si>
  <si>
    <t>Roll Plate Adapter v2</t>
  </si>
  <si>
    <t>Tornillo v2</t>
  </si>
  <si>
    <t>Pines v2</t>
  </si>
  <si>
    <t>Flecha 17HS4401 v3</t>
  </si>
  <si>
    <t>INF TECNICA 2 v1</t>
  </si>
  <si>
    <t>Nema 17 Motor a Pasos 17HS4401 v12</t>
  </si>
  <si>
    <t>PDV PX110-60 Rotary Stage v31</t>
  </si>
  <si>
    <t>PX110-60 Spacer v1</t>
  </si>
  <si>
    <t>DC202 Lower Pulley v1</t>
  </si>
  <si>
    <t>DC202 Lower Pulley Flange v21</t>
  </si>
  <si>
    <t>91292A142</t>
  </si>
  <si>
    <t>92125A252</t>
  </si>
  <si>
    <t>Gimbal Tower Design v15</t>
  </si>
  <si>
    <t>91345A692_FIBERGLASS HEX HEAD CAP SCREW10</t>
  </si>
  <si>
    <t>DC402 Gimbal Back Plate - standard v11</t>
  </si>
  <si>
    <t>dc402_main_assembly_Gimbal DUT Plate v41</t>
  </si>
  <si>
    <t>Tower Mounting Plate v2</t>
  </si>
  <si>
    <t>DC202 Slave Roll Adapter</t>
  </si>
  <si>
    <t>6455K14</t>
  </si>
  <si>
    <t>Slave Spacer v1</t>
  </si>
  <si>
    <t>Slave Axle v1</t>
  </si>
  <si>
    <t>Component1</t>
  </si>
  <si>
    <t>Slave Tower Assembly v3</t>
  </si>
  <si>
    <t>Gimbal Rail v8</t>
  </si>
  <si>
    <t>91345A703_FIBERGLASS HEX HEAD CAP SCREW v114</t>
  </si>
  <si>
    <t>Gimbal v9</t>
  </si>
  <si>
    <t>94669A351_ALUMINUM UNTHREADED SPACER v13</t>
  </si>
  <si>
    <t>Baseplate v14</t>
  </si>
  <si>
    <t>91290A138_BLACK-OXIDE CLASS 12.9 SOCKET HEAD CAP SCREW v14</t>
  </si>
  <si>
    <t>Base Stage v5</t>
  </si>
  <si>
    <t>Turntable Cover v31</t>
  </si>
  <si>
    <t>Turntable Spacer v8</t>
  </si>
  <si>
    <t>TurckConnectorMale v1</t>
  </si>
  <si>
    <t>CONNECTOR DB_9 v1</t>
  </si>
  <si>
    <t>7806K540_HIGH-PERFORMANCE BRONZE THRUST BALL BEARING v11</t>
  </si>
  <si>
    <t>Limit Switch Rod v5</t>
  </si>
  <si>
    <t>91545A430_NYLATRON FLAT WASHER v11</t>
  </si>
  <si>
    <t>92981A142_ALLOY STEEL SHOULDER SCREW v11</t>
  </si>
  <si>
    <t>Limit Switch v1</t>
  </si>
  <si>
    <t>9657K302_COMPRESSION SPRING</t>
  </si>
  <si>
    <t>Turntable v4</t>
  </si>
  <si>
    <t>Limit Switch Cover v5</t>
  </si>
  <si>
    <t xml:space="preserve">92125A248_TYPE 18-8 SS FLAT-HEAD SOCKET CAP SCREW (1) v18 </t>
  </si>
  <si>
    <t>94459A110</t>
  </si>
  <si>
    <t>3/8" x 8" x 72"</t>
  </si>
  <si>
    <t xml:space="preserve">
8975K372</t>
  </si>
  <si>
    <t>Make from 72" extrusion</t>
  </si>
  <si>
    <t>for 7</t>
  </si>
  <si>
    <t xml:space="preserve"> </t>
  </si>
  <si>
    <t>Pulley</t>
  </si>
  <si>
    <t>SDP</t>
  </si>
  <si>
    <t>SDP A 6R25M144090</t>
  </si>
  <si>
    <t>#</t>
  </si>
  <si>
    <t>Turntable Assembly</t>
  </si>
  <si>
    <t>Gimbal Assembly</t>
  </si>
  <si>
    <t>3/8"DIA x 6"</t>
  </si>
  <si>
    <t>Hardware</t>
  </si>
  <si>
    <t>Material</t>
  </si>
  <si>
    <t>4" x 4.25" x 0.8"</t>
  </si>
  <si>
    <t>8.08" x 8.08" x 3/4"</t>
  </si>
  <si>
    <t>3d Printed Part</t>
  </si>
  <si>
    <t>Drawing</t>
  </si>
  <si>
    <t>Bill of Materials</t>
  </si>
  <si>
    <t>DC202 Turntable</t>
  </si>
  <si>
    <t>DC202 Gimbal</t>
  </si>
  <si>
    <t>Drawing Set</t>
  </si>
  <si>
    <t>3/8-16 x 2" Fiberglass Hex screws</t>
  </si>
  <si>
    <t>Fiberglass Screw</t>
  </si>
  <si>
    <t>PARTS LIST</t>
  </si>
  <si>
    <t>ITEM</t>
  </si>
  <si>
    <t>QTY</t>
  </si>
  <si>
    <t>PART NUMBER</t>
  </si>
  <si>
    <t>TURNTABLE ASSEMBLY</t>
  </si>
  <si>
    <t>BASEPLATE</t>
  </si>
  <si>
    <t>94669A351_ALUMINUM UNTHREADED SPACER</t>
  </si>
  <si>
    <t>BASE STAGE</t>
  </si>
  <si>
    <t>1.3.1</t>
  </si>
  <si>
    <t>NEMA 17 MOTOR A PASOS 17HS4401</t>
  </si>
  <si>
    <t>1.3.1.1</t>
  </si>
  <si>
    <t>TORNILLO V2</t>
  </si>
  <si>
    <t>1.3.1.2</t>
  </si>
  <si>
    <t>PINES V2</t>
  </si>
  <si>
    <t>1.3.1.3</t>
  </si>
  <si>
    <t>FLECHA 17HS4401 V3</t>
  </si>
  <si>
    <t>1.3.1.4</t>
  </si>
  <si>
    <t>INF TECNICA 2 V1</t>
  </si>
  <si>
    <t>1.3.2</t>
  </si>
  <si>
    <t>91290A138_BLACK-OXIDE CLASS 12.9 SOCKET HEAD CAP SCREW</t>
  </si>
  <si>
    <t>TURNTABLE COVER</t>
  </si>
  <si>
    <t>TURNTABLE SPACER</t>
  </si>
  <si>
    <t>TURCKCONNECTORMALE</t>
  </si>
  <si>
    <t>CONNECTOR DB_9</t>
  </si>
  <si>
    <t>7806K540_HIGH-PERFORMANCE BRONZE THRUST BALL BEARING</t>
  </si>
  <si>
    <t>LIMIT SWITCH ROD</t>
  </si>
  <si>
    <t>91545A430_NYLATRON FLAT WASHER</t>
  </si>
  <si>
    <t>92981A142_ALLOY STEEL SHOULDER SCREW</t>
  </si>
  <si>
    <t>LIMIT SWITCH</t>
  </si>
  <si>
    <t>9657K302_COMPRESSION SPRING (2)</t>
  </si>
  <si>
    <t>TURNTABLE</t>
  </si>
  <si>
    <t>LIMIT SWITCH COVER</t>
  </si>
  <si>
    <t>92125A248_TYPE 18-8 SS FLAT-HEAD SOCKET CAP SCREW (1)</t>
  </si>
  <si>
    <t>94459A260</t>
  </si>
  <si>
    <t>1.20</t>
  </si>
  <si>
    <t>91075A101</t>
  </si>
  <si>
    <t>1.23.1</t>
  </si>
  <si>
    <t>COMPONENT9</t>
  </si>
  <si>
    <t>92125A241</t>
  </si>
  <si>
    <t>92125A133</t>
  </si>
  <si>
    <t>92095A104</t>
  </si>
  <si>
    <t>GIMBAL</t>
  </si>
  <si>
    <t>2.1</t>
  </si>
  <si>
    <t>GIMBAL TOWER DESIGN</t>
  </si>
  <si>
    <t>2.1.1</t>
  </si>
  <si>
    <t>TOWER HALF 1</t>
  </si>
  <si>
    <t>2.1.2</t>
  </si>
  <si>
    <t>TENSION AXLE</t>
  </si>
  <si>
    <t>2.1.3</t>
  </si>
  <si>
    <t>93897A527_NYLON SHOULDER SCREW (1)</t>
  </si>
  <si>
    <t>2.1.4</t>
  </si>
  <si>
    <t>6377K730_ULTRA-LOW-FRICTION DRY-RUNNING SLEEVE BEARING (1)</t>
  </si>
  <si>
    <t>2.1.5</t>
  </si>
  <si>
    <t>6455K140_GENERAL PURPOSE PLASTIC BALL BEARING (3)</t>
  </si>
  <si>
    <t>2.1.6</t>
  </si>
  <si>
    <t>MAIN DRIVE PULLEY</t>
  </si>
  <si>
    <t>2.1.7</t>
  </si>
  <si>
    <t>MAIN DRIVE PULLEY FLANGE</t>
  </si>
  <si>
    <t>2.1.8</t>
  </si>
  <si>
    <t>93140A110_IMPACT-RESISTANT POLYCARBONATE SCREWS</t>
  </si>
  <si>
    <t>2.1.9</t>
  </si>
  <si>
    <t>GIMBAL HEAD BACKER</t>
  </si>
  <si>
    <t>2.1.10</t>
  </si>
  <si>
    <t>91345A700_FIBERGLASS HEX HEAD CAP SCREW</t>
  </si>
  <si>
    <t>2.1.11</t>
  </si>
  <si>
    <t>ROLL PLATE ADAPTER</t>
  </si>
  <si>
    <t>2.1.12</t>
  </si>
  <si>
    <t>PDV PX110-60 ROTARY STAGE</t>
  </si>
  <si>
    <t>2.1.12.1</t>
  </si>
  <si>
    <t>2.1.12.1.1</t>
  </si>
  <si>
    <t>2.1.12.1.2</t>
  </si>
  <si>
    <t>2.1.12.1.3</t>
  </si>
  <si>
    <t>2.1.12.1.4</t>
  </si>
  <si>
    <t>2.1.13</t>
  </si>
  <si>
    <t>PX110-60 SPACER</t>
  </si>
  <si>
    <t>2.1.14</t>
  </si>
  <si>
    <t>DC202 LOWER PULLEY</t>
  </si>
  <si>
    <t>2.1.15</t>
  </si>
  <si>
    <t>DC202 LOWER PULLEY FLANGE</t>
  </si>
  <si>
    <t>2.1.16</t>
  </si>
  <si>
    <t>2.1.17</t>
  </si>
  <si>
    <t>DC402_MAIN_ASSEMBLY_GIMBAL DUT PLATE</t>
  </si>
  <si>
    <t>2.2.1</t>
  </si>
  <si>
    <t>GIMBAL MOUNT SIDE PLATE</t>
  </si>
  <si>
    <t>2.2.2</t>
  </si>
  <si>
    <t>91345A692_FIBERGLASS HEX HEAD CAP SCREW</t>
  </si>
  <si>
    <t>2.2.3</t>
  </si>
  <si>
    <t>DC402 GIMBAL BACK PLATE - STANDARD</t>
  </si>
  <si>
    <t>TOWER MOUNTING PLATE</t>
  </si>
  <si>
    <t>SLAVE TOWER ASSEMBLY</t>
  </si>
  <si>
    <t>2.4.1</t>
  </si>
  <si>
    <t>2.4.2</t>
  </si>
  <si>
    <t>COMPONENT1</t>
  </si>
  <si>
    <t>2.4.2.1</t>
  </si>
  <si>
    <t>DC202 SLAVE ROLL ADAPTER</t>
  </si>
  <si>
    <t>2.4.2.2</t>
  </si>
  <si>
    <t>2.4.2.3</t>
  </si>
  <si>
    <t>SLAVE SPACER</t>
  </si>
  <si>
    <t>2.4.2.4</t>
  </si>
  <si>
    <t>SLAVE AXLE</t>
  </si>
  <si>
    <t>GIMBAL RAIL</t>
  </si>
  <si>
    <t>91345A703_FIBERGLASS HEX HEAD CAP SCREW</t>
  </si>
  <si>
    <t>Gimbal Rail</t>
  </si>
  <si>
    <t>DC202 Drawn in Fusion360 AND Inventor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</si>
</sst>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"/>
    <numFmt numFmtId="165" formatCode="dd\-mmm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sz val="72"/>
      <color theme="0"/>
      <name val="Calibri Light"/>
      <family val="2"/>
      <scheme val="maj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1" fillId="0" borderId="0"/>
    <xf numFmtId="0" fontId="12" fillId="8" borderId="0" applyNumberFormat="0" applyProtection="0">
      <alignment horizontal="left" wrapText="1" indent="4"/>
    </xf>
    <xf numFmtId="0" fontId="13" fillId="8" borderId="0" applyNumberFormat="0" applyProtection="0">
      <alignment horizontal="left" wrapText="1" indent="4"/>
    </xf>
    <xf numFmtId="0" fontId="14" fillId="8" borderId="0" applyNumberFormat="0" applyBorder="0" applyProtection="0">
      <alignment horizontal="left" indent="1"/>
    </xf>
    <xf numFmtId="0" fontId="12" fillId="0" borderId="0" applyFill="0" applyBorder="0">
      <alignment wrapText="1"/>
    </xf>
    <xf numFmtId="0" fontId="9" fillId="0" borderId="0"/>
    <xf numFmtId="5" fontId="11" fillId="0" borderId="0" applyFont="0" applyFill="0" applyBorder="0" applyAlignment="0" applyProtection="0"/>
    <xf numFmtId="165" fontId="7" fillId="0" borderId="0" applyFont="0" applyFill="0" applyBorder="0" applyAlignment="0">
      <alignment horizontal="left"/>
    </xf>
    <xf numFmtId="0" fontId="15" fillId="0" borderId="0" applyNumberFormat="0" applyFill="0" applyBorder="0" applyAlignment="0" applyProtection="0"/>
    <xf numFmtId="0" fontId="10" fillId="0" borderId="0"/>
    <xf numFmtId="14" fontId="9" fillId="0" borderId="0" applyFont="0" applyFill="0" applyBorder="0" applyAlignment="0"/>
    <xf numFmtId="0" fontId="9" fillId="9" borderId="15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 applyAlignment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4" xfId="0" applyBorder="1"/>
    <xf numFmtId="164" fontId="0" fillId="0" borderId="1" xfId="0" applyNumberFormat="1" applyFill="1" applyBorder="1" applyAlignment="1"/>
    <xf numFmtId="164" fontId="0" fillId="0" borderId="1" xfId="0" applyNumberFormat="1" applyBorder="1"/>
    <xf numFmtId="164" fontId="0" fillId="0" borderId="1" xfId="0" applyNumberFormat="1" applyBorder="1" applyAlignment="1"/>
    <xf numFmtId="164" fontId="0" fillId="0" borderId="1" xfId="0" applyNumberFormat="1" applyFill="1" applyBorder="1"/>
    <xf numFmtId="0" fontId="6" fillId="5" borderId="1" xfId="0" applyFont="1" applyFill="1" applyBorder="1"/>
    <xf numFmtId="0" fontId="1" fillId="0" borderId="1" xfId="0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4" fillId="5" borderId="1" xfId="0" applyFont="1" applyFill="1" applyBorder="1"/>
    <xf numFmtId="164" fontId="0" fillId="6" borderId="1" xfId="0" applyNumberFormat="1" applyFill="1" applyBorder="1"/>
    <xf numFmtId="164" fontId="7" fillId="0" borderId="1" xfId="0" applyNumberFormat="1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2" fillId="0" borderId="4" xfId="0" applyFon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2" borderId="9" xfId="0" applyFill="1" applyBorder="1" applyAlignment="1">
      <alignment horizontal="center"/>
    </xf>
    <xf numFmtId="14" fontId="0" fillId="0" borderId="9" xfId="0" applyNumberFormat="1" applyBorder="1"/>
    <xf numFmtId="0" fontId="0" fillId="0" borderId="10" xfId="0" applyBorder="1"/>
    <xf numFmtId="0" fontId="2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2" borderId="10" xfId="0" applyFill="1" applyBorder="1" applyAlignment="1">
      <alignment horizontal="center"/>
    </xf>
    <xf numFmtId="14" fontId="0" fillId="0" borderId="10" xfId="0" applyNumberFormat="1" applyBorder="1"/>
    <xf numFmtId="0" fontId="0" fillId="2" borderId="4" xfId="0" applyFill="1" applyBorder="1" applyAlignment="1">
      <alignment horizontal="center"/>
    </xf>
    <xf numFmtId="14" fontId="0" fillId="0" borderId="4" xfId="0" applyNumberFormat="1" applyBorder="1"/>
    <xf numFmtId="0" fontId="2" fillId="0" borderId="9" xfId="0" applyFont="1" applyBorder="1" applyAlignment="1">
      <alignment wrapText="1"/>
    </xf>
    <xf numFmtId="0" fontId="0" fillId="2" borderId="9" xfId="0" applyFill="1" applyBorder="1"/>
    <xf numFmtId="0" fontId="0" fillId="0" borderId="9" xfId="0" applyNumberFormat="1" applyBorder="1" applyAlignment="1">
      <alignment horizontal="center"/>
    </xf>
    <xf numFmtId="164" fontId="0" fillId="2" borderId="9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0" borderId="10" xfId="0" applyFill="1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7" fillId="0" borderId="10" xfId="0" applyFont="1" applyFill="1" applyBorder="1"/>
    <xf numFmtId="0" fontId="0" fillId="0" borderId="9" xfId="0" applyBorder="1" applyAlignment="1"/>
    <xf numFmtId="0" fontId="2" fillId="0" borderId="11" xfId="0" applyFont="1" applyBorder="1"/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8" fillId="0" borderId="5" xfId="0" applyFont="1" applyBorder="1"/>
    <xf numFmtId="0" fontId="8" fillId="0" borderId="14" xfId="0" applyFont="1" applyBorder="1"/>
    <xf numFmtId="164" fontId="0" fillId="0" borderId="1" xfId="0" applyNumberFormat="1" applyBorder="1" applyAlignment="1">
      <alignment horizontal="center"/>
    </xf>
    <xf numFmtId="0" fontId="0" fillId="7" borderId="10" xfId="0" applyFill="1" applyBorder="1"/>
    <xf numFmtId="0" fontId="0" fillId="7" borderId="8" xfId="0" applyFill="1" applyBorder="1"/>
    <xf numFmtId="0" fontId="0" fillId="7" borderId="4" xfId="0" applyFill="1" applyBorder="1"/>
    <xf numFmtId="0" fontId="0" fillId="7" borderId="1" xfId="0" applyFill="1" applyBorder="1"/>
    <xf numFmtId="0" fontId="15" fillId="0" borderId="0" xfId="9"/>
    <xf numFmtId="0" fontId="0" fillId="0" borderId="0" xfId="0" applyAlignment="1">
      <alignment horizontal="center"/>
    </xf>
    <xf numFmtId="0" fontId="0" fillId="0" borderId="16" xfId="0" applyBorder="1"/>
    <xf numFmtId="0" fontId="16" fillId="10" borderId="1" xfId="0" applyFont="1" applyFill="1" applyBorder="1" applyAlignment="1">
      <alignment horizontal="center"/>
    </xf>
    <xf numFmtId="0" fontId="16" fillId="10" borderId="1" xfId="0" applyFont="1" applyFill="1" applyBorder="1"/>
    <xf numFmtId="0" fontId="1" fillId="10" borderId="1" xfId="0" applyFont="1" applyFill="1" applyBorder="1"/>
    <xf numFmtId="0" fontId="0" fillId="0" borderId="16" xfId="0" applyBorder="1" applyAlignment="1">
      <alignment horizontal="center"/>
    </xf>
    <xf numFmtId="0" fontId="3" fillId="0" borderId="16" xfId="0" applyFont="1" applyFill="1" applyBorder="1"/>
    <xf numFmtId="0" fontId="0" fillId="0" borderId="1" xfId="0" applyFont="1" applyBorder="1"/>
    <xf numFmtId="0" fontId="7" fillId="0" borderId="1" xfId="0" applyFont="1" applyFill="1" applyBorder="1"/>
    <xf numFmtId="0" fontId="0" fillId="0" borderId="1" xfId="0" applyFont="1" applyFill="1" applyBorder="1"/>
    <xf numFmtId="0" fontId="17" fillId="10" borderId="4" xfId="0" applyFont="1" applyFill="1" applyBorder="1" applyAlignment="1">
      <alignment horizontal="center"/>
    </xf>
    <xf numFmtId="0" fontId="17" fillId="10" borderId="4" xfId="0" applyFont="1" applyFill="1" applyBorder="1"/>
    <xf numFmtId="0" fontId="18" fillId="10" borderId="4" xfId="0" applyFont="1" applyFill="1" applyBorder="1"/>
    <xf numFmtId="0" fontId="0" fillId="0" borderId="1" xfId="0" applyFill="1" applyBorder="1" applyAlignment="1">
      <alignment wrapText="1"/>
    </xf>
    <xf numFmtId="0" fontId="15" fillId="0" borderId="1" xfId="9" applyBorder="1"/>
    <xf numFmtId="0" fontId="0" fillId="0" borderId="17" xfId="0" applyFill="1" applyBorder="1"/>
    <xf numFmtId="0" fontId="16" fillId="10" borderId="4" xfId="0" applyFont="1" applyFill="1" applyBorder="1"/>
    <xf numFmtId="0" fontId="6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6" fillId="0" borderId="0" xfId="0" applyFont="1"/>
    <xf numFmtId="0" fontId="0" fillId="0" borderId="6" xfId="0" applyFont="1" applyBorder="1" applyAlignment="1">
      <alignment horizontal="center"/>
    </xf>
    <xf numFmtId="0" fontId="15" fillId="0" borderId="6" xfId="9" applyBorder="1"/>
    <xf numFmtId="0" fontId="15" fillId="0" borderId="6" xfId="9" applyBorder="1" applyAlignment="1">
      <alignment horizontal="center"/>
    </xf>
    <xf numFmtId="0" fontId="19" fillId="2" borderId="0" xfId="0" applyFont="1" applyFill="1"/>
    <xf numFmtId="0" fontId="15" fillId="0" borderId="0" xfId="9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3">
    <cellStyle name="Currency 2" xfId="7"/>
    <cellStyle name="Date" xfId="11"/>
    <cellStyle name="Date 2" xfId="8"/>
    <cellStyle name="Heading 1 2" xfId="3"/>
    <cellStyle name="Heading 2 2" xfId="2"/>
    <cellStyle name="Hyperlink" xfId="9" builtinId="8"/>
    <cellStyle name="Normal" xfId="0" builtinId="0"/>
    <cellStyle name="Normal 2" xfId="6"/>
    <cellStyle name="Normal 5 2" xfId="1"/>
    <cellStyle name="Start Text" xfId="5"/>
    <cellStyle name="Title 2" xfId="4"/>
    <cellStyle name="YellowCell" xfId="12"/>
    <cellStyle name="z A Column tex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13</xdr:row>
      <xdr:rowOff>76200</xdr:rowOff>
    </xdr:from>
    <xdr:to>
      <xdr:col>1</xdr:col>
      <xdr:colOff>1710748</xdr:colOff>
      <xdr:row>20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2857500"/>
          <a:ext cx="1424998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Turntable%20Assembly%20Drawing.pdf" TargetMode="External"/><Relationship Id="rId2" Type="http://schemas.openxmlformats.org/officeDocument/2006/relationships/hyperlink" Target="file:///\\dexeon\DENETWORK\SOURCE%20CONTROL\DC202\Drawings\Individual%20Drawings%20-%20For%20Excel%20Link\DC202%20Full%20Assembly%20Drawing.pdf" TargetMode="External"/><Relationship Id="rId1" Type="http://schemas.openxmlformats.org/officeDocument/2006/relationships/hyperlink" Target="file:///\\dexeon\DENETWORK\SOURCE%20CONTROL\DC202\Drawings\DC202%20Se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dexeon\DENETWORK\SOURCE%20CONTROL\DC202\Drawings\Individual%20Drawings%20-%20For%20Excel%20Link\Gimbal%20Drawin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Limit%20Switch%20Rod%20Drawing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\\dexeon\DENETWORK\SOURCE%20CONTROL\DC202\Drawings\Individual%20Drawings%20-%20For%20Excel%20Link\Turntable%20Baseplate%20Drawing.pdf" TargetMode="External"/><Relationship Id="rId1" Type="http://schemas.openxmlformats.org/officeDocument/2006/relationships/hyperlink" Target="file:///\\dexeon\DENETWORK\SOURCE%20CONTROL\DC202\Drawings\Individual%20Drawings%20-%20For%20Excel%20Link\Turntable%20Spacer%20Drawing.pdf" TargetMode="External"/><Relationship Id="rId6" Type="http://schemas.openxmlformats.org/officeDocument/2006/relationships/hyperlink" Target="file:///\\dexeon\DENETWORK\SOURCE%20CONTROL\DC202\Drawings\Individual%20Drawings%20-%20For%20Excel%20Link\Limit%20Switch%20Cover%20Drawing.pdf" TargetMode="External"/><Relationship Id="rId5" Type="http://schemas.openxmlformats.org/officeDocument/2006/relationships/hyperlink" Target="file:///\\dexeon\DENETWORK\SOURCE%20CONTROL\DC202\Drawings\Individual%20Drawings%20-%20For%20Excel%20Link\Turntable%20Cover%20Drawing.pdf" TargetMode="External"/><Relationship Id="rId4" Type="http://schemas.openxmlformats.org/officeDocument/2006/relationships/hyperlink" Target="file:///\\dexeon\DENETWORK\SOURCE%20CONTROL\DC202\Drawings\Individual%20Drawings%20-%20For%20Excel%20Link\Turntable%20Drawing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dexeon\DENETWORK\SOURCE%20CONTROL\DC202\Drawings\Individual%20Drawings%20-%20For%20Excel%20Link\Main%20Drive%20Pulley%20Drawing.pdf" TargetMode="External"/><Relationship Id="rId13" Type="http://schemas.openxmlformats.org/officeDocument/2006/relationships/hyperlink" Target="file:///\\dexeon\DENETWORK\SOURCE%20CONTROL\DC202\Drawings\Individual%20Drawings%20-%20For%20Excel%20Link\DC202%20Gimbal%20DUT%20BACK%20Plate%20Drawing.pdf" TargetMode="External"/><Relationship Id="rId3" Type="http://schemas.openxmlformats.org/officeDocument/2006/relationships/hyperlink" Target="file:///\\dexeon\DENETWORK\SOURCE%20CONTROL\DC202\Drawings\Individual%20Drawings%20-%20For%20Excel%20Link\Tower%20Mounting%20Plate%20Drawing.pdf" TargetMode="External"/><Relationship Id="rId7" Type="http://schemas.openxmlformats.org/officeDocument/2006/relationships/hyperlink" Target="file:///\\dexeon\DENETWORK\SOURCE%20CONTROL\DC202\Drawings\Individual%20Drawings%20-%20For%20Excel%20Link\Roll%20Plate%20Adapter%20Drawing.pdf" TargetMode="External"/><Relationship Id="rId12" Type="http://schemas.openxmlformats.org/officeDocument/2006/relationships/hyperlink" Target="file:///\\dexeon\DENETWORK\SOURCE%20CONTROL\DC202\Drawings\Individual%20Drawings%20-%20For%20Excel%20Link\dc402_Gimbal%20DUT%20Side%20%20Plate%20Drawing.pdf" TargetMode="External"/><Relationship Id="rId2" Type="http://schemas.openxmlformats.org/officeDocument/2006/relationships/hyperlink" Target="file:///\\dexeon\DENETWORK\SOURCE%20CONTROL\DC202\Drawings\Individual%20Drawings%20-%20For%20Excel%20Link\Gimbal%20Rail%20Drawing.pdf" TargetMode="External"/><Relationship Id="rId1" Type="http://schemas.openxmlformats.org/officeDocument/2006/relationships/hyperlink" Target="file:///\\dexeon\DENETWORK\SOURCE%20CONTROL\DC202\Drawings\Individual%20Drawings%20-%20For%20Excel%20Link\Slave%20Spacer%20Drawing.pdf" TargetMode="External"/><Relationship Id="rId6" Type="http://schemas.openxmlformats.org/officeDocument/2006/relationships/hyperlink" Target="file:///\\dexeon\DENETWORK\SOURCE%20CONTROL\DC202\Drawings\Individual%20Drawings%20-%20For%20Excel%20Link\Slave%20Axle%20Drawing.pdf" TargetMode="External"/><Relationship Id="rId11" Type="http://schemas.openxmlformats.org/officeDocument/2006/relationships/hyperlink" Target="file:///\\dexeon\DENETWORK\SOURCE%20CONTROL\DC202\Drawings\Individual%20Drawings%20-%20For%20Excel%20Link\DC202%20Lower%20Pulley%20Drawing.pdf" TargetMode="External"/><Relationship Id="rId5" Type="http://schemas.openxmlformats.org/officeDocument/2006/relationships/hyperlink" Target="file:///\\dexeon\DENETWORK\SOURCE%20CONTROL\DC202\Drawings\Individual%20Drawings%20-%20For%20Excel%20Link\DC202%20Slave%20Roll%20Adapter%20Drawing.pdf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file:///\\dexeon\DENETWORK\SOURCE%20CONTROL\DC202\Drawings\Individual%20Drawings%20-%20For%20Excel%20Link\Gimbal%20Head%20Backer%20Drawing.pdf" TargetMode="External"/><Relationship Id="rId4" Type="http://schemas.openxmlformats.org/officeDocument/2006/relationships/hyperlink" Target="file:///\\dexeon\DENETWORK\SOURCE%20CONTROL\DC202\Drawings\Individual%20Drawings%20-%20For%20Excel%20Link\Tower%20Half%20Drawing.pdf" TargetMode="External"/><Relationship Id="rId9" Type="http://schemas.openxmlformats.org/officeDocument/2006/relationships/hyperlink" Target="file:///\\dexeon\DENETWORK\SOURCE%20CONTROL\DC202\Drawings\Individual%20Drawings%20-%20For%20Excel%20Link\Main%20Drive%20Pulley%20Flange%20Drawing.pdf" TargetMode="External"/><Relationship Id="rId14" Type="http://schemas.openxmlformats.org/officeDocument/2006/relationships/hyperlink" Target="file:///\\dexeon\DENETWORK\SOURCE%20CONTROL\DC202\Drawings\Individual%20Drawings%20-%20For%20Excel%20Link\Lower%20Pulley%20Flange%20Drawing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3" sqref="C23"/>
    </sheetView>
  </sheetViews>
  <sheetFormatPr defaultRowHeight="15" x14ac:dyDescent="0.25"/>
  <cols>
    <col min="1" max="1" width="2.5703125" style="91" bestFit="1" customWidth="1"/>
    <col min="2" max="2" width="15.7109375" bestFit="1" customWidth="1"/>
    <col min="3" max="3" width="59.5703125" bestFit="1" customWidth="1"/>
    <col min="4" max="4" width="5.42578125" bestFit="1" customWidth="1"/>
    <col min="5" max="5" width="16" bestFit="1" customWidth="1"/>
    <col min="6" max="6" width="11.5703125" bestFit="1" customWidth="1"/>
    <col min="8" max="8" width="33.85546875" bestFit="1" customWidth="1"/>
  </cols>
  <sheetData>
    <row r="1" spans="1:8" ht="20.25" thickBot="1" x14ac:dyDescent="0.35">
      <c r="B1" s="108" t="s">
        <v>0</v>
      </c>
      <c r="C1" s="109" t="s">
        <v>264</v>
      </c>
      <c r="E1" s="114" t="s">
        <v>263</v>
      </c>
      <c r="F1" s="113" t="s">
        <v>267</v>
      </c>
      <c r="H1" s="115" t="s">
        <v>373</v>
      </c>
    </row>
    <row r="2" spans="1:8" ht="18.75" x14ac:dyDescent="0.3">
      <c r="A2" s="93" t="s">
        <v>254</v>
      </c>
      <c r="B2" s="107" t="s">
        <v>192</v>
      </c>
      <c r="C2" s="107" t="s">
        <v>10</v>
      </c>
      <c r="D2" s="93" t="s">
        <v>14</v>
      </c>
    </row>
    <row r="3" spans="1:8" x14ac:dyDescent="0.25">
      <c r="A3" s="4">
        <v>1</v>
      </c>
      <c r="B3" s="105" t="s">
        <v>1</v>
      </c>
      <c r="C3" s="1" t="s">
        <v>255</v>
      </c>
      <c r="D3" s="1">
        <v>1</v>
      </c>
      <c r="E3" s="116" t="s">
        <v>263</v>
      </c>
    </row>
    <row r="4" spans="1:8" x14ac:dyDescent="0.25">
      <c r="A4" s="4">
        <v>2</v>
      </c>
      <c r="B4" s="105" t="s">
        <v>45</v>
      </c>
      <c r="C4" s="1" t="s">
        <v>256</v>
      </c>
      <c r="D4" s="1">
        <v>1</v>
      </c>
      <c r="E4" s="116" t="s">
        <v>263</v>
      </c>
    </row>
    <row r="9" spans="1:8" ht="18.75" x14ac:dyDescent="0.3">
      <c r="A9" s="93" t="s">
        <v>254</v>
      </c>
      <c r="B9" s="94" t="s">
        <v>258</v>
      </c>
      <c r="C9" s="94" t="s">
        <v>10</v>
      </c>
      <c r="D9" s="93" t="s">
        <v>14</v>
      </c>
      <c r="E9" s="95" t="s">
        <v>21</v>
      </c>
      <c r="F9" s="95" t="s">
        <v>11</v>
      </c>
    </row>
    <row r="10" spans="1:8" x14ac:dyDescent="0.25">
      <c r="A10" s="4">
        <v>25</v>
      </c>
      <c r="B10" s="98" t="s">
        <v>269</v>
      </c>
      <c r="C10" s="104" t="s">
        <v>146</v>
      </c>
      <c r="D10" s="4">
        <v>6</v>
      </c>
      <c r="E10" s="3" t="s">
        <v>95</v>
      </c>
      <c r="F10" s="1" t="s">
        <v>15</v>
      </c>
    </row>
  </sheetData>
  <hyperlinks>
    <hyperlink ref="B3" location="Turntable!A1" display="Turntable"/>
    <hyperlink ref="B4" location="Gimbal!A1" display="Gimbal"/>
    <hyperlink ref="F1" r:id="rId1"/>
    <hyperlink ref="E1" r:id="rId2"/>
    <hyperlink ref="E3" r:id="rId3"/>
    <hyperlink ref="E4" r:id="rId4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B2" sqref="B2"/>
    </sheetView>
  </sheetViews>
  <sheetFormatPr defaultRowHeight="15" x14ac:dyDescent="0.25"/>
  <cols>
    <col min="1" max="1" width="9.140625" style="91"/>
    <col min="2" max="2" width="39.140625" bestFit="1" customWidth="1"/>
    <col min="3" max="3" width="91" customWidth="1"/>
    <col min="4" max="4" width="11.140625" style="91" bestFit="1" customWidth="1"/>
    <col min="5" max="5" width="16" bestFit="1" customWidth="1"/>
    <col min="6" max="6" width="15.28515625" bestFit="1" customWidth="1"/>
    <col min="7" max="7" width="10.7109375" bestFit="1" customWidth="1"/>
  </cols>
  <sheetData>
    <row r="1" spans="1:8" ht="20.25" thickBot="1" x14ac:dyDescent="0.35">
      <c r="B1" s="108" t="s">
        <v>265</v>
      </c>
      <c r="C1" s="109" t="s">
        <v>264</v>
      </c>
      <c r="D1" s="111"/>
      <c r="E1" s="112" t="s">
        <v>263</v>
      </c>
    </row>
    <row r="2" spans="1:8" ht="18.75" x14ac:dyDescent="0.3">
      <c r="A2" s="93" t="s">
        <v>254</v>
      </c>
      <c r="B2" s="94" t="s">
        <v>192</v>
      </c>
      <c r="C2" s="110" t="s">
        <v>10</v>
      </c>
      <c r="D2" s="94" t="s">
        <v>259</v>
      </c>
      <c r="E2" s="110" t="s">
        <v>14</v>
      </c>
      <c r="F2" s="95" t="s">
        <v>21</v>
      </c>
      <c r="G2" s="95" t="s">
        <v>11</v>
      </c>
    </row>
    <row r="3" spans="1:8" ht="15.75" x14ac:dyDescent="0.25">
      <c r="A3" s="4">
        <v>1</v>
      </c>
      <c r="B3" s="11" t="s">
        <v>2</v>
      </c>
      <c r="C3" s="1" t="s">
        <v>24</v>
      </c>
      <c r="D3" s="1" t="s">
        <v>8</v>
      </c>
      <c r="E3" s="4">
        <v>1</v>
      </c>
      <c r="F3" s="1" t="s">
        <v>25</v>
      </c>
      <c r="G3" s="1" t="s">
        <v>15</v>
      </c>
      <c r="H3" s="116" t="s">
        <v>263</v>
      </c>
    </row>
    <row r="4" spans="1:8" ht="15.75" x14ac:dyDescent="0.25">
      <c r="A4" s="4">
        <v>2</v>
      </c>
      <c r="B4" s="11" t="s">
        <v>3</v>
      </c>
      <c r="C4" s="1" t="s">
        <v>260</v>
      </c>
      <c r="D4" s="1" t="s">
        <v>16</v>
      </c>
      <c r="E4" s="4">
        <v>1</v>
      </c>
      <c r="F4" s="1"/>
      <c r="G4" s="1"/>
      <c r="H4" s="116" t="s">
        <v>263</v>
      </c>
    </row>
    <row r="5" spans="1:8" ht="15.75" x14ac:dyDescent="0.25">
      <c r="A5" s="4">
        <v>3</v>
      </c>
      <c r="B5" s="11" t="s">
        <v>4</v>
      </c>
      <c r="C5" s="1" t="s">
        <v>257</v>
      </c>
      <c r="D5" s="1" t="s">
        <v>8</v>
      </c>
      <c r="E5" s="4">
        <v>1</v>
      </c>
      <c r="F5" s="1" t="s">
        <v>31</v>
      </c>
      <c r="G5" s="1" t="s">
        <v>15</v>
      </c>
      <c r="H5" s="116" t="s">
        <v>263</v>
      </c>
    </row>
    <row r="6" spans="1:8" ht="15.75" x14ac:dyDescent="0.25">
      <c r="A6" s="4">
        <v>4</v>
      </c>
      <c r="B6" s="11" t="s">
        <v>1</v>
      </c>
      <c r="C6" s="3" t="s">
        <v>261</v>
      </c>
      <c r="D6" s="1" t="s">
        <v>16</v>
      </c>
      <c r="E6" s="4">
        <v>1</v>
      </c>
      <c r="F6" s="1"/>
      <c r="G6" s="1"/>
      <c r="H6" s="116" t="s">
        <v>263</v>
      </c>
    </row>
    <row r="7" spans="1:8" ht="15.75" x14ac:dyDescent="0.25">
      <c r="A7" s="4">
        <v>5</v>
      </c>
      <c r="B7" s="11" t="s">
        <v>5</v>
      </c>
      <c r="C7" s="1" t="s">
        <v>262</v>
      </c>
      <c r="D7" s="1"/>
      <c r="E7" s="4"/>
      <c r="F7" s="1"/>
      <c r="G7" s="1"/>
      <c r="H7" s="116" t="s">
        <v>263</v>
      </c>
    </row>
    <row r="8" spans="1:8" ht="15.75" x14ac:dyDescent="0.25">
      <c r="A8" s="4">
        <v>6</v>
      </c>
      <c r="B8" s="11" t="s">
        <v>6</v>
      </c>
      <c r="C8" s="1" t="s">
        <v>262</v>
      </c>
      <c r="D8" s="1"/>
      <c r="E8" s="4"/>
      <c r="F8" s="1"/>
      <c r="G8" s="1"/>
      <c r="H8" s="116" t="s">
        <v>263</v>
      </c>
    </row>
    <row r="12" spans="1:8" ht="18.75" x14ac:dyDescent="0.3">
      <c r="A12" s="93" t="s">
        <v>254</v>
      </c>
      <c r="B12" s="94" t="s">
        <v>258</v>
      </c>
      <c r="C12" s="94" t="s">
        <v>10</v>
      </c>
      <c r="D12" s="93" t="s">
        <v>14</v>
      </c>
      <c r="E12" s="95" t="s">
        <v>21</v>
      </c>
      <c r="F12" s="95" t="s">
        <v>11</v>
      </c>
    </row>
    <row r="13" spans="1:8" x14ac:dyDescent="0.25">
      <c r="A13" s="4">
        <v>7</v>
      </c>
      <c r="B13" s="99" t="s">
        <v>48</v>
      </c>
      <c r="C13" s="28" t="s">
        <v>161</v>
      </c>
      <c r="D13" s="4">
        <v>16</v>
      </c>
      <c r="E13" s="1" t="s">
        <v>127</v>
      </c>
      <c r="F13" s="1" t="s">
        <v>15</v>
      </c>
      <c r="G13" s="91"/>
    </row>
    <row r="14" spans="1:8" x14ac:dyDescent="0.25">
      <c r="A14" s="4">
        <v>8</v>
      </c>
      <c r="B14" s="100" t="s">
        <v>128</v>
      </c>
      <c r="C14" s="28" t="s">
        <v>147</v>
      </c>
      <c r="D14" s="4">
        <v>4</v>
      </c>
      <c r="E14" s="1" t="s">
        <v>49</v>
      </c>
      <c r="F14" s="1" t="s">
        <v>15</v>
      </c>
      <c r="G14" s="91"/>
    </row>
    <row r="15" spans="1:8" x14ac:dyDescent="0.25">
      <c r="A15" s="4">
        <v>9</v>
      </c>
      <c r="B15" s="98" t="s">
        <v>50</v>
      </c>
      <c r="C15" s="28" t="s">
        <v>148</v>
      </c>
      <c r="D15" s="4">
        <v>4</v>
      </c>
      <c r="E15" s="1" t="s">
        <v>51</v>
      </c>
      <c r="F15" s="1" t="s">
        <v>15</v>
      </c>
      <c r="G15" s="91"/>
    </row>
    <row r="16" spans="1:8" x14ac:dyDescent="0.25">
      <c r="A16" s="4">
        <v>10</v>
      </c>
      <c r="B16" s="98" t="s">
        <v>52</v>
      </c>
      <c r="C16" s="28" t="s">
        <v>149</v>
      </c>
      <c r="D16" s="4">
        <v>4</v>
      </c>
      <c r="E16" s="1" t="s">
        <v>53</v>
      </c>
      <c r="F16" s="1" t="s">
        <v>15</v>
      </c>
      <c r="G16" s="91"/>
    </row>
    <row r="17" spans="1:7" x14ac:dyDescent="0.25">
      <c r="A17" s="4">
        <v>11</v>
      </c>
      <c r="B17" s="98" t="s">
        <v>54</v>
      </c>
      <c r="C17" s="28" t="s">
        <v>150</v>
      </c>
      <c r="D17" s="4">
        <v>4</v>
      </c>
      <c r="E17" s="1" t="s">
        <v>55</v>
      </c>
      <c r="F17" s="1" t="s">
        <v>15</v>
      </c>
      <c r="G17" s="91"/>
    </row>
    <row r="18" spans="1:7" x14ac:dyDescent="0.25">
      <c r="A18" s="4">
        <v>12</v>
      </c>
      <c r="B18" s="98" t="s">
        <v>56</v>
      </c>
      <c r="C18" s="28" t="s">
        <v>151</v>
      </c>
      <c r="D18" s="4">
        <v>4</v>
      </c>
      <c r="E18" s="1" t="s">
        <v>57</v>
      </c>
      <c r="F18" s="1" t="s">
        <v>15</v>
      </c>
      <c r="G18" s="91"/>
    </row>
    <row r="19" spans="1:7" x14ac:dyDescent="0.25">
      <c r="A19" s="4">
        <v>13</v>
      </c>
      <c r="B19" s="98" t="s">
        <v>58</v>
      </c>
      <c r="C19" s="28" t="s">
        <v>152</v>
      </c>
      <c r="D19" s="4">
        <v>7</v>
      </c>
      <c r="E19" s="1" t="s">
        <v>59</v>
      </c>
      <c r="F19" s="1" t="s">
        <v>15</v>
      </c>
      <c r="G19" s="91"/>
    </row>
    <row r="20" spans="1:7" x14ac:dyDescent="0.25">
      <c r="A20" s="4">
        <v>14</v>
      </c>
      <c r="B20" s="100" t="s">
        <v>60</v>
      </c>
      <c r="C20" s="28" t="s">
        <v>153</v>
      </c>
      <c r="D20" s="4">
        <v>4</v>
      </c>
      <c r="E20" s="1" t="s">
        <v>61</v>
      </c>
      <c r="F20" s="1" t="s">
        <v>15</v>
      </c>
      <c r="G20" s="91"/>
    </row>
    <row r="21" spans="1:7" x14ac:dyDescent="0.25">
      <c r="A21" s="4">
        <v>15</v>
      </c>
      <c r="B21" s="98" t="s">
        <v>62</v>
      </c>
      <c r="C21" s="28" t="s">
        <v>154</v>
      </c>
      <c r="D21" s="4">
        <v>4</v>
      </c>
      <c r="E21" s="1" t="s">
        <v>63</v>
      </c>
      <c r="F21" s="1" t="s">
        <v>15</v>
      </c>
      <c r="G21" s="91"/>
    </row>
    <row r="22" spans="1:7" x14ac:dyDescent="0.25">
      <c r="A22" s="4">
        <v>16</v>
      </c>
      <c r="B22" s="98" t="s">
        <v>64</v>
      </c>
      <c r="C22" s="28" t="s">
        <v>155</v>
      </c>
      <c r="D22" s="4">
        <v>8</v>
      </c>
      <c r="E22" s="1" t="s">
        <v>65</v>
      </c>
      <c r="F22" s="1" t="s">
        <v>15</v>
      </c>
      <c r="G22" s="91"/>
    </row>
    <row r="23" spans="1:7" x14ac:dyDescent="0.25">
      <c r="A23" s="4">
        <v>17</v>
      </c>
      <c r="B23" s="98" t="s">
        <v>132</v>
      </c>
      <c r="C23" s="28" t="s">
        <v>156</v>
      </c>
      <c r="D23" s="4">
        <v>3</v>
      </c>
      <c r="E23" s="1" t="s">
        <v>66</v>
      </c>
      <c r="F23" s="1" t="s">
        <v>15</v>
      </c>
      <c r="G23" s="91"/>
    </row>
    <row r="24" spans="1:7" x14ac:dyDescent="0.25">
      <c r="A24" s="4">
        <v>18</v>
      </c>
      <c r="B24" s="98" t="s">
        <v>67</v>
      </c>
      <c r="C24" s="28" t="s">
        <v>164</v>
      </c>
      <c r="D24" s="4">
        <v>2</v>
      </c>
      <c r="E24" s="1" t="s">
        <v>162</v>
      </c>
      <c r="F24" s="1"/>
      <c r="G24" s="91"/>
    </row>
    <row r="25" spans="1:7" x14ac:dyDescent="0.25">
      <c r="A25" s="4">
        <v>19</v>
      </c>
      <c r="B25" s="98" t="s">
        <v>68</v>
      </c>
      <c r="C25" s="28" t="s">
        <v>163</v>
      </c>
      <c r="D25" s="4">
        <v>2</v>
      </c>
      <c r="E25" s="1" t="s">
        <v>167</v>
      </c>
      <c r="F25" s="1"/>
      <c r="G25" s="91"/>
    </row>
    <row r="26" spans="1:7" x14ac:dyDescent="0.25">
      <c r="A26" s="4">
        <v>20</v>
      </c>
      <c r="B26" s="98" t="s">
        <v>69</v>
      </c>
      <c r="C26" s="28"/>
      <c r="D26" s="4">
        <v>1</v>
      </c>
      <c r="E26" s="1"/>
      <c r="F26" s="1" t="s">
        <v>15</v>
      </c>
      <c r="G26" s="91"/>
    </row>
    <row r="27" spans="1:7" x14ac:dyDescent="0.25">
      <c r="A27" s="4">
        <v>21</v>
      </c>
      <c r="B27" s="100" t="s">
        <v>70</v>
      </c>
      <c r="C27" s="28" t="s">
        <v>157</v>
      </c>
      <c r="D27" s="4">
        <v>1</v>
      </c>
      <c r="E27" s="1" t="s">
        <v>71</v>
      </c>
      <c r="F27" s="1" t="s">
        <v>15</v>
      </c>
      <c r="G27" s="91"/>
    </row>
    <row r="28" spans="1:7" x14ac:dyDescent="0.25">
      <c r="A28" s="4">
        <v>22</v>
      </c>
      <c r="B28" s="98" t="s">
        <v>133</v>
      </c>
      <c r="C28" s="28" t="s">
        <v>158</v>
      </c>
      <c r="D28" s="4">
        <v>1</v>
      </c>
      <c r="E28" s="1" t="s">
        <v>72</v>
      </c>
      <c r="F28" s="1" t="s">
        <v>15</v>
      </c>
      <c r="G28" s="91"/>
    </row>
    <row r="29" spans="1:7" x14ac:dyDescent="0.25">
      <c r="A29" s="4">
        <v>23</v>
      </c>
      <c r="B29" s="98" t="s">
        <v>134</v>
      </c>
      <c r="C29" s="28" t="s">
        <v>159</v>
      </c>
      <c r="D29" s="4">
        <v>1</v>
      </c>
      <c r="E29" s="1" t="s">
        <v>73</v>
      </c>
      <c r="F29" s="1" t="s">
        <v>15</v>
      </c>
      <c r="G29" s="91"/>
    </row>
    <row r="30" spans="1:7" x14ac:dyDescent="0.25">
      <c r="A30" s="4">
        <v>24</v>
      </c>
      <c r="B30" s="98" t="s">
        <v>74</v>
      </c>
      <c r="C30" s="28"/>
      <c r="D30" s="4">
        <v>2</v>
      </c>
      <c r="E30" s="1"/>
      <c r="F30" s="1" t="s">
        <v>15</v>
      </c>
      <c r="G30" s="91"/>
    </row>
    <row r="31" spans="1:7" x14ac:dyDescent="0.25">
      <c r="A31" s="4">
        <v>25</v>
      </c>
      <c r="B31" s="98" t="s">
        <v>75</v>
      </c>
      <c r="C31" s="28" t="s">
        <v>160</v>
      </c>
      <c r="D31" s="4">
        <v>1</v>
      </c>
      <c r="E31" s="1" t="s">
        <v>76</v>
      </c>
      <c r="F31" s="1" t="s">
        <v>15</v>
      </c>
      <c r="G31" s="91"/>
    </row>
  </sheetData>
  <hyperlinks>
    <hyperlink ref="H4" r:id="rId1"/>
    <hyperlink ref="H3" r:id="rId2"/>
    <hyperlink ref="H5" r:id="rId3"/>
    <hyperlink ref="H6" r:id="rId4"/>
    <hyperlink ref="H7" r:id="rId5"/>
    <hyperlink ref="H8" r:id="rId6"/>
  </hyperlinks>
  <pageMargins left="0.7" right="0.7" top="0.75" bottom="0.75" header="0.3" footer="0.3"/>
  <pageSetup scale="6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workbookViewId="0">
      <selection activeCell="C41" sqref="C41"/>
    </sheetView>
  </sheetViews>
  <sheetFormatPr defaultRowHeight="15" x14ac:dyDescent="0.25"/>
  <cols>
    <col min="1" max="1" width="9.140625" style="91"/>
    <col min="2" max="2" width="39.140625" bestFit="1" customWidth="1"/>
    <col min="3" max="3" width="107.28515625" customWidth="1"/>
    <col min="4" max="4" width="11.140625" style="91" bestFit="1" customWidth="1"/>
    <col min="5" max="6" width="15.28515625" bestFit="1" customWidth="1"/>
    <col min="7" max="7" width="10.7109375" bestFit="1" customWidth="1"/>
  </cols>
  <sheetData>
    <row r="1" spans="1:8" ht="20.25" thickBot="1" x14ac:dyDescent="0.35">
      <c r="B1" s="108" t="s">
        <v>266</v>
      </c>
      <c r="C1" s="109" t="s">
        <v>264</v>
      </c>
      <c r="D1"/>
      <c r="E1" s="80" t="s">
        <v>263</v>
      </c>
    </row>
    <row r="2" spans="1:8" ht="18.75" x14ac:dyDescent="0.3">
      <c r="A2" s="93" t="s">
        <v>254</v>
      </c>
      <c r="B2" s="94" t="s">
        <v>192</v>
      </c>
      <c r="C2" s="107" t="s">
        <v>10</v>
      </c>
      <c r="D2" s="94" t="s">
        <v>259</v>
      </c>
      <c r="E2" s="110" t="s">
        <v>14</v>
      </c>
      <c r="F2" s="95" t="s">
        <v>21</v>
      </c>
      <c r="G2" s="95" t="s">
        <v>11</v>
      </c>
    </row>
    <row r="3" spans="1:8" ht="15.75" x14ac:dyDescent="0.25">
      <c r="A3" s="4">
        <v>1</v>
      </c>
      <c r="B3" s="11" t="s">
        <v>97</v>
      </c>
      <c r="C3" s="1"/>
      <c r="D3" s="1" t="s">
        <v>101</v>
      </c>
      <c r="E3" s="4">
        <v>1</v>
      </c>
      <c r="F3" s="1"/>
      <c r="G3" s="1"/>
      <c r="H3" s="90" t="s">
        <v>263</v>
      </c>
    </row>
    <row r="4" spans="1:8" ht="15.75" x14ac:dyDescent="0.25">
      <c r="A4" s="4">
        <v>2</v>
      </c>
      <c r="B4" s="11" t="s">
        <v>372</v>
      </c>
      <c r="C4" s="1"/>
      <c r="D4" s="1" t="s">
        <v>102</v>
      </c>
      <c r="E4" s="4">
        <v>2</v>
      </c>
      <c r="F4" s="1"/>
      <c r="G4" s="1"/>
      <c r="H4" s="90" t="s">
        <v>263</v>
      </c>
    </row>
    <row r="5" spans="1:8" ht="15.75" x14ac:dyDescent="0.25">
      <c r="A5" s="4">
        <v>3</v>
      </c>
      <c r="B5" s="11" t="s">
        <v>103</v>
      </c>
      <c r="C5" s="1"/>
      <c r="D5" s="1" t="s">
        <v>16</v>
      </c>
      <c r="E5" s="4">
        <v>2</v>
      </c>
      <c r="F5" s="1"/>
      <c r="G5" s="1"/>
      <c r="H5" s="90" t="s">
        <v>263</v>
      </c>
    </row>
    <row r="6" spans="1:8" ht="15.75" x14ac:dyDescent="0.25">
      <c r="A6" s="4">
        <v>4</v>
      </c>
      <c r="B6" s="11" t="s">
        <v>104</v>
      </c>
      <c r="C6" s="1"/>
      <c r="D6" s="1" t="s">
        <v>108</v>
      </c>
      <c r="E6" s="4">
        <v>4</v>
      </c>
      <c r="F6" s="1"/>
      <c r="G6" s="1"/>
      <c r="H6" s="90" t="s">
        <v>263</v>
      </c>
    </row>
    <row r="7" spans="1:8" ht="15.75" x14ac:dyDescent="0.25">
      <c r="A7" s="4">
        <v>5</v>
      </c>
      <c r="B7" s="11" t="s">
        <v>105</v>
      </c>
      <c r="C7" s="1"/>
      <c r="D7" s="1" t="s">
        <v>101</v>
      </c>
      <c r="E7" s="4">
        <v>1</v>
      </c>
      <c r="F7" s="1"/>
      <c r="G7" s="1"/>
      <c r="H7" s="90" t="s">
        <v>263</v>
      </c>
    </row>
    <row r="8" spans="1:8" ht="15.75" x14ac:dyDescent="0.25">
      <c r="A8" s="4">
        <v>6</v>
      </c>
      <c r="B8" s="11" t="s">
        <v>112</v>
      </c>
      <c r="C8" s="1"/>
      <c r="D8" s="1" t="s">
        <v>102</v>
      </c>
      <c r="E8" s="4">
        <v>1</v>
      </c>
      <c r="F8" s="1"/>
      <c r="G8" s="1"/>
      <c r="H8" s="90" t="s">
        <v>263</v>
      </c>
    </row>
    <row r="9" spans="1:8" ht="15.75" x14ac:dyDescent="0.25">
      <c r="A9" s="4">
        <v>7</v>
      </c>
      <c r="B9" s="11" t="s">
        <v>113</v>
      </c>
      <c r="C9" s="1"/>
      <c r="D9" s="1" t="s">
        <v>101</v>
      </c>
      <c r="E9" s="4">
        <v>1</v>
      </c>
      <c r="F9" s="1"/>
      <c r="G9" s="1"/>
      <c r="H9" s="90" t="s">
        <v>263</v>
      </c>
    </row>
    <row r="10" spans="1:8" ht="15.75" x14ac:dyDescent="0.25">
      <c r="A10" s="4">
        <v>8</v>
      </c>
      <c r="B10" s="11" t="s">
        <v>106</v>
      </c>
      <c r="C10" s="1"/>
      <c r="D10" s="1" t="s">
        <v>101</v>
      </c>
      <c r="E10" s="4">
        <v>1</v>
      </c>
      <c r="F10" s="1"/>
      <c r="G10" s="1"/>
      <c r="H10" s="90" t="s">
        <v>263</v>
      </c>
    </row>
    <row r="11" spans="1:8" ht="15.75" x14ac:dyDescent="0.25">
      <c r="A11" s="4">
        <v>9</v>
      </c>
      <c r="B11" s="11" t="s">
        <v>115</v>
      </c>
      <c r="C11" s="1"/>
      <c r="D11" s="1" t="s">
        <v>101</v>
      </c>
      <c r="E11" s="4">
        <v>1</v>
      </c>
      <c r="F11" s="1"/>
      <c r="G11" s="1"/>
      <c r="H11" s="90" t="s">
        <v>263</v>
      </c>
    </row>
    <row r="12" spans="1:8" ht="15.75" x14ac:dyDescent="0.25">
      <c r="A12" s="4">
        <v>10</v>
      </c>
      <c r="B12" s="11" t="s">
        <v>118</v>
      </c>
      <c r="C12" s="1"/>
      <c r="D12" s="1" t="s">
        <v>101</v>
      </c>
      <c r="E12" s="4">
        <v>1</v>
      </c>
      <c r="F12" s="1"/>
      <c r="G12" s="1"/>
      <c r="H12" s="90" t="s">
        <v>263</v>
      </c>
    </row>
    <row r="13" spans="1:8" ht="15.75" x14ac:dyDescent="0.25">
      <c r="A13" s="4">
        <v>11</v>
      </c>
      <c r="B13" s="11" t="s">
        <v>120</v>
      </c>
      <c r="C13" s="1"/>
      <c r="D13" s="1" t="s">
        <v>101</v>
      </c>
      <c r="E13" s="4">
        <v>1</v>
      </c>
      <c r="F13" s="1"/>
      <c r="G13" s="1"/>
      <c r="H13" s="90" t="s">
        <v>263</v>
      </c>
    </row>
    <row r="14" spans="1:8" ht="15.75" x14ac:dyDescent="0.25">
      <c r="A14" s="4">
        <v>12</v>
      </c>
      <c r="B14" s="11" t="s">
        <v>122</v>
      </c>
      <c r="C14" s="1"/>
      <c r="D14" s="1" t="s">
        <v>101</v>
      </c>
      <c r="E14" s="4">
        <v>1</v>
      </c>
      <c r="F14" s="1"/>
      <c r="G14" s="1"/>
      <c r="H14" s="90" t="s">
        <v>263</v>
      </c>
    </row>
    <row r="15" spans="1:8" ht="15.75" x14ac:dyDescent="0.25">
      <c r="A15" s="4">
        <v>13</v>
      </c>
      <c r="B15" s="11" t="s">
        <v>123</v>
      </c>
      <c r="C15" s="1"/>
      <c r="D15" s="1" t="s">
        <v>102</v>
      </c>
      <c r="E15" s="4">
        <v>2</v>
      </c>
      <c r="F15" s="1"/>
      <c r="G15" s="1"/>
      <c r="H15" s="90" t="s">
        <v>263</v>
      </c>
    </row>
    <row r="16" spans="1:8" ht="15.75" x14ac:dyDescent="0.25">
      <c r="A16" s="4">
        <v>14</v>
      </c>
      <c r="B16" s="11" t="s">
        <v>124</v>
      </c>
      <c r="C16" s="1"/>
      <c r="D16" s="1" t="s">
        <v>102</v>
      </c>
      <c r="E16" s="4">
        <v>1</v>
      </c>
      <c r="F16" s="1"/>
      <c r="G16" s="1"/>
      <c r="H16" s="90" t="s">
        <v>263</v>
      </c>
    </row>
    <row r="17" spans="1:8" ht="15.75" x14ac:dyDescent="0.25">
      <c r="A17" s="96"/>
      <c r="B17" s="97"/>
      <c r="C17" s="92"/>
      <c r="D17" s="92"/>
      <c r="E17" s="96"/>
      <c r="F17" s="92"/>
      <c r="G17" s="73"/>
    </row>
    <row r="18" spans="1:8" ht="18.75" x14ac:dyDescent="0.3">
      <c r="A18" s="101" t="s">
        <v>254</v>
      </c>
      <c r="B18" s="102" t="s">
        <v>258</v>
      </c>
      <c r="C18" s="102" t="s">
        <v>10</v>
      </c>
      <c r="D18" s="101" t="s">
        <v>14</v>
      </c>
      <c r="E18" s="103" t="s">
        <v>21</v>
      </c>
      <c r="F18" s="103" t="s">
        <v>11</v>
      </c>
    </row>
    <row r="19" spans="1:8" x14ac:dyDescent="0.25">
      <c r="A19" s="4">
        <v>15</v>
      </c>
      <c r="B19" s="98" t="s">
        <v>46</v>
      </c>
      <c r="C19" s="28" t="s">
        <v>136</v>
      </c>
      <c r="D19" s="4">
        <v>2</v>
      </c>
      <c r="E19" s="1" t="s">
        <v>77</v>
      </c>
      <c r="F19" s="1" t="s">
        <v>15</v>
      </c>
      <c r="G19" s="106"/>
      <c r="H19" s="73"/>
    </row>
    <row r="20" spans="1:8" x14ac:dyDescent="0.25">
      <c r="A20" s="4">
        <v>16</v>
      </c>
      <c r="B20" s="98" t="s">
        <v>78</v>
      </c>
      <c r="C20" s="28" t="s">
        <v>138</v>
      </c>
      <c r="D20" s="4">
        <v>20</v>
      </c>
      <c r="E20" s="1" t="s">
        <v>79</v>
      </c>
      <c r="F20" s="1" t="s">
        <v>15</v>
      </c>
      <c r="G20" s="106"/>
      <c r="H20" s="73"/>
    </row>
    <row r="21" spans="1:8" x14ac:dyDescent="0.25">
      <c r="A21" s="4">
        <v>17</v>
      </c>
      <c r="B21" s="98" t="s">
        <v>80</v>
      </c>
      <c r="C21" s="28" t="s">
        <v>137</v>
      </c>
      <c r="D21" s="4" t="s">
        <v>250</v>
      </c>
      <c r="E21" s="1" t="s">
        <v>168</v>
      </c>
      <c r="F21" s="1" t="s">
        <v>15</v>
      </c>
      <c r="G21" s="106"/>
      <c r="H21" s="73"/>
    </row>
    <row r="22" spans="1:8" x14ac:dyDescent="0.25">
      <c r="A22" s="4">
        <v>18</v>
      </c>
      <c r="B22" s="98" t="s">
        <v>81</v>
      </c>
      <c r="C22" s="28" t="s">
        <v>139</v>
      </c>
      <c r="D22" s="4">
        <v>4</v>
      </c>
      <c r="E22" s="1" t="s">
        <v>82</v>
      </c>
      <c r="F22" s="1" t="s">
        <v>15</v>
      </c>
      <c r="G22" s="106"/>
      <c r="H22" s="73"/>
    </row>
    <row r="23" spans="1:8" x14ac:dyDescent="0.25">
      <c r="A23" s="4">
        <v>19</v>
      </c>
      <c r="B23" s="98" t="s">
        <v>83</v>
      </c>
      <c r="C23" s="28" t="s">
        <v>140</v>
      </c>
      <c r="D23" s="4">
        <v>4</v>
      </c>
      <c r="E23" s="1" t="s">
        <v>84</v>
      </c>
      <c r="F23" s="1" t="s">
        <v>15</v>
      </c>
      <c r="G23" s="106"/>
      <c r="H23" s="73"/>
    </row>
    <row r="24" spans="1:8" x14ac:dyDescent="0.25">
      <c r="A24" s="4">
        <v>20</v>
      </c>
      <c r="B24" s="98" t="s">
        <v>85</v>
      </c>
      <c r="C24" s="28" t="s">
        <v>141</v>
      </c>
      <c r="D24" s="4">
        <v>2</v>
      </c>
      <c r="E24" s="1" t="s">
        <v>86</v>
      </c>
      <c r="F24" s="1" t="s">
        <v>15</v>
      </c>
      <c r="G24" s="106"/>
      <c r="H24" s="73"/>
    </row>
    <row r="25" spans="1:8" x14ac:dyDescent="0.25">
      <c r="A25" s="4">
        <v>21</v>
      </c>
      <c r="B25" s="98" t="s">
        <v>87</v>
      </c>
      <c r="C25" s="28"/>
      <c r="D25" s="4">
        <v>1</v>
      </c>
      <c r="E25" s="1" t="s">
        <v>88</v>
      </c>
      <c r="F25" s="1" t="s">
        <v>15</v>
      </c>
      <c r="G25" s="106"/>
      <c r="H25" s="73"/>
    </row>
    <row r="26" spans="1:8" x14ac:dyDescent="0.25">
      <c r="A26" s="4">
        <v>22</v>
      </c>
      <c r="B26" s="98" t="s">
        <v>89</v>
      </c>
      <c r="C26" s="28" t="s">
        <v>143</v>
      </c>
      <c r="D26" s="4">
        <v>1</v>
      </c>
      <c r="E26" s="1" t="s">
        <v>90</v>
      </c>
      <c r="F26" s="1" t="s">
        <v>15</v>
      </c>
      <c r="G26" s="106"/>
      <c r="H26" s="73"/>
    </row>
    <row r="27" spans="1:8" x14ac:dyDescent="0.25">
      <c r="A27" s="4">
        <v>23</v>
      </c>
      <c r="B27" s="98" t="s">
        <v>91</v>
      </c>
      <c r="C27" s="28" t="s">
        <v>144</v>
      </c>
      <c r="D27" s="4">
        <v>4</v>
      </c>
      <c r="E27" s="1" t="s">
        <v>92</v>
      </c>
      <c r="F27" s="1" t="s">
        <v>15</v>
      </c>
      <c r="G27" s="106"/>
      <c r="H27" s="73"/>
    </row>
    <row r="28" spans="1:8" x14ac:dyDescent="0.25">
      <c r="A28" s="4">
        <v>24</v>
      </c>
      <c r="B28" s="98" t="s">
        <v>93</v>
      </c>
      <c r="C28" s="28" t="s">
        <v>145</v>
      </c>
      <c r="D28" s="4">
        <v>10</v>
      </c>
      <c r="E28" s="1" t="s">
        <v>94</v>
      </c>
      <c r="F28" s="1" t="s">
        <v>15</v>
      </c>
      <c r="G28" s="106"/>
      <c r="H28" s="73"/>
    </row>
    <row r="29" spans="1:8" x14ac:dyDescent="0.25">
      <c r="A29" s="4">
        <v>25</v>
      </c>
      <c r="B29" s="98" t="s">
        <v>268</v>
      </c>
      <c r="C29" s="104" t="s">
        <v>146</v>
      </c>
      <c r="D29" s="4">
        <v>8</v>
      </c>
      <c r="E29" s="3" t="s">
        <v>95</v>
      </c>
      <c r="F29" s="1" t="s">
        <v>15</v>
      </c>
      <c r="G29" s="106"/>
      <c r="H29" s="73"/>
    </row>
    <row r="30" spans="1:8" x14ac:dyDescent="0.25">
      <c r="A30" s="4">
        <v>26</v>
      </c>
      <c r="B30" s="98" t="s">
        <v>176</v>
      </c>
      <c r="C30" s="28" t="s">
        <v>177</v>
      </c>
      <c r="D30" s="4">
        <v>2</v>
      </c>
      <c r="E30" s="1" t="s">
        <v>178</v>
      </c>
      <c r="F30" s="1" t="s">
        <v>15</v>
      </c>
      <c r="G30" s="106"/>
      <c r="H30" s="73"/>
    </row>
    <row r="31" spans="1:8" x14ac:dyDescent="0.25">
      <c r="A31" s="4">
        <v>27</v>
      </c>
      <c r="B31" s="98" t="s">
        <v>180</v>
      </c>
      <c r="C31" s="28" t="s">
        <v>148</v>
      </c>
      <c r="D31" s="4">
        <v>4</v>
      </c>
      <c r="E31" s="1" t="s">
        <v>179</v>
      </c>
      <c r="F31" s="1" t="s">
        <v>15</v>
      </c>
      <c r="G31" s="106"/>
      <c r="H31" s="73"/>
    </row>
    <row r="32" spans="1:8" x14ac:dyDescent="0.25">
      <c r="A32" s="4">
        <v>28</v>
      </c>
      <c r="B32" s="98" t="s">
        <v>181</v>
      </c>
      <c r="C32" s="28" t="s">
        <v>149</v>
      </c>
      <c r="D32" s="4">
        <v>4</v>
      </c>
      <c r="E32" s="1" t="s">
        <v>182</v>
      </c>
      <c r="F32" s="1" t="s">
        <v>15</v>
      </c>
      <c r="G32" s="106"/>
      <c r="H32" s="73"/>
    </row>
    <row r="33" spans="1:8" x14ac:dyDescent="0.25">
      <c r="A33" s="4">
        <v>29</v>
      </c>
      <c r="B33" s="98" t="s">
        <v>183</v>
      </c>
      <c r="C33" s="28" t="s">
        <v>150</v>
      </c>
      <c r="D33" s="4">
        <v>4</v>
      </c>
      <c r="E33" s="1" t="s">
        <v>184</v>
      </c>
      <c r="F33" s="1" t="s">
        <v>15</v>
      </c>
      <c r="G33" s="106"/>
      <c r="H33" s="73"/>
    </row>
    <row r="41" spans="1:8" x14ac:dyDescent="0.25">
      <c r="A41"/>
      <c r="D41"/>
    </row>
    <row r="42" spans="1:8" x14ac:dyDescent="0.25">
      <c r="A42"/>
      <c r="D42"/>
    </row>
    <row r="43" spans="1:8" x14ac:dyDescent="0.25">
      <c r="A43"/>
      <c r="D43"/>
    </row>
    <row r="44" spans="1:8" x14ac:dyDescent="0.25">
      <c r="A44"/>
      <c r="D44"/>
    </row>
    <row r="45" spans="1:8" x14ac:dyDescent="0.25">
      <c r="A45"/>
      <c r="D45"/>
    </row>
    <row r="46" spans="1:8" x14ac:dyDescent="0.25">
      <c r="A46"/>
      <c r="D46"/>
    </row>
    <row r="47" spans="1:8" x14ac:dyDescent="0.25">
      <c r="A47"/>
      <c r="D47"/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4" r:id="rId11"/>
    <hyperlink ref="H15" r:id="rId12"/>
    <hyperlink ref="H16" r:id="rId13"/>
    <hyperlink ref="H13" r:id="rId14"/>
  </hyperlinks>
  <pageMargins left="0.7" right="0.7" top="0.75" bottom="0.75" header="0.3" footer="0.3"/>
  <pageSetup scale="56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6"/>
  <sheetViews>
    <sheetView zoomScaleNormal="100" workbookViewId="0">
      <selection activeCell="H20" sqref="H20"/>
    </sheetView>
  </sheetViews>
  <sheetFormatPr defaultRowHeight="15.75" x14ac:dyDescent="0.25"/>
  <cols>
    <col min="1" max="1" width="25.85546875" style="1" bestFit="1" customWidth="1"/>
    <col min="2" max="2" width="28.42578125" style="8" customWidth="1"/>
    <col min="3" max="3" width="40.85546875" style="1" bestFit="1" customWidth="1"/>
    <col min="4" max="4" width="5" style="1" bestFit="1" customWidth="1"/>
    <col min="5" max="5" width="48.42578125" style="1" customWidth="1"/>
    <col min="6" max="6" width="18.7109375" style="1" bestFit="1" customWidth="1"/>
    <col min="7" max="7" width="4.140625" style="1" bestFit="1" customWidth="1"/>
    <col min="8" max="8" width="12.28515625" style="4" customWidth="1"/>
    <col min="9" max="9" width="11" style="1" bestFit="1" customWidth="1"/>
    <col min="10" max="10" width="5.42578125" style="4" bestFit="1" customWidth="1"/>
    <col min="11" max="11" width="9.140625" style="16"/>
    <col min="12" max="12" width="10.42578125" style="1" hidden="1" customWidth="1"/>
    <col min="13" max="13" width="11.5703125" style="1" bestFit="1" customWidth="1"/>
    <col min="14" max="15" width="11.5703125" style="1" customWidth="1"/>
    <col min="16" max="16" width="10.28515625" style="1" bestFit="1" customWidth="1"/>
    <col min="17" max="17" width="9.140625" style="16"/>
    <col min="18" max="20" width="9.140625" style="1"/>
    <col min="21" max="21" width="17.7109375" style="4" bestFit="1" customWidth="1"/>
    <col min="22" max="22" width="12.28515625" style="4" bestFit="1" customWidth="1"/>
    <col min="23" max="23" width="10.7109375" style="1" bestFit="1" customWidth="1"/>
    <col min="24" max="24" width="9.7109375" style="1" bestFit="1" customWidth="1"/>
    <col min="25" max="16384" width="9.140625" style="1"/>
  </cols>
  <sheetData>
    <row r="1" spans="1:23" ht="16.5" thickBot="1" x14ac:dyDescent="0.3">
      <c r="B1" s="72"/>
      <c r="C1" s="73"/>
      <c r="D1" s="74"/>
      <c r="E1" s="74"/>
    </row>
    <row r="2" spans="1:23" ht="27" thickBot="1" x14ac:dyDescent="0.45">
      <c r="B2" s="13"/>
      <c r="C2" s="32" t="s">
        <v>0</v>
      </c>
      <c r="D2" s="31"/>
      <c r="E2" s="12"/>
      <c r="F2" s="6"/>
      <c r="G2" s="6"/>
      <c r="H2" s="5"/>
      <c r="I2" s="6"/>
      <c r="J2" s="6"/>
      <c r="K2" s="15"/>
      <c r="L2" s="1" t="s">
        <v>23</v>
      </c>
      <c r="M2" s="6"/>
      <c r="N2" s="6"/>
      <c r="O2" s="6"/>
      <c r="P2" s="6"/>
      <c r="Q2" s="15"/>
      <c r="R2" s="6"/>
      <c r="S2" s="6"/>
      <c r="T2" s="6"/>
      <c r="U2" s="5"/>
    </row>
    <row r="3" spans="1:23" x14ac:dyDescent="0.25">
      <c r="C3" s="14"/>
      <c r="D3" s="14"/>
    </row>
    <row r="7" spans="1:23" ht="15" x14ac:dyDescent="0.25">
      <c r="A7" s="2"/>
      <c r="B7" s="2"/>
      <c r="C7" s="2"/>
      <c r="D7" s="2"/>
      <c r="E7" s="2"/>
      <c r="F7" s="2"/>
      <c r="G7" s="2"/>
      <c r="I7" s="2"/>
    </row>
    <row r="8" spans="1:23" ht="18.75" x14ac:dyDescent="0.3">
      <c r="A8" s="7" t="s">
        <v>1</v>
      </c>
      <c r="B8" s="7"/>
      <c r="C8" s="7"/>
      <c r="D8" s="7"/>
      <c r="E8" s="7"/>
      <c r="F8" s="7"/>
      <c r="G8" s="7"/>
      <c r="H8" s="29"/>
      <c r="I8" s="7"/>
      <c r="J8" s="7"/>
      <c r="K8" s="7"/>
      <c r="L8" s="7" t="s">
        <v>1</v>
      </c>
    </row>
    <row r="11" spans="1:23" ht="16.5" thickBot="1" x14ac:dyDescent="0.3">
      <c r="B11" s="9" t="s">
        <v>2</v>
      </c>
      <c r="G11" s="4">
        <v>1</v>
      </c>
      <c r="L11" s="1">
        <v>2</v>
      </c>
    </row>
    <row r="12" spans="1:23" ht="16.5" thickBot="1" x14ac:dyDescent="0.3">
      <c r="B12" s="10"/>
      <c r="C12" s="2" t="s">
        <v>9</v>
      </c>
      <c r="D12" s="2"/>
      <c r="E12" s="2" t="s">
        <v>10</v>
      </c>
      <c r="F12" s="2" t="s">
        <v>21</v>
      </c>
      <c r="G12" s="4" t="s">
        <v>14</v>
      </c>
      <c r="I12" s="2" t="s">
        <v>11</v>
      </c>
      <c r="J12" s="4" t="s">
        <v>12</v>
      </c>
      <c r="K12" s="17" t="s">
        <v>17</v>
      </c>
      <c r="U12" s="80" t="s">
        <v>188</v>
      </c>
      <c r="V12" s="4" t="s">
        <v>17</v>
      </c>
      <c r="W12" s="1" t="s">
        <v>249</v>
      </c>
    </row>
    <row r="13" spans="1:23" x14ac:dyDescent="0.25">
      <c r="B13" s="11"/>
      <c r="C13" s="23" t="s">
        <v>8</v>
      </c>
      <c r="D13" s="23">
        <v>6061</v>
      </c>
      <c r="E13" s="23" t="s">
        <v>18</v>
      </c>
      <c r="F13" s="23"/>
      <c r="G13" s="24">
        <v>1</v>
      </c>
      <c r="H13" s="24"/>
      <c r="I13" s="23" t="s">
        <v>15</v>
      </c>
      <c r="J13" s="24" t="s">
        <v>13</v>
      </c>
      <c r="K13" s="26"/>
      <c r="L13" s="1">
        <v>3</v>
      </c>
      <c r="U13" s="4">
        <f>5*G14</f>
        <v>5</v>
      </c>
      <c r="V13" s="85">
        <f>5*K14</f>
        <v>140.39999999999998</v>
      </c>
      <c r="W13" s="16">
        <f>7*K14</f>
        <v>196.56</v>
      </c>
    </row>
    <row r="14" spans="1:23" x14ac:dyDescent="0.25">
      <c r="B14" s="11"/>
      <c r="E14" s="1" t="s">
        <v>24</v>
      </c>
      <c r="F14" s="1" t="s">
        <v>25</v>
      </c>
      <c r="G14" s="4">
        <v>1</v>
      </c>
      <c r="I14" s="1" t="s">
        <v>15</v>
      </c>
      <c r="J14" s="4" t="s">
        <v>13</v>
      </c>
      <c r="K14" s="16">
        <v>28.08</v>
      </c>
    </row>
    <row r="15" spans="1:23" x14ac:dyDescent="0.25">
      <c r="B15" s="11"/>
      <c r="E15" s="1" t="s">
        <v>36</v>
      </c>
      <c r="F15" s="1" t="s">
        <v>37</v>
      </c>
      <c r="G15" s="4">
        <v>1</v>
      </c>
      <c r="I15" s="1" t="s">
        <v>15</v>
      </c>
      <c r="J15" s="4" t="s">
        <v>13</v>
      </c>
      <c r="K15" s="16">
        <v>93.77</v>
      </c>
    </row>
    <row r="16" spans="1:23" x14ac:dyDescent="0.25">
      <c r="B16" s="11"/>
      <c r="E16" s="1">
        <v>36</v>
      </c>
      <c r="G16" s="4"/>
      <c r="K16" s="16">
        <v>130.36000000000001</v>
      </c>
    </row>
    <row r="17" spans="2:22" x14ac:dyDescent="0.25">
      <c r="B17" s="11"/>
      <c r="E17" s="1">
        <v>72</v>
      </c>
      <c r="G17" s="4"/>
      <c r="K17" s="16">
        <v>228.71</v>
      </c>
    </row>
    <row r="18" spans="2:22" x14ac:dyDescent="0.25">
      <c r="B18" s="11"/>
      <c r="E18" s="1" t="s">
        <v>38</v>
      </c>
      <c r="F18" s="1" t="s">
        <v>39</v>
      </c>
      <c r="G18" s="4"/>
      <c r="I18" s="1" t="s">
        <v>15</v>
      </c>
      <c r="K18" s="16">
        <v>155.97999999999999</v>
      </c>
    </row>
    <row r="19" spans="2:22" x14ac:dyDescent="0.25">
      <c r="B19" s="11"/>
      <c r="G19" s="4"/>
    </row>
    <row r="20" spans="2:22" ht="30" x14ac:dyDescent="0.25">
      <c r="B20" s="11"/>
      <c r="E20" s="1" t="s">
        <v>246</v>
      </c>
      <c r="F20" s="28" t="s">
        <v>247</v>
      </c>
      <c r="G20" s="4"/>
      <c r="I20" s="1" t="s">
        <v>15</v>
      </c>
      <c r="K20" s="16">
        <v>228.71</v>
      </c>
      <c r="N20" s="1" t="s">
        <v>248</v>
      </c>
      <c r="U20" s="4">
        <v>1</v>
      </c>
      <c r="V20" s="4">
        <v>228.71</v>
      </c>
    </row>
    <row r="21" spans="2:22" x14ac:dyDescent="0.25">
      <c r="B21" s="11"/>
      <c r="G21" s="4"/>
    </row>
    <row r="22" spans="2:22" x14ac:dyDescent="0.25">
      <c r="B22" s="11"/>
      <c r="G22" s="4"/>
    </row>
    <row r="23" spans="2:22" s="3" customFormat="1" x14ac:dyDescent="0.25">
      <c r="B23" s="11"/>
      <c r="G23" s="5"/>
      <c r="H23" s="5"/>
      <c r="J23" s="5"/>
      <c r="K23" s="18"/>
      <c r="Q23" s="18"/>
      <c r="U23" s="5"/>
      <c r="V23" s="5"/>
    </row>
    <row r="24" spans="2:22" x14ac:dyDescent="0.25">
      <c r="B24" s="9" t="s">
        <v>3</v>
      </c>
      <c r="G24" s="4"/>
      <c r="L24" s="1">
        <v>2</v>
      </c>
    </row>
    <row r="25" spans="2:22" x14ac:dyDescent="0.25">
      <c r="B25" s="10"/>
      <c r="C25" s="2" t="s">
        <v>9</v>
      </c>
      <c r="D25" s="2"/>
      <c r="E25" s="2" t="s">
        <v>10</v>
      </c>
      <c r="F25" s="2" t="s">
        <v>21</v>
      </c>
      <c r="G25" s="4" t="s">
        <v>14</v>
      </c>
      <c r="I25" s="2" t="s">
        <v>11</v>
      </c>
      <c r="J25" s="4" t="s">
        <v>12</v>
      </c>
      <c r="K25" s="16" t="s">
        <v>17</v>
      </c>
    </row>
    <row r="26" spans="2:22" x14ac:dyDescent="0.25">
      <c r="B26" s="10"/>
      <c r="C26" s="23" t="s">
        <v>16</v>
      </c>
      <c r="D26" s="23"/>
      <c r="E26" s="23" t="s">
        <v>19</v>
      </c>
      <c r="F26" s="23"/>
      <c r="G26" s="24"/>
      <c r="H26" s="24"/>
      <c r="I26" s="23"/>
      <c r="J26" s="24"/>
      <c r="K26" s="26"/>
      <c r="L26" s="1">
        <v>3</v>
      </c>
    </row>
    <row r="27" spans="2:22" x14ac:dyDescent="0.25">
      <c r="B27" s="10"/>
      <c r="G27" s="4"/>
    </row>
    <row r="28" spans="2:22" x14ac:dyDescent="0.25">
      <c r="B28" s="10"/>
      <c r="G28" s="4"/>
    </row>
    <row r="29" spans="2:22" x14ac:dyDescent="0.25">
      <c r="B29" s="10"/>
      <c r="G29" s="4"/>
    </row>
    <row r="30" spans="2:22" x14ac:dyDescent="0.25">
      <c r="B30" s="9" t="s">
        <v>4</v>
      </c>
      <c r="G30" s="4"/>
      <c r="L30" s="1">
        <v>2</v>
      </c>
    </row>
    <row r="31" spans="2:22" x14ac:dyDescent="0.25">
      <c r="B31" s="10"/>
      <c r="C31" s="2" t="s">
        <v>9</v>
      </c>
      <c r="D31" s="2"/>
      <c r="E31" s="2" t="s">
        <v>10</v>
      </c>
      <c r="F31" s="2"/>
      <c r="G31" s="4" t="s">
        <v>14</v>
      </c>
      <c r="I31" s="2" t="s">
        <v>11</v>
      </c>
      <c r="J31" s="4" t="s">
        <v>12</v>
      </c>
      <c r="K31" s="16" t="s">
        <v>17</v>
      </c>
    </row>
    <row r="32" spans="2:22" x14ac:dyDescent="0.25">
      <c r="B32" s="10"/>
      <c r="C32" s="23" t="s">
        <v>8</v>
      </c>
      <c r="D32" s="23">
        <v>6061</v>
      </c>
      <c r="E32" s="23" t="s">
        <v>20</v>
      </c>
      <c r="F32" s="23"/>
      <c r="G32" s="24"/>
      <c r="H32" s="24"/>
      <c r="I32" s="23" t="s">
        <v>15</v>
      </c>
      <c r="J32" s="24"/>
      <c r="K32" s="26"/>
      <c r="L32" s="1">
        <v>3</v>
      </c>
    </row>
    <row r="33" spans="2:13" x14ac:dyDescent="0.25">
      <c r="B33" s="10"/>
      <c r="E33" s="1" t="s">
        <v>26</v>
      </c>
      <c r="F33" s="1" t="s">
        <v>31</v>
      </c>
      <c r="G33" s="4">
        <v>1</v>
      </c>
      <c r="I33" s="1" t="s">
        <v>15</v>
      </c>
      <c r="J33" s="4" t="s">
        <v>13</v>
      </c>
      <c r="K33" s="16">
        <v>1.68</v>
      </c>
    </row>
    <row r="34" spans="2:13" x14ac:dyDescent="0.25">
      <c r="B34" s="10"/>
      <c r="E34" s="1" t="s">
        <v>27</v>
      </c>
      <c r="F34" s="1" t="s">
        <v>32</v>
      </c>
      <c r="G34" s="4">
        <v>1</v>
      </c>
      <c r="I34" s="1" t="s">
        <v>15</v>
      </c>
      <c r="J34" s="4" t="s">
        <v>13</v>
      </c>
      <c r="K34" s="16">
        <v>2.1</v>
      </c>
    </row>
    <row r="35" spans="2:13" x14ac:dyDescent="0.25">
      <c r="B35" s="10"/>
      <c r="E35" s="1" t="s">
        <v>28</v>
      </c>
      <c r="F35" s="1" t="s">
        <v>33</v>
      </c>
      <c r="G35" s="4">
        <v>1</v>
      </c>
      <c r="I35" s="1" t="s">
        <v>15</v>
      </c>
      <c r="J35" s="4" t="s">
        <v>13</v>
      </c>
      <c r="K35" s="16">
        <v>3.69</v>
      </c>
    </row>
    <row r="36" spans="2:13" x14ac:dyDescent="0.25">
      <c r="B36" s="10"/>
      <c r="E36" s="1" t="s">
        <v>29</v>
      </c>
      <c r="F36" s="1" t="s">
        <v>34</v>
      </c>
      <c r="G36" s="4">
        <v>1</v>
      </c>
      <c r="I36" s="1" t="s">
        <v>15</v>
      </c>
      <c r="J36" s="4" t="s">
        <v>13</v>
      </c>
      <c r="K36" s="16">
        <v>5.03</v>
      </c>
    </row>
    <row r="37" spans="2:13" x14ac:dyDescent="0.25">
      <c r="B37" s="10"/>
      <c r="E37" s="1" t="s">
        <v>30</v>
      </c>
      <c r="F37" s="1" t="s">
        <v>35</v>
      </c>
      <c r="G37" s="4">
        <v>1</v>
      </c>
      <c r="I37" s="1" t="s">
        <v>15</v>
      </c>
      <c r="J37" s="4" t="s">
        <v>13</v>
      </c>
      <c r="K37" s="16">
        <v>8.39</v>
      </c>
    </row>
    <row r="38" spans="2:13" x14ac:dyDescent="0.25">
      <c r="B38" s="10"/>
      <c r="G38" s="4"/>
    </row>
    <row r="39" spans="2:13" x14ac:dyDescent="0.25">
      <c r="B39" s="10"/>
      <c r="G39" s="4"/>
    </row>
    <row r="40" spans="2:13" x14ac:dyDescent="0.25">
      <c r="B40" s="10"/>
      <c r="G40" s="4"/>
    </row>
    <row r="41" spans="2:13" x14ac:dyDescent="0.25">
      <c r="B41" s="10"/>
      <c r="G41" s="4"/>
    </row>
    <row r="42" spans="2:13" x14ac:dyDescent="0.25">
      <c r="B42" s="9" t="s">
        <v>1</v>
      </c>
      <c r="G42" s="4"/>
      <c r="L42" s="1">
        <v>2</v>
      </c>
    </row>
    <row r="43" spans="2:13" x14ac:dyDescent="0.25">
      <c r="B43" s="10"/>
      <c r="C43" s="2" t="s">
        <v>9</v>
      </c>
      <c r="D43" s="2"/>
      <c r="E43" s="2" t="s">
        <v>10</v>
      </c>
      <c r="F43" s="2" t="s">
        <v>21</v>
      </c>
      <c r="G43" s="4" t="s">
        <v>14</v>
      </c>
      <c r="I43" s="2" t="s">
        <v>11</v>
      </c>
      <c r="J43" s="4" t="s">
        <v>12</v>
      </c>
      <c r="K43" s="16" t="s">
        <v>17</v>
      </c>
    </row>
    <row r="44" spans="2:13" x14ac:dyDescent="0.25">
      <c r="B44" s="10"/>
      <c r="C44" s="23" t="s">
        <v>16</v>
      </c>
      <c r="D44" s="23"/>
      <c r="E44" s="23" t="s">
        <v>22</v>
      </c>
      <c r="F44" s="23"/>
      <c r="G44" s="24">
        <v>1</v>
      </c>
      <c r="H44" s="24"/>
      <c r="I44" s="23"/>
      <c r="J44" s="24"/>
      <c r="K44" s="26"/>
      <c r="L44" s="1">
        <v>3</v>
      </c>
    </row>
    <row r="45" spans="2:13" x14ac:dyDescent="0.25">
      <c r="B45" s="10"/>
      <c r="E45" s="1" t="s">
        <v>40</v>
      </c>
      <c r="G45" s="4"/>
      <c r="I45" s="1" t="s">
        <v>41</v>
      </c>
      <c r="K45" s="16">
        <v>1053</v>
      </c>
      <c r="M45" s="1" t="s">
        <v>42</v>
      </c>
    </row>
    <row r="46" spans="2:13" x14ac:dyDescent="0.25">
      <c r="B46" s="10"/>
      <c r="E46" s="1" t="s">
        <v>44</v>
      </c>
      <c r="G46" s="4"/>
      <c r="I46" s="1" t="s">
        <v>43</v>
      </c>
      <c r="K46" s="16">
        <v>117.99</v>
      </c>
    </row>
    <row r="47" spans="2:13" x14ac:dyDescent="0.25">
      <c r="B47" s="10"/>
      <c r="G47" s="4"/>
    </row>
    <row r="48" spans="2:13" x14ac:dyDescent="0.25">
      <c r="B48" s="10"/>
      <c r="G48" s="4"/>
    </row>
    <row r="49" spans="1:25" x14ac:dyDescent="0.25">
      <c r="B49" s="11"/>
      <c r="G49" s="4"/>
    </row>
    <row r="50" spans="1:25" ht="19.5" x14ac:dyDescent="0.3">
      <c r="A50" s="19" t="s">
        <v>7</v>
      </c>
      <c r="B50" s="25" t="s">
        <v>7</v>
      </c>
      <c r="C50" s="19"/>
      <c r="D50" s="19"/>
      <c r="E50" s="19"/>
      <c r="F50" s="19"/>
      <c r="G50" s="19"/>
      <c r="H50" s="30"/>
      <c r="I50" s="19"/>
      <c r="J50" s="19"/>
      <c r="K50" s="19"/>
      <c r="L50" s="19"/>
    </row>
    <row r="51" spans="1:25" x14ac:dyDescent="0.25">
      <c r="B51" s="9" t="s">
        <v>5</v>
      </c>
      <c r="G51" s="4"/>
      <c r="L51" s="1">
        <v>2</v>
      </c>
    </row>
    <row r="52" spans="1:25" x14ac:dyDescent="0.25">
      <c r="B52" s="10"/>
      <c r="C52" s="2" t="s">
        <v>9</v>
      </c>
      <c r="D52" s="2"/>
      <c r="E52" s="2" t="s">
        <v>10</v>
      </c>
      <c r="F52" s="2"/>
      <c r="G52" s="4" t="s">
        <v>14</v>
      </c>
      <c r="I52" s="2" t="s">
        <v>11</v>
      </c>
      <c r="J52" s="4" t="s">
        <v>12</v>
      </c>
      <c r="K52" s="16" t="s">
        <v>17</v>
      </c>
    </row>
    <row r="53" spans="1:25" x14ac:dyDescent="0.25">
      <c r="B53" s="10"/>
      <c r="G53" s="4"/>
      <c r="L53" s="1">
        <v>3</v>
      </c>
    </row>
    <row r="54" spans="1:25" x14ac:dyDescent="0.25">
      <c r="B54" s="9" t="s">
        <v>6</v>
      </c>
      <c r="G54" s="4"/>
      <c r="L54" s="1">
        <v>2</v>
      </c>
    </row>
    <row r="55" spans="1:25" x14ac:dyDescent="0.25">
      <c r="C55" s="2" t="s">
        <v>9</v>
      </c>
      <c r="D55" s="2"/>
      <c r="E55" s="2" t="s">
        <v>10</v>
      </c>
      <c r="F55" s="2"/>
      <c r="G55" s="4" t="s">
        <v>14</v>
      </c>
      <c r="I55" s="2" t="s">
        <v>11</v>
      </c>
      <c r="J55" s="4" t="s">
        <v>12</v>
      </c>
      <c r="K55" s="16" t="s">
        <v>17</v>
      </c>
      <c r="L55" s="1">
        <v>2</v>
      </c>
    </row>
    <row r="56" spans="1:25" x14ac:dyDescent="0.25">
      <c r="S56" s="1" t="s">
        <v>190</v>
      </c>
    </row>
    <row r="57" spans="1:25" x14ac:dyDescent="0.25">
      <c r="T57" s="1" t="s">
        <v>191</v>
      </c>
    </row>
    <row r="58" spans="1:25" ht="19.5" x14ac:dyDescent="0.3">
      <c r="B58" s="19" t="s">
        <v>47</v>
      </c>
      <c r="C58" s="19"/>
      <c r="D58" s="19"/>
      <c r="E58" s="19"/>
      <c r="F58" s="19"/>
      <c r="G58" s="19"/>
      <c r="H58" s="30"/>
      <c r="I58" s="19"/>
      <c r="J58" s="19"/>
      <c r="K58" s="19"/>
    </row>
    <row r="59" spans="1:25" s="35" customFormat="1" ht="16.5" thickBot="1" x14ac:dyDescent="0.3">
      <c r="B59" s="36"/>
      <c r="E59" s="37"/>
      <c r="H59" s="38"/>
      <c r="J59" s="38"/>
      <c r="K59" s="39"/>
      <c r="Q59" s="39"/>
      <c r="U59" s="38"/>
      <c r="V59" s="38"/>
    </row>
    <row r="60" spans="1:25" s="46" customFormat="1" ht="16.5" thickBot="1" x14ac:dyDescent="0.3">
      <c r="A60" s="78"/>
      <c r="B60" s="77"/>
      <c r="C60" s="76" t="s">
        <v>9</v>
      </c>
      <c r="D60" s="76"/>
      <c r="E60" s="47" t="s">
        <v>10</v>
      </c>
      <c r="F60" s="76" t="s">
        <v>21</v>
      </c>
      <c r="G60" s="48" t="s">
        <v>14</v>
      </c>
      <c r="H60" s="48" t="s">
        <v>126</v>
      </c>
      <c r="I60" s="76" t="s">
        <v>11</v>
      </c>
      <c r="J60" s="48" t="s">
        <v>12</v>
      </c>
      <c r="K60" s="49" t="s">
        <v>17</v>
      </c>
      <c r="N60" s="46" t="s">
        <v>131</v>
      </c>
      <c r="P60" s="46" t="s">
        <v>14</v>
      </c>
      <c r="Q60" s="49"/>
      <c r="S60" s="46" t="s">
        <v>172</v>
      </c>
      <c r="T60" s="79" t="s">
        <v>189</v>
      </c>
      <c r="U60" s="80" t="s">
        <v>188</v>
      </c>
      <c r="V60" s="80" t="s">
        <v>185</v>
      </c>
      <c r="W60" s="82" t="s">
        <v>186</v>
      </c>
      <c r="X60" s="78" t="s">
        <v>11</v>
      </c>
      <c r="Y60" s="81"/>
    </row>
    <row r="61" spans="1:25" s="52" customFormat="1" ht="30.75" thickBot="1" x14ac:dyDescent="0.3">
      <c r="A61" s="86"/>
      <c r="B61" s="53"/>
      <c r="C61" s="75" t="s">
        <v>48</v>
      </c>
      <c r="E61" s="54" t="s">
        <v>161</v>
      </c>
      <c r="F61" s="52" t="s">
        <v>127</v>
      </c>
      <c r="G61" s="52">
        <v>16</v>
      </c>
      <c r="H61" s="55">
        <v>50</v>
      </c>
      <c r="I61" s="52" t="s">
        <v>15</v>
      </c>
      <c r="J61" s="55" t="s">
        <v>129</v>
      </c>
      <c r="K61" s="56">
        <v>12.56</v>
      </c>
      <c r="N61" s="56">
        <f t="shared" ref="N61:N73" si="0">(K61/H61)*G61</f>
        <v>4.0192000000000005</v>
      </c>
      <c r="Q61" s="56"/>
      <c r="U61" s="55">
        <f t="shared" ref="U61:U79" si="1">5*G61</f>
        <v>80</v>
      </c>
      <c r="V61" s="59">
        <v>100</v>
      </c>
      <c r="W61" s="60">
        <v>44756</v>
      </c>
      <c r="X61" s="52" t="s">
        <v>187</v>
      </c>
    </row>
    <row r="62" spans="1:25" s="46" customFormat="1" ht="32.25" thickBot="1" x14ac:dyDescent="0.3">
      <c r="A62" s="44"/>
      <c r="B62" s="63" t="s">
        <v>170</v>
      </c>
      <c r="C62" s="64" t="s">
        <v>128</v>
      </c>
      <c r="E62" s="47" t="s">
        <v>147</v>
      </c>
      <c r="F62" s="46" t="s">
        <v>49</v>
      </c>
      <c r="G62" s="46">
        <v>4</v>
      </c>
      <c r="H62" s="65">
        <v>1</v>
      </c>
      <c r="I62" s="46" t="s">
        <v>15</v>
      </c>
      <c r="J62" s="48" t="s">
        <v>129</v>
      </c>
      <c r="K62" s="49">
        <v>2.56</v>
      </c>
      <c r="N62" s="49">
        <f t="shared" si="0"/>
        <v>10.24</v>
      </c>
      <c r="P62" s="64" t="s">
        <v>130</v>
      </c>
      <c r="Q62" s="66">
        <v>2.17</v>
      </c>
      <c r="U62" s="48">
        <f t="shared" si="1"/>
        <v>20</v>
      </c>
      <c r="V62" s="48"/>
    </row>
    <row r="63" spans="1:25" s="52" customFormat="1" ht="30.75" thickBot="1" x14ac:dyDescent="0.3">
      <c r="A63" s="86"/>
      <c r="B63" s="53"/>
      <c r="C63" s="52" t="s">
        <v>50</v>
      </c>
      <c r="E63" s="54" t="s">
        <v>148</v>
      </c>
      <c r="F63" s="52" t="s">
        <v>51</v>
      </c>
      <c r="G63" s="52">
        <v>4</v>
      </c>
      <c r="H63" s="55">
        <v>50</v>
      </c>
      <c r="I63" s="52" t="s">
        <v>15</v>
      </c>
      <c r="J63" s="55" t="s">
        <v>129</v>
      </c>
      <c r="K63" s="56">
        <v>12.46</v>
      </c>
      <c r="N63" s="56">
        <f t="shared" si="0"/>
        <v>0.99680000000000002</v>
      </c>
      <c r="Q63" s="56"/>
      <c r="U63" s="55">
        <f t="shared" si="1"/>
        <v>20</v>
      </c>
      <c r="V63" s="59">
        <v>50</v>
      </c>
      <c r="W63" s="60">
        <v>44756</v>
      </c>
      <c r="X63" s="52" t="s">
        <v>187</v>
      </c>
    </row>
    <row r="64" spans="1:25" s="46" customFormat="1" ht="30.75" thickBot="1" x14ac:dyDescent="0.3">
      <c r="A64" s="87"/>
      <c r="B64" s="45"/>
      <c r="C64" s="46" t="s">
        <v>52</v>
      </c>
      <c r="E64" s="47" t="s">
        <v>149</v>
      </c>
      <c r="F64" s="46" t="s">
        <v>53</v>
      </c>
      <c r="G64" s="46">
        <v>4</v>
      </c>
      <c r="H64" s="48">
        <v>100</v>
      </c>
      <c r="I64" s="46" t="s">
        <v>15</v>
      </c>
      <c r="J64" s="48" t="s">
        <v>129</v>
      </c>
      <c r="K64" s="49">
        <v>5.43</v>
      </c>
      <c r="N64" s="49">
        <f t="shared" si="0"/>
        <v>0.21719999999999998</v>
      </c>
      <c r="Q64" s="49"/>
      <c r="U64" s="48">
        <f t="shared" si="1"/>
        <v>20</v>
      </c>
      <c r="V64" s="50">
        <v>100</v>
      </c>
      <c r="W64" s="51">
        <v>44756</v>
      </c>
      <c r="X64" s="46" t="s">
        <v>187</v>
      </c>
    </row>
    <row r="65" spans="1:24" s="52" customFormat="1" ht="30.75" thickBot="1" x14ac:dyDescent="0.3">
      <c r="A65" s="86"/>
      <c r="B65" s="53"/>
      <c r="C65" s="52" t="s">
        <v>54</v>
      </c>
      <c r="E65" s="54" t="s">
        <v>150</v>
      </c>
      <c r="F65" s="52" t="s">
        <v>55</v>
      </c>
      <c r="G65" s="52">
        <v>4</v>
      </c>
      <c r="H65" s="55">
        <v>100</v>
      </c>
      <c r="I65" s="52" t="s">
        <v>15</v>
      </c>
      <c r="J65" s="55" t="s">
        <v>129</v>
      </c>
      <c r="K65" s="56">
        <v>4.63</v>
      </c>
      <c r="N65" s="56">
        <f t="shared" si="0"/>
        <v>0.1852</v>
      </c>
      <c r="Q65" s="56"/>
      <c r="U65" s="55">
        <f t="shared" si="1"/>
        <v>20</v>
      </c>
      <c r="V65" s="59">
        <v>100</v>
      </c>
      <c r="W65" s="60">
        <v>44756</v>
      </c>
      <c r="X65" s="52" t="s">
        <v>187</v>
      </c>
    </row>
    <row r="66" spans="1:24" s="46" customFormat="1" ht="39" customHeight="1" thickBot="1" x14ac:dyDescent="0.3">
      <c r="A66" s="87"/>
      <c r="B66" s="45"/>
      <c r="C66" s="46" t="s">
        <v>56</v>
      </c>
      <c r="E66" s="47" t="s">
        <v>151</v>
      </c>
      <c r="F66" s="46" t="s">
        <v>57</v>
      </c>
      <c r="G66" s="46">
        <v>4</v>
      </c>
      <c r="H66" s="48">
        <v>25</v>
      </c>
      <c r="I66" s="46" t="s">
        <v>15</v>
      </c>
      <c r="J66" s="48" t="s">
        <v>129</v>
      </c>
      <c r="K66" s="49">
        <v>8.35</v>
      </c>
      <c r="N66" s="49">
        <f t="shared" si="0"/>
        <v>1.3359999999999999</v>
      </c>
      <c r="Q66" s="49"/>
      <c r="U66" s="48">
        <f t="shared" si="1"/>
        <v>20</v>
      </c>
      <c r="V66" s="50">
        <v>25</v>
      </c>
      <c r="W66" s="51">
        <v>44756</v>
      </c>
      <c r="X66" s="46" t="s">
        <v>187</v>
      </c>
    </row>
    <row r="67" spans="1:24" s="52" customFormat="1" ht="30.75" thickBot="1" x14ac:dyDescent="0.3">
      <c r="A67" s="86"/>
      <c r="B67" s="53"/>
      <c r="C67" s="52" t="s">
        <v>58</v>
      </c>
      <c r="E67" s="54" t="s">
        <v>152</v>
      </c>
      <c r="F67" s="52" t="s">
        <v>59</v>
      </c>
      <c r="G67" s="52">
        <v>7</v>
      </c>
      <c r="H67" s="55">
        <v>100</v>
      </c>
      <c r="I67" s="52" t="s">
        <v>15</v>
      </c>
      <c r="J67" s="55" t="s">
        <v>129</v>
      </c>
      <c r="K67" s="56">
        <v>7.12</v>
      </c>
      <c r="N67" s="56">
        <f t="shared" si="0"/>
        <v>0.49840000000000001</v>
      </c>
      <c r="Q67" s="56"/>
      <c r="U67" s="55">
        <f t="shared" si="1"/>
        <v>35</v>
      </c>
      <c r="V67" s="59">
        <v>100</v>
      </c>
      <c r="W67" s="60">
        <v>44756</v>
      </c>
      <c r="X67" s="52" t="s">
        <v>187</v>
      </c>
    </row>
    <row r="68" spans="1:24" s="46" customFormat="1" ht="30.75" thickBot="1" x14ac:dyDescent="0.3">
      <c r="A68" s="87"/>
      <c r="B68" s="45"/>
      <c r="C68" s="58" t="s">
        <v>60</v>
      </c>
      <c r="E68" s="47" t="s">
        <v>153</v>
      </c>
      <c r="F68" s="46" t="s">
        <v>61</v>
      </c>
      <c r="G68" s="46">
        <v>4</v>
      </c>
      <c r="H68" s="48">
        <v>50</v>
      </c>
      <c r="I68" s="46" t="s">
        <v>15</v>
      </c>
      <c r="J68" s="48" t="s">
        <v>129</v>
      </c>
      <c r="K68" s="49">
        <v>13.16</v>
      </c>
      <c r="N68" s="49">
        <f t="shared" si="0"/>
        <v>1.0528</v>
      </c>
      <c r="Q68" s="49"/>
      <c r="U68" s="48">
        <f t="shared" si="1"/>
        <v>20</v>
      </c>
      <c r="V68" s="50">
        <v>50</v>
      </c>
      <c r="W68" s="51">
        <v>44756</v>
      </c>
      <c r="X68" s="46" t="s">
        <v>187</v>
      </c>
    </row>
    <row r="69" spans="1:24" s="52" customFormat="1" ht="30.75" thickBot="1" x14ac:dyDescent="0.3">
      <c r="A69" s="86"/>
      <c r="B69" s="53"/>
      <c r="C69" s="52" t="s">
        <v>62</v>
      </c>
      <c r="E69" s="54" t="s">
        <v>154</v>
      </c>
      <c r="F69" s="52" t="s">
        <v>63</v>
      </c>
      <c r="G69" s="52">
        <v>4</v>
      </c>
      <c r="H69" s="55">
        <v>100</v>
      </c>
      <c r="I69" s="52" t="s">
        <v>15</v>
      </c>
      <c r="J69" s="55" t="s">
        <v>129</v>
      </c>
      <c r="K69" s="56">
        <v>6.65</v>
      </c>
      <c r="N69" s="56">
        <f t="shared" si="0"/>
        <v>0.26600000000000001</v>
      </c>
      <c r="Q69" s="56"/>
      <c r="U69" s="55">
        <f t="shared" si="1"/>
        <v>20</v>
      </c>
      <c r="V69" s="59">
        <v>100</v>
      </c>
      <c r="W69" s="60">
        <v>44756</v>
      </c>
      <c r="X69" s="52" t="s">
        <v>187</v>
      </c>
    </row>
    <row r="70" spans="1:24" s="46" customFormat="1" ht="30.75" thickBot="1" x14ac:dyDescent="0.3">
      <c r="A70" s="87"/>
      <c r="B70" s="45"/>
      <c r="C70" s="46" t="s">
        <v>64</v>
      </c>
      <c r="E70" s="47" t="s">
        <v>155</v>
      </c>
      <c r="F70" s="46" t="s">
        <v>65</v>
      </c>
      <c r="G70" s="46">
        <v>8</v>
      </c>
      <c r="H70" s="48">
        <v>25</v>
      </c>
      <c r="I70" s="46" t="s">
        <v>15</v>
      </c>
      <c r="J70" s="48" t="s">
        <v>129</v>
      </c>
      <c r="K70" s="49">
        <v>13.28</v>
      </c>
      <c r="N70" s="49">
        <f t="shared" si="0"/>
        <v>4.2496</v>
      </c>
      <c r="Q70" s="49"/>
      <c r="U70" s="48">
        <f t="shared" si="1"/>
        <v>40</v>
      </c>
      <c r="V70" s="50">
        <v>50</v>
      </c>
      <c r="W70" s="51">
        <v>44756</v>
      </c>
      <c r="X70" s="46" t="s">
        <v>187</v>
      </c>
    </row>
    <row r="71" spans="1:24" s="52" customFormat="1" ht="30.75" thickBot="1" x14ac:dyDescent="0.3">
      <c r="A71" s="86"/>
      <c r="B71" s="53"/>
      <c r="C71" s="52" t="s">
        <v>132</v>
      </c>
      <c r="E71" s="54" t="s">
        <v>156</v>
      </c>
      <c r="F71" s="52" t="s">
        <v>66</v>
      </c>
      <c r="G71" s="52">
        <v>3</v>
      </c>
      <c r="H71" s="55">
        <v>1</v>
      </c>
      <c r="I71" s="52" t="s">
        <v>15</v>
      </c>
      <c r="J71" s="55" t="s">
        <v>129</v>
      </c>
      <c r="K71" s="56">
        <v>1.8</v>
      </c>
      <c r="N71" s="56">
        <f t="shared" si="0"/>
        <v>5.4</v>
      </c>
      <c r="P71" s="69" t="s">
        <v>130</v>
      </c>
      <c r="Q71" s="70">
        <v>1.52</v>
      </c>
      <c r="U71" s="55">
        <f t="shared" si="1"/>
        <v>15</v>
      </c>
      <c r="V71" s="59">
        <v>15</v>
      </c>
      <c r="W71" s="71"/>
    </row>
    <row r="72" spans="1:24" s="46" customFormat="1" ht="16.5" thickBot="1" x14ac:dyDescent="0.3">
      <c r="A72" s="44"/>
      <c r="B72" s="45"/>
      <c r="C72" s="46" t="s">
        <v>67</v>
      </c>
      <c r="E72" s="47" t="s">
        <v>164</v>
      </c>
      <c r="F72" s="46" t="s">
        <v>162</v>
      </c>
      <c r="G72" s="46">
        <v>2</v>
      </c>
      <c r="H72" s="48">
        <v>5</v>
      </c>
      <c r="I72" s="46" t="s">
        <v>165</v>
      </c>
      <c r="J72" s="48" t="s">
        <v>129</v>
      </c>
      <c r="K72" s="49">
        <v>15.19</v>
      </c>
      <c r="N72" s="49">
        <f t="shared" si="0"/>
        <v>6.0759999999999996</v>
      </c>
      <c r="Q72" s="49"/>
      <c r="U72" s="48">
        <f t="shared" si="1"/>
        <v>10</v>
      </c>
      <c r="V72" s="48"/>
    </row>
    <row r="73" spans="1:24" s="52" customFormat="1" ht="16.5" thickBot="1" x14ac:dyDescent="0.3">
      <c r="B73" s="53"/>
      <c r="C73" s="52" t="s">
        <v>68</v>
      </c>
      <c r="E73" s="54" t="s">
        <v>163</v>
      </c>
      <c r="F73" s="52" t="s">
        <v>167</v>
      </c>
      <c r="G73" s="52">
        <v>2</v>
      </c>
      <c r="H73" s="55">
        <v>10</v>
      </c>
      <c r="I73" s="52" t="s">
        <v>166</v>
      </c>
      <c r="J73" s="55"/>
      <c r="K73" s="56">
        <v>8.93</v>
      </c>
      <c r="N73" s="56">
        <f t="shared" si="0"/>
        <v>1.786</v>
      </c>
      <c r="Q73" s="56"/>
      <c r="U73" s="55">
        <f t="shared" si="1"/>
        <v>10</v>
      </c>
      <c r="V73" s="55"/>
    </row>
    <row r="74" spans="1:24" s="46" customFormat="1" ht="16.5" thickBot="1" x14ac:dyDescent="0.3">
      <c r="A74" s="44"/>
      <c r="B74" s="45"/>
      <c r="C74" s="46" t="s">
        <v>69</v>
      </c>
      <c r="E74" s="47"/>
      <c r="H74" s="48"/>
      <c r="J74" s="48"/>
      <c r="K74" s="49"/>
      <c r="N74" s="49"/>
      <c r="Q74" s="49"/>
      <c r="U74" s="48">
        <f t="shared" si="1"/>
        <v>0</v>
      </c>
      <c r="V74" s="48"/>
    </row>
    <row r="75" spans="1:24" s="52" customFormat="1" ht="30.75" thickBot="1" x14ac:dyDescent="0.3">
      <c r="B75" s="53" t="s">
        <v>171</v>
      </c>
      <c r="C75" s="69" t="s">
        <v>70</v>
      </c>
      <c r="E75" s="54" t="s">
        <v>157</v>
      </c>
      <c r="F75" s="52" t="s">
        <v>71</v>
      </c>
      <c r="G75" s="52">
        <v>1</v>
      </c>
      <c r="H75" s="55">
        <v>1</v>
      </c>
      <c r="I75" s="52" t="s">
        <v>15</v>
      </c>
      <c r="J75" s="55" t="s">
        <v>129</v>
      </c>
      <c r="K75" s="56">
        <v>9.1999999999999993</v>
      </c>
      <c r="N75" s="56"/>
      <c r="Q75" s="56"/>
      <c r="U75" s="55">
        <f t="shared" si="1"/>
        <v>5</v>
      </c>
      <c r="V75" s="55"/>
    </row>
    <row r="76" spans="1:24" s="46" customFormat="1" ht="30.75" thickBot="1" x14ac:dyDescent="0.3">
      <c r="A76" s="87"/>
      <c r="B76" s="45"/>
      <c r="C76" s="46" t="s">
        <v>133</v>
      </c>
      <c r="E76" s="47" t="s">
        <v>158</v>
      </c>
      <c r="F76" s="46" t="s">
        <v>72</v>
      </c>
      <c r="G76" s="46">
        <v>1</v>
      </c>
      <c r="H76" s="48">
        <v>5</v>
      </c>
      <c r="I76" s="46" t="s">
        <v>15</v>
      </c>
      <c r="J76" s="48" t="s">
        <v>129</v>
      </c>
      <c r="K76" s="49">
        <v>2.64</v>
      </c>
      <c r="N76" s="49"/>
      <c r="Q76" s="49"/>
      <c r="U76" s="48">
        <f t="shared" si="1"/>
        <v>5</v>
      </c>
      <c r="V76" s="50">
        <v>5</v>
      </c>
      <c r="W76" s="51">
        <v>44756</v>
      </c>
      <c r="X76" s="46" t="s">
        <v>187</v>
      </c>
    </row>
    <row r="77" spans="1:24" s="14" customFormat="1" ht="45" x14ac:dyDescent="0.25">
      <c r="A77" s="88"/>
      <c r="B77" s="40"/>
      <c r="C77" s="14" t="s">
        <v>134</v>
      </c>
      <c r="E77" s="41" t="s">
        <v>159</v>
      </c>
      <c r="F77" s="14" t="s">
        <v>73</v>
      </c>
      <c r="G77" s="14">
        <v>1</v>
      </c>
      <c r="H77" s="42">
        <v>1</v>
      </c>
      <c r="I77" s="14" t="s">
        <v>15</v>
      </c>
      <c r="J77" s="42" t="s">
        <v>129</v>
      </c>
      <c r="K77" s="43">
        <v>3.17</v>
      </c>
      <c r="N77" s="43"/>
      <c r="P77" s="67" t="s">
        <v>135</v>
      </c>
      <c r="Q77" s="68">
        <v>2.69</v>
      </c>
      <c r="U77" s="42">
        <f t="shared" si="1"/>
        <v>5</v>
      </c>
      <c r="V77" s="61">
        <v>5</v>
      </c>
      <c r="W77" s="62">
        <v>44756</v>
      </c>
      <c r="X77" s="14" t="s">
        <v>187</v>
      </c>
    </row>
    <row r="78" spans="1:24" x14ac:dyDescent="0.25">
      <c r="C78" s="1" t="s">
        <v>74</v>
      </c>
      <c r="E78" s="28"/>
      <c r="G78" s="1">
        <v>2</v>
      </c>
      <c r="N78" s="16"/>
      <c r="U78" s="4">
        <f t="shared" si="1"/>
        <v>10</v>
      </c>
    </row>
    <row r="79" spans="1:24" x14ac:dyDescent="0.25">
      <c r="A79" s="89"/>
      <c r="C79" s="1" t="s">
        <v>75</v>
      </c>
      <c r="E79" s="28" t="s">
        <v>160</v>
      </c>
      <c r="F79" s="1" t="s">
        <v>76</v>
      </c>
      <c r="G79" s="1">
        <v>1</v>
      </c>
      <c r="H79" s="4">
        <v>12</v>
      </c>
      <c r="I79" s="1" t="s">
        <v>15</v>
      </c>
      <c r="J79" s="4" t="s">
        <v>129</v>
      </c>
      <c r="K79" s="16">
        <v>13.22</v>
      </c>
      <c r="N79" s="16">
        <f>(K79/H79)*G79</f>
        <v>1.1016666666666668</v>
      </c>
      <c r="U79" s="4">
        <f t="shared" si="1"/>
        <v>5</v>
      </c>
      <c r="V79" s="34">
        <v>12</v>
      </c>
      <c r="W79" s="33">
        <v>44756</v>
      </c>
      <c r="X79" s="1" t="s">
        <v>187</v>
      </c>
    </row>
    <row r="80" spans="1:24" x14ac:dyDescent="0.25">
      <c r="E80" s="28"/>
      <c r="N80" s="16"/>
    </row>
    <row r="81" spans="1:21" ht="18.75" x14ac:dyDescent="0.3">
      <c r="A81" s="7" t="s">
        <v>45</v>
      </c>
      <c r="B81" s="7"/>
      <c r="C81" s="7"/>
      <c r="D81" s="7"/>
      <c r="E81" s="7"/>
      <c r="F81" s="7"/>
      <c r="G81" s="7"/>
      <c r="H81" s="29"/>
      <c r="I81" s="7"/>
      <c r="J81" s="7"/>
      <c r="Q81" s="27"/>
    </row>
    <row r="82" spans="1:21" ht="18.75" x14ac:dyDescent="0.3">
      <c r="A82" s="20"/>
      <c r="B82" s="9" t="s">
        <v>97</v>
      </c>
      <c r="G82" s="1">
        <v>1</v>
      </c>
      <c r="U82" s="4">
        <f t="shared" ref="U82:U124" si="2">5*G82</f>
        <v>5</v>
      </c>
    </row>
    <row r="83" spans="1:21" ht="18.75" x14ac:dyDescent="0.3">
      <c r="A83" s="20"/>
      <c r="C83" s="23" t="s">
        <v>101</v>
      </c>
      <c r="D83" s="23"/>
      <c r="E83" s="23" t="s">
        <v>100</v>
      </c>
      <c r="F83" s="23"/>
      <c r="G83" s="23">
        <v>1</v>
      </c>
      <c r="H83" s="24"/>
      <c r="I83" s="23"/>
      <c r="J83" s="24"/>
      <c r="U83" s="4">
        <f t="shared" si="2"/>
        <v>5</v>
      </c>
    </row>
    <row r="84" spans="1:21" ht="18.75" x14ac:dyDescent="0.3">
      <c r="A84" s="20"/>
      <c r="U84" s="4">
        <f t="shared" si="2"/>
        <v>0</v>
      </c>
    </row>
    <row r="85" spans="1:21" ht="18.75" x14ac:dyDescent="0.3">
      <c r="A85" s="20"/>
      <c r="B85" s="9" t="s">
        <v>98</v>
      </c>
      <c r="G85" s="1">
        <v>2</v>
      </c>
      <c r="U85" s="4">
        <f t="shared" si="2"/>
        <v>10</v>
      </c>
    </row>
    <row r="86" spans="1:21" ht="18.75" x14ac:dyDescent="0.3">
      <c r="A86" s="20"/>
      <c r="C86" s="23" t="s">
        <v>102</v>
      </c>
      <c r="D86" s="23"/>
      <c r="E86" s="23" t="s">
        <v>99</v>
      </c>
      <c r="F86" s="23"/>
      <c r="G86" s="23"/>
      <c r="H86" s="24"/>
      <c r="I86" s="23"/>
      <c r="J86" s="24"/>
      <c r="U86" s="4">
        <f t="shared" si="2"/>
        <v>0</v>
      </c>
    </row>
    <row r="87" spans="1:21" ht="18.75" x14ac:dyDescent="0.3">
      <c r="A87" s="20"/>
      <c r="U87" s="4">
        <f t="shared" si="2"/>
        <v>0</v>
      </c>
    </row>
    <row r="88" spans="1:21" ht="18.75" x14ac:dyDescent="0.3">
      <c r="A88" s="20"/>
      <c r="B88" s="9" t="s">
        <v>103</v>
      </c>
      <c r="U88" s="4">
        <f t="shared" si="2"/>
        <v>0</v>
      </c>
    </row>
    <row r="89" spans="1:21" ht="18.75" x14ac:dyDescent="0.3">
      <c r="A89" s="20"/>
      <c r="B89" s="10"/>
      <c r="C89" s="23" t="s">
        <v>16</v>
      </c>
      <c r="D89" s="23"/>
      <c r="E89" s="23" t="s">
        <v>107</v>
      </c>
      <c r="F89" s="23"/>
      <c r="G89" s="23">
        <v>2</v>
      </c>
      <c r="H89" s="24"/>
      <c r="I89" s="23"/>
      <c r="J89" s="24"/>
      <c r="U89" s="4">
        <f t="shared" si="2"/>
        <v>10</v>
      </c>
    </row>
    <row r="90" spans="1:21" ht="18.75" x14ac:dyDescent="0.3">
      <c r="A90" s="20"/>
      <c r="B90" s="10"/>
      <c r="U90" s="4">
        <f t="shared" si="2"/>
        <v>0</v>
      </c>
    </row>
    <row r="91" spans="1:21" ht="18.75" x14ac:dyDescent="0.3">
      <c r="A91" s="20"/>
      <c r="B91" s="9" t="s">
        <v>104</v>
      </c>
      <c r="U91" s="4">
        <f t="shared" si="2"/>
        <v>0</v>
      </c>
    </row>
    <row r="92" spans="1:21" ht="18.75" x14ac:dyDescent="0.3">
      <c r="A92" s="20"/>
      <c r="B92" s="10"/>
      <c r="C92" s="23" t="s">
        <v>108</v>
      </c>
      <c r="D92" s="23"/>
      <c r="E92" s="23" t="s">
        <v>109</v>
      </c>
      <c r="F92" s="23"/>
      <c r="G92" s="23">
        <v>4</v>
      </c>
      <c r="H92" s="24"/>
      <c r="I92" s="23"/>
      <c r="J92" s="24"/>
      <c r="U92" s="4">
        <f t="shared" si="2"/>
        <v>20</v>
      </c>
    </row>
    <row r="93" spans="1:21" ht="18.75" x14ac:dyDescent="0.3">
      <c r="A93" s="20"/>
      <c r="B93" s="10"/>
      <c r="U93" s="4">
        <f t="shared" si="2"/>
        <v>0</v>
      </c>
    </row>
    <row r="94" spans="1:21" ht="18.75" x14ac:dyDescent="0.3">
      <c r="A94" s="20"/>
      <c r="B94" s="9" t="s">
        <v>105</v>
      </c>
      <c r="U94" s="4">
        <f t="shared" si="2"/>
        <v>0</v>
      </c>
    </row>
    <row r="95" spans="1:21" ht="18.75" x14ac:dyDescent="0.3">
      <c r="A95" s="20"/>
      <c r="C95" s="23" t="s">
        <v>101</v>
      </c>
      <c r="D95" s="23"/>
      <c r="E95" s="23" t="s">
        <v>110</v>
      </c>
      <c r="F95" s="23"/>
      <c r="G95" s="23">
        <v>1</v>
      </c>
      <c r="H95" s="24"/>
      <c r="I95" s="23"/>
      <c r="J95" s="24"/>
      <c r="U95" s="4">
        <f t="shared" si="2"/>
        <v>5</v>
      </c>
    </row>
    <row r="96" spans="1:21" ht="18.75" x14ac:dyDescent="0.3">
      <c r="A96" s="20"/>
      <c r="U96" s="4">
        <f t="shared" si="2"/>
        <v>0</v>
      </c>
    </row>
    <row r="97" spans="1:21" ht="18.75" x14ac:dyDescent="0.3">
      <c r="A97" s="20"/>
      <c r="B97" s="9" t="s">
        <v>112</v>
      </c>
      <c r="U97" s="4">
        <f t="shared" si="2"/>
        <v>0</v>
      </c>
    </row>
    <row r="98" spans="1:21" ht="18.75" x14ac:dyDescent="0.3">
      <c r="A98" s="20"/>
      <c r="B98" s="10"/>
      <c r="C98" s="23" t="s">
        <v>102</v>
      </c>
      <c r="D98" s="23"/>
      <c r="E98" s="23" t="s">
        <v>111</v>
      </c>
      <c r="F98" s="23"/>
      <c r="G98" s="23">
        <v>1</v>
      </c>
      <c r="H98" s="24"/>
      <c r="I98" s="23"/>
      <c r="J98" s="24"/>
      <c r="U98" s="4">
        <f t="shared" si="2"/>
        <v>5</v>
      </c>
    </row>
    <row r="99" spans="1:21" ht="18.75" x14ac:dyDescent="0.3">
      <c r="A99" s="20"/>
      <c r="B99" s="10"/>
      <c r="U99" s="4">
        <f t="shared" si="2"/>
        <v>0</v>
      </c>
    </row>
    <row r="100" spans="1:21" ht="18.75" x14ac:dyDescent="0.3">
      <c r="A100" s="20"/>
      <c r="B100" s="9" t="s">
        <v>113</v>
      </c>
      <c r="U100" s="4">
        <f t="shared" si="2"/>
        <v>0</v>
      </c>
    </row>
    <row r="101" spans="1:21" ht="18.75" x14ac:dyDescent="0.3">
      <c r="A101" s="20"/>
      <c r="B101" s="10"/>
      <c r="C101" s="23" t="s">
        <v>101</v>
      </c>
      <c r="D101" s="23"/>
      <c r="E101" s="23" t="s">
        <v>174</v>
      </c>
      <c r="F101" s="23"/>
      <c r="G101" s="23">
        <v>1</v>
      </c>
      <c r="H101" s="24"/>
      <c r="I101" s="23"/>
      <c r="J101" s="24"/>
      <c r="K101" s="16" t="s">
        <v>175</v>
      </c>
      <c r="U101" s="4">
        <f t="shared" si="2"/>
        <v>5</v>
      </c>
    </row>
    <row r="102" spans="1:21" ht="18.75" x14ac:dyDescent="0.3">
      <c r="A102" s="20"/>
      <c r="B102" s="10"/>
      <c r="U102" s="4">
        <f t="shared" si="2"/>
        <v>0</v>
      </c>
    </row>
    <row r="103" spans="1:21" ht="18.75" x14ac:dyDescent="0.3">
      <c r="A103" s="20"/>
      <c r="B103" s="9" t="s">
        <v>106</v>
      </c>
      <c r="U103" s="4">
        <f t="shared" si="2"/>
        <v>0</v>
      </c>
    </row>
    <row r="104" spans="1:21" ht="18.75" x14ac:dyDescent="0.3">
      <c r="A104" s="20"/>
      <c r="B104" s="10"/>
      <c r="C104" s="23" t="s">
        <v>101</v>
      </c>
      <c r="D104" s="23"/>
      <c r="E104" s="23" t="s">
        <v>114</v>
      </c>
      <c r="F104" s="23"/>
      <c r="G104" s="23">
        <v>1</v>
      </c>
      <c r="H104" s="24"/>
      <c r="I104" s="23"/>
      <c r="J104" s="24"/>
      <c r="U104" s="4">
        <f t="shared" si="2"/>
        <v>5</v>
      </c>
    </row>
    <row r="105" spans="1:21" ht="18.75" x14ac:dyDescent="0.3">
      <c r="A105" s="20"/>
      <c r="U105" s="4">
        <f t="shared" si="2"/>
        <v>0</v>
      </c>
    </row>
    <row r="106" spans="1:21" ht="18.75" x14ac:dyDescent="0.3">
      <c r="A106" s="20"/>
      <c r="B106" s="9" t="s">
        <v>115</v>
      </c>
      <c r="M106" s="22" t="s">
        <v>117</v>
      </c>
      <c r="N106" s="22"/>
      <c r="O106" s="22"/>
      <c r="P106" s="21"/>
      <c r="Q106" s="22"/>
      <c r="U106" s="4">
        <f t="shared" si="2"/>
        <v>0</v>
      </c>
    </row>
    <row r="107" spans="1:21" ht="18.75" x14ac:dyDescent="0.3">
      <c r="A107" s="20"/>
      <c r="B107" s="10"/>
      <c r="C107" s="23" t="s">
        <v>101</v>
      </c>
      <c r="D107" s="23"/>
      <c r="E107" s="23" t="s">
        <v>116</v>
      </c>
      <c r="F107" s="23"/>
      <c r="G107" s="23">
        <v>1</v>
      </c>
      <c r="H107" s="24"/>
      <c r="I107" s="23"/>
      <c r="J107" s="24"/>
      <c r="K107" s="18"/>
      <c r="L107" s="21"/>
      <c r="U107" s="4">
        <f t="shared" si="2"/>
        <v>5</v>
      </c>
    </row>
    <row r="108" spans="1:21" ht="18.75" x14ac:dyDescent="0.3">
      <c r="A108" s="20"/>
      <c r="U108" s="4">
        <f t="shared" si="2"/>
        <v>0</v>
      </c>
    </row>
    <row r="109" spans="1:21" ht="18.75" x14ac:dyDescent="0.3">
      <c r="A109" s="20"/>
      <c r="B109" s="9" t="s">
        <v>118</v>
      </c>
      <c r="U109" s="4">
        <f t="shared" si="2"/>
        <v>0</v>
      </c>
    </row>
    <row r="110" spans="1:21" ht="18.75" x14ac:dyDescent="0.3">
      <c r="A110" s="20"/>
      <c r="B110" s="10"/>
      <c r="C110" s="23" t="s">
        <v>101</v>
      </c>
      <c r="D110" s="23"/>
      <c r="E110" s="23" t="s">
        <v>119</v>
      </c>
      <c r="F110" s="23"/>
      <c r="G110" s="23">
        <v>1</v>
      </c>
      <c r="H110" s="24"/>
      <c r="I110" s="23"/>
      <c r="J110" s="24"/>
      <c r="U110" s="4">
        <f t="shared" si="2"/>
        <v>5</v>
      </c>
    </row>
    <row r="111" spans="1:21" x14ac:dyDescent="0.25">
      <c r="B111" s="10"/>
      <c r="U111" s="4">
        <f t="shared" si="2"/>
        <v>0</v>
      </c>
    </row>
    <row r="112" spans="1:21" ht="18.75" x14ac:dyDescent="0.3">
      <c r="A112" s="20"/>
      <c r="B112" s="9" t="s">
        <v>120</v>
      </c>
      <c r="U112" s="4">
        <f t="shared" si="2"/>
        <v>0</v>
      </c>
    </row>
    <row r="113" spans="1:24" ht="18.75" x14ac:dyDescent="0.3">
      <c r="A113" s="20"/>
      <c r="B113" s="10"/>
      <c r="C113" s="23" t="s">
        <v>101</v>
      </c>
      <c r="D113" s="23"/>
      <c r="E113" s="23" t="s">
        <v>121</v>
      </c>
      <c r="F113" s="23"/>
      <c r="G113" s="23">
        <v>1</v>
      </c>
      <c r="H113" s="24"/>
      <c r="I113" s="23"/>
      <c r="J113" s="24"/>
      <c r="U113" s="4">
        <f t="shared" si="2"/>
        <v>5</v>
      </c>
    </row>
    <row r="114" spans="1:24" ht="18.75" x14ac:dyDescent="0.3">
      <c r="A114" s="20"/>
      <c r="B114" s="10"/>
      <c r="U114" s="4">
        <f t="shared" si="2"/>
        <v>0</v>
      </c>
    </row>
    <row r="115" spans="1:24" ht="18.75" x14ac:dyDescent="0.3">
      <c r="A115" s="20"/>
      <c r="B115" s="9" t="s">
        <v>122</v>
      </c>
      <c r="U115" s="4">
        <f t="shared" si="2"/>
        <v>0</v>
      </c>
    </row>
    <row r="116" spans="1:24" ht="18.75" x14ac:dyDescent="0.3">
      <c r="A116" s="20"/>
      <c r="B116" s="10"/>
      <c r="C116" s="23" t="s">
        <v>101</v>
      </c>
      <c r="D116" s="23"/>
      <c r="E116" s="23" t="s">
        <v>114</v>
      </c>
      <c r="F116" s="23"/>
      <c r="G116" s="23">
        <v>1</v>
      </c>
      <c r="H116" s="24"/>
      <c r="I116" s="23"/>
      <c r="J116" s="24"/>
      <c r="U116" s="4">
        <f t="shared" si="2"/>
        <v>5</v>
      </c>
    </row>
    <row r="117" spans="1:24" ht="18.75" x14ac:dyDescent="0.3">
      <c r="A117" s="20"/>
      <c r="U117" s="4">
        <f t="shared" si="2"/>
        <v>0</v>
      </c>
    </row>
    <row r="118" spans="1:24" ht="18.75" x14ac:dyDescent="0.3">
      <c r="A118" s="20"/>
      <c r="B118" s="9" t="s">
        <v>123</v>
      </c>
      <c r="U118" s="4">
        <f t="shared" si="2"/>
        <v>0</v>
      </c>
    </row>
    <row r="119" spans="1:24" ht="18.75" x14ac:dyDescent="0.3">
      <c r="A119" s="20"/>
      <c r="B119" s="10"/>
      <c r="C119" s="23" t="s">
        <v>102</v>
      </c>
      <c r="D119" s="23"/>
      <c r="E119" s="23" t="s">
        <v>125</v>
      </c>
      <c r="F119" s="23"/>
      <c r="G119" s="23">
        <v>2</v>
      </c>
      <c r="H119" s="24"/>
      <c r="I119" s="23"/>
      <c r="J119" s="24"/>
      <c r="U119" s="4">
        <f t="shared" si="2"/>
        <v>10</v>
      </c>
    </row>
    <row r="120" spans="1:24" ht="18.75" x14ac:dyDescent="0.3">
      <c r="A120" s="20"/>
      <c r="U120" s="4">
        <f t="shared" si="2"/>
        <v>0</v>
      </c>
    </row>
    <row r="121" spans="1:24" ht="18.75" x14ac:dyDescent="0.3">
      <c r="A121" s="20"/>
      <c r="B121" s="9" t="s">
        <v>124</v>
      </c>
      <c r="U121" s="4">
        <f t="shared" si="2"/>
        <v>0</v>
      </c>
    </row>
    <row r="122" spans="1:24" ht="18.75" x14ac:dyDescent="0.3">
      <c r="A122" s="20"/>
      <c r="B122" s="10"/>
      <c r="C122" s="23" t="s">
        <v>102</v>
      </c>
      <c r="D122" s="23"/>
      <c r="E122" s="23" t="s">
        <v>173</v>
      </c>
      <c r="F122" s="23"/>
      <c r="G122" s="23">
        <v>1</v>
      </c>
      <c r="H122" s="24"/>
      <c r="I122" s="23"/>
      <c r="J122" s="24"/>
      <c r="U122" s="4">
        <f t="shared" si="2"/>
        <v>5</v>
      </c>
    </row>
    <row r="123" spans="1:24" ht="18.75" x14ac:dyDescent="0.3">
      <c r="A123" s="20"/>
      <c r="U123" s="4">
        <f t="shared" si="2"/>
        <v>0</v>
      </c>
    </row>
    <row r="124" spans="1:24" ht="19.5" x14ac:dyDescent="0.3">
      <c r="B124" s="19" t="s">
        <v>96</v>
      </c>
      <c r="C124" s="19"/>
      <c r="D124" s="19"/>
      <c r="E124" s="19"/>
      <c r="F124" s="19"/>
      <c r="G124" s="19"/>
      <c r="H124" s="30"/>
      <c r="I124" s="19"/>
      <c r="J124" s="19"/>
      <c r="K124" s="19"/>
      <c r="U124" s="4">
        <f t="shared" si="2"/>
        <v>0</v>
      </c>
    </row>
    <row r="125" spans="1:24" x14ac:dyDescent="0.25">
      <c r="C125" s="2" t="s">
        <v>9</v>
      </c>
      <c r="D125" s="2"/>
      <c r="E125" s="2" t="s">
        <v>10</v>
      </c>
      <c r="F125" s="2" t="s">
        <v>21</v>
      </c>
      <c r="G125" s="4" t="s">
        <v>14</v>
      </c>
      <c r="H125" s="4" t="s">
        <v>126</v>
      </c>
      <c r="I125" s="2" t="s">
        <v>11</v>
      </c>
      <c r="J125" s="4" t="s">
        <v>12</v>
      </c>
      <c r="K125" s="16" t="s">
        <v>17</v>
      </c>
      <c r="N125" s="1" t="s">
        <v>131</v>
      </c>
      <c r="P125" s="1" t="s">
        <v>14</v>
      </c>
      <c r="S125" s="1" t="s">
        <v>172</v>
      </c>
      <c r="U125" s="4" t="s">
        <v>188</v>
      </c>
      <c r="V125" s="4" t="s">
        <v>185</v>
      </c>
      <c r="W125" s="1" t="s">
        <v>186</v>
      </c>
      <c r="X125" s="1" t="s">
        <v>11</v>
      </c>
    </row>
    <row r="126" spans="1:24" s="35" customFormat="1" ht="16.5" thickBot="1" x14ac:dyDescent="0.3">
      <c r="B126" s="36"/>
      <c r="C126" s="35" t="s">
        <v>46</v>
      </c>
      <c r="E126" s="37" t="s">
        <v>136</v>
      </c>
      <c r="F126" s="35" t="s">
        <v>77</v>
      </c>
      <c r="G126" s="35">
        <v>2</v>
      </c>
      <c r="H126" s="38">
        <v>1</v>
      </c>
      <c r="I126" s="35" t="s">
        <v>15</v>
      </c>
      <c r="J126" s="38" t="s">
        <v>129</v>
      </c>
      <c r="K126" s="39">
        <v>21.73</v>
      </c>
      <c r="N126" s="39">
        <f t="shared" ref="N126:N131" si="3">(K126/H126)*G126</f>
        <v>43.46</v>
      </c>
      <c r="Q126" s="39"/>
      <c r="U126" s="38">
        <f t="shared" ref="U126:U146" si="4">5*G126</f>
        <v>10</v>
      </c>
      <c r="V126" s="38"/>
    </row>
    <row r="127" spans="1:24" s="46" customFormat="1" ht="30.75" thickBot="1" x14ac:dyDescent="0.3">
      <c r="A127" s="44"/>
      <c r="B127" s="45"/>
      <c r="C127" s="46" t="s">
        <v>78</v>
      </c>
      <c r="E127" s="47" t="s">
        <v>138</v>
      </c>
      <c r="F127" s="46" t="s">
        <v>79</v>
      </c>
      <c r="G127" s="46">
        <v>20</v>
      </c>
      <c r="H127" s="48">
        <v>10</v>
      </c>
      <c r="I127" s="46" t="s">
        <v>15</v>
      </c>
      <c r="J127" s="48" t="s">
        <v>129</v>
      </c>
      <c r="K127" s="49">
        <v>10.02</v>
      </c>
      <c r="N127" s="49">
        <f t="shared" si="3"/>
        <v>20.04</v>
      </c>
      <c r="Q127" s="49"/>
      <c r="U127" s="48">
        <f t="shared" si="4"/>
        <v>100</v>
      </c>
      <c r="V127" s="48"/>
    </row>
    <row r="128" spans="1:24" s="52" customFormat="1" ht="30.75" thickBot="1" x14ac:dyDescent="0.3">
      <c r="A128" s="86"/>
      <c r="B128" s="53"/>
      <c r="C128" s="52" t="s">
        <v>80</v>
      </c>
      <c r="E128" s="54" t="s">
        <v>137</v>
      </c>
      <c r="F128" s="52" t="s">
        <v>168</v>
      </c>
      <c r="G128" s="52" t="s">
        <v>250</v>
      </c>
      <c r="H128" s="55">
        <v>25</v>
      </c>
      <c r="I128" s="52" t="s">
        <v>15</v>
      </c>
      <c r="J128" s="55" t="s">
        <v>129</v>
      </c>
      <c r="K128" s="56">
        <v>11.88</v>
      </c>
      <c r="N128" s="56" t="e">
        <f t="shared" si="3"/>
        <v>#VALUE!</v>
      </c>
      <c r="Q128" s="56"/>
      <c r="U128" s="55" t="e">
        <f t="shared" si="4"/>
        <v>#VALUE!</v>
      </c>
      <c r="V128" s="59">
        <v>25</v>
      </c>
      <c r="W128" s="60">
        <v>44756</v>
      </c>
      <c r="X128" s="52" t="s">
        <v>15</v>
      </c>
    </row>
    <row r="129" spans="1:24" s="46" customFormat="1" ht="45.75" thickBot="1" x14ac:dyDescent="0.3">
      <c r="A129" s="87"/>
      <c r="B129" s="45"/>
      <c r="C129" s="46" t="s">
        <v>81</v>
      </c>
      <c r="E129" s="47" t="s">
        <v>139</v>
      </c>
      <c r="F129" s="46" t="s">
        <v>82</v>
      </c>
      <c r="G129" s="46">
        <v>4</v>
      </c>
      <c r="H129" s="48">
        <v>1</v>
      </c>
      <c r="I129" s="46" t="s">
        <v>15</v>
      </c>
      <c r="J129" s="48" t="s">
        <v>129</v>
      </c>
      <c r="K129" s="49">
        <v>17.25</v>
      </c>
      <c r="N129" s="49">
        <f t="shared" si="3"/>
        <v>69</v>
      </c>
      <c r="Q129" s="49"/>
      <c r="U129" s="48">
        <f t="shared" si="4"/>
        <v>20</v>
      </c>
      <c r="V129" s="50">
        <v>20</v>
      </c>
      <c r="W129" s="60">
        <v>44756</v>
      </c>
      <c r="X129" s="52" t="s">
        <v>15</v>
      </c>
    </row>
    <row r="130" spans="1:24" s="52" customFormat="1" ht="30.75" thickBot="1" x14ac:dyDescent="0.3">
      <c r="A130" s="86"/>
      <c r="B130" s="53"/>
      <c r="C130" s="52" t="s">
        <v>83</v>
      </c>
      <c r="E130" s="54" t="s">
        <v>140</v>
      </c>
      <c r="F130" s="52" t="s">
        <v>84</v>
      </c>
      <c r="G130" s="52">
        <v>4</v>
      </c>
      <c r="H130" s="55">
        <v>10</v>
      </c>
      <c r="I130" s="52" t="s">
        <v>15</v>
      </c>
      <c r="J130" s="55" t="s">
        <v>129</v>
      </c>
      <c r="K130" s="56">
        <v>6.29</v>
      </c>
      <c r="N130" s="56">
        <f t="shared" si="3"/>
        <v>2.516</v>
      </c>
      <c r="Q130" s="56"/>
      <c r="U130" s="55">
        <f t="shared" si="4"/>
        <v>20</v>
      </c>
      <c r="V130" s="59">
        <v>20</v>
      </c>
      <c r="W130" s="60">
        <v>44756</v>
      </c>
      <c r="X130" s="52" t="s">
        <v>15</v>
      </c>
    </row>
    <row r="131" spans="1:24" s="46" customFormat="1" ht="30.75" thickBot="1" x14ac:dyDescent="0.3">
      <c r="A131" s="44"/>
      <c r="B131" s="45"/>
      <c r="C131" s="46" t="s">
        <v>85</v>
      </c>
      <c r="E131" s="47" t="s">
        <v>141</v>
      </c>
      <c r="F131" s="46" t="s">
        <v>86</v>
      </c>
      <c r="G131" s="46">
        <v>2</v>
      </c>
      <c r="H131" s="48">
        <v>5</v>
      </c>
      <c r="I131" s="46" t="s">
        <v>15</v>
      </c>
      <c r="J131" s="48" t="s">
        <v>129</v>
      </c>
      <c r="K131" s="49">
        <v>7.19</v>
      </c>
      <c r="N131" s="49">
        <f t="shared" si="3"/>
        <v>2.8760000000000003</v>
      </c>
      <c r="Q131" s="49"/>
      <c r="U131" s="48">
        <f t="shared" si="4"/>
        <v>10</v>
      </c>
      <c r="V131" s="48"/>
    </row>
    <row r="132" spans="1:24" s="52" customFormat="1" ht="30" customHeight="1" thickBot="1" x14ac:dyDescent="0.3">
      <c r="B132" s="53"/>
      <c r="C132" s="52" t="s">
        <v>87</v>
      </c>
      <c r="E132" s="54"/>
      <c r="F132" s="52" t="s">
        <v>88</v>
      </c>
      <c r="G132" s="52">
        <v>1</v>
      </c>
      <c r="H132" s="55"/>
      <c r="I132" s="52" t="s">
        <v>142</v>
      </c>
      <c r="J132" s="55" t="s">
        <v>13</v>
      </c>
      <c r="K132" s="56"/>
      <c r="N132" s="56"/>
      <c r="Q132" s="56"/>
      <c r="U132" s="55">
        <f t="shared" si="4"/>
        <v>5</v>
      </c>
      <c r="V132" s="55"/>
    </row>
    <row r="133" spans="1:24" s="46" customFormat="1" ht="33" customHeight="1" thickBot="1" x14ac:dyDescent="0.3">
      <c r="A133" s="87"/>
      <c r="B133" s="45"/>
      <c r="C133" s="46" t="s">
        <v>89</v>
      </c>
      <c r="E133" s="47" t="s">
        <v>143</v>
      </c>
      <c r="F133" s="46" t="s">
        <v>90</v>
      </c>
      <c r="G133" s="46">
        <v>1</v>
      </c>
      <c r="H133" s="48">
        <v>25</v>
      </c>
      <c r="I133" s="46" t="s">
        <v>15</v>
      </c>
      <c r="J133" s="48" t="s">
        <v>129</v>
      </c>
      <c r="K133" s="49">
        <v>8.81</v>
      </c>
      <c r="N133" s="49">
        <f>(K133/H133)*G133</f>
        <v>0.35240000000000005</v>
      </c>
      <c r="Q133" s="49"/>
      <c r="U133" s="48">
        <f t="shared" si="4"/>
        <v>5</v>
      </c>
      <c r="V133" s="50">
        <v>25</v>
      </c>
      <c r="W133" s="51">
        <v>44756</v>
      </c>
      <c r="X133" s="46" t="s">
        <v>15</v>
      </c>
    </row>
    <row r="134" spans="1:24" s="52" customFormat="1" ht="30.75" thickBot="1" x14ac:dyDescent="0.3">
      <c r="A134" s="86"/>
      <c r="B134" s="53"/>
      <c r="C134" s="52" t="s">
        <v>91</v>
      </c>
      <c r="E134" s="54" t="s">
        <v>144</v>
      </c>
      <c r="F134" s="52" t="s">
        <v>92</v>
      </c>
      <c r="G134" s="52">
        <v>4</v>
      </c>
      <c r="H134" s="55">
        <v>10</v>
      </c>
      <c r="I134" s="52" t="s">
        <v>15</v>
      </c>
      <c r="J134" s="55" t="s">
        <v>129</v>
      </c>
      <c r="K134" s="56">
        <v>6.91</v>
      </c>
      <c r="N134" s="56">
        <f>(K134/H134)*G134</f>
        <v>2.7640000000000002</v>
      </c>
      <c r="Q134" s="56"/>
      <c r="U134" s="55">
        <f t="shared" si="4"/>
        <v>20</v>
      </c>
      <c r="V134" s="59">
        <v>20</v>
      </c>
      <c r="W134" s="51">
        <v>44756</v>
      </c>
      <c r="X134" s="46" t="s">
        <v>15</v>
      </c>
    </row>
    <row r="135" spans="1:24" s="46" customFormat="1" ht="30.75" thickBot="1" x14ac:dyDescent="0.3">
      <c r="A135" s="44"/>
      <c r="B135" s="45"/>
      <c r="C135" s="46" t="s">
        <v>93</v>
      </c>
      <c r="E135" s="47" t="s">
        <v>145</v>
      </c>
      <c r="F135" s="46" t="s">
        <v>94</v>
      </c>
      <c r="G135" s="46">
        <v>10</v>
      </c>
      <c r="H135" s="48">
        <v>5</v>
      </c>
      <c r="I135" s="46" t="s">
        <v>15</v>
      </c>
      <c r="J135" s="48" t="s">
        <v>129</v>
      </c>
      <c r="K135" s="49">
        <v>7.48</v>
      </c>
      <c r="N135" s="49">
        <f>(K135/H135)*G135</f>
        <v>14.96</v>
      </c>
      <c r="Q135" s="49"/>
      <c r="U135" s="48">
        <f t="shared" si="4"/>
        <v>50</v>
      </c>
      <c r="V135" s="48"/>
    </row>
    <row r="136" spans="1:24" s="46" customFormat="1" ht="30.75" thickBot="1" x14ac:dyDescent="0.3">
      <c r="A136" s="44"/>
      <c r="B136" s="45"/>
      <c r="C136" s="46" t="s">
        <v>169</v>
      </c>
      <c r="E136" s="57" t="s">
        <v>146</v>
      </c>
      <c r="F136" s="58" t="s">
        <v>95</v>
      </c>
      <c r="G136" s="46">
        <v>14</v>
      </c>
      <c r="H136" s="48">
        <v>5</v>
      </c>
      <c r="I136" s="46" t="s">
        <v>15</v>
      </c>
      <c r="J136" s="48" t="s">
        <v>129</v>
      </c>
      <c r="K136" s="49">
        <v>9.69</v>
      </c>
      <c r="N136" s="49">
        <f>(K136/H136)*G136</f>
        <v>27.131999999999998</v>
      </c>
      <c r="Q136" s="49"/>
      <c r="U136" s="48">
        <f t="shared" si="4"/>
        <v>70</v>
      </c>
      <c r="V136" s="48"/>
    </row>
    <row r="137" spans="1:24" s="52" customFormat="1" ht="33" customHeight="1" thickBot="1" x14ac:dyDescent="0.3">
      <c r="B137" s="53"/>
      <c r="C137" s="52" t="s">
        <v>176</v>
      </c>
      <c r="E137" s="54" t="s">
        <v>177</v>
      </c>
      <c r="F137" s="52" t="s">
        <v>178</v>
      </c>
      <c r="G137" s="52">
        <v>2</v>
      </c>
      <c r="H137" s="55">
        <v>1</v>
      </c>
      <c r="I137" s="52" t="s">
        <v>15</v>
      </c>
      <c r="J137" s="55" t="s">
        <v>129</v>
      </c>
      <c r="K137" s="56">
        <v>2.27</v>
      </c>
      <c r="N137" s="56">
        <f>(K137/H137)*G137</f>
        <v>4.54</v>
      </c>
      <c r="Q137" s="56"/>
      <c r="U137" s="55">
        <f t="shared" si="4"/>
        <v>10</v>
      </c>
      <c r="V137" s="55"/>
    </row>
    <row r="138" spans="1:24" s="46" customFormat="1" ht="30.75" thickBot="1" x14ac:dyDescent="0.3">
      <c r="A138" s="87"/>
      <c r="B138" s="45"/>
      <c r="C138" s="46" t="s">
        <v>180</v>
      </c>
      <c r="E138" s="47" t="s">
        <v>148</v>
      </c>
      <c r="F138" s="46" t="s">
        <v>179</v>
      </c>
      <c r="G138" s="46">
        <v>4</v>
      </c>
      <c r="H138" s="48">
        <v>50</v>
      </c>
      <c r="I138" s="46" t="s">
        <v>15</v>
      </c>
      <c r="J138" s="48" t="s">
        <v>129</v>
      </c>
      <c r="K138" s="49">
        <v>12.46</v>
      </c>
      <c r="N138" s="49">
        <f t="shared" ref="N138:N140" si="5">(K138/H138)*G138</f>
        <v>0.99680000000000002</v>
      </c>
      <c r="Q138" s="49"/>
      <c r="U138" s="48">
        <f t="shared" si="4"/>
        <v>20</v>
      </c>
      <c r="V138" s="50">
        <v>50</v>
      </c>
      <c r="W138" s="51">
        <v>44756</v>
      </c>
      <c r="X138" s="46" t="s">
        <v>15</v>
      </c>
    </row>
    <row r="139" spans="1:24" s="14" customFormat="1" ht="30" x14ac:dyDescent="0.25">
      <c r="A139" s="88"/>
      <c r="B139" s="40"/>
      <c r="C139" s="14" t="s">
        <v>181</v>
      </c>
      <c r="E139" s="41" t="s">
        <v>149</v>
      </c>
      <c r="F139" s="14" t="s">
        <v>182</v>
      </c>
      <c r="G139" s="14">
        <v>4</v>
      </c>
      <c r="H139" s="42">
        <v>100</v>
      </c>
      <c r="I139" s="14" t="s">
        <v>15</v>
      </c>
      <c r="J139" s="42" t="s">
        <v>129</v>
      </c>
      <c r="K139" s="43">
        <v>5.43</v>
      </c>
      <c r="N139" s="43">
        <f t="shared" si="5"/>
        <v>0.21719999999999998</v>
      </c>
      <c r="Q139" s="43"/>
      <c r="U139" s="42">
        <f t="shared" si="4"/>
        <v>20</v>
      </c>
      <c r="V139" s="61">
        <v>100</v>
      </c>
      <c r="W139" s="62">
        <v>44756</v>
      </c>
      <c r="X139" s="14" t="s">
        <v>15</v>
      </c>
    </row>
    <row r="140" spans="1:24" ht="30" x14ac:dyDescent="0.25">
      <c r="A140" s="89"/>
      <c r="C140" s="1" t="s">
        <v>183</v>
      </c>
      <c r="E140" s="28" t="s">
        <v>150</v>
      </c>
      <c r="F140" s="1" t="s">
        <v>184</v>
      </c>
      <c r="G140" s="1">
        <v>4</v>
      </c>
      <c r="H140" s="4">
        <v>100</v>
      </c>
      <c r="I140" s="1" t="s">
        <v>15</v>
      </c>
      <c r="J140" s="4" t="s">
        <v>129</v>
      </c>
      <c r="K140" s="16">
        <v>4.63</v>
      </c>
      <c r="N140" s="16">
        <f t="shared" si="5"/>
        <v>0.1852</v>
      </c>
      <c r="U140" s="4">
        <f t="shared" si="4"/>
        <v>20</v>
      </c>
      <c r="V140" s="34">
        <v>100</v>
      </c>
      <c r="W140" s="33">
        <v>44026</v>
      </c>
      <c r="X140" s="1" t="s">
        <v>15</v>
      </c>
    </row>
    <row r="146" spans="3:21" x14ac:dyDescent="0.25">
      <c r="C146" s="1" t="s">
        <v>251</v>
      </c>
      <c r="E146" s="1" t="s">
        <v>252</v>
      </c>
      <c r="F146" s="1" t="s">
        <v>253</v>
      </c>
      <c r="G146" s="1">
        <v>1</v>
      </c>
      <c r="I146" s="1" t="s">
        <v>252</v>
      </c>
      <c r="U146" s="4">
        <f t="shared" si="4"/>
        <v>5</v>
      </c>
    </row>
  </sheetData>
  <autoFilter ref="F1:F140"/>
  <pageMargins left="0.7" right="0.7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6" sqref="A26"/>
    </sheetView>
  </sheetViews>
  <sheetFormatPr defaultRowHeight="15" x14ac:dyDescent="0.25"/>
  <cols>
    <col min="1" max="1" width="63.140625" customWidth="1"/>
  </cols>
  <sheetData>
    <row r="1" spans="1:2" ht="18" thickBot="1" x14ac:dyDescent="0.35">
      <c r="A1" s="83" t="s">
        <v>192</v>
      </c>
      <c r="B1" s="84" t="s">
        <v>14</v>
      </c>
    </row>
    <row r="2" spans="1:2" x14ac:dyDescent="0.25">
      <c r="A2" t="s">
        <v>193</v>
      </c>
      <c r="B2">
        <v>4</v>
      </c>
    </row>
    <row r="3" spans="1:2" x14ac:dyDescent="0.25">
      <c r="A3" t="s">
        <v>194</v>
      </c>
      <c r="B3">
        <v>2</v>
      </c>
    </row>
    <row r="4" spans="1:2" x14ac:dyDescent="0.25">
      <c r="A4" t="s">
        <v>195</v>
      </c>
    </row>
    <row r="5" spans="1:2" x14ac:dyDescent="0.25">
      <c r="A5" t="s">
        <v>196</v>
      </c>
    </row>
    <row r="6" spans="1:2" x14ac:dyDescent="0.25">
      <c r="A6" t="s">
        <v>197</v>
      </c>
    </row>
    <row r="7" spans="1:2" x14ac:dyDescent="0.25">
      <c r="A7" t="s">
        <v>198</v>
      </c>
      <c r="B7">
        <v>1</v>
      </c>
    </row>
    <row r="8" spans="1:2" x14ac:dyDescent="0.25">
      <c r="A8" t="s">
        <v>115</v>
      </c>
    </row>
    <row r="9" spans="1:2" x14ac:dyDescent="0.25">
      <c r="A9" t="s">
        <v>199</v>
      </c>
    </row>
    <row r="10" spans="1:2" x14ac:dyDescent="0.25">
      <c r="A10" t="s">
        <v>200</v>
      </c>
      <c r="B10">
        <v>1</v>
      </c>
    </row>
    <row r="11" spans="1:2" x14ac:dyDescent="0.25">
      <c r="A11" t="s">
        <v>201</v>
      </c>
    </row>
    <row r="12" spans="1:2" x14ac:dyDescent="0.25">
      <c r="A12" t="s">
        <v>202</v>
      </c>
      <c r="B12">
        <v>1</v>
      </c>
    </row>
    <row r="13" spans="1:2" x14ac:dyDescent="0.25">
      <c r="A13" t="s">
        <v>203</v>
      </c>
      <c r="B13">
        <v>8</v>
      </c>
    </row>
    <row r="14" spans="1:2" x14ac:dyDescent="0.25">
      <c r="A14" t="s">
        <v>204</v>
      </c>
      <c r="B14">
        <v>2</v>
      </c>
    </row>
    <row r="15" spans="1:2" x14ac:dyDescent="0.25">
      <c r="A15" t="s">
        <v>205</v>
      </c>
      <c r="B15">
        <v>2</v>
      </c>
    </row>
    <row r="16" spans="1:2" x14ac:dyDescent="0.25">
      <c r="A16" t="s">
        <v>206</v>
      </c>
      <c r="B16">
        <v>2</v>
      </c>
    </row>
    <row r="17" spans="1:2" x14ac:dyDescent="0.25">
      <c r="A17" t="s">
        <v>207</v>
      </c>
    </row>
    <row r="18" spans="1:2" x14ac:dyDescent="0.25">
      <c r="A18" t="s">
        <v>208</v>
      </c>
    </row>
    <row r="19" spans="1:2" x14ac:dyDescent="0.25">
      <c r="A19" t="s">
        <v>209</v>
      </c>
      <c r="B19">
        <v>2</v>
      </c>
    </row>
    <row r="20" spans="1:2" x14ac:dyDescent="0.25">
      <c r="A20" t="s">
        <v>210</v>
      </c>
      <c r="B20">
        <v>1</v>
      </c>
    </row>
    <row r="21" spans="1:2" x14ac:dyDescent="0.25">
      <c r="A21" t="s">
        <v>211</v>
      </c>
    </row>
    <row r="22" spans="1:2" x14ac:dyDescent="0.25">
      <c r="A22" t="s">
        <v>212</v>
      </c>
      <c r="B22">
        <v>1</v>
      </c>
    </row>
    <row r="23" spans="1:2" x14ac:dyDescent="0.25">
      <c r="A23" t="s">
        <v>213</v>
      </c>
      <c r="B23">
        <v>4</v>
      </c>
    </row>
    <row r="24" spans="1:2" x14ac:dyDescent="0.25">
      <c r="A24" t="s">
        <v>214</v>
      </c>
      <c r="B24">
        <v>1</v>
      </c>
    </row>
    <row r="25" spans="1:2" x14ac:dyDescent="0.25">
      <c r="A25" t="s">
        <v>123</v>
      </c>
      <c r="B25">
        <v>2</v>
      </c>
    </row>
    <row r="26" spans="1:2" x14ac:dyDescent="0.25">
      <c r="A26" t="s">
        <v>215</v>
      </c>
    </row>
    <row r="27" spans="1:2" x14ac:dyDescent="0.25">
      <c r="A27" t="s">
        <v>216</v>
      </c>
    </row>
    <row r="28" spans="1:2" x14ac:dyDescent="0.25">
      <c r="A28" t="s">
        <v>217</v>
      </c>
    </row>
    <row r="29" spans="1:2" x14ac:dyDescent="0.25">
      <c r="A29" t="s">
        <v>218</v>
      </c>
      <c r="B29">
        <v>2</v>
      </c>
    </row>
    <row r="30" spans="1:2" x14ac:dyDescent="0.25">
      <c r="A30" t="s">
        <v>219</v>
      </c>
    </row>
    <row r="31" spans="1:2" x14ac:dyDescent="0.25">
      <c r="A31" t="s">
        <v>220</v>
      </c>
      <c r="B31">
        <v>2</v>
      </c>
    </row>
    <row r="32" spans="1:2" x14ac:dyDescent="0.25">
      <c r="A32" t="s">
        <v>221</v>
      </c>
      <c r="B32">
        <v>1</v>
      </c>
    </row>
    <row r="33" spans="1:2" x14ac:dyDescent="0.25">
      <c r="A33" t="s">
        <v>222</v>
      </c>
      <c r="B33">
        <v>1</v>
      </c>
    </row>
    <row r="34" spans="1:2" x14ac:dyDescent="0.25">
      <c r="A34" t="s">
        <v>223</v>
      </c>
      <c r="B34">
        <v>1</v>
      </c>
    </row>
    <row r="35" spans="1:2" x14ac:dyDescent="0.25">
      <c r="A35" t="s">
        <v>224</v>
      </c>
      <c r="B35">
        <v>1</v>
      </c>
    </row>
    <row r="36" spans="1:2" x14ac:dyDescent="0.25">
      <c r="A36" t="s">
        <v>225</v>
      </c>
      <c r="B36">
        <v>2</v>
      </c>
    </row>
    <row r="37" spans="1:2" x14ac:dyDescent="0.25">
      <c r="A37" t="s">
        <v>226</v>
      </c>
    </row>
    <row r="38" spans="1:2" x14ac:dyDescent="0.25">
      <c r="A38" t="s">
        <v>227</v>
      </c>
      <c r="B38">
        <v>1</v>
      </c>
    </row>
    <row r="39" spans="1:2" x14ac:dyDescent="0.25">
      <c r="A39" t="s">
        <v>228</v>
      </c>
    </row>
    <row r="40" spans="1:2" x14ac:dyDescent="0.25">
      <c r="A40" t="s">
        <v>229</v>
      </c>
      <c r="B40">
        <v>1</v>
      </c>
    </row>
    <row r="41" spans="1:2" x14ac:dyDescent="0.25">
      <c r="A41" t="s">
        <v>230</v>
      </c>
    </row>
    <row r="42" spans="1:2" x14ac:dyDescent="0.25">
      <c r="A42" t="s">
        <v>231</v>
      </c>
    </row>
    <row r="43" spans="1:2" x14ac:dyDescent="0.25">
      <c r="A43" t="s">
        <v>232</v>
      </c>
      <c r="B43">
        <v>1</v>
      </c>
    </row>
    <row r="44" spans="1:2" x14ac:dyDescent="0.25">
      <c r="A44" t="s">
        <v>233</v>
      </c>
      <c r="B44">
        <v>1</v>
      </c>
    </row>
    <row r="45" spans="1:2" x14ac:dyDescent="0.25">
      <c r="A45" t="s">
        <v>234</v>
      </c>
      <c r="B45">
        <v>2</v>
      </c>
    </row>
    <row r="46" spans="1:2" x14ac:dyDescent="0.25">
      <c r="A46" t="s">
        <v>235</v>
      </c>
      <c r="B46">
        <v>2</v>
      </c>
    </row>
    <row r="47" spans="1:2" x14ac:dyDescent="0.25">
      <c r="A47" t="s">
        <v>236</v>
      </c>
    </row>
    <row r="48" spans="1:2" x14ac:dyDescent="0.25">
      <c r="A48" t="s">
        <v>237</v>
      </c>
      <c r="B48">
        <v>1</v>
      </c>
    </row>
    <row r="49" spans="1:2" x14ac:dyDescent="0.25">
      <c r="A49" t="s">
        <v>238</v>
      </c>
    </row>
    <row r="50" spans="1:2" x14ac:dyDescent="0.25">
      <c r="A50" t="s">
        <v>239</v>
      </c>
    </row>
    <row r="51" spans="1:2" x14ac:dyDescent="0.25">
      <c r="A51" t="s">
        <v>240</v>
      </c>
      <c r="B51">
        <v>2</v>
      </c>
    </row>
    <row r="52" spans="1:2" x14ac:dyDescent="0.25">
      <c r="A52" t="s">
        <v>241</v>
      </c>
    </row>
    <row r="53" spans="1:2" x14ac:dyDescent="0.25">
      <c r="A53" t="s">
        <v>242</v>
      </c>
      <c r="B53">
        <v>1</v>
      </c>
    </row>
    <row r="54" spans="1:2" x14ac:dyDescent="0.25">
      <c r="A54" t="s">
        <v>243</v>
      </c>
      <c r="B54">
        <v>1</v>
      </c>
    </row>
    <row r="55" spans="1:2" x14ac:dyDescent="0.25">
      <c r="A55" t="s">
        <v>244</v>
      </c>
    </row>
    <row r="56" spans="1:2" x14ac:dyDescent="0.25">
      <c r="A56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19" workbookViewId="0">
      <selection activeCell="E46" sqref="E46"/>
    </sheetView>
  </sheetViews>
  <sheetFormatPr defaultRowHeight="15" x14ac:dyDescent="0.25"/>
  <cols>
    <col min="1" max="1" width="10.42578125" bestFit="1" customWidth="1"/>
    <col min="2" max="2" width="6.140625" style="117" bestFit="1" customWidth="1"/>
    <col min="3" max="3" width="22" bestFit="1" customWidth="1"/>
    <col min="4" max="4" width="57.85546875" bestFit="1" customWidth="1"/>
    <col min="5" max="5" width="62.140625" bestFit="1" customWidth="1"/>
  </cols>
  <sheetData>
    <row r="1" spans="1:5" x14ac:dyDescent="0.25">
      <c r="A1" t="s">
        <v>270</v>
      </c>
    </row>
    <row r="2" spans="1:5" x14ac:dyDescent="0.25">
      <c r="A2" t="s">
        <v>271</v>
      </c>
      <c r="B2" s="117" t="s">
        <v>272</v>
      </c>
      <c r="C2" t="s">
        <v>273</v>
      </c>
    </row>
    <row r="3" spans="1:5" x14ac:dyDescent="0.25">
      <c r="A3">
        <v>1</v>
      </c>
      <c r="B3" s="117">
        <v>1</v>
      </c>
      <c r="C3" t="s">
        <v>274</v>
      </c>
    </row>
    <row r="4" spans="1:5" x14ac:dyDescent="0.25">
      <c r="B4" t="s">
        <v>271</v>
      </c>
      <c r="C4" s="120" t="s">
        <v>272</v>
      </c>
      <c r="D4" t="s">
        <v>273</v>
      </c>
    </row>
    <row r="5" spans="1:5" x14ac:dyDescent="0.25">
      <c r="B5" s="117">
        <v>1.1000000000000001</v>
      </c>
      <c r="C5" s="91">
        <v>1</v>
      </c>
      <c r="D5" t="s">
        <v>275</v>
      </c>
    </row>
    <row r="6" spans="1:5" x14ac:dyDescent="0.25">
      <c r="B6" s="117">
        <v>1.2</v>
      </c>
      <c r="C6" s="91">
        <v>3</v>
      </c>
      <c r="D6" t="s">
        <v>276</v>
      </c>
    </row>
    <row r="7" spans="1:5" x14ac:dyDescent="0.25">
      <c r="B7" s="117">
        <v>1.3</v>
      </c>
      <c r="C7" s="91">
        <v>1</v>
      </c>
      <c r="D7" t="s">
        <v>277</v>
      </c>
    </row>
    <row r="8" spans="1:5" x14ac:dyDescent="0.25">
      <c r="C8" t="s">
        <v>271</v>
      </c>
      <c r="D8" s="120" t="s">
        <v>272</v>
      </c>
      <c r="E8" t="s">
        <v>273</v>
      </c>
    </row>
    <row r="9" spans="1:5" x14ac:dyDescent="0.25">
      <c r="C9" t="s">
        <v>278</v>
      </c>
      <c r="D9" s="91">
        <v>1</v>
      </c>
      <c r="E9" t="s">
        <v>279</v>
      </c>
    </row>
    <row r="10" spans="1:5" x14ac:dyDescent="0.25">
      <c r="C10" t="s">
        <v>280</v>
      </c>
      <c r="D10" s="91">
        <v>4</v>
      </c>
      <c r="E10" t="s">
        <v>281</v>
      </c>
    </row>
    <row r="11" spans="1:5" x14ac:dyDescent="0.25">
      <c r="C11" t="s">
        <v>282</v>
      </c>
      <c r="D11" s="91">
        <v>1</v>
      </c>
      <c r="E11" t="s">
        <v>283</v>
      </c>
    </row>
    <row r="12" spans="1:5" x14ac:dyDescent="0.25">
      <c r="C12" t="s">
        <v>284</v>
      </c>
      <c r="D12" s="91">
        <v>1</v>
      </c>
      <c r="E12" t="s">
        <v>285</v>
      </c>
    </row>
    <row r="13" spans="1:5" x14ac:dyDescent="0.25">
      <c r="C13" t="s">
        <v>286</v>
      </c>
      <c r="D13" s="91">
        <v>1</v>
      </c>
      <c r="E13" t="s">
        <v>287</v>
      </c>
    </row>
    <row r="14" spans="1:5" x14ac:dyDescent="0.25">
      <c r="C14" t="s">
        <v>288</v>
      </c>
      <c r="D14" s="91">
        <v>4</v>
      </c>
      <c r="E14" t="s">
        <v>289</v>
      </c>
    </row>
    <row r="15" spans="1:5" x14ac:dyDescent="0.25">
      <c r="B15" t="s">
        <v>271</v>
      </c>
      <c r="C15" s="117" t="s">
        <v>272</v>
      </c>
      <c r="D15" t="s">
        <v>273</v>
      </c>
    </row>
    <row r="16" spans="1:5" x14ac:dyDescent="0.25">
      <c r="B16" s="117">
        <v>1.4</v>
      </c>
      <c r="C16">
        <v>1</v>
      </c>
      <c r="D16" t="s">
        <v>290</v>
      </c>
    </row>
    <row r="17" spans="2:4" x14ac:dyDescent="0.25">
      <c r="B17" s="117">
        <v>1.5</v>
      </c>
      <c r="C17">
        <v>1</v>
      </c>
      <c r="D17" t="s">
        <v>291</v>
      </c>
    </row>
    <row r="18" spans="2:4" x14ac:dyDescent="0.25">
      <c r="B18" s="117">
        <v>1.6</v>
      </c>
      <c r="C18">
        <v>2</v>
      </c>
      <c r="D18" t="s">
        <v>292</v>
      </c>
    </row>
    <row r="19" spans="2:4" x14ac:dyDescent="0.25">
      <c r="B19" s="117">
        <v>1.7</v>
      </c>
      <c r="C19">
        <v>2</v>
      </c>
      <c r="D19" t="s">
        <v>293</v>
      </c>
    </row>
    <row r="20" spans="2:4" x14ac:dyDescent="0.25">
      <c r="B20" s="117">
        <v>1.8</v>
      </c>
      <c r="C20">
        <v>1</v>
      </c>
      <c r="D20" t="s">
        <v>294</v>
      </c>
    </row>
    <row r="21" spans="2:4" x14ac:dyDescent="0.25">
      <c r="B21" s="117">
        <v>1.9</v>
      </c>
      <c r="C21">
        <v>1</v>
      </c>
      <c r="D21" t="s">
        <v>295</v>
      </c>
    </row>
    <row r="22" spans="2:4" x14ac:dyDescent="0.25">
      <c r="B22" s="117">
        <v>1.1000000000000001</v>
      </c>
      <c r="C22">
        <v>1</v>
      </c>
      <c r="D22" t="s">
        <v>296</v>
      </c>
    </row>
    <row r="23" spans="2:4" x14ac:dyDescent="0.25">
      <c r="B23" s="117">
        <v>1.1100000000000001</v>
      </c>
      <c r="C23">
        <v>1</v>
      </c>
      <c r="D23" t="s">
        <v>297</v>
      </c>
    </row>
    <row r="24" spans="2:4" x14ac:dyDescent="0.25">
      <c r="B24" s="117">
        <v>1.1200000000000001</v>
      </c>
      <c r="C24">
        <v>2</v>
      </c>
      <c r="D24" t="s">
        <v>298</v>
      </c>
    </row>
    <row r="25" spans="2:4" x14ac:dyDescent="0.25">
      <c r="B25" s="117">
        <v>1.1299999999999999</v>
      </c>
      <c r="C25">
        <v>1</v>
      </c>
      <c r="D25" t="s">
        <v>299</v>
      </c>
    </row>
    <row r="26" spans="2:4" x14ac:dyDescent="0.25">
      <c r="B26" s="117">
        <v>1.1399999999999999</v>
      </c>
      <c r="C26">
        <v>1</v>
      </c>
      <c r="D26" t="s">
        <v>300</v>
      </c>
    </row>
    <row r="27" spans="2:4" x14ac:dyDescent="0.25">
      <c r="B27" s="117">
        <v>1.1499999999999999</v>
      </c>
      <c r="C27">
        <v>1</v>
      </c>
      <c r="D27" t="s">
        <v>301</v>
      </c>
    </row>
    <row r="28" spans="2:4" x14ac:dyDescent="0.25">
      <c r="B28" s="117">
        <v>1.1599999999999999</v>
      </c>
      <c r="C28">
        <v>8</v>
      </c>
      <c r="D28" t="s">
        <v>302</v>
      </c>
    </row>
    <row r="29" spans="2:4" x14ac:dyDescent="0.25">
      <c r="B29" s="117">
        <v>1.17</v>
      </c>
      <c r="C29">
        <v>4</v>
      </c>
      <c r="D29" t="s">
        <v>245</v>
      </c>
    </row>
    <row r="30" spans="2:4" x14ac:dyDescent="0.25">
      <c r="B30" s="117">
        <v>1.18</v>
      </c>
      <c r="C30">
        <v>4</v>
      </c>
      <c r="D30" t="s">
        <v>303</v>
      </c>
    </row>
    <row r="31" spans="2:4" x14ac:dyDescent="0.25">
      <c r="B31" s="117">
        <v>1.19</v>
      </c>
      <c r="C31">
        <v>9</v>
      </c>
      <c r="D31" t="s">
        <v>127</v>
      </c>
    </row>
    <row r="32" spans="2:4" x14ac:dyDescent="0.25">
      <c r="B32" s="117" t="s">
        <v>304</v>
      </c>
      <c r="C32">
        <v>4</v>
      </c>
      <c r="D32" t="s">
        <v>305</v>
      </c>
    </row>
    <row r="33" spans="1:5" x14ac:dyDescent="0.25">
      <c r="B33" s="117">
        <v>1.21</v>
      </c>
      <c r="C33">
        <v>4</v>
      </c>
      <c r="D33" t="s">
        <v>179</v>
      </c>
    </row>
    <row r="34" spans="1:5" x14ac:dyDescent="0.25">
      <c r="B34" s="117">
        <v>1.22</v>
      </c>
      <c r="C34">
        <v>4</v>
      </c>
      <c r="D34" t="s">
        <v>182</v>
      </c>
    </row>
    <row r="35" spans="1:5" x14ac:dyDescent="0.25">
      <c r="B35" s="117">
        <v>1.23</v>
      </c>
      <c r="C35">
        <v>4</v>
      </c>
      <c r="D35" t="s">
        <v>184</v>
      </c>
    </row>
    <row r="36" spans="1:5" x14ac:dyDescent="0.25">
      <c r="C36" s="121" t="s">
        <v>271</v>
      </c>
      <c r="D36" s="120" t="s">
        <v>272</v>
      </c>
      <c r="E36" t="s">
        <v>273</v>
      </c>
    </row>
    <row r="37" spans="1:5" x14ac:dyDescent="0.25">
      <c r="C37" t="s">
        <v>306</v>
      </c>
      <c r="D37" s="91">
        <v>1</v>
      </c>
      <c r="E37" t="s">
        <v>307</v>
      </c>
    </row>
    <row r="38" spans="1:5" x14ac:dyDescent="0.25">
      <c r="B38" t="s">
        <v>271</v>
      </c>
      <c r="C38" s="117" t="s">
        <v>272</v>
      </c>
      <c r="D38" t="s">
        <v>273</v>
      </c>
    </row>
    <row r="39" spans="1:5" x14ac:dyDescent="0.25">
      <c r="B39" s="117">
        <v>1.24</v>
      </c>
      <c r="C39">
        <v>4</v>
      </c>
      <c r="D39" t="s">
        <v>308</v>
      </c>
    </row>
    <row r="40" spans="1:5" x14ac:dyDescent="0.25">
      <c r="B40" s="117">
        <v>1.25</v>
      </c>
      <c r="C40">
        <v>7</v>
      </c>
      <c r="D40" t="s">
        <v>309</v>
      </c>
    </row>
    <row r="41" spans="1:5" x14ac:dyDescent="0.25">
      <c r="B41" s="117">
        <v>1.26</v>
      </c>
      <c r="C41">
        <v>4</v>
      </c>
      <c r="D41" t="s">
        <v>310</v>
      </c>
    </row>
    <row r="42" spans="1:5" x14ac:dyDescent="0.25">
      <c r="B42" s="117">
        <v>1.27</v>
      </c>
      <c r="C42">
        <v>4</v>
      </c>
      <c r="D42" t="s">
        <v>63</v>
      </c>
    </row>
    <row r="43" spans="1:5" x14ac:dyDescent="0.25">
      <c r="A43" t="s">
        <v>271</v>
      </c>
      <c r="B43" s="117" t="s">
        <v>272</v>
      </c>
      <c r="C43" t="s">
        <v>273</v>
      </c>
    </row>
    <row r="44" spans="1:5" x14ac:dyDescent="0.25">
      <c r="A44">
        <v>2</v>
      </c>
      <c r="B44" s="117">
        <v>1</v>
      </c>
      <c r="C44" t="s">
        <v>311</v>
      </c>
    </row>
    <row r="45" spans="1:5" x14ac:dyDescent="0.25">
      <c r="B45" t="s">
        <v>271</v>
      </c>
      <c r="C45" s="117" t="s">
        <v>272</v>
      </c>
      <c r="D45" t="s">
        <v>273</v>
      </c>
    </row>
    <row r="46" spans="1:5" x14ac:dyDescent="0.25">
      <c r="B46" s="117" t="s">
        <v>312</v>
      </c>
      <c r="C46">
        <v>1</v>
      </c>
      <c r="D46" t="s">
        <v>313</v>
      </c>
    </row>
    <row r="47" spans="1:5" x14ac:dyDescent="0.25">
      <c r="C47" s="122" t="s">
        <v>271</v>
      </c>
      <c r="D47" s="120" t="s">
        <v>272</v>
      </c>
      <c r="E47" t="s">
        <v>273</v>
      </c>
    </row>
    <row r="48" spans="1:5" x14ac:dyDescent="0.25">
      <c r="B48"/>
      <c r="C48" s="117" t="s">
        <v>314</v>
      </c>
      <c r="D48" s="91">
        <v>2</v>
      </c>
      <c r="E48" t="s">
        <v>315</v>
      </c>
    </row>
    <row r="49" spans="2:6" x14ac:dyDescent="0.25">
      <c r="B49"/>
      <c r="C49" s="117" t="s">
        <v>316</v>
      </c>
      <c r="D49" s="91">
        <v>2</v>
      </c>
      <c r="E49" t="s">
        <v>317</v>
      </c>
    </row>
    <row r="50" spans="2:6" x14ac:dyDescent="0.25">
      <c r="B50"/>
      <c r="C50" s="117" t="s">
        <v>318</v>
      </c>
      <c r="D50" s="91">
        <v>4</v>
      </c>
      <c r="E50" t="s">
        <v>319</v>
      </c>
    </row>
    <row r="51" spans="2:6" x14ac:dyDescent="0.25">
      <c r="B51"/>
      <c r="C51" s="117" t="s">
        <v>320</v>
      </c>
      <c r="D51" s="91">
        <v>2</v>
      </c>
      <c r="E51" t="s">
        <v>321</v>
      </c>
    </row>
    <row r="52" spans="2:6" x14ac:dyDescent="0.25">
      <c r="B52"/>
      <c r="C52" s="117" t="s">
        <v>322</v>
      </c>
      <c r="D52" s="91">
        <v>2</v>
      </c>
      <c r="E52" t="s">
        <v>323</v>
      </c>
    </row>
    <row r="53" spans="2:6" x14ac:dyDescent="0.25">
      <c r="B53"/>
      <c r="C53" s="117" t="s">
        <v>324</v>
      </c>
      <c r="D53" s="91">
        <v>1</v>
      </c>
      <c r="E53" t="s">
        <v>325</v>
      </c>
    </row>
    <row r="54" spans="2:6" x14ac:dyDescent="0.25">
      <c r="B54"/>
      <c r="C54" s="117" t="s">
        <v>326</v>
      </c>
      <c r="D54" s="91">
        <v>1</v>
      </c>
      <c r="E54" t="s">
        <v>327</v>
      </c>
    </row>
    <row r="55" spans="2:6" x14ac:dyDescent="0.25">
      <c r="B55"/>
      <c r="C55" s="117" t="s">
        <v>328</v>
      </c>
      <c r="D55" s="91">
        <v>4</v>
      </c>
      <c r="E55" t="s">
        <v>329</v>
      </c>
    </row>
    <row r="56" spans="2:6" x14ac:dyDescent="0.25">
      <c r="B56"/>
      <c r="C56" s="117" t="s">
        <v>330</v>
      </c>
      <c r="D56" s="91">
        <v>1</v>
      </c>
      <c r="E56" t="s">
        <v>331</v>
      </c>
    </row>
    <row r="57" spans="2:6" x14ac:dyDescent="0.25">
      <c r="B57"/>
      <c r="C57" s="117" t="s">
        <v>332</v>
      </c>
      <c r="D57" s="91">
        <v>2</v>
      </c>
      <c r="E57" t="s">
        <v>333</v>
      </c>
    </row>
    <row r="58" spans="2:6" x14ac:dyDescent="0.25">
      <c r="B58"/>
      <c r="C58" s="117" t="s">
        <v>334</v>
      </c>
      <c r="D58" s="91">
        <v>1</v>
      </c>
      <c r="E58" t="s">
        <v>335</v>
      </c>
    </row>
    <row r="59" spans="2:6" x14ac:dyDescent="0.25">
      <c r="B59"/>
      <c r="C59" s="117" t="s">
        <v>336</v>
      </c>
      <c r="D59" s="91">
        <v>1</v>
      </c>
      <c r="E59" t="s">
        <v>337</v>
      </c>
    </row>
    <row r="60" spans="2:6" x14ac:dyDescent="0.25">
      <c r="C60" s="122" t="s">
        <v>271</v>
      </c>
      <c r="D60" s="120" t="s">
        <v>272</v>
      </c>
      <c r="E60" t="s">
        <v>273</v>
      </c>
    </row>
    <row r="61" spans="2:6" x14ac:dyDescent="0.25">
      <c r="B61"/>
      <c r="C61" s="117" t="s">
        <v>338</v>
      </c>
      <c r="D61" s="91">
        <v>1</v>
      </c>
      <c r="E61" t="s">
        <v>279</v>
      </c>
    </row>
    <row r="62" spans="2:6" x14ac:dyDescent="0.25">
      <c r="D62" t="s">
        <v>271</v>
      </c>
      <c r="E62" s="117" t="s">
        <v>272</v>
      </c>
      <c r="F62" t="s">
        <v>273</v>
      </c>
    </row>
    <row r="63" spans="2:6" x14ac:dyDescent="0.25">
      <c r="B63"/>
      <c r="D63" s="118" t="s">
        <v>339</v>
      </c>
      <c r="E63">
        <v>4</v>
      </c>
      <c r="F63" t="s">
        <v>281</v>
      </c>
    </row>
    <row r="64" spans="2:6" x14ac:dyDescent="0.25">
      <c r="B64"/>
      <c r="D64" s="118" t="s">
        <v>340</v>
      </c>
      <c r="E64">
        <v>1</v>
      </c>
      <c r="F64" t="s">
        <v>283</v>
      </c>
    </row>
    <row r="65" spans="2:6" x14ac:dyDescent="0.25">
      <c r="B65"/>
      <c r="D65" s="118" t="s">
        <v>341</v>
      </c>
      <c r="E65">
        <v>1</v>
      </c>
      <c r="F65" t="s">
        <v>285</v>
      </c>
    </row>
    <row r="66" spans="2:6" x14ac:dyDescent="0.25">
      <c r="B66"/>
      <c r="D66" s="118" t="s">
        <v>342</v>
      </c>
      <c r="E66">
        <v>1</v>
      </c>
      <c r="F66" t="s">
        <v>287</v>
      </c>
    </row>
    <row r="67" spans="2:6" x14ac:dyDescent="0.25">
      <c r="B67" t="s">
        <v>271</v>
      </c>
      <c r="C67" s="117" t="s">
        <v>272</v>
      </c>
      <c r="D67" t="s">
        <v>273</v>
      </c>
    </row>
    <row r="68" spans="2:6" x14ac:dyDescent="0.25">
      <c r="B68" s="117" t="s">
        <v>343</v>
      </c>
      <c r="C68">
        <v>2</v>
      </c>
      <c r="D68" t="s">
        <v>344</v>
      </c>
    </row>
    <row r="69" spans="2:6" x14ac:dyDescent="0.25">
      <c r="B69" s="117" t="s">
        <v>345</v>
      </c>
      <c r="C69">
        <v>1</v>
      </c>
      <c r="D69" t="s">
        <v>346</v>
      </c>
    </row>
    <row r="70" spans="2:6" x14ac:dyDescent="0.25">
      <c r="B70" s="117" t="s">
        <v>347</v>
      </c>
      <c r="C70">
        <v>1</v>
      </c>
      <c r="D70" t="s">
        <v>348</v>
      </c>
    </row>
    <row r="71" spans="2:6" x14ac:dyDescent="0.25">
      <c r="B71" s="117" t="s">
        <v>349</v>
      </c>
      <c r="C71">
        <v>1</v>
      </c>
      <c r="D71" t="s">
        <v>212</v>
      </c>
    </row>
    <row r="72" spans="2:6" x14ac:dyDescent="0.25">
      <c r="B72" s="117" t="s">
        <v>350</v>
      </c>
      <c r="C72">
        <v>4</v>
      </c>
      <c r="D72" t="s">
        <v>213</v>
      </c>
    </row>
    <row r="73" spans="2:6" x14ac:dyDescent="0.25">
      <c r="B73" t="s">
        <v>271</v>
      </c>
      <c r="C73" s="117" t="s">
        <v>272</v>
      </c>
      <c r="D73" t="s">
        <v>273</v>
      </c>
    </row>
    <row r="74" spans="2:6" x14ac:dyDescent="0.25">
      <c r="B74">
        <v>2.2000000000000002</v>
      </c>
      <c r="C74" s="117">
        <v>1</v>
      </c>
      <c r="D74" t="s">
        <v>351</v>
      </c>
    </row>
    <row r="75" spans="2:6" x14ac:dyDescent="0.25">
      <c r="B75"/>
      <c r="C75" t="s">
        <v>352</v>
      </c>
      <c r="D75" s="117">
        <v>2</v>
      </c>
      <c r="E75" t="s">
        <v>353</v>
      </c>
    </row>
    <row r="76" spans="2:6" x14ac:dyDescent="0.25">
      <c r="B76"/>
      <c r="C76" t="s">
        <v>354</v>
      </c>
      <c r="D76" s="117">
        <v>10</v>
      </c>
      <c r="E76" t="s">
        <v>355</v>
      </c>
    </row>
    <row r="77" spans="2:6" x14ac:dyDescent="0.25">
      <c r="B77"/>
      <c r="C77" t="s">
        <v>356</v>
      </c>
      <c r="D77" s="117">
        <v>1</v>
      </c>
      <c r="E77" t="s">
        <v>357</v>
      </c>
    </row>
    <row r="78" spans="2:6" x14ac:dyDescent="0.25">
      <c r="B78">
        <v>2.2999999999999998</v>
      </c>
      <c r="C78" s="117">
        <v>2</v>
      </c>
      <c r="D78" t="s">
        <v>358</v>
      </c>
    </row>
    <row r="79" spans="2:6" x14ac:dyDescent="0.25">
      <c r="B79">
        <v>2.4</v>
      </c>
      <c r="C79" s="117">
        <v>1</v>
      </c>
      <c r="D79" t="s">
        <v>359</v>
      </c>
    </row>
    <row r="80" spans="2:6" x14ac:dyDescent="0.25">
      <c r="B80"/>
      <c r="C80" t="s">
        <v>360</v>
      </c>
      <c r="D80" s="117">
        <v>2</v>
      </c>
      <c r="E80" t="s">
        <v>315</v>
      </c>
    </row>
    <row r="81" spans="1:6" x14ac:dyDescent="0.25">
      <c r="B81"/>
      <c r="C81" t="s">
        <v>361</v>
      </c>
      <c r="D81" s="117">
        <v>1</v>
      </c>
      <c r="E81" t="s">
        <v>362</v>
      </c>
    </row>
    <row r="82" spans="1:6" x14ac:dyDescent="0.25">
      <c r="B82"/>
      <c r="D82" t="s">
        <v>363</v>
      </c>
      <c r="E82" s="117">
        <v>1</v>
      </c>
      <c r="F82" t="s">
        <v>364</v>
      </c>
    </row>
    <row r="83" spans="1:6" x14ac:dyDescent="0.25">
      <c r="B83"/>
      <c r="D83" t="s">
        <v>365</v>
      </c>
      <c r="E83" s="117">
        <v>2</v>
      </c>
      <c r="F83" t="s">
        <v>220</v>
      </c>
    </row>
    <row r="84" spans="1:6" x14ac:dyDescent="0.25">
      <c r="B84"/>
      <c r="D84" t="s">
        <v>366</v>
      </c>
      <c r="E84" s="117">
        <v>1</v>
      </c>
      <c r="F84" t="s">
        <v>367</v>
      </c>
    </row>
    <row r="85" spans="1:6" x14ac:dyDescent="0.25">
      <c r="B85"/>
      <c r="D85" t="s">
        <v>368</v>
      </c>
      <c r="E85" s="117">
        <v>1</v>
      </c>
      <c r="F85" t="s">
        <v>369</v>
      </c>
    </row>
    <row r="86" spans="1:6" x14ac:dyDescent="0.25">
      <c r="B86">
        <v>2.5</v>
      </c>
      <c r="C86" s="117">
        <v>2</v>
      </c>
      <c r="D86" t="s">
        <v>370</v>
      </c>
    </row>
    <row r="87" spans="1:6" x14ac:dyDescent="0.25">
      <c r="B87">
        <v>2.6</v>
      </c>
      <c r="C87" s="117">
        <v>8</v>
      </c>
      <c r="D87" t="s">
        <v>371</v>
      </c>
    </row>
    <row r="88" spans="1:6" ht="40.5" customHeight="1" x14ac:dyDescent="0.25">
      <c r="A88">
        <v>3</v>
      </c>
      <c r="B88" s="117">
        <v>6</v>
      </c>
      <c r="C88" s="119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DC202</vt:lpstr>
      <vt:lpstr>Turntable</vt:lpstr>
      <vt:lpstr>Gimbal</vt:lpstr>
      <vt:lpstr>oldbom</vt:lpstr>
      <vt:lpstr>Sheet1</vt:lpstr>
      <vt:lpstr>From Fusion</vt:lpstr>
      <vt:lpstr>'DC202'!Print_Area</vt:lpstr>
      <vt:lpstr>oldbom!Print_Area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cp:lastPrinted>2022-07-27T18:12:12Z</cp:lastPrinted>
  <dcterms:created xsi:type="dcterms:W3CDTF">2022-07-14T16:34:19Z</dcterms:created>
  <dcterms:modified xsi:type="dcterms:W3CDTF">2022-08-01T20:53:51Z</dcterms:modified>
</cp:coreProperties>
</file>