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kentongoldthorpe/Library/CloudStorage/OneDrive-Personal/Documents/MBA/FA24_1/ECON_CAP/"/>
    </mc:Choice>
  </mc:AlternateContent>
  <xr:revisionPtr revIDLastSave="0" documentId="8_{FC2EDF65-B49B-E14B-ACD4-770D820F1BF1}" xr6:coauthVersionLast="47" xr6:coauthVersionMax="47" xr10:uidLastSave="{00000000-0000-0000-0000-000000000000}"/>
  <bookViews>
    <workbookView xWindow="1280" yWindow="500" windowWidth="27520" windowHeight="17500" tabRatio="899" activeTab="7" xr2:uid="{00000000-000D-0000-FFFF-FFFF00000000}"/>
  </bookViews>
  <sheets>
    <sheet name="Титул" sheetId="479" r:id="rId1"/>
    <sheet name="2 " sheetId="517" r:id="rId2"/>
    <sheet name="3" sheetId="481" r:id="rId3"/>
    <sheet name="4-5 " sheetId="524" r:id="rId4"/>
    <sheet name="Р6" sheetId="89" r:id="rId5"/>
    <sheet name="7" sheetId="509" r:id="rId6"/>
    <sheet name="Р8" sheetId="93" r:id="rId7"/>
    <sheet name="9" sheetId="369" r:id="rId8"/>
    <sheet name="10" sheetId="371" r:id="rId9"/>
    <sheet name="11" sheetId="441" r:id="rId10"/>
    <sheet name="12" sheetId="442" r:id="rId11"/>
    <sheet name="13" sheetId="403" r:id="rId12"/>
    <sheet name="14" sheetId="285" r:id="rId13"/>
    <sheet name="15" sheetId="404" r:id="rId14"/>
    <sheet name="16" sheetId="358" r:id="rId15"/>
    <sheet name="17" sheetId="485" r:id="rId16"/>
    <sheet name="18" sheetId="486" r:id="rId17"/>
    <sheet name="19" sheetId="409" r:id="rId18"/>
    <sheet name="20" sheetId="410" r:id="rId19"/>
    <sheet name="21" sheetId="523" r:id="rId20"/>
    <sheet name="22 " sheetId="511" r:id="rId21"/>
    <sheet name="23 " sheetId="512" r:id="rId22"/>
    <sheet name="24 " sheetId="513" r:id="rId23"/>
    <sheet name="Р25" sheetId="493" r:id="rId24"/>
    <sheet name="26" sheetId="379" r:id="rId25"/>
    <sheet name="27" sheetId="224" r:id="rId26"/>
    <sheet name="28" sheetId="293" r:id="rId27"/>
    <sheet name="29" sheetId="294" r:id="rId28"/>
    <sheet name="30" sheetId="295" r:id="rId29"/>
    <sheet name="31" sheetId="296" r:id="rId30"/>
    <sheet name="32" sheetId="297" r:id="rId31"/>
    <sheet name="33" sheetId="298" r:id="rId32"/>
    <sheet name="34" sheetId="299" r:id="rId33"/>
    <sheet name="35" sheetId="300" r:id="rId34"/>
    <sheet name="36" sheetId="301" r:id="rId35"/>
    <sheet name="37" sheetId="302" r:id="rId36"/>
    <sheet name="38" sheetId="303" r:id="rId37"/>
    <sheet name="39" sheetId="304" r:id="rId38"/>
    <sheet name="40" sheetId="305" r:id="rId39"/>
    <sheet name="41" sheetId="306" r:id="rId40"/>
    <sheet name="42" sheetId="307" r:id="rId41"/>
    <sheet name="43" sheetId="308" r:id="rId42"/>
    <sheet name="44" sheetId="309" r:id="rId43"/>
    <sheet name="45" sheetId="310" r:id="rId44"/>
    <sheet name="Р46" sheetId="494" r:id="rId45"/>
    <sheet name="47" sheetId="375" r:id="rId46"/>
    <sheet name="гр.48" sheetId="522" r:id="rId47"/>
    <sheet name="49" sheetId="311" r:id="rId48"/>
    <sheet name="50" sheetId="312" r:id="rId49"/>
    <sheet name="51" sheetId="313" r:id="rId50"/>
    <sheet name="52" sheetId="314" r:id="rId51"/>
    <sheet name="53" sheetId="315" r:id="rId52"/>
    <sheet name="54" sheetId="316" r:id="rId53"/>
    <sheet name="55" sheetId="317" r:id="rId54"/>
    <sheet name="56" sheetId="318" r:id="rId55"/>
    <sheet name="57" sheetId="319" r:id="rId56"/>
    <sheet name="58" sheetId="320" r:id="rId57"/>
    <sheet name="59" sheetId="321" r:id="rId58"/>
    <sheet name="60" sheetId="322" r:id="rId59"/>
    <sheet name="61" sheetId="323" r:id="rId60"/>
    <sheet name="62" sheetId="324" r:id="rId61"/>
    <sheet name="63" sheetId="325" r:id="rId62"/>
    <sheet name="64" sheetId="326" r:id="rId63"/>
    <sheet name="65" sheetId="327" r:id="rId64"/>
    <sheet name="66" sheetId="328" r:id="rId65"/>
    <sheet name="67" sheetId="329" r:id="rId66"/>
    <sheet name="Р68" sheetId="495" r:id="rId67"/>
    <sheet name="69" sheetId="443" r:id="rId68"/>
    <sheet name="70" sheetId="444" r:id="rId69"/>
    <sheet name="71" sheetId="332" r:id="rId70"/>
    <sheet name="72" sheetId="333" r:id="rId71"/>
    <sheet name="73" sheetId="360" r:id="rId72"/>
    <sheet name="74" sheetId="361" r:id="rId73"/>
    <sheet name="75" sheetId="487" r:id="rId74"/>
    <sheet name="76" sheetId="488" r:id="rId75"/>
    <sheet name="77" sheetId="412" r:id="rId76"/>
    <sheet name="78" sheetId="413" r:id="rId77"/>
    <sheet name="Р79" sheetId="501" r:id="rId78"/>
    <sheet name="80" sheetId="451" r:id="rId79"/>
    <sheet name="81" sheetId="452" r:id="rId80"/>
    <sheet name="82" sheetId="338" r:id="rId81"/>
    <sheet name="83" sheetId="339" r:id="rId82"/>
    <sheet name="84" sheetId="365" r:id="rId83"/>
    <sheet name="85" sheetId="366" r:id="rId84"/>
    <sheet name="86" sheetId="490" r:id="rId85"/>
    <sheet name="87" sheetId="491" r:id="rId86"/>
    <sheet name="88" sheetId="417" r:id="rId87"/>
    <sheet name="89" sheetId="418" r:id="rId88"/>
    <sheet name="Гр90" sheetId="514" r:id="rId89"/>
    <sheet name="Гр91" sheetId="521" r:id="rId90"/>
    <sheet name="Р92" sheetId="507" r:id="rId91"/>
    <sheet name="93" sheetId="376" r:id="rId92"/>
    <sheet name="94" sheetId="269" r:id="rId93"/>
    <sheet name="95" sheetId="343" r:id="rId94"/>
    <sheet name="96" sheetId="344" r:id="rId95"/>
    <sheet name="97" sheetId="345" r:id="rId96"/>
    <sheet name="98" sheetId="346" r:id="rId97"/>
    <sheet name="Р99" sheetId="508" r:id="rId98"/>
    <sheet name="100" sheetId="378" r:id="rId99"/>
    <sheet name="101" sheetId="397" r:id="rId100"/>
    <sheet name="102" sheetId="398" r:id="rId101"/>
    <sheet name="103" sheetId="400" r:id="rId102"/>
    <sheet name="104" sheetId="401" r:id="rId103"/>
    <sheet name="105" sheetId="402" r:id="rId104"/>
    <sheet name="FAME Persistence" sheetId="67" state="hidden" r:id="rId105"/>
  </sheets>
  <externalReferences>
    <externalReference r:id="rId106"/>
  </externalReferences>
  <definedNames>
    <definedName name="_xlnm._FilterDatabase" localSheetId="88" hidden="1">Гр90!$B$8:$C$26</definedName>
    <definedName name="_xlnm.Print_Area" localSheetId="8">'10'!$A$1:$Q$34</definedName>
    <definedName name="_xlnm.Print_Area" localSheetId="99">'101'!$A$1:$V$32</definedName>
    <definedName name="_xlnm.Print_Area" localSheetId="101">'103'!$A$1:$V$32</definedName>
    <definedName name="_xlnm.Print_Area" localSheetId="103">'105'!$A$1:$V$32</definedName>
    <definedName name="_xlnm.Print_Area" localSheetId="12">'14'!$A$1:$G$32</definedName>
    <definedName name="_xlnm.Print_Area" localSheetId="14">'16'!$A$1:$G$32</definedName>
    <definedName name="_xlnm.Print_Area" localSheetId="17">'19'!$A$1:$L$33</definedName>
    <definedName name="_xlnm.Print_Area" localSheetId="1">'2 '!$A$1:$A$45</definedName>
    <definedName name="_xlnm.Print_Area" localSheetId="19">'21'!$A$1:$O$34</definedName>
    <definedName name="_xlnm.Print_Area" localSheetId="20">'22 '!$A$1:$L$30</definedName>
    <definedName name="_xlnm.Print_Area" localSheetId="21">'23 '!$A$1:$N$32</definedName>
    <definedName name="_xlnm.Print_Area" localSheetId="22">'24 '!$A$1:$L$32</definedName>
    <definedName name="_xlnm.Print_Area" localSheetId="24">'26'!$A$1:$L$32</definedName>
    <definedName name="_xlnm.Print_Area" localSheetId="25">'27'!$A$1:$L$36</definedName>
    <definedName name="_xlnm.Print_Area" localSheetId="26">'28'!$A$1:$L$33</definedName>
    <definedName name="_xlnm.Print_Area" localSheetId="27">'29'!$A$1:$L$33</definedName>
    <definedName name="_xlnm.Print_Area" localSheetId="2">'3'!$A$1:$H$33</definedName>
    <definedName name="_xlnm.Print_Area" localSheetId="28">'30'!$A$1:$L$33</definedName>
    <definedName name="_xlnm.Print_Area" localSheetId="29">'31'!$A$1:$L$33</definedName>
    <definedName name="_xlnm.Print_Area" localSheetId="30">'32'!$A$1:$L$33</definedName>
    <definedName name="_xlnm.Print_Area" localSheetId="31">'33'!$A$1:$L$33</definedName>
    <definedName name="_xlnm.Print_Area" localSheetId="32">'34'!$A$1:$L$33</definedName>
    <definedName name="_xlnm.Print_Area" localSheetId="33">'35'!$A$1:$L$33</definedName>
    <definedName name="_xlnm.Print_Area" localSheetId="34">'36'!$A$1:$L$33</definedName>
    <definedName name="_xlnm.Print_Area" localSheetId="35">'37'!$A$1:$L$33</definedName>
    <definedName name="_xlnm.Print_Area" localSheetId="36">'38'!$A$1:$L$33</definedName>
    <definedName name="_xlnm.Print_Area" localSheetId="37">'39'!$A$1:$L$33</definedName>
    <definedName name="_xlnm.Print_Area" localSheetId="3">'4-5 '!$A$1:$C$94</definedName>
    <definedName name="_xlnm.Print_Area" localSheetId="38">'40'!$A$1:$L$33</definedName>
    <definedName name="_xlnm.Print_Area" localSheetId="39">'41'!$A$1:$L$33</definedName>
    <definedName name="_xlnm.Print_Area" localSheetId="40">'42'!$A$1:$L$33</definedName>
    <definedName name="_xlnm.Print_Area" localSheetId="41">'43'!$A$1:$L$33</definedName>
    <definedName name="_xlnm.Print_Area" localSheetId="42">'44'!$A$1:$L$33</definedName>
    <definedName name="_xlnm.Print_Area" localSheetId="43">'45'!$A$1:$L$33</definedName>
    <definedName name="_xlnm.Print_Area" localSheetId="45">'47'!$A$1:$L$32</definedName>
    <definedName name="_xlnm.Print_Area" localSheetId="47">'49'!$A$1:$L$34</definedName>
    <definedName name="_xlnm.Print_Area" localSheetId="48">'50'!$A$1:$L$33</definedName>
    <definedName name="_xlnm.Print_Area" localSheetId="49">'51'!$A$1:$L$33</definedName>
    <definedName name="_xlnm.Print_Area" localSheetId="50">'52'!$A$1:$L$33</definedName>
    <definedName name="_xlnm.Print_Area" localSheetId="51">'53'!$A$1:$L$33</definedName>
    <definedName name="_xlnm.Print_Area" localSheetId="52">'54'!$A$1:$L$33</definedName>
    <definedName name="_xlnm.Print_Area" localSheetId="53">'55'!$A$1:$L$33</definedName>
    <definedName name="_xlnm.Print_Area" localSheetId="54">'56'!$A$1:$L$33</definedName>
    <definedName name="_xlnm.Print_Area" localSheetId="55">'57'!$A$1:$L$33</definedName>
    <definedName name="_xlnm.Print_Area" localSheetId="56">'58'!$A$1:$L$33</definedName>
    <definedName name="_xlnm.Print_Area" localSheetId="57">'59'!$A$1:$L$33</definedName>
    <definedName name="_xlnm.Print_Area" localSheetId="58">'60'!$A$1:$L$33</definedName>
    <definedName name="_xlnm.Print_Area" localSheetId="59">'61'!$A$1:$L$33</definedName>
    <definedName name="_xlnm.Print_Area" localSheetId="60">'62'!$A$1:$L$33</definedName>
    <definedName name="_xlnm.Print_Area" localSheetId="61">'63'!$A$1:$L$33</definedName>
    <definedName name="_xlnm.Print_Area" localSheetId="62">'64'!$A$1:$L$33</definedName>
    <definedName name="_xlnm.Print_Area" localSheetId="63">'65'!$A$1:$L$33</definedName>
    <definedName name="_xlnm.Print_Area" localSheetId="64">'66'!$A$1:$L$33</definedName>
    <definedName name="_xlnm.Print_Area" localSheetId="65">'67'!$A$1:$L$33</definedName>
    <definedName name="_xlnm.Print_Area" localSheetId="67">'69'!$A$1:$K$32</definedName>
    <definedName name="_xlnm.Print_Area" localSheetId="5">'7'!$A$1:$I$39</definedName>
    <definedName name="_xlnm.Print_Area" localSheetId="68">'70'!$A$1:$M$31</definedName>
    <definedName name="_xlnm.Print_Area" localSheetId="69">'71'!$A$1:$K$32</definedName>
    <definedName name="_xlnm.Print_Area" localSheetId="70">'72'!$A$1:$M$31</definedName>
    <definedName name="_xlnm.Print_Area" localSheetId="71">'73'!$A$1:$K$32</definedName>
    <definedName name="_xlnm.Print_Area" localSheetId="75">'77'!$A$1:$K$32</definedName>
    <definedName name="_xlnm.Print_Area" localSheetId="78">'80'!$A$1:$K$32</definedName>
    <definedName name="_xlnm.Print_Area" localSheetId="79">'81'!$A$1:$M$31</definedName>
    <definedName name="_xlnm.Print_Area" localSheetId="80">'82'!$A$1:$K$32</definedName>
    <definedName name="_xlnm.Print_Area" localSheetId="83">'85'!$A$1:$M$31</definedName>
    <definedName name="_xlnm.Print_Area" localSheetId="85">'87'!$A$1:$M$31</definedName>
    <definedName name="_xlnm.Print_Area" localSheetId="86">'88'!$A$1:$K$32</definedName>
    <definedName name="_xlnm.Print_Area" localSheetId="87">'89'!$A$1:$M$31</definedName>
    <definedName name="_xlnm.Print_Area" localSheetId="7">'9'!$A$1:$L$33</definedName>
    <definedName name="_xlnm.Print_Area" localSheetId="91">'93'!$A$1:$G$32</definedName>
    <definedName name="_xlnm.Print_Area" localSheetId="92">'94'!$A$1:$V$32</definedName>
    <definedName name="_xlnm.Print_Area" localSheetId="93">'95'!$A$1:$V$32</definedName>
    <definedName name="_xlnm.Print_Area" localSheetId="94">'96'!$A$1:$V$32</definedName>
    <definedName name="_xlnm.Print_Area" localSheetId="95">'97'!$A$1:$Q$32</definedName>
    <definedName name="_xlnm.Print_Area" localSheetId="96">'98'!$A$1:$V$32</definedName>
    <definedName name="_xlnm.Print_Area" localSheetId="46">гр.48!$A$1:$N$33</definedName>
    <definedName name="_xlnm.Print_Area" localSheetId="88">Гр90!$A$1:$K$29</definedName>
    <definedName name="_xlnm.Print_Area" localSheetId="89">Гр91!$A$1:$L$25</definedName>
    <definedName name="_xlnm.Print_Area" localSheetId="23">Р25!$A$1:$I$44</definedName>
    <definedName name="_xlnm.Print_Area" localSheetId="44">Р46!$A$1:$I$42</definedName>
    <definedName name="_xlnm.Print_Area" localSheetId="4">Р6!$A$1:$I$46</definedName>
    <definedName name="_xlnm.Print_Area" localSheetId="66">Р68!$A$1:$I$43</definedName>
    <definedName name="_xlnm.Print_Area" localSheetId="77">Р79!$A$1:$I$43</definedName>
    <definedName name="_xlnm.Print_Area" localSheetId="6">Р8!$A$1:$I$42</definedName>
    <definedName name="_xlnm.Print_Area" localSheetId="90">Р92!$A$1:$I$43</definedName>
    <definedName name="_xlnm.Print_Area" localSheetId="97">Р99!$A$1:$I$43</definedName>
    <definedName name="_xlnm.Print_Area" localSheetId="0">Титул!$A$1:$I$49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21" l="1"/>
  <c r="G32" i="375" l="1"/>
  <c r="H32" i="375"/>
  <c r="I32" i="375"/>
  <c r="J32" i="375"/>
  <c r="K32" i="375"/>
  <c r="L32" i="375"/>
  <c r="G20" i="375"/>
  <c r="G21" i="375"/>
  <c r="G22" i="375"/>
  <c r="G23" i="375"/>
  <c r="G24" i="375"/>
  <c r="G25" i="375"/>
  <c r="G26" i="375"/>
  <c r="G27" i="375"/>
  <c r="G28" i="375"/>
  <c r="G29" i="375"/>
  <c r="G30" i="375"/>
  <c r="G31" i="375"/>
  <c r="G8" i="375"/>
  <c r="G9" i="375"/>
  <c r="G10" i="375"/>
  <c r="G11" i="375"/>
  <c r="G12" i="375"/>
  <c r="G13" i="375"/>
  <c r="G14" i="375"/>
  <c r="G15" i="375"/>
  <c r="G16" i="375"/>
  <c r="G17" i="375"/>
  <c r="G18" i="375"/>
  <c r="G19" i="375"/>
  <c r="G7" i="375"/>
  <c r="E8" i="375"/>
  <c r="E9" i="375"/>
  <c r="E10" i="375"/>
  <c r="E11" i="375"/>
  <c r="E12" i="375"/>
  <c r="E13" i="375"/>
  <c r="E14" i="375"/>
  <c r="E15" i="375"/>
  <c r="E16" i="375"/>
  <c r="E17" i="375"/>
  <c r="E18" i="375"/>
  <c r="E19" i="375"/>
  <c r="E20" i="375"/>
  <c r="E21" i="375"/>
  <c r="E22" i="375"/>
  <c r="E23" i="375"/>
  <c r="E24" i="375"/>
  <c r="E25" i="375"/>
  <c r="E26" i="375"/>
  <c r="E27" i="375"/>
  <c r="E28" i="375"/>
  <c r="E29" i="375"/>
  <c r="E30" i="375"/>
  <c r="E31" i="375"/>
  <c r="E7" i="375"/>
  <c r="C28" i="514" l="1"/>
  <c r="C4" i="490" l="1"/>
  <c r="C31" i="365"/>
  <c r="C30" i="365"/>
  <c r="C29" i="365"/>
  <c r="C28" i="365"/>
  <c r="C27" i="365"/>
  <c r="C26" i="365"/>
  <c r="C25" i="365"/>
  <c r="C24" i="365"/>
  <c r="C23" i="365"/>
  <c r="C22" i="365"/>
  <c r="C21" i="365"/>
  <c r="C20" i="365"/>
  <c r="C19" i="365"/>
  <c r="C18" i="365"/>
  <c r="C17" i="365"/>
  <c r="C16" i="365"/>
  <c r="C15" i="365"/>
  <c r="C14" i="365"/>
  <c r="C13" i="365"/>
  <c r="C12" i="365"/>
  <c r="C11" i="365"/>
  <c r="C10" i="365"/>
  <c r="C9" i="365"/>
  <c r="C8" i="365"/>
  <c r="C7" i="365"/>
  <c r="C4" i="365"/>
  <c r="C31" i="338"/>
  <c r="C30" i="338"/>
  <c r="C29" i="338"/>
  <c r="C28" i="338"/>
  <c r="C27" i="338"/>
  <c r="C26" i="338"/>
  <c r="C25" i="338"/>
  <c r="C24" i="338"/>
  <c r="C23" i="338"/>
  <c r="C22" i="338"/>
  <c r="C21" i="338"/>
  <c r="C20" i="338"/>
  <c r="C19" i="338"/>
  <c r="C18" i="338"/>
  <c r="C17" i="338"/>
  <c r="C16" i="338"/>
  <c r="C15" i="338"/>
  <c r="C14" i="338"/>
  <c r="C13" i="338"/>
  <c r="C12" i="338"/>
  <c r="C11" i="338"/>
  <c r="C10" i="338"/>
  <c r="C9" i="338"/>
  <c r="C8" i="338"/>
  <c r="C7" i="338"/>
  <c r="C4" i="338"/>
  <c r="C31" i="487"/>
  <c r="C30" i="487"/>
  <c r="C29" i="487"/>
  <c r="C28" i="487"/>
  <c r="C27" i="487"/>
  <c r="C26" i="487"/>
  <c r="C25" i="487"/>
  <c r="C24" i="487"/>
  <c r="C23" i="487"/>
  <c r="C22" i="487"/>
  <c r="C21" i="487"/>
  <c r="C20" i="487"/>
  <c r="C19" i="487"/>
  <c r="C18" i="487"/>
  <c r="C17" i="487"/>
  <c r="C16" i="487"/>
  <c r="C15" i="487"/>
  <c r="C14" i="487"/>
  <c r="C13" i="487"/>
  <c r="C12" i="487"/>
  <c r="C11" i="487"/>
  <c r="C10" i="487"/>
  <c r="C9" i="487"/>
  <c r="C8" i="487"/>
  <c r="C7" i="487"/>
  <c r="C4" i="487"/>
  <c r="C31" i="360"/>
  <c r="C30" i="360"/>
  <c r="C29" i="360"/>
  <c r="C28" i="360"/>
  <c r="C27" i="360"/>
  <c r="C26" i="360"/>
  <c r="C25" i="360"/>
  <c r="C24" i="360"/>
  <c r="C23" i="360"/>
  <c r="C22" i="360"/>
  <c r="C21" i="360"/>
  <c r="C20" i="360"/>
  <c r="C19" i="360"/>
  <c r="C18" i="360"/>
  <c r="C17" i="360"/>
  <c r="C16" i="360"/>
  <c r="C15" i="360"/>
  <c r="C14" i="360"/>
  <c r="C13" i="360"/>
  <c r="C12" i="360"/>
  <c r="C11" i="360"/>
  <c r="C10" i="360"/>
  <c r="C9" i="360"/>
  <c r="C8" i="360"/>
  <c r="C7" i="360"/>
  <c r="C4" i="360"/>
  <c r="C31" i="332"/>
  <c r="C30" i="332"/>
  <c r="C29" i="332"/>
  <c r="C28" i="332"/>
  <c r="C27" i="332"/>
  <c r="C26" i="332"/>
  <c r="C25" i="332"/>
  <c r="C24" i="332"/>
  <c r="C23" i="332"/>
  <c r="C22" i="332"/>
  <c r="C21" i="332"/>
  <c r="C20" i="332"/>
  <c r="C19" i="332"/>
  <c r="C18" i="332"/>
  <c r="C17" i="332"/>
  <c r="C16" i="332"/>
  <c r="C15" i="332"/>
  <c r="C14" i="332"/>
  <c r="C13" i="332"/>
  <c r="C12" i="332"/>
  <c r="C11" i="332"/>
  <c r="C10" i="332"/>
  <c r="C9" i="332"/>
  <c r="C8" i="332"/>
  <c r="C7" i="332"/>
  <c r="C4" i="332"/>
  <c r="L5" i="329"/>
  <c r="K5" i="329"/>
  <c r="J5" i="329"/>
  <c r="G5" i="329"/>
  <c r="F5" i="329"/>
  <c r="E5" i="329"/>
  <c r="L5" i="328"/>
  <c r="K5" i="328"/>
  <c r="J5" i="328"/>
  <c r="G5" i="328"/>
  <c r="F5" i="328"/>
  <c r="E5" i="328"/>
  <c r="L5" i="327"/>
  <c r="K5" i="327"/>
  <c r="J5" i="327"/>
  <c r="G5" i="327"/>
  <c r="F5" i="327"/>
  <c r="E5" i="327"/>
  <c r="L5" i="326"/>
  <c r="K5" i="326"/>
  <c r="J5" i="326"/>
  <c r="G5" i="326"/>
  <c r="F5" i="326"/>
  <c r="E5" i="326"/>
  <c r="L5" i="325"/>
  <c r="K5" i="325"/>
  <c r="J5" i="325"/>
  <c r="G5" i="325"/>
  <c r="F5" i="325"/>
  <c r="E5" i="325"/>
  <c r="L5" i="324"/>
  <c r="K5" i="324"/>
  <c r="J5" i="324"/>
  <c r="G5" i="324"/>
  <c r="F5" i="324"/>
  <c r="E5" i="324"/>
  <c r="L5" i="323"/>
  <c r="K5" i="323"/>
  <c r="J5" i="323"/>
  <c r="G5" i="323"/>
  <c r="F5" i="323"/>
  <c r="E5" i="323"/>
  <c r="L5" i="322"/>
  <c r="K5" i="322"/>
  <c r="J5" i="322"/>
  <c r="G5" i="322"/>
  <c r="F5" i="322"/>
  <c r="E5" i="322"/>
  <c r="L5" i="321"/>
  <c r="K5" i="321"/>
  <c r="J5" i="321"/>
  <c r="G5" i="321"/>
  <c r="F5" i="321"/>
  <c r="E5" i="321"/>
  <c r="D5" i="321"/>
  <c r="C5" i="321"/>
  <c r="L5" i="320"/>
  <c r="K5" i="320"/>
  <c r="J5" i="320"/>
  <c r="G5" i="320"/>
  <c r="F5" i="320"/>
  <c r="E5" i="320"/>
  <c r="L5" i="319"/>
  <c r="K5" i="319"/>
  <c r="J5" i="319"/>
  <c r="G5" i="319"/>
  <c r="F5" i="319"/>
  <c r="E5" i="319"/>
  <c r="L5" i="318"/>
  <c r="K5" i="318"/>
  <c r="J5" i="318"/>
  <c r="G5" i="318"/>
  <c r="F5" i="318"/>
  <c r="E5" i="318"/>
  <c r="D5" i="318"/>
  <c r="C5" i="318"/>
  <c r="L5" i="317"/>
  <c r="K5" i="317"/>
  <c r="J5" i="317"/>
  <c r="G5" i="317"/>
  <c r="F5" i="317"/>
  <c r="E5" i="317"/>
  <c r="D5" i="317"/>
  <c r="C5" i="317"/>
  <c r="L5" i="316"/>
  <c r="K5" i="316"/>
  <c r="J5" i="316"/>
  <c r="G5" i="316"/>
  <c r="F5" i="316"/>
  <c r="E5" i="316"/>
  <c r="L5" i="315"/>
  <c r="K5" i="315"/>
  <c r="J5" i="315"/>
  <c r="G5" i="315"/>
  <c r="F5" i="315"/>
  <c r="E5" i="315"/>
  <c r="L5" i="314"/>
  <c r="K5" i="314"/>
  <c r="J5" i="314"/>
  <c r="G5" i="314"/>
  <c r="F5" i="314"/>
  <c r="E5" i="314"/>
  <c r="L5" i="313"/>
  <c r="K5" i="313"/>
  <c r="J5" i="313"/>
  <c r="G5" i="313"/>
  <c r="F5" i="313"/>
  <c r="E5" i="313"/>
  <c r="D5" i="313"/>
  <c r="C5" i="313"/>
  <c r="L5" i="312"/>
  <c r="K5" i="312"/>
  <c r="J5" i="312"/>
  <c r="G5" i="312"/>
  <c r="F5" i="312"/>
  <c r="E5" i="312"/>
  <c r="D5" i="312"/>
  <c r="C5" i="312"/>
  <c r="L6" i="311"/>
  <c r="K6" i="311"/>
  <c r="J6" i="311"/>
  <c r="G6" i="311"/>
  <c r="F6" i="311"/>
  <c r="E6" i="311"/>
  <c r="D6" i="311"/>
  <c r="C6" i="311"/>
  <c r="K4" i="375"/>
  <c r="F32" i="375"/>
  <c r="E32" i="375"/>
  <c r="F31" i="375"/>
  <c r="D31" i="375"/>
  <c r="C31" i="375"/>
  <c r="F30" i="375"/>
  <c r="D30" i="375"/>
  <c r="C30" i="375"/>
  <c r="F29" i="375"/>
  <c r="D29" i="375"/>
  <c r="C29" i="375"/>
  <c r="F28" i="375"/>
  <c r="D28" i="375"/>
  <c r="C28" i="375"/>
  <c r="F27" i="375"/>
  <c r="D27" i="375"/>
  <c r="C27" i="375"/>
  <c r="F26" i="375"/>
  <c r="D26" i="375"/>
  <c r="C26" i="375"/>
  <c r="F25" i="375"/>
  <c r="D25" i="375"/>
  <c r="C25" i="375"/>
  <c r="F24" i="375"/>
  <c r="D24" i="375"/>
  <c r="C24" i="375"/>
  <c r="F23" i="375"/>
  <c r="D23" i="375"/>
  <c r="C23" i="375"/>
  <c r="F22" i="375"/>
  <c r="D22" i="375"/>
  <c r="C22" i="375"/>
  <c r="F21" i="375"/>
  <c r="D21" i="375"/>
  <c r="C21" i="375"/>
  <c r="F20" i="375"/>
  <c r="D20" i="375"/>
  <c r="C20" i="375"/>
  <c r="F19" i="375"/>
  <c r="D19" i="375"/>
  <c r="C19" i="375"/>
  <c r="F18" i="375"/>
  <c r="D18" i="375"/>
  <c r="C18" i="375"/>
  <c r="F17" i="375"/>
  <c r="D17" i="375"/>
  <c r="C17" i="375"/>
  <c r="F16" i="375"/>
  <c r="D16" i="375"/>
  <c r="C16" i="375"/>
  <c r="F15" i="375"/>
  <c r="D15" i="375"/>
  <c r="C15" i="375"/>
  <c r="F14" i="375"/>
  <c r="D14" i="375"/>
  <c r="C14" i="375"/>
  <c r="F13" i="375"/>
  <c r="D13" i="375"/>
  <c r="C13" i="375"/>
  <c r="F12" i="375"/>
  <c r="D12" i="375"/>
  <c r="C12" i="375"/>
  <c r="F11" i="375"/>
  <c r="D11" i="375"/>
  <c r="C11" i="375"/>
  <c r="F10" i="375"/>
  <c r="D10" i="375"/>
  <c r="C10" i="375"/>
  <c r="F9" i="375"/>
  <c r="D9" i="375"/>
  <c r="C9" i="375"/>
  <c r="F8" i="375"/>
  <c r="D8" i="375"/>
  <c r="C8" i="375"/>
  <c r="F7" i="375"/>
  <c r="D7" i="375"/>
  <c r="C7" i="375"/>
  <c r="L4" i="375"/>
  <c r="J4" i="375"/>
  <c r="G4" i="375"/>
  <c r="F4" i="375"/>
  <c r="L5" i="310"/>
  <c r="K5" i="310"/>
  <c r="J5" i="310"/>
  <c r="G5" i="310"/>
  <c r="F5" i="310"/>
  <c r="E5" i="310"/>
  <c r="L5" i="309"/>
  <c r="K5" i="309"/>
  <c r="J5" i="309"/>
  <c r="G5" i="309"/>
  <c r="F5" i="309"/>
  <c r="E5" i="309"/>
  <c r="L5" i="308"/>
  <c r="K5" i="308"/>
  <c r="J5" i="308"/>
  <c r="G5" i="308"/>
  <c r="F5" i="308"/>
  <c r="E5" i="308"/>
  <c r="L5" i="307"/>
  <c r="K5" i="307"/>
  <c r="J5" i="307"/>
  <c r="G5" i="307"/>
  <c r="F5" i="307"/>
  <c r="E5" i="307"/>
  <c r="L5" i="306"/>
  <c r="K5" i="306"/>
  <c r="J5" i="306"/>
  <c r="G5" i="306"/>
  <c r="F5" i="306"/>
  <c r="E5" i="306"/>
  <c r="L5" i="305"/>
  <c r="K5" i="305"/>
  <c r="J5" i="305"/>
  <c r="G5" i="305"/>
  <c r="F5" i="305"/>
  <c r="E5" i="305"/>
  <c r="L5" i="304"/>
  <c r="K5" i="304"/>
  <c r="J5" i="304"/>
  <c r="G5" i="304"/>
  <c r="F5" i="304"/>
  <c r="E5" i="304"/>
  <c r="L5" i="303"/>
  <c r="K5" i="303"/>
  <c r="J5" i="303"/>
  <c r="G5" i="303"/>
  <c r="F5" i="303"/>
  <c r="E5" i="303"/>
  <c r="L5" i="302"/>
  <c r="K5" i="302"/>
  <c r="J5" i="302"/>
  <c r="G5" i="302"/>
  <c r="F5" i="302"/>
  <c r="E5" i="302"/>
  <c r="D5" i="302"/>
  <c r="C5" i="302"/>
  <c r="L5" i="301"/>
  <c r="K5" i="301"/>
  <c r="J5" i="301"/>
  <c r="G5" i="301"/>
  <c r="F5" i="301"/>
  <c r="E5" i="301"/>
  <c r="L5" i="300"/>
  <c r="K5" i="300"/>
  <c r="J5" i="300"/>
  <c r="G5" i="300"/>
  <c r="F5" i="300"/>
  <c r="E5" i="300"/>
  <c r="L5" i="299"/>
  <c r="K5" i="299"/>
  <c r="J5" i="299"/>
  <c r="G5" i="299"/>
  <c r="F5" i="299"/>
  <c r="E5" i="299"/>
  <c r="L5" i="298"/>
  <c r="K5" i="298"/>
  <c r="J5" i="298"/>
  <c r="G5" i="298"/>
  <c r="F5" i="298"/>
  <c r="E5" i="298"/>
  <c r="L5" i="297"/>
  <c r="K5" i="297"/>
  <c r="J5" i="297"/>
  <c r="G5" i="297"/>
  <c r="F5" i="297"/>
  <c r="E5" i="297"/>
  <c r="D5" i="297"/>
  <c r="C5" i="297"/>
  <c r="L5" i="296"/>
  <c r="K5" i="296"/>
  <c r="J5" i="296"/>
  <c r="G5" i="296"/>
  <c r="E5" i="296"/>
  <c r="L5" i="295"/>
  <c r="K5" i="295"/>
  <c r="J5" i="295"/>
  <c r="G5" i="295"/>
  <c r="E5" i="295"/>
  <c r="L5" i="294"/>
  <c r="K5" i="294"/>
  <c r="J5" i="294"/>
  <c r="G5" i="294"/>
  <c r="E5" i="294"/>
  <c r="L5" i="293"/>
  <c r="K5" i="293"/>
  <c r="J5" i="293"/>
  <c r="G5" i="293"/>
  <c r="E5" i="293"/>
  <c r="L6" i="224"/>
  <c r="K6" i="224"/>
  <c r="J6" i="224"/>
  <c r="G6" i="224"/>
  <c r="F6" i="224"/>
  <c r="E6" i="224"/>
  <c r="D6" i="224"/>
  <c r="C6" i="224"/>
  <c r="L4" i="379"/>
  <c r="K4" i="379"/>
  <c r="J4" i="379"/>
  <c r="E5" i="404"/>
  <c r="C5" i="404"/>
  <c r="E4" i="375" s="1"/>
  <c r="E5" i="403"/>
  <c r="D5" i="403"/>
  <c r="C5" i="403"/>
  <c r="D4" i="375" s="1"/>
  <c r="E4" i="442"/>
  <c r="D4" i="442"/>
  <c r="C4" i="442"/>
  <c r="F5" i="441"/>
  <c r="E5" i="441"/>
  <c r="C5" i="441"/>
  <c r="C4" i="375" s="1"/>
  <c r="D36" i="509"/>
  <c r="D35" i="509"/>
  <c r="D34" i="509"/>
  <c r="D33" i="509"/>
  <c r="D32" i="509"/>
  <c r="D31" i="509"/>
  <c r="D30" i="509"/>
  <c r="D29" i="509"/>
  <c r="D28" i="509"/>
  <c r="E23" i="509"/>
  <c r="E16" i="509"/>
  <c r="E15" i="509"/>
  <c r="C15" i="509"/>
  <c r="D14" i="509"/>
  <c r="C14" i="509"/>
  <c r="E13" i="509"/>
  <c r="E11" i="509"/>
  <c r="E10" i="509"/>
  <c r="F9" i="509"/>
  <c r="F8" i="509"/>
  <c r="F7" i="509"/>
  <c r="F6" i="509"/>
  <c r="E14" i="509" l="1"/>
</calcChain>
</file>

<file path=xl/sharedStrings.xml><?xml version="1.0" encoding="utf-8"?>
<sst xmlns="http://schemas.openxmlformats.org/spreadsheetml/2006/main" count="5093" uniqueCount="372">
  <si>
    <t>У фактичних цінах</t>
  </si>
  <si>
    <t>Роки</t>
  </si>
  <si>
    <t>Індекси фізичного обсягу</t>
  </si>
  <si>
    <t xml:space="preserve">Автономна </t>
  </si>
  <si>
    <t>Республіка Крим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</si>
  <si>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</si>
  <si>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</si>
  <si>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</si>
  <si>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</si>
  <si>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</si>
  <si>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</si>
  <si>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</si>
  <si>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</si>
  <si>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</si>
  <si>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</si>
  <si>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</si>
  <si>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</si>
  <si>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</si>
  <si>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</si>
  <si>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</si>
  <si>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</si>
  <si>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</si>
  <si>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</si>
  <si>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</si>
  <si>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</si>
  <si>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</si>
  <si>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</si>
  <si>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</si>
  <si>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 xml:space="preserve">Чернігівська </t>
  </si>
  <si>
    <t>м.Київ</t>
  </si>
  <si>
    <t>м.Севастополь</t>
  </si>
  <si>
    <t>Будівництво</t>
  </si>
  <si>
    <t>Україна</t>
  </si>
  <si>
    <t xml:space="preserve"> Вінницька</t>
  </si>
  <si>
    <t>Чернігівська</t>
  </si>
  <si>
    <t>69-70</t>
  </si>
  <si>
    <t>Освіта</t>
  </si>
  <si>
    <t xml:space="preserve">валовий внутрішній 
продукт у розрахунку
 на одну особу </t>
  </si>
  <si>
    <t>У  фактичних цінах</t>
  </si>
  <si>
    <t>валовий регіональний продукт</t>
  </si>
  <si>
    <t>частка регіону у відсотках до підсумку</t>
  </si>
  <si>
    <t>у розрахунку
на одну особу</t>
  </si>
  <si>
    <t>Сільське господарство, мисливство, лісове господарство</t>
  </si>
  <si>
    <t>Переробна промисловість</t>
  </si>
  <si>
    <t>Тимчасове розміщування й організація харчування</t>
  </si>
  <si>
    <t>Фінансова та страхова діяльність</t>
  </si>
  <si>
    <t>Операції з нерухомим майном</t>
  </si>
  <si>
    <t>Охорона здоров'я та надання соціальної допомоги</t>
  </si>
  <si>
    <t>Надання інших видів послуг</t>
  </si>
  <si>
    <t xml:space="preserve">Діяльність у сфері адміністративного та допоміжного обслуговування </t>
  </si>
  <si>
    <t>(у фактичних цінах)</t>
  </si>
  <si>
    <t xml:space="preserve">у розрахунку на одну особу </t>
  </si>
  <si>
    <t>…</t>
  </si>
  <si>
    <t>Професійна, наукова та технічна діяльність</t>
  </si>
  <si>
    <t>Добувна промисловість  і розроблення кар'єрів</t>
  </si>
  <si>
    <t>Водопостачання; каналізація, поводження з відходами</t>
  </si>
  <si>
    <t>Транспорт, складське господарство, поштова та кур'єрська діяльність</t>
  </si>
  <si>
    <t>Державне управління й оборона; обов'язкове соціальне страхування</t>
  </si>
  <si>
    <t>Мистецтво, спорт, розваги та відпочинок</t>
  </si>
  <si>
    <t>у розрахунку
на одну особу,
грн</t>
  </si>
  <si>
    <t>у фактичних цінах, грн</t>
  </si>
  <si>
    <t>грн</t>
  </si>
  <si>
    <t xml:space="preserve">Інформація та телекомунікації </t>
  </si>
  <si>
    <t xml:space="preserve">Сільське господарство, мисливство, лісове господарство </t>
  </si>
  <si>
    <t>проміжне 
споживання</t>
  </si>
  <si>
    <t>частка регіону у загальному обсязі, %</t>
  </si>
  <si>
    <t>% до попереднього року</t>
  </si>
  <si>
    <t xml:space="preserve">валова додана вартість </t>
  </si>
  <si>
    <t xml:space="preserve">Валова додана вартість                      </t>
  </si>
  <si>
    <t>валовий внутрішній продукт у розрахунку на одну особу</t>
  </si>
  <si>
    <t>Індекси фізичного обсягу 
валового регіонального продукту, 
% до попереднього року</t>
  </si>
  <si>
    <t xml:space="preserve">                                     </t>
  </si>
  <si>
    <t xml:space="preserve">випуск
в основних цінах </t>
  </si>
  <si>
    <t>випуск 
у ринкових цінах</t>
  </si>
  <si>
    <t xml:space="preserve">випуск 
в основних цінах </t>
  </si>
  <si>
    <t>випуск
у ринкових цінах</t>
  </si>
  <si>
    <t>Постачання електроенергії, газу, пари та кондиційованого повітря</t>
  </si>
  <si>
    <t xml:space="preserve">Добувна промисловість та розроблення кар'єрів </t>
  </si>
  <si>
    <t>Державна служба статистики України</t>
  </si>
  <si>
    <t>СТАТИСТИЧНИЙ  ЗБІРНИК</t>
  </si>
  <si>
    <t>Київ</t>
  </si>
  <si>
    <r>
      <t>За редакцією</t>
    </r>
    <r>
      <rPr>
        <b/>
        <sz val="12"/>
        <color indexed="8"/>
        <rFont val="Calibri"/>
        <family val="2"/>
        <charset val="204"/>
        <scheme val="minor"/>
      </rPr>
      <t xml:space="preserve"> Ірини НІКІТІНОЇ</t>
    </r>
  </si>
  <si>
    <t xml:space="preserve">Методологія розрахунку показників відповідає міжнародним та європейським стандартам, що забезпечує можливість їх порівняння з іншими країнами. </t>
  </si>
  <si>
    <t>Збірник розрахований на широке коло читачів.</t>
  </si>
  <si>
    <t>• телефони: (044) 287–01–17</t>
  </si>
  <si>
    <t>• факс: (044) 235–37–39</t>
  </si>
  <si>
    <t>• електронна пошта: office@ukrstat.gov.ua</t>
  </si>
  <si>
    <t>• вебсайт: www.ukrstat.gov.ua</t>
  </si>
  <si>
    <t xml:space="preserve">Передмова </t>
  </si>
  <si>
    <t xml:space="preserve">Скорочення </t>
  </si>
  <si>
    <t>%</t>
  </si>
  <si>
    <t>відсоток</t>
  </si>
  <si>
    <t>гривня</t>
  </si>
  <si>
    <t>млн</t>
  </si>
  <si>
    <t>мільйон</t>
  </si>
  <si>
    <t xml:space="preserve">Умовні позначення </t>
  </si>
  <si>
    <t>Тире (–)</t>
  </si>
  <si>
    <t>–</t>
  </si>
  <si>
    <t>явищ не було</t>
  </si>
  <si>
    <t>Крапки (…)</t>
  </si>
  <si>
    <t>відомості відсутні</t>
  </si>
  <si>
    <t>Нуль (0; 0,0)</t>
  </si>
  <si>
    <t>Символ (х)</t>
  </si>
  <si>
    <t>заповнення рубрики за характером побудови таблиці не має сенсу</t>
  </si>
  <si>
    <t>"у тому числі", "з них"</t>
  </si>
  <si>
    <t>наведено не всі доданки загальної суми. Трапляються випадки, коли наведено всі доданки загальної суми, а при округленні сума складових не дорівнює підсумку</t>
  </si>
  <si>
    <t>Зміст</t>
  </si>
  <si>
    <t xml:space="preserve">Стор. </t>
  </si>
  <si>
    <t>Передмова</t>
  </si>
  <si>
    <t>Валовий регіональний продукт</t>
  </si>
  <si>
    <t>Валова додана вартість за видами економічної діяльності</t>
  </si>
  <si>
    <t>Індекси фізичного обсягу випуску в основних цінах</t>
  </si>
  <si>
    <t>Індекси фізичного обсягу випуску в основних цінах за видами економічної діяльності</t>
  </si>
  <si>
    <t>Індекси фізичного обсягу валової доданої вартості</t>
  </si>
  <si>
    <t>Індекси фізичного обсягу валової доданої вартості за видами економічної діяльності</t>
  </si>
  <si>
    <t>Випуск в основних цінах</t>
  </si>
  <si>
    <t>Випуск в основних цінах за видами економічної діяльності</t>
  </si>
  <si>
    <t>Випуск у ринкових цінах та валовий внутрішній продукт України</t>
  </si>
  <si>
    <t>Валовий регіональний продукт у 2017 році</t>
  </si>
  <si>
    <t>Випуск у 2017 році</t>
  </si>
  <si>
    <t>Валовий регіональний продукт у 2018 році</t>
  </si>
  <si>
    <t>Випуск у 2018 році</t>
  </si>
  <si>
    <t>Валовий регіональний продукт у 2019 році</t>
  </si>
  <si>
    <t>Випуск у 2019 році</t>
  </si>
  <si>
    <t>Валова додана вартість</t>
  </si>
  <si>
    <r>
      <t>Відповідальні за випуск</t>
    </r>
    <r>
      <rPr>
        <b/>
        <sz val="12"/>
        <color indexed="8"/>
        <rFont val="Calibri"/>
        <family val="2"/>
        <charset val="204"/>
      </rPr>
      <t xml:space="preserve"> Олена ВИШНЕВСЬКА</t>
    </r>
  </si>
  <si>
    <t>валовий внутрішній 
продукт</t>
  </si>
  <si>
    <t xml:space="preserve"> A 
Сільське господарство,  лісове господарство та рибне господарство</t>
  </si>
  <si>
    <t xml:space="preserve">B
Добувна промисловість і розроблення кар'єрів </t>
  </si>
  <si>
    <t>C 
Переробна промисловість</t>
  </si>
  <si>
    <t>D 
Постачання електроенергії, газу, пари та кондиційованого повітря</t>
  </si>
  <si>
    <t xml:space="preserve"> E 
Водопостачання; каналізація, поводження з відходами</t>
  </si>
  <si>
    <t>F 
Будівництво</t>
  </si>
  <si>
    <t>G
Оптова та роздрібна торгівля; ремонт автотранспортних засобів і мотоциклів</t>
  </si>
  <si>
    <t>H
 Транспорт, складське господарство, поштова та кур'єрська діяльність</t>
  </si>
  <si>
    <t>I
Тимчасове розміщування й організація харчування</t>
  </si>
  <si>
    <t>J
Інформація та телекомунікації</t>
  </si>
  <si>
    <t>K
Фінансова та страхова діяльність</t>
  </si>
  <si>
    <t>L
Операції з нерухомим майном</t>
  </si>
  <si>
    <t>M
Професійна, наукова та технічна діяльність</t>
  </si>
  <si>
    <t>N
Діяльність у сфері адміністративного та допоміжного обслуговування</t>
  </si>
  <si>
    <t>O
Державне управління й оборона; обов'язкове соціальне страхування</t>
  </si>
  <si>
    <t>P
Освіта</t>
  </si>
  <si>
    <t>Q
Охорона здоров'я та надання соціальної допомоги</t>
  </si>
  <si>
    <t>R
Мистецтво, спорт, розваги та відпочинок</t>
  </si>
  <si>
    <t>S, Т
Надання інших видів послуг</t>
  </si>
  <si>
    <t>A
Сільське господарство,  лісове господарство та рибне господарство</t>
  </si>
  <si>
    <t>B
Добувна промисловість і розроблення кар'єрів</t>
  </si>
  <si>
    <t>C
Переробна промисловість</t>
  </si>
  <si>
    <t>D
Постачання електроенергії, газу, пари та кондиційованого повітря</t>
  </si>
  <si>
    <t>E 
Водопостачання; каналізація, поводження з відходами</t>
  </si>
  <si>
    <t>F
Будівництво</t>
  </si>
  <si>
    <t>H
Транспорт, складське господарство, поштова та кур'єрська діяльність</t>
  </si>
  <si>
    <t>A
Сільське господарство, лісове 
господарство та рибне господарство</t>
  </si>
  <si>
    <t>E
Водопостачання; каналізація, поводження з відходами</t>
  </si>
  <si>
    <t>G
Оптова та роздрібна торгівля; 
ремонт автотранспортних засобів і мотоциклів</t>
  </si>
  <si>
    <t>H
Транспорт, складське господарство,
поштова та кур'єрська діяльність</t>
  </si>
  <si>
    <t>I
Тимчасове розміщування
й організація харчування</t>
  </si>
  <si>
    <t>M
Професійна, наукова
 та технічна діяльність</t>
  </si>
  <si>
    <t>N
Діяльність у сфері адміністративного 
та допоміжного обслуговування</t>
  </si>
  <si>
    <t>Q
Охорона здоров'я та надання
 соціальної допомоги</t>
  </si>
  <si>
    <t>R
Мистецтво, спорт, розваги 
та відпочинок</t>
  </si>
  <si>
    <t>I
Тимчасове розміщування 
й організація харчування</t>
  </si>
  <si>
    <t>O
Державне управління й оборона;
 обов'язкове соціальне страхування</t>
  </si>
  <si>
    <t>Q
Охорона здоров'я 
та надання соціальної допомоги</t>
  </si>
  <si>
    <t>Валовий регіональний продукт у 2020 році</t>
  </si>
  <si>
    <t>Випуск у 2020 році</t>
  </si>
  <si>
    <t>Табл.</t>
  </si>
  <si>
    <t>Індекси фізичного обсягу валового регіонального продукту, % до попереднього року</t>
  </si>
  <si>
    <t>Примітка. У цій та наступних таблицях позначення латинськими буквами A, B, C… відповідає назві секції за КВЕД–2010.</t>
  </si>
  <si>
    <t>млн.грн</t>
  </si>
  <si>
    <t>Усього</t>
  </si>
  <si>
    <t>A
Сільське господарство, лісове господарство та рибне господарство</t>
  </si>
  <si>
    <t>B
Добувна промисловість
і розроблення кар'єрів</t>
  </si>
  <si>
    <t>E
Водопостачання;
каналізація,
поводження з відходами</t>
  </si>
  <si>
    <t>J
Інформація
та теле-комунікації</t>
  </si>
  <si>
    <t>S, Т
Надання інших 
видів послуг</t>
  </si>
  <si>
    <t>M
Професійна,
наукова та 
технічна діяльність</t>
  </si>
  <si>
    <t>R
Мистецтво, спорт, 
розваги та відпочинок</t>
  </si>
  <si>
    <t xml:space="preserve">A
Сільське господарство,  лісове господарство та рибне господарство </t>
  </si>
  <si>
    <t xml:space="preserve">B 
Добувна
 промисловість
і розроблення кар'єрів
</t>
  </si>
  <si>
    <t xml:space="preserve">C
Переробна промисловість
</t>
  </si>
  <si>
    <t>D
Постачання електроенергії,
 газу, пари та кондиційованого повітря</t>
  </si>
  <si>
    <t xml:space="preserve">B 
Добувна  промисловість
і розроблення кар'єрів
</t>
  </si>
  <si>
    <t>L
Операції з нерухомим
 майном</t>
  </si>
  <si>
    <t>M
Професійна,
наукова та технічна діяльність</t>
  </si>
  <si>
    <t>N
Діяльність у сфері адміністративного  та допоміжного обслуговування</t>
  </si>
  <si>
    <t>O
Державне управління
й оборона; обов'язкове соціальне страхування</t>
  </si>
  <si>
    <t>B
Добувна промисловість  і розроблення кар'єрів</t>
  </si>
  <si>
    <t>3.1 Випуск в основних цінах</t>
  </si>
  <si>
    <t xml:space="preserve">3.2. Випуск в основних цінах за видами економічної діяльності </t>
  </si>
  <si>
    <t>3.2.</t>
  </si>
  <si>
    <t>1.1. Випуск у ринкових цінах та валовий внутрішній продукт України</t>
  </si>
  <si>
    <t xml:space="preserve">2.1. Валовий регіональний продукт </t>
  </si>
  <si>
    <t xml:space="preserve">4.1. Валова додана вартість </t>
  </si>
  <si>
    <t xml:space="preserve">4.2. Валова додана вартість за видами економічної діяльності </t>
  </si>
  <si>
    <t xml:space="preserve">4. Валова додана вартість та валова додана вартість за видами економічної діяльності </t>
  </si>
  <si>
    <t>4.1.</t>
  </si>
  <si>
    <t>4.2.</t>
  </si>
  <si>
    <t xml:space="preserve">5. Частка випуску в основних цінах видів економічної діяльності у загальному обсязі  </t>
  </si>
  <si>
    <t xml:space="preserve">Частка випуску в основних цінах видів економічної діяльності у загальному обсязі </t>
  </si>
  <si>
    <t>Частка випуску в основних цінах видів економічної діяльності у загальному обсязі</t>
  </si>
  <si>
    <t xml:space="preserve">6. Частка валової доданої вартості видів економічної діяльності у загальному обсязі ВДВ </t>
  </si>
  <si>
    <t xml:space="preserve">Частка валової доданої вартості видів економічної діяльності у загальному обсязі ВДВ </t>
  </si>
  <si>
    <t>3.1.</t>
  </si>
  <si>
    <t>2.11.</t>
  </si>
  <si>
    <t>2.10.</t>
  </si>
  <si>
    <t>2.1.</t>
  </si>
  <si>
    <t>2.2.</t>
  </si>
  <si>
    <t>2.3.</t>
  </si>
  <si>
    <t>2.4.</t>
  </si>
  <si>
    <t>2.5.</t>
  </si>
  <si>
    <t>2.6.</t>
  </si>
  <si>
    <t>2.7.</t>
  </si>
  <si>
    <t>2.8.</t>
  </si>
  <si>
    <t>2.9.</t>
  </si>
  <si>
    <t>1.1.</t>
  </si>
  <si>
    <t>5.1.</t>
  </si>
  <si>
    <t>5.2.</t>
  </si>
  <si>
    <t>5.3.</t>
  </si>
  <si>
    <t>5.4.</t>
  </si>
  <si>
    <t>5.5.</t>
  </si>
  <si>
    <t>6.1.</t>
  </si>
  <si>
    <t>6.2.</t>
  </si>
  <si>
    <t>6.3.</t>
  </si>
  <si>
    <t>6.4.</t>
  </si>
  <si>
    <t>6.5.</t>
  </si>
  <si>
    <t>7.2.</t>
  </si>
  <si>
    <t xml:space="preserve">7. Індекси фізичного обсягу випуску в основних цінах за видами економічної діяльності </t>
  </si>
  <si>
    <t xml:space="preserve">8. Індекси фізичного обсягу валової доданої вартості за видами економічної діяльності </t>
  </si>
  <si>
    <t>8.1.</t>
  </si>
  <si>
    <t>8.2.</t>
  </si>
  <si>
    <t>7.1. Індекси фізичного обсягу випуску в основних цінах</t>
  </si>
  <si>
    <t xml:space="preserve">7.2. Індекси фізичного обсягу випуску в основних цінах за видами економічної діяльності </t>
  </si>
  <si>
    <t xml:space="preserve">8.1. Індекси фізичного обсягу валової доданої вартості </t>
  </si>
  <si>
    <t xml:space="preserve">8.2. Індекси фізичного обсягу валової доданої вартості за видами економічної діяльності </t>
  </si>
  <si>
    <t>Н
Транспорт, складське господарство, поштова та кур'єрська діяльність</t>
  </si>
  <si>
    <r>
      <rPr>
        <b/>
        <sz val="12"/>
        <rFont val="Calibri"/>
        <family val="2"/>
        <charset val="204"/>
        <scheme val="minor"/>
      </rPr>
      <t xml:space="preserve">За методологією СНР 2008 </t>
    </r>
    <r>
      <rPr>
        <sz val="12"/>
        <rFont val="Calibri"/>
        <family val="2"/>
        <charset val="204"/>
        <scheme val="minor"/>
      </rPr>
      <t xml:space="preserve">
(без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областях)</t>
    </r>
  </si>
  <si>
    <r>
      <t xml:space="preserve">2018 </t>
    </r>
    <r>
      <rPr>
        <b/>
        <vertAlign val="superscript"/>
        <sz val="12"/>
        <rFont val="Calibri"/>
        <family val="2"/>
        <charset val="204"/>
        <scheme val="minor"/>
      </rPr>
      <t>1</t>
    </r>
  </si>
  <si>
    <r>
      <t xml:space="preserve">2019 </t>
    </r>
    <r>
      <rPr>
        <b/>
        <vertAlign val="superscript"/>
        <sz val="12"/>
        <rFont val="Calibri"/>
        <family val="2"/>
        <charset val="204"/>
        <scheme val="minor"/>
      </rPr>
      <t>1</t>
    </r>
  </si>
  <si>
    <r>
      <t xml:space="preserve">2017 </t>
    </r>
    <r>
      <rPr>
        <b/>
        <vertAlign val="superscript"/>
        <sz val="12"/>
        <rFont val="Calibri"/>
        <family val="2"/>
        <charset val="204"/>
        <scheme val="minor"/>
      </rPr>
      <t>1</t>
    </r>
  </si>
  <si>
    <t xml:space="preserve">валовий
внутрішній 
продукт </t>
  </si>
  <si>
    <t>податки на продукти за виключенням субсидій на продукти</t>
  </si>
  <si>
    <t xml:space="preserve">податки на продукти за виключенням субсидій на продукти </t>
  </si>
  <si>
    <t>Інформацію подано без урахування тимчасово окупованої території Автономної Республіки Крим, м.Севастополя та частини тимчасово окупованих територій у Донецькій та Луганській областях.</t>
  </si>
  <si>
    <t>Дані за 2017–2019 роки наведені з  урахуванням  змін показників платіжного балансу НБУ.</t>
  </si>
  <si>
    <t xml:space="preserve">– </t>
  </si>
  <si>
    <t>усього</t>
  </si>
  <si>
    <t>Валовий регіональний продукт 
у розрахунку на одну особу,                                                                                 у фактичних цінах, грн</t>
  </si>
  <si>
    <t>Індекси фізичного обсягу 
валового регіонального продукту,                                                у цінах попереднього року, %</t>
  </si>
  <si>
    <t>Індекси фізичного обсягу валового регіонального продукту в розрахунку          на одну особу,                                                            у цінах попереднього року, %</t>
  </si>
  <si>
    <t>Частка валового 
регіонального продукту 
в загальному підсумку, %</t>
  </si>
  <si>
    <t>Випуск  у ринкових цінах,
% до попереднього року</t>
  </si>
  <si>
    <t>Податки на продукти за виключенням субсидій на продукти,
 % до попереднього року</t>
  </si>
  <si>
    <t>Податки на продукти за виключенням субсидій на продукти,
% до попереднього року</t>
  </si>
  <si>
    <t>Випуск в основних цінах,                                                                                     у фактичних цінах, млн.грн</t>
  </si>
  <si>
    <t>Частка регіону в загальному обсязі випуску                                      України в основних цінах,                                                                                                           у фактичних цінах, % до підсумку</t>
  </si>
  <si>
    <t>Частка регіону в загальному обсязі 
валової доданої вартості України,                                                    у фактичних цінах, % до підсумку</t>
  </si>
  <si>
    <t>Валова додана вартість,                                                                                           у фактичних цінах, млн.грн</t>
  </si>
  <si>
    <t>J
Інформація та теле-комунікації</t>
  </si>
  <si>
    <t>Індекси фізичного обсягу ВРП за 2020рік</t>
  </si>
  <si>
    <t>Оптова та роздрібна торгівля; ремонт автотранспортних засобів і мотоциклів</t>
  </si>
  <si>
    <t xml:space="preserve"> </t>
  </si>
  <si>
    <t>• адреса: вул. Шота Руставелі, 3, м.Київ, 01601, Україна</t>
  </si>
  <si>
    <t>7.1.</t>
  </si>
  <si>
    <t>Продовження табл. 2.1</t>
  </si>
  <si>
    <t>Продовження табл. 3.2</t>
  </si>
  <si>
    <t>Продовження табл. 4.2</t>
  </si>
  <si>
    <t>Продовження табл. 5.2</t>
  </si>
  <si>
    <t>Продовження табл. 5.1</t>
  </si>
  <si>
    <t>Продовження табл. 5.3</t>
  </si>
  <si>
    <t>Продовження табл. 5.4</t>
  </si>
  <si>
    <t>Продовження табл. 5.5</t>
  </si>
  <si>
    <t>(у фактичних цінах; % до підсумку)</t>
  </si>
  <si>
    <t xml:space="preserve">                                    (у фактичних цінах; % до підсумку)</t>
  </si>
  <si>
    <t>C
Переробна 
промисловість</t>
  </si>
  <si>
    <t xml:space="preserve"> (у фактичних цінах; % до підсумку)</t>
  </si>
  <si>
    <t>Продовження табл. 6.1</t>
  </si>
  <si>
    <t>Продовження табл. 6.2</t>
  </si>
  <si>
    <t>Продовження табл. 6.3</t>
  </si>
  <si>
    <t>Продовження табл. 6.4</t>
  </si>
  <si>
    <t>Продовження табл. 6.5</t>
  </si>
  <si>
    <t>Продовження табл. 7.2</t>
  </si>
  <si>
    <t>Продовження табл. 8.2</t>
  </si>
  <si>
    <t>(у цінах попереднього року; %)</t>
  </si>
  <si>
    <t>млрд.крб</t>
  </si>
  <si>
    <t>тис.крб</t>
  </si>
  <si>
    <t>Валовий регіональний продукт,                                                                        у фактичних цінах, млн.грн</t>
  </si>
  <si>
    <t>У фактичних цінах, млн.грн</t>
  </si>
  <si>
    <t>У  фактичних цінах, млн.грн</t>
  </si>
  <si>
    <r>
      <rPr>
        <b/>
        <sz val="12"/>
        <rFont val="Calibri"/>
        <family val="2"/>
        <charset val="204"/>
        <scheme val="minor"/>
      </rPr>
      <t>За методологією СНР 1993</t>
    </r>
    <r>
      <rPr>
        <sz val="12"/>
        <rFont val="Calibri"/>
        <family val="2"/>
        <charset val="204"/>
        <scheme val="minor"/>
      </rPr>
      <t xml:space="preserve"> </t>
    </r>
  </si>
  <si>
    <t>індекси фізичного обсягу, % до попереднього року</t>
  </si>
  <si>
    <t>у 2021 році</t>
  </si>
  <si>
    <t>1. Динаміка валового внутрішнього продукту в 1990–2021 роках</t>
  </si>
  <si>
    <t>2. Валовий регіональний продукт у 2017–2021 роках</t>
  </si>
  <si>
    <t>Валовий регіональний продукт у 2021 році</t>
  </si>
  <si>
    <t>Випуск у 2021 році</t>
  </si>
  <si>
    <t>2021</t>
  </si>
  <si>
    <t>У збірнику наведено основні показники, які характеризують економічну діяльність регіонів за 2017–2021 роки, зокрема, ВРП, випуск і ВДВ за видами економічної діяльності, індекси фізичного обсягу зазначених показників, їхні структури за регіонами та за видами економічної діяльності.</t>
  </si>
  <si>
    <t>2.2. Валовий регіональний продукт у 2017 році</t>
  </si>
  <si>
    <t>2.3. Випуск у 2017 році</t>
  </si>
  <si>
    <t>2.4. Валовий регіональний продукт у 2018 році</t>
  </si>
  <si>
    <t>2.5. Випуск у 2018 році</t>
  </si>
  <si>
    <t>2.6. Валовий регіональний продукт у 2019 році</t>
  </si>
  <si>
    <t>2.7. Випуск у 2019 році</t>
  </si>
  <si>
    <t>2.8. Валовий регіональний продукт у 2020 році</t>
  </si>
  <si>
    <t>2.9. Випуск у 2020 році</t>
  </si>
  <si>
    <t>2.10. Валовий регіональний продукт у 2021 році</t>
  </si>
  <si>
    <t>2.11. Випуск у 2021 році</t>
  </si>
  <si>
    <t>1. Динаміка валового внутрішнього           продукту в 1990–2021 роках</t>
  </si>
  <si>
    <t>2. Валовий регіональний продукт                             у 2017–2021 роках</t>
  </si>
  <si>
    <t>Графік.</t>
  </si>
  <si>
    <t>Частка валової доданої вартості видів економічної діяльності у загальному обсязі</t>
  </si>
  <si>
    <t>випуск у
ринкових 
цінах</t>
  </si>
  <si>
    <r>
      <t xml:space="preserve">                                                                                                                  Ó</t>
    </r>
    <r>
      <rPr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Calibri"/>
        <family val="2"/>
        <charset val="204"/>
      </rPr>
      <t>Державна служба статистики України, 2023</t>
    </r>
  </si>
  <si>
    <t>У фактичних цінах, млн. грн</t>
  </si>
  <si>
    <t>Індекси фізичного обсягу, % до попереднього року</t>
  </si>
  <si>
    <t>У  фактичних цінах, млн. грн</t>
  </si>
  <si>
    <t>Випуск  у ринкових цінах
 (% до попереднього року)</t>
  </si>
  <si>
    <t>Податки на продукти за виключенням субсидій на продукти
 (% до попереднього року)</t>
  </si>
  <si>
    <t>Оптова та роздрібна торгівля;ремонт автотранспортних засобів і мотоциклів</t>
  </si>
  <si>
    <t>Транспорт,складське господарство,поштова та кур'єрська діяльність</t>
  </si>
  <si>
    <t>Постачання електроенергії,газу,пари та кондиційованого повітря</t>
  </si>
  <si>
    <t>Державне управління й оборона;обов'язкове соціальне страхування</t>
  </si>
  <si>
    <t>Водопостачання;каналізація,поводження з відходами</t>
  </si>
  <si>
    <t>Мистецтво,спорт,розваги та відпочинок</t>
  </si>
  <si>
    <t>явище відбулося,  але у вимірах, менших за ті, що можуть бути виражені використаними у таблиці розрядами</t>
  </si>
  <si>
    <t>Валова додана вартість у 2021 році</t>
  </si>
  <si>
    <t>91</t>
  </si>
  <si>
    <t>90</t>
  </si>
  <si>
    <t>88</t>
  </si>
  <si>
    <t>84</t>
  </si>
  <si>
    <t xml:space="preserve">У статистичному збірнику “Валовий регіональний продукт у 2021 році” наведено інформацію про результати річних розрахунків показників валового внутрішнього продукту за 1990–2021 роки та валового регіонального продукту (ВРП), випуску та валової доданої вартості (ВДВ) у 2017–2021 роках. </t>
  </si>
  <si>
    <t>Статистичний збірник “Валовий регіональний продукт у 2021 році” вміщує остаточні результати розрахунків показників ВРП.</t>
  </si>
  <si>
    <t>Розрахунки здійснено відповідно до Методологічних положень з організації державного статистичного спостереження "Регіональні рахунки" (наказ Держстату від 13.07.2020 № 210 зі змінами, затвердженими наказом Держстату 30 грудня 2022р. № 454) та Методологічних положень розрахунку валового регіонального продукту (наказ Держстату від 21.12.2018 № 284  зі змінами, затвердженими наказом Держстату 30.12.2022 № 461).</t>
  </si>
  <si>
    <t>Індекси фізичного обсягу валового регіонального продукту в 2021 році</t>
  </si>
  <si>
    <t>Валовий регіональний продукт у розрахунку на одну особу в 2021 році</t>
  </si>
  <si>
    <t>Частка регіонів у ВВП України в 2021 році</t>
  </si>
  <si>
    <t xml:space="preserve">3. Випуск в основних цінах та випуск за видами економічної діяльності в 2017–2021 роках </t>
  </si>
  <si>
    <t xml:space="preserve">  в 2017–2021 роках</t>
  </si>
  <si>
    <t xml:space="preserve">  регіону в 2017–2021 роках </t>
  </si>
  <si>
    <t>регіону в 2017 році</t>
  </si>
  <si>
    <t>регіону в 2018 році</t>
  </si>
  <si>
    <t>регіону в 2019 році</t>
  </si>
  <si>
    <t>регіону в 2021 році</t>
  </si>
  <si>
    <t>регіону в 2020 році</t>
  </si>
  <si>
    <t xml:space="preserve"> регіону в 2017–2021 роках </t>
  </si>
  <si>
    <t xml:space="preserve"> в 2017–2021 роках</t>
  </si>
  <si>
    <t>по Україні в 2021 році</t>
  </si>
  <si>
    <t>6.4. Частка валової доданої вартості видів економічної діяльності у загальному обсязі ВДВ регіону в 2020 році</t>
  </si>
  <si>
    <t>6.5. Частка валової доданої вартості видів економічної діяльності у загальному обсязі ВДВ регіону в 2021 році</t>
  </si>
  <si>
    <t xml:space="preserve">Частка випуску в основних цінах видів економічної діяльності у загальному обсязі по Україні в 2021 році </t>
  </si>
  <si>
    <t xml:space="preserve">Частка валової доданої вартості видів економічної діяльності у загальному обсязі по Україні в 2021 році </t>
  </si>
  <si>
    <t>7. Індекси фізичного обсягу випуску в основних цінах за видами економічної діяльності в 2017–2021 роках</t>
  </si>
  <si>
    <t>(у фактичних цінах; %)</t>
  </si>
  <si>
    <t>8. Індекси фізичного обсягу валової          доданої вартості за видами економічної діяльності в 2017–2021 роках</t>
  </si>
  <si>
    <t xml:space="preserve">Валовий регіональний продукт у розрахунку на одну особу в 2021 році </t>
  </si>
  <si>
    <t>3. Випуск в основних цінах та випуск за видами економічної діяльності в 2017–2021 роках</t>
  </si>
  <si>
    <t>5.1. Частка випуску в основних цінах видів економічної діяльності у загальному обсязі регіону в 2017 році</t>
  </si>
  <si>
    <t xml:space="preserve"> 5.2. Частка випуску в основних цінах видів економічної діяльності у загальному обсязі регіону в 2018 році</t>
  </si>
  <si>
    <t>5.3. Частка випуску в основних цінах видів економічної діяльності у загальному обсязі регіону в 2019 році</t>
  </si>
  <si>
    <t>5.4. Частка випуску в основних цінах видів економічної діяльності у загальному обсязі регіону в 2020 році</t>
  </si>
  <si>
    <t xml:space="preserve"> 5.5. Частка випуску в основних цінах видів економічної діяльності у загальному обсязі регіону в 2021 році</t>
  </si>
  <si>
    <t>6. Частка валової доданої вартості видів економічної діяльності у загальному обсязі ВДВ регіону в 2017–2021 роках</t>
  </si>
  <si>
    <t xml:space="preserve"> 6.1. Частка валової доданої вартості видів економічної діяльності у загальному обсязі ВДВ регіону в 2017 році</t>
  </si>
  <si>
    <t>6.2. Частка валової доданої вартості видів економічної діяльності у загальному обсязі ВДВ регіону в 2018 році</t>
  </si>
  <si>
    <t>6.3. Частка валової доданої вартості видів економічної діяльності у загальному обсязі ВДВ  регіону в 2019 році</t>
  </si>
  <si>
    <t>4. Валова додана вартість та валова додана вартість за видами економічної діяльності в 2017–2021 роках</t>
  </si>
  <si>
    <t>5. Частка випуску в основних цінах видів економічної діяльності у загальному обсязі регіону в 2017–2021 роках</t>
  </si>
  <si>
    <r>
      <t xml:space="preserve"> Валовий регіональний продукт у 2021 році
</t>
    </r>
    <r>
      <rPr>
        <sz val="14"/>
        <rFont val="Calibri"/>
        <family val="2"/>
        <charset val="204"/>
        <scheme val="minor"/>
      </rPr>
      <t>(у фактичних цінах; млн.грн)</t>
    </r>
  </si>
  <si>
    <t>(у фактичних цінах; грн)</t>
  </si>
  <si>
    <r>
      <t xml:space="preserve"> Валова додана вартість у 2021 році
</t>
    </r>
    <r>
      <rPr>
        <sz val="14"/>
        <rFont val="Calibri"/>
        <family val="2"/>
        <charset val="204"/>
        <scheme val="minor"/>
      </rPr>
      <t>(у фактичних цінах; млн.грн)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</si>
</sst>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3">
    <font>
      <sz val="10"/>
      <name val="Arial Cyr"/>
    </font>
    <font>
      <sz val="10"/>
      <name val="Arial Cyr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name val="Times New Roman Cyr"/>
      <charset val="204"/>
    </font>
    <font>
      <sz val="10"/>
      <name val="Arial Cyr"/>
      <charset val="204"/>
    </font>
    <font>
      <b/>
      <sz val="14"/>
      <name val="Times New Roman Cyr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Arial Cyr"/>
    </font>
    <font>
      <sz val="12"/>
      <name val="Arial Cyr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i/>
      <sz val="12"/>
      <name val="Times New Roman Cyr"/>
      <charset val="204"/>
    </font>
    <font>
      <sz val="10"/>
      <name val="Arial"/>
      <family val="2"/>
      <charset val="204"/>
    </font>
    <font>
      <sz val="11"/>
      <name val="Times New Roman Cyr"/>
      <charset val="204"/>
    </font>
    <font>
      <sz val="8"/>
      <name val="Arial Cyr"/>
      <charset val="204"/>
    </font>
    <font>
      <b/>
      <sz val="16"/>
      <name val="Bandera Pro"/>
      <family val="1"/>
      <charset val="204"/>
    </font>
    <font>
      <sz val="11"/>
      <name val="Bandera Pro"/>
      <family val="1"/>
      <charset val="204"/>
    </font>
    <font>
      <b/>
      <sz val="20"/>
      <name val="Bandera Pro"/>
      <family val="1"/>
      <charset val="204"/>
    </font>
    <font>
      <b/>
      <sz val="16"/>
      <color indexed="8"/>
      <name val="Calibri"/>
      <family val="2"/>
      <charset val="204"/>
      <scheme val="minor"/>
    </font>
    <font>
      <sz val="10"/>
      <color indexed="8"/>
      <name val="Arial Cyr"/>
      <charset val="134"/>
    </font>
    <font>
      <b/>
      <i/>
      <sz val="16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name val="Arial Cyr"/>
      <charset val="134"/>
    </font>
    <font>
      <b/>
      <sz val="12"/>
      <color indexed="8"/>
      <name val="Calibri"/>
      <family val="2"/>
      <charset val="204"/>
    </font>
    <font>
      <i/>
      <sz val="12"/>
      <color indexed="8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2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7.5"/>
      <color indexed="12"/>
      <name val="Arial Cyr"/>
      <charset val="134"/>
    </font>
    <font>
      <sz val="11"/>
      <color indexed="8"/>
      <name val="Symbol"/>
      <family val="1"/>
      <charset val="2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name val="Calibri"/>
      <family val="2"/>
      <charset val="204"/>
    </font>
    <font>
      <i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name val="Bandera Pro"/>
      <family val="1"/>
      <charset val="204"/>
    </font>
    <font>
      <b/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0"/>
      <name val="Calibri"/>
      <family val="2"/>
      <charset val="204"/>
      <scheme val="minor"/>
    </font>
    <font>
      <sz val="28"/>
      <name val="Helvetica"/>
      <family val="3"/>
    </font>
    <font>
      <sz val="9.5"/>
      <name val="Calibri"/>
      <family val="2"/>
      <charset val="204"/>
      <scheme val="minor"/>
    </font>
    <font>
      <b/>
      <sz val="9.5"/>
      <name val="Calibri"/>
      <family val="2"/>
      <charset val="204"/>
      <scheme val="minor"/>
    </font>
    <font>
      <b/>
      <sz val="9"/>
      <name val="Times New Roman Cyr"/>
      <charset val="204"/>
    </font>
    <font>
      <b/>
      <sz val="9"/>
      <name val="Times New Roman"/>
      <family val="1"/>
      <charset val="204"/>
    </font>
    <font>
      <b/>
      <sz val="12"/>
      <name val="Times New Roman Cyr"/>
      <charset val="204"/>
    </font>
    <font>
      <sz val="10"/>
      <color rgb="FFC00000"/>
      <name val="Arial Cyr"/>
    </font>
    <font>
      <sz val="12"/>
      <color indexed="8"/>
      <name val="Times New Roman Cyr"/>
      <family val="1"/>
      <charset val="204"/>
    </font>
    <font>
      <b/>
      <vertAlign val="superscript"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5">
    <xf numFmtId="0" fontId="0" fillId="0" borderId="0"/>
    <xf numFmtId="0" fontId="4" fillId="0" borderId="0"/>
    <xf numFmtId="0" fontId="16" fillId="0" borderId="0"/>
    <xf numFmtId="0" fontId="5" fillId="0" borderId="0"/>
    <xf numFmtId="0" fontId="16" fillId="0" borderId="0"/>
    <xf numFmtId="0" fontId="17" fillId="0" borderId="0"/>
    <xf numFmtId="0" fontId="5" fillId="0" borderId="0"/>
    <xf numFmtId="0" fontId="18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0" fontId="8" fillId="0" borderId="0"/>
    <xf numFmtId="0" fontId="27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69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6"/>
    <xf numFmtId="0" fontId="3" fillId="0" borderId="0" xfId="0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wrapText="1"/>
    </xf>
    <xf numFmtId="1" fontId="9" fillId="0" borderId="0" xfId="0" applyNumberFormat="1" applyFont="1" applyAlignment="1">
      <alignment horizontal="right" wrapText="1"/>
    </xf>
    <xf numFmtId="1" fontId="8" fillId="0" borderId="0" xfId="0" applyNumberFormat="1" applyFont="1"/>
    <xf numFmtId="0" fontId="6" fillId="0" borderId="0" xfId="9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9" fillId="0" borderId="0" xfId="0" applyNumberFormat="1" applyFont="1"/>
    <xf numFmtId="164" fontId="12" fillId="0" borderId="0" xfId="6" applyNumberFormat="1" applyFont="1"/>
    <xf numFmtId="0" fontId="7" fillId="0" borderId="0" xfId="6" applyFont="1" applyAlignment="1">
      <alignment textRotation="180"/>
    </xf>
    <xf numFmtId="0" fontId="7" fillId="0" borderId="0" xfId="0" applyFont="1"/>
    <xf numFmtId="0" fontId="7" fillId="0" borderId="0" xfId="6" applyFont="1"/>
    <xf numFmtId="0" fontId="8" fillId="0" borderId="0" xfId="6" applyFont="1"/>
    <xf numFmtId="0" fontId="12" fillId="0" borderId="0" xfId="6" applyFont="1"/>
    <xf numFmtId="164" fontId="7" fillId="0" borderId="0" xfId="0" applyNumberFormat="1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0" fontId="13" fillId="0" borderId="0" xfId="8" applyFont="1" applyAlignment="1">
      <alignment vertical="center" wrapText="1"/>
    </xf>
    <xf numFmtId="164" fontId="13" fillId="0" borderId="0" xfId="8" applyNumberFormat="1" applyFont="1" applyAlignment="1">
      <alignment wrapText="1"/>
    </xf>
    <xf numFmtId="0" fontId="14" fillId="0" borderId="0" xfId="6" applyFont="1" applyAlignment="1">
      <alignment textRotation="180"/>
    </xf>
    <xf numFmtId="164" fontId="0" fillId="0" borderId="0" xfId="0" applyNumberFormat="1"/>
    <xf numFmtId="1" fontId="3" fillId="0" borderId="0" xfId="0" applyNumberFormat="1" applyFont="1" applyAlignment="1">
      <alignment horizontal="right"/>
    </xf>
    <xf numFmtId="164" fontId="13" fillId="0" borderId="0" xfId="0" applyNumberFormat="1" applyFont="1"/>
    <xf numFmtId="0" fontId="13" fillId="0" borderId="0" xfId="8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 applyAlignment="1">
      <alignment horizontal="right"/>
    </xf>
    <xf numFmtId="0" fontId="13" fillId="0" borderId="0" xfId="8" applyFont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9" applyFont="1" applyAlignment="1">
      <alignment vertical="center" wrapText="1"/>
    </xf>
    <xf numFmtId="0" fontId="9" fillId="0" borderId="0" xfId="9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8" fillId="0" borderId="0" xfId="0" applyFont="1"/>
    <xf numFmtId="0" fontId="20" fillId="0" borderId="0" xfId="5" applyFont="1"/>
    <xf numFmtId="0" fontId="22" fillId="0" borderId="0" xfId="11" applyFont="1" applyAlignment="1">
      <alignment horizontal="justify"/>
    </xf>
    <xf numFmtId="0" fontId="23" fillId="0" borderId="0" xfId="11" applyFont="1"/>
    <xf numFmtId="0" fontId="24" fillId="0" borderId="0" xfId="11" applyFont="1" applyAlignment="1">
      <alignment horizontal="justify"/>
    </xf>
    <xf numFmtId="0" fontId="25" fillId="0" borderId="0" xfId="11" applyFont="1" applyAlignment="1">
      <alignment horizontal="justify"/>
    </xf>
    <xf numFmtId="0" fontId="25" fillId="0" borderId="0" xfId="12" applyFont="1" applyAlignment="1">
      <alignment horizontal="left"/>
    </xf>
    <xf numFmtId="0" fontId="29" fillId="0" borderId="0" xfId="12" applyFont="1" applyAlignment="1">
      <alignment horizontal="left"/>
    </xf>
    <xf numFmtId="0" fontId="29" fillId="0" borderId="0" xfId="11" applyFont="1" applyAlignment="1">
      <alignment horizontal="left"/>
    </xf>
    <xf numFmtId="0" fontId="25" fillId="0" borderId="0" xfId="11" applyFont="1"/>
    <xf numFmtId="0" fontId="25" fillId="0" borderId="0" xfId="11" applyFont="1" applyAlignment="1">
      <alignment horizontal="justify" wrapText="1"/>
    </xf>
    <xf numFmtId="0" fontId="30" fillId="0" borderId="0" xfId="11" applyFont="1" applyAlignment="1">
      <alignment wrapText="1"/>
    </xf>
    <xf numFmtId="0" fontId="30" fillId="0" borderId="0" xfId="11" applyFont="1" applyAlignment="1">
      <alignment horizontal="justify" vertical="top"/>
    </xf>
    <xf numFmtId="0" fontId="30" fillId="0" borderId="0" xfId="11" applyFont="1" applyAlignment="1">
      <alignment horizontal="justify"/>
    </xf>
    <xf numFmtId="0" fontId="30" fillId="0" borderId="0" xfId="11" applyFont="1" applyAlignment="1">
      <alignment horizontal="center"/>
    </xf>
    <xf numFmtId="0" fontId="26" fillId="0" borderId="0" xfId="12" applyFont="1" applyAlignment="1">
      <alignment horizontal="center"/>
    </xf>
    <xf numFmtId="0" fontId="31" fillId="0" borderId="0" xfId="12" applyFont="1" applyAlignment="1">
      <alignment horizontal="center"/>
    </xf>
    <xf numFmtId="0" fontId="25" fillId="0" borderId="0" xfId="12" applyFont="1"/>
    <xf numFmtId="0" fontId="32" fillId="0" borderId="0" xfId="12" applyFont="1"/>
    <xf numFmtId="0" fontId="25" fillId="0" borderId="0" xfId="13" applyFont="1" applyAlignment="1" applyProtection="1"/>
    <xf numFmtId="0" fontId="29" fillId="0" borderId="0" xfId="12" applyFont="1"/>
    <xf numFmtId="0" fontId="29" fillId="0" borderId="0" xfId="13" applyFont="1" applyAlignment="1" applyProtection="1"/>
    <xf numFmtId="0" fontId="29" fillId="0" borderId="0" xfId="11" applyFont="1" applyAlignment="1">
      <alignment horizontal="left" indent="2"/>
    </xf>
    <xf numFmtId="0" fontId="34" fillId="0" borderId="0" xfId="11" applyFont="1" applyAlignment="1">
      <alignment horizontal="right"/>
    </xf>
    <xf numFmtId="0" fontId="8" fillId="0" borderId="0" xfId="11"/>
    <xf numFmtId="0" fontId="38" fillId="0" borderId="0" xfId="11" applyFont="1" applyAlignment="1">
      <alignment horizontal="justify"/>
    </xf>
    <xf numFmtId="0" fontId="8" fillId="0" borderId="0" xfId="11" applyAlignment="1">
      <alignment vertical="top" wrapText="1"/>
    </xf>
    <xf numFmtId="0" fontId="40" fillId="0" borderId="0" xfId="11" applyFont="1" applyAlignment="1">
      <alignment horizontal="justify" vertical="top" wrapText="1"/>
    </xf>
    <xf numFmtId="0" fontId="8" fillId="0" borderId="0" xfId="11" applyAlignment="1">
      <alignment horizontal="justify" vertical="top" wrapText="1"/>
    </xf>
    <xf numFmtId="0" fontId="32" fillId="0" borderId="0" xfId="11" applyFont="1" applyAlignment="1">
      <alignment horizontal="left"/>
    </xf>
    <xf numFmtId="0" fontId="32" fillId="0" borderId="0" xfId="11" applyFont="1" applyAlignment="1">
      <alignment vertical="center"/>
    </xf>
    <xf numFmtId="0" fontId="32" fillId="0" borderId="0" xfId="11" applyFont="1" applyAlignment="1">
      <alignment horizontal="left" vertical="center"/>
    </xf>
    <xf numFmtId="0" fontId="32" fillId="0" borderId="0" xfId="11" applyFont="1"/>
    <xf numFmtId="0" fontId="41" fillId="0" borderId="0" xfId="11" applyFont="1"/>
    <xf numFmtId="0" fontId="41" fillId="0" borderId="0" xfId="11" applyFont="1" applyAlignment="1">
      <alignment horizontal="left" vertical="center"/>
    </xf>
    <xf numFmtId="0" fontId="42" fillId="0" borderId="0" xfId="11" applyFont="1" applyAlignment="1">
      <alignment vertical="center"/>
    </xf>
    <xf numFmtId="0" fontId="32" fillId="0" borderId="0" xfId="11" applyFont="1" applyAlignment="1">
      <alignment vertical="top" wrapText="1"/>
    </xf>
    <xf numFmtId="0" fontId="32" fillId="0" borderId="0" xfId="11" applyFont="1" applyAlignment="1">
      <alignment vertical="center" wrapText="1"/>
    </xf>
    <xf numFmtId="0" fontId="37" fillId="0" borderId="0" xfId="11" applyFont="1" applyAlignment="1">
      <alignment vertical="center" wrapText="1"/>
    </xf>
    <xf numFmtId="0" fontId="37" fillId="0" borderId="7" xfId="11" applyFont="1" applyBorder="1" applyAlignment="1">
      <alignment horizontal="center" vertical="center"/>
    </xf>
    <xf numFmtId="0" fontId="32" fillId="0" borderId="0" xfId="0" applyFont="1" applyAlignment="1">
      <alignment wrapText="1"/>
    </xf>
    <xf numFmtId="1" fontId="32" fillId="0" borderId="0" xfId="0" applyNumberFormat="1" applyFont="1" applyAlignment="1">
      <alignment wrapText="1"/>
    </xf>
    <xf numFmtId="0" fontId="32" fillId="0" borderId="0" xfId="0" applyFont="1" applyAlignment="1">
      <alignment horizontal="right"/>
    </xf>
    <xf numFmtId="164" fontId="32" fillId="0" borderId="0" xfId="0" applyNumberFormat="1" applyFont="1" applyAlignment="1">
      <alignment wrapText="1"/>
    </xf>
    <xf numFmtId="164" fontId="32" fillId="0" borderId="0" xfId="0" applyNumberFormat="1" applyFont="1" applyAlignment="1">
      <alignment horizontal="right" wrapText="1"/>
    </xf>
    <xf numFmtId="0" fontId="25" fillId="0" borderId="0" xfId="0" applyFont="1" applyAlignment="1">
      <alignment wrapText="1"/>
    </xf>
    <xf numFmtId="0" fontId="37" fillId="0" borderId="0" xfId="0" applyFont="1" applyAlignment="1">
      <alignment horizontal="center"/>
    </xf>
    <xf numFmtId="0" fontId="32" fillId="0" borderId="0" xfId="0" applyFont="1"/>
    <xf numFmtId="164" fontId="32" fillId="0" borderId="0" xfId="0" applyNumberFormat="1" applyFont="1"/>
    <xf numFmtId="0" fontId="47" fillId="0" borderId="0" xfId="5" applyFont="1"/>
    <xf numFmtId="1" fontId="47" fillId="0" borderId="0" xfId="5" applyNumberFormat="1" applyFont="1"/>
    <xf numFmtId="0" fontId="32" fillId="0" borderId="3" xfId="0" applyFont="1" applyBorder="1" applyAlignment="1">
      <alignment horizontal="center" vertical="center" wrapText="1"/>
    </xf>
    <xf numFmtId="0" fontId="37" fillId="0" borderId="0" xfId="9" applyFont="1"/>
    <xf numFmtId="1" fontId="37" fillId="0" borderId="0" xfId="0" applyNumberFormat="1" applyFont="1" applyAlignment="1">
      <alignment horizontal="right" wrapText="1"/>
    </xf>
    <xf numFmtId="0" fontId="41" fillId="0" borderId="0" xfId="0" applyFont="1"/>
    <xf numFmtId="1" fontId="32" fillId="0" borderId="0" xfId="0" applyNumberFormat="1" applyFont="1" applyAlignment="1">
      <alignment horizontal="right"/>
    </xf>
    <xf numFmtId="1" fontId="32" fillId="0" borderId="0" xfId="0" applyNumberFormat="1" applyFont="1"/>
    <xf numFmtId="1" fontId="32" fillId="0" borderId="0" xfId="5" applyNumberFormat="1" applyFont="1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164" fontId="37" fillId="0" borderId="0" xfId="0" applyNumberFormat="1" applyFont="1" applyAlignment="1">
      <alignment horizontal="right" wrapText="1"/>
    </xf>
    <xf numFmtId="164" fontId="37" fillId="0" borderId="0" xfId="0" applyNumberFormat="1" applyFont="1"/>
    <xf numFmtId="164" fontId="32" fillId="0" borderId="0" xfId="0" applyNumberFormat="1" applyFont="1" applyAlignment="1">
      <alignment horizontal="right"/>
    </xf>
    <xf numFmtId="164" fontId="32" fillId="0" borderId="0" xfId="5" applyNumberFormat="1" applyFont="1"/>
    <xf numFmtId="164" fontId="25" fillId="0" borderId="0" xfId="0" applyNumberFormat="1" applyFont="1"/>
    <xf numFmtId="0" fontId="32" fillId="0" borderId="2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7" fillId="0" borderId="0" xfId="0" applyFont="1" applyAlignment="1">
      <alignment horizontal="right" wrapText="1"/>
    </xf>
    <xf numFmtId="0" fontId="32" fillId="0" borderId="0" xfId="0" applyFont="1" applyAlignment="1">
      <alignment horizontal="right" wrapText="1"/>
    </xf>
    <xf numFmtId="1" fontId="32" fillId="0" borderId="0" xfId="0" applyNumberFormat="1" applyFont="1" applyAlignment="1">
      <alignment horizontal="right" wrapText="1"/>
    </xf>
    <xf numFmtId="0" fontId="32" fillId="0" borderId="6" xfId="0" applyFont="1" applyBorder="1" applyAlignment="1">
      <alignment horizontal="center" vertical="center" wrapText="1"/>
    </xf>
    <xf numFmtId="164" fontId="48" fillId="0" borderId="0" xfId="5" applyNumberFormat="1" applyFont="1"/>
    <xf numFmtId="1" fontId="25" fillId="0" borderId="0" xfId="5" applyNumberFormat="1" applyFont="1"/>
    <xf numFmtId="164" fontId="32" fillId="0" borderId="0" xfId="7" applyNumberFormat="1" applyFont="1"/>
    <xf numFmtId="0" fontId="32" fillId="0" borderId="4" xfId="0" applyFont="1" applyBorder="1" applyAlignment="1">
      <alignment vertical="top" wrapText="1"/>
    </xf>
    <xf numFmtId="1" fontId="37" fillId="0" borderId="0" xfId="0" applyNumberFormat="1" applyFont="1" applyAlignment="1">
      <alignment horizontal="right"/>
    </xf>
    <xf numFmtId="164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center" vertical="center" wrapText="1"/>
    </xf>
    <xf numFmtId="0" fontId="32" fillId="0" borderId="6" xfId="0" applyFont="1" applyBorder="1" applyAlignment="1">
      <alignment horizontal="center" vertical="center"/>
    </xf>
    <xf numFmtId="0" fontId="30" fillId="0" borderId="0" xfId="0" applyFont="1" applyAlignment="1">
      <alignment horizontal="right" wrapText="1"/>
    </xf>
    <xf numFmtId="0" fontId="32" fillId="0" borderId="0" xfId="0" applyFont="1" applyAlignment="1">
      <alignment horizontal="center"/>
    </xf>
    <xf numFmtId="1" fontId="37" fillId="0" borderId="0" xfId="0" applyNumberFormat="1" applyFont="1"/>
    <xf numFmtId="0" fontId="41" fillId="0" borderId="0" xfId="0" applyFont="1" applyAlignment="1">
      <alignment horizontal="centerContinuous"/>
    </xf>
    <xf numFmtId="0" fontId="32" fillId="0" borderId="5" xfId="0" applyFont="1" applyBorder="1" applyAlignment="1">
      <alignment horizontal="center" vertical="center"/>
    </xf>
    <xf numFmtId="0" fontId="30" fillId="0" borderId="8" xfId="0" applyFont="1" applyBorder="1"/>
    <xf numFmtId="0" fontId="42" fillId="0" borderId="4" xfId="0" applyFont="1" applyBorder="1"/>
    <xf numFmtId="0" fontId="41" fillId="0" borderId="0" xfId="0" applyFont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42" fillId="0" borderId="7" xfId="0" applyFont="1" applyBorder="1"/>
    <xf numFmtId="0" fontId="30" fillId="0" borderId="0" xfId="0" applyFont="1"/>
    <xf numFmtId="0" fontId="49" fillId="0" borderId="4" xfId="0" applyFont="1" applyBorder="1"/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8" xfId="0" applyFont="1" applyBorder="1"/>
    <xf numFmtId="0" fontId="41" fillId="0" borderId="8" xfId="0" applyFont="1" applyBorder="1" applyAlignment="1">
      <alignment vertical="center"/>
    </xf>
    <xf numFmtId="164" fontId="37" fillId="0" borderId="0" xfId="0" applyNumberFormat="1" applyFont="1" applyAlignment="1">
      <alignment horizontal="right" vertical="center"/>
    </xf>
    <xf numFmtId="0" fontId="42" fillId="0" borderId="7" xfId="0" applyFont="1" applyBorder="1" applyAlignment="1">
      <alignment horizontal="center"/>
    </xf>
    <xf numFmtId="0" fontId="30" fillId="0" borderId="8" xfId="0" applyFont="1" applyBorder="1" applyAlignment="1">
      <alignment vertical="center"/>
    </xf>
    <xf numFmtId="0" fontId="37" fillId="0" borderId="0" xfId="0" applyFont="1"/>
    <xf numFmtId="164" fontId="37" fillId="0" borderId="0" xfId="0" applyNumberFormat="1" applyFont="1" applyAlignment="1">
      <alignment wrapText="1"/>
    </xf>
    <xf numFmtId="164" fontId="25" fillId="0" borderId="0" xfId="5" applyNumberFormat="1" applyFont="1"/>
    <xf numFmtId="0" fontId="30" fillId="0" borderId="0" xfId="0" applyFont="1" applyAlignment="1">
      <alignment wrapText="1"/>
    </xf>
    <xf numFmtId="164" fontId="32" fillId="0" borderId="0" xfId="0" applyNumberFormat="1" applyFont="1" applyAlignment="1">
      <alignment horizontal="center"/>
    </xf>
    <xf numFmtId="0" fontId="42" fillId="0" borderId="9" xfId="0" applyFont="1" applyBorder="1"/>
    <xf numFmtId="0" fontId="41" fillId="0" borderId="1" xfId="0" applyFont="1" applyBorder="1"/>
    <xf numFmtId="0" fontId="32" fillId="0" borderId="3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7" xfId="0" applyFont="1" applyBorder="1" applyAlignment="1">
      <alignment horizontal="center" vertical="top" wrapText="1"/>
    </xf>
    <xf numFmtId="0" fontId="42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top" wrapText="1"/>
    </xf>
    <xf numFmtId="0" fontId="45" fillId="0" borderId="0" xfId="9" applyFont="1" applyAlignment="1">
      <alignment vertical="center" wrapText="1"/>
    </xf>
    <xf numFmtId="0" fontId="32" fillId="0" borderId="0" xfId="9" applyFont="1" applyAlignment="1">
      <alignment horizontal="left" indent="1"/>
    </xf>
    <xf numFmtId="0" fontId="50" fillId="0" borderId="0" xfId="0" applyFont="1" applyAlignment="1">
      <alignment vertical="center"/>
    </xf>
    <xf numFmtId="164" fontId="32" fillId="0" borderId="0" xfId="0" applyNumberFormat="1" applyFont="1" applyAlignment="1">
      <alignment horizontal="left" indent="1"/>
    </xf>
    <xf numFmtId="0" fontId="32" fillId="0" borderId="0" xfId="0" applyFont="1" applyAlignment="1">
      <alignment vertical="center" textRotation="180"/>
    </xf>
    <xf numFmtId="164" fontId="3" fillId="0" borderId="0" xfId="0" applyNumberFormat="1" applyFont="1" applyAlignment="1">
      <alignment horizontal="left" indent="1"/>
    </xf>
    <xf numFmtId="0" fontId="40" fillId="0" borderId="0" xfId="0" applyFont="1" applyAlignment="1">
      <alignment horizontal="center" vertical="center" wrapText="1"/>
    </xf>
    <xf numFmtId="49" fontId="37" fillId="0" borderId="0" xfId="11" applyNumberFormat="1" applyFont="1" applyAlignment="1">
      <alignment horizontal="center" vertical="top"/>
    </xf>
    <xf numFmtId="0" fontId="37" fillId="0" borderId="0" xfId="11" applyFont="1" applyAlignment="1">
      <alignment horizontal="center" vertical="top"/>
    </xf>
    <xf numFmtId="0" fontId="37" fillId="0" borderId="0" xfId="11" applyFont="1" applyAlignment="1">
      <alignment horizontal="center" vertical="top" wrapText="1"/>
    </xf>
    <xf numFmtId="0" fontId="44" fillId="0" borderId="0" xfId="5" applyFont="1" applyAlignment="1">
      <alignment horizontal="center" wrapText="1"/>
    </xf>
    <xf numFmtId="0" fontId="32" fillId="0" borderId="0" xfId="11" applyFont="1" applyAlignment="1">
      <alignment horizontal="center" wrapText="1"/>
    </xf>
    <xf numFmtId="1" fontId="52" fillId="0" borderId="0" xfId="6" applyNumberFormat="1" applyFont="1" applyAlignment="1">
      <alignment horizontal="right"/>
    </xf>
    <xf numFmtId="1" fontId="52" fillId="0" borderId="0" xfId="0" applyNumberFormat="1" applyFont="1" applyAlignment="1">
      <alignment horizontal="right" wrapText="1"/>
    </xf>
    <xf numFmtId="1" fontId="51" fillId="0" borderId="0" xfId="0" applyNumberFormat="1" applyFont="1"/>
    <xf numFmtId="0" fontId="51" fillId="0" borderId="0" xfId="6" applyFont="1"/>
    <xf numFmtId="1" fontId="3" fillId="0" borderId="0" xfId="0" applyNumberFormat="1" applyFont="1"/>
    <xf numFmtId="0" fontId="13" fillId="0" borderId="0" xfId="6" applyFont="1"/>
    <xf numFmtId="0" fontId="13" fillId="2" borderId="0" xfId="6" applyFont="1" applyFill="1"/>
    <xf numFmtId="164" fontId="53" fillId="0" borderId="0" xfId="0" applyNumberFormat="1" applyFont="1"/>
    <xf numFmtId="164" fontId="13" fillId="2" borderId="0" xfId="6" applyNumberFormat="1" applyFont="1" applyFill="1"/>
    <xf numFmtId="164" fontId="13" fillId="0" borderId="0" xfId="6" applyNumberFormat="1" applyFont="1"/>
    <xf numFmtId="0" fontId="54" fillId="0" borderId="0" xfId="6" applyFont="1" applyAlignment="1">
      <alignment vertical="center" wrapText="1"/>
    </xf>
    <xf numFmtId="1" fontId="32" fillId="0" borderId="0" xfId="7" applyNumberFormat="1" applyFont="1"/>
    <xf numFmtId="1" fontId="55" fillId="0" borderId="0" xfId="0" applyNumberFormat="1" applyFont="1"/>
    <xf numFmtId="0" fontId="55" fillId="0" borderId="0" xfId="0" applyFont="1"/>
    <xf numFmtId="0" fontId="56" fillId="0" borderId="0" xfId="0" applyFont="1"/>
    <xf numFmtId="1" fontId="0" fillId="0" borderId="0" xfId="0" applyNumberFormat="1"/>
    <xf numFmtId="164" fontId="57" fillId="0" borderId="0" xfId="0" applyNumberFormat="1" applyFont="1"/>
    <xf numFmtId="0" fontId="32" fillId="0" borderId="4" xfId="0" applyFont="1" applyBorder="1" applyAlignment="1">
      <alignment horizontal="center"/>
    </xf>
    <xf numFmtId="0" fontId="32" fillId="0" borderId="7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/>
    </xf>
    <xf numFmtId="0" fontId="32" fillId="0" borderId="8" xfId="0" applyFont="1" applyBorder="1"/>
    <xf numFmtId="0" fontId="32" fillId="0" borderId="8" xfId="0" applyFont="1" applyBorder="1" applyAlignment="1">
      <alignment wrapText="1"/>
    </xf>
    <xf numFmtId="164" fontId="32" fillId="0" borderId="8" xfId="0" applyNumberFormat="1" applyFont="1" applyBorder="1"/>
    <xf numFmtId="0" fontId="32" fillId="0" borderId="4" xfId="0" applyFont="1" applyBorder="1" applyAlignment="1">
      <alignment horizontal="center" vertical="top" wrapText="1"/>
    </xf>
    <xf numFmtId="0" fontId="41" fillId="0" borderId="1" xfId="0" applyFont="1" applyBorder="1" applyAlignment="1">
      <alignment vertical="center"/>
    </xf>
    <xf numFmtId="0" fontId="44" fillId="0" borderId="0" xfId="14" applyFont="1" applyAlignment="1">
      <alignment horizontal="center" wrapText="1"/>
    </xf>
    <xf numFmtId="49" fontId="32" fillId="0" borderId="0" xfId="11" applyNumberFormat="1" applyFont="1" applyAlignment="1">
      <alignment horizontal="center"/>
    </xf>
    <xf numFmtId="0" fontId="32" fillId="0" borderId="0" xfId="11" applyFont="1" applyAlignment="1">
      <alignment horizontal="center" vertical="top" wrapText="1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/>
    </xf>
    <xf numFmtId="0" fontId="41" fillId="0" borderId="9" xfId="0" applyFont="1" applyBorder="1" applyAlignment="1">
      <alignment vertical="center"/>
    </xf>
    <xf numFmtId="0" fontId="60" fillId="0" borderId="0" xfId="0" applyFont="1" applyAlignment="1">
      <alignment horizontal="center" vertical="center" wrapText="1"/>
    </xf>
    <xf numFmtId="0" fontId="59" fillId="0" borderId="0" xfId="0" applyFont="1" applyAlignment="1">
      <alignment horizontal="right"/>
    </xf>
    <xf numFmtId="0" fontId="37" fillId="0" borderId="0" xfId="9" applyFont="1" applyAlignment="1">
      <alignment horizontal="left"/>
    </xf>
    <xf numFmtId="0" fontId="13" fillId="0" borderId="0" xfId="8" applyFont="1" applyAlignment="1">
      <alignment horizontal="right" vertical="center" wrapText="1"/>
    </xf>
    <xf numFmtId="164" fontId="13" fillId="0" borderId="0" xfId="0" applyNumberFormat="1" applyFont="1" applyAlignment="1">
      <alignment horizontal="left"/>
    </xf>
    <xf numFmtId="0" fontId="13" fillId="0" borderId="0" xfId="8" applyFont="1" applyAlignment="1">
      <alignment horizontal="left" vertical="top" wrapText="1"/>
    </xf>
    <xf numFmtId="0" fontId="13" fillId="0" borderId="0" xfId="8" applyFont="1" applyAlignment="1">
      <alignment horizontal="left" wrapText="1"/>
    </xf>
    <xf numFmtId="49" fontId="32" fillId="0" borderId="3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0" xfId="0" applyNumberFormat="1" applyFont="1" applyAlignment="1">
      <alignment horizontal="right" wrapText="1"/>
    </xf>
    <xf numFmtId="49" fontId="32" fillId="0" borderId="0" xfId="0" applyNumberFormat="1" applyFont="1"/>
    <xf numFmtId="49" fontId="3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9" fontId="32" fillId="0" borderId="5" xfId="0" applyNumberFormat="1" applyFont="1" applyBorder="1" applyAlignment="1">
      <alignment horizontal="center" vertical="center" wrapText="1"/>
    </xf>
    <xf numFmtId="49" fontId="32" fillId="0" borderId="6" xfId="0" applyNumberFormat="1" applyFont="1" applyBorder="1" applyAlignment="1">
      <alignment horizontal="center" vertical="center" wrapText="1"/>
    </xf>
    <xf numFmtId="49" fontId="37" fillId="0" borderId="0" xfId="0" applyNumberFormat="1" applyFont="1"/>
    <xf numFmtId="49" fontId="37" fillId="0" borderId="0" xfId="0" applyNumberFormat="1" applyFont="1" applyAlignment="1">
      <alignment horizontal="right"/>
    </xf>
    <xf numFmtId="49" fontId="32" fillId="0" borderId="0" xfId="0" applyNumberFormat="1" applyFont="1" applyAlignment="1">
      <alignment horizontal="left" indent="1"/>
    </xf>
    <xf numFmtId="49" fontId="3" fillId="0" borderId="0" xfId="0" applyNumberFormat="1" applyFont="1"/>
    <xf numFmtId="49" fontId="32" fillId="0" borderId="2" xfId="0" applyNumberFormat="1" applyFont="1" applyBorder="1" applyAlignment="1">
      <alignment horizontal="center" vertical="center" wrapText="1"/>
    </xf>
    <xf numFmtId="0" fontId="44" fillId="0" borderId="0" xfId="5" applyFont="1" applyAlignment="1">
      <alignment horizontal="justify" wrapText="1"/>
    </xf>
    <xf numFmtId="49" fontId="32" fillId="0" borderId="0" xfId="11" applyNumberFormat="1" applyFont="1" applyAlignment="1">
      <alignment horizontal="left"/>
    </xf>
    <xf numFmtId="49" fontId="32" fillId="0" borderId="0" xfId="11" applyNumberFormat="1" applyFont="1"/>
    <xf numFmtId="0" fontId="37" fillId="0" borderId="0" xfId="0" applyFont="1" applyAlignment="1">
      <alignment horizontal="right"/>
    </xf>
    <xf numFmtId="0" fontId="62" fillId="0" borderId="0" xfId="0" applyFont="1" applyAlignment="1">
      <alignment horizontal="right" wrapText="1"/>
    </xf>
    <xf numFmtId="1" fontId="8" fillId="0" borderId="0" xfId="6" applyNumberFormat="1" applyFont="1"/>
    <xf numFmtId="0" fontId="13" fillId="0" borderId="0" xfId="8" applyFont="1" applyAlignment="1">
      <alignment vertical="top" wrapText="1"/>
    </xf>
    <xf numFmtId="0" fontId="7" fillId="0" borderId="0" xfId="0" applyFont="1" applyAlignment="1">
      <alignment horizontal="right"/>
    </xf>
    <xf numFmtId="0" fontId="1" fillId="0" borderId="0" xfId="14"/>
    <xf numFmtId="0" fontId="32" fillId="0" borderId="0" xfId="14" applyFont="1"/>
    <xf numFmtId="1" fontId="32" fillId="0" borderId="0" xfId="14" applyNumberFormat="1" applyFont="1"/>
    <xf numFmtId="0" fontId="32" fillId="0" borderId="0" xfId="14" applyFont="1" applyAlignment="1">
      <alignment horizontal="right" wrapText="1"/>
    </xf>
    <xf numFmtId="0" fontId="44" fillId="0" borderId="0" xfId="5" applyFont="1" applyAlignment="1">
      <alignment wrapText="1"/>
    </xf>
    <xf numFmtId="49" fontId="32" fillId="0" borderId="0" xfId="11" applyNumberFormat="1" applyFont="1" applyAlignment="1">
      <alignment horizontal="right"/>
    </xf>
    <xf numFmtId="0" fontId="37" fillId="0" borderId="2" xfId="11" applyFont="1" applyBorder="1" applyAlignment="1">
      <alignment horizontal="center" vertical="center"/>
    </xf>
    <xf numFmtId="0" fontId="43" fillId="0" borderId="0" xfId="5" applyFont="1" applyAlignment="1">
      <alignment horizontal="justify" wrapText="1"/>
    </xf>
    <xf numFmtId="0" fontId="32" fillId="0" borderId="0" xfId="11" applyFont="1" applyAlignment="1">
      <alignment horizontal="right"/>
    </xf>
    <xf numFmtId="49" fontId="32" fillId="0" borderId="0" xfId="11" applyNumberFormat="1" applyFont="1" applyAlignment="1">
      <alignment wrapText="1"/>
    </xf>
    <xf numFmtId="49" fontId="32" fillId="0" borderId="0" xfId="11" applyNumberFormat="1" applyFont="1" applyAlignment="1">
      <alignment horizontal="right" vertical="top"/>
    </xf>
    <xf numFmtId="0" fontId="44" fillId="0" borderId="0" xfId="5" applyFont="1" applyAlignment="1">
      <alignment vertical="top" wrapText="1"/>
    </xf>
    <xf numFmtId="0" fontId="43" fillId="0" borderId="0" xfId="5" applyFont="1" applyAlignment="1">
      <alignment horizontal="center" vertical="center" wrapText="1"/>
    </xf>
    <xf numFmtId="0" fontId="44" fillId="0" borderId="0" xfId="5" applyFont="1" applyAlignment="1">
      <alignment horizontal="center" vertical="center" wrapText="1"/>
    </xf>
    <xf numFmtId="0" fontId="44" fillId="0" borderId="0" xfId="5" applyFont="1" applyAlignment="1">
      <alignment horizontal="left" vertical="top" wrapText="1"/>
    </xf>
    <xf numFmtId="0" fontId="44" fillId="0" borderId="0" xfId="5" applyFont="1" applyAlignment="1">
      <alignment horizontal="justify" vertical="top" wrapText="1"/>
    </xf>
    <xf numFmtId="0" fontId="32" fillId="0" borderId="0" xfId="11" applyFont="1" applyAlignment="1">
      <alignment horizontal="left" vertical="top" wrapText="1"/>
    </xf>
    <xf numFmtId="49" fontId="37" fillId="0" borderId="0" xfId="11" applyNumberFormat="1" applyFont="1" applyAlignment="1">
      <alignment vertical="top" wrapText="1"/>
    </xf>
    <xf numFmtId="0" fontId="37" fillId="0" borderId="0" xfId="11" applyFont="1" applyAlignment="1">
      <alignment vertical="top" wrapText="1"/>
    </xf>
    <xf numFmtId="49" fontId="32" fillId="0" borderId="0" xfId="11" applyNumberFormat="1" applyFont="1" applyAlignment="1">
      <alignment vertical="top" wrapText="1"/>
    </xf>
    <xf numFmtId="0" fontId="20" fillId="0" borderId="0" xfId="5" applyFont="1" applyAlignment="1">
      <alignment horizontal="center"/>
    </xf>
    <xf numFmtId="0" fontId="19" fillId="0" borderId="0" xfId="5" applyFont="1" applyAlignment="1">
      <alignment horizontal="center"/>
    </xf>
    <xf numFmtId="0" fontId="21" fillId="0" borderId="0" xfId="5" applyFont="1" applyAlignment="1">
      <alignment horizontal="center" vertical="center"/>
    </xf>
    <xf numFmtId="0" fontId="32" fillId="0" borderId="0" xfId="11" applyFont="1" applyAlignment="1">
      <alignment horizontal="left" vertical="top" wrapText="1"/>
    </xf>
    <xf numFmtId="0" fontId="32" fillId="0" borderId="0" xfId="11" applyFont="1"/>
    <xf numFmtId="0" fontId="32" fillId="0" borderId="0" xfId="11" applyFont="1" applyAlignment="1">
      <alignment horizontal="left"/>
    </xf>
    <xf numFmtId="0" fontId="41" fillId="0" borderId="0" xfId="11" applyFont="1"/>
    <xf numFmtId="0" fontId="42" fillId="0" borderId="0" xfId="11" applyFont="1" applyAlignment="1">
      <alignment horizontal="center" vertical="center"/>
    </xf>
    <xf numFmtId="0" fontId="37" fillId="0" borderId="0" xfId="11" applyFont="1" applyAlignment="1">
      <alignment horizontal="center" vertical="top"/>
    </xf>
    <xf numFmtId="0" fontId="37" fillId="0" borderId="0" xfId="11" applyFont="1" applyAlignment="1">
      <alignment horizontal="center" vertical="center"/>
    </xf>
    <xf numFmtId="0" fontId="32" fillId="0" borderId="0" xfId="11" applyFont="1" applyAlignment="1">
      <alignment horizontal="justify"/>
    </xf>
    <xf numFmtId="0" fontId="38" fillId="0" borderId="0" xfId="11" applyFont="1" applyAlignment="1">
      <alignment horizontal="justify"/>
    </xf>
    <xf numFmtId="0" fontId="39" fillId="0" borderId="0" xfId="11" applyFont="1" applyAlignment="1">
      <alignment horizontal="justify"/>
    </xf>
    <xf numFmtId="0" fontId="43" fillId="0" borderId="0" xfId="5" applyFont="1" applyAlignment="1">
      <alignment horizontal="left" wrapText="1"/>
    </xf>
    <xf numFmtId="49" fontId="37" fillId="0" borderId="0" xfId="11" applyNumberFormat="1" applyFont="1" applyAlignment="1">
      <alignment horizontal="left" wrapText="1" indent="1"/>
    </xf>
    <xf numFmtId="0" fontId="37" fillId="0" borderId="0" xfId="11" applyFont="1" applyAlignment="1">
      <alignment horizontal="left" indent="1"/>
    </xf>
    <xf numFmtId="49" fontId="37" fillId="0" borderId="0" xfId="11" applyNumberFormat="1" applyFont="1" applyAlignment="1">
      <alignment horizontal="left"/>
    </xf>
    <xf numFmtId="0" fontId="37" fillId="0" borderId="0" xfId="11" applyFont="1" applyAlignment="1">
      <alignment horizontal="left"/>
    </xf>
    <xf numFmtId="49" fontId="37" fillId="0" borderId="0" xfId="11" applyNumberFormat="1" applyFont="1" applyAlignment="1">
      <alignment horizontal="left" indent="1"/>
    </xf>
    <xf numFmtId="0" fontId="21" fillId="0" borderId="0" xfId="9" applyFont="1" applyAlignment="1">
      <alignment horizontal="left" vertical="center" wrapText="1" indent="1"/>
    </xf>
    <xf numFmtId="0" fontId="32" fillId="0" borderId="7" xfId="0" applyFont="1" applyBorder="1" applyAlignment="1">
      <alignment horizontal="center"/>
    </xf>
    <xf numFmtId="0" fontId="32" fillId="0" borderId="0" xfId="0" applyFont="1" applyAlignment="1">
      <alignment horizontal="center" vertical="center" textRotation="180"/>
    </xf>
    <xf numFmtId="0" fontId="46" fillId="0" borderId="0" xfId="0" applyFont="1" applyAlignment="1">
      <alignment horizontal="left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left" vertical="center"/>
    </xf>
    <xf numFmtId="0" fontId="46" fillId="0" borderId="11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top" wrapText="1"/>
    </xf>
    <xf numFmtId="0" fontId="32" fillId="0" borderId="11" xfId="0" applyFont="1" applyBorder="1" applyAlignment="1">
      <alignment horizontal="center" vertical="top" wrapText="1"/>
    </xf>
    <xf numFmtId="0" fontId="32" fillId="0" borderId="9" xfId="0" applyFont="1" applyBorder="1" applyAlignment="1">
      <alignment horizontal="center" vertical="top" wrapText="1"/>
    </xf>
    <xf numFmtId="0" fontId="32" fillId="0" borderId="6" xfId="0" applyFont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top" wrapText="1"/>
    </xf>
    <xf numFmtId="0" fontId="32" fillId="0" borderId="1" xfId="0" applyFont="1" applyBorder="1" applyAlignment="1">
      <alignment horizontal="center" vertical="top" wrapText="1"/>
    </xf>
    <xf numFmtId="49" fontId="32" fillId="0" borderId="12" xfId="0" applyNumberFormat="1" applyFont="1" applyBorder="1" applyAlignment="1">
      <alignment horizontal="center" vertical="top" wrapText="1"/>
    </xf>
    <xf numFmtId="49" fontId="32" fillId="0" borderId="11" xfId="0" applyNumberFormat="1" applyFont="1" applyBorder="1" applyAlignment="1">
      <alignment horizontal="center" vertical="top" wrapText="1"/>
    </xf>
    <xf numFmtId="49" fontId="32" fillId="0" borderId="6" xfId="0" applyNumberFormat="1" applyFont="1" applyBorder="1" applyAlignment="1">
      <alignment horizontal="center" vertical="top" wrapText="1"/>
    </xf>
    <xf numFmtId="49" fontId="32" fillId="0" borderId="8" xfId="0" applyNumberFormat="1" applyFont="1" applyBorder="1" applyAlignment="1">
      <alignment horizontal="center" vertical="top" wrapText="1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46" fillId="0" borderId="9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32" fillId="0" borderId="10" xfId="0" applyFont="1" applyBorder="1" applyAlignment="1">
      <alignment horizontal="center" vertical="top" wrapText="1"/>
    </xf>
    <xf numFmtId="0" fontId="59" fillId="0" borderId="8" xfId="0" applyFont="1" applyBorder="1" applyAlignment="1">
      <alignment horizontal="right"/>
    </xf>
    <xf numFmtId="0" fontId="46" fillId="0" borderId="0" xfId="0" applyFont="1" applyAlignment="1">
      <alignment horizontal="left" vertical="center"/>
    </xf>
    <xf numFmtId="0" fontId="32" fillId="0" borderId="3" xfId="0" applyFont="1" applyBorder="1" applyAlignment="1">
      <alignment horizontal="center" vertical="top" wrapText="1"/>
    </xf>
    <xf numFmtId="0" fontId="32" fillId="0" borderId="7" xfId="0" applyFont="1" applyBorder="1" applyAlignment="1">
      <alignment horizontal="center" vertical="top" wrapText="1"/>
    </xf>
    <xf numFmtId="0" fontId="32" fillId="0" borderId="4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13" xfId="0" applyFont="1" applyBorder="1" applyAlignment="1">
      <alignment horizontal="center" vertical="top" wrapText="1"/>
    </xf>
    <xf numFmtId="0" fontId="32" fillId="0" borderId="5" xfId="0" applyFont="1" applyBorder="1" applyAlignment="1">
      <alignment horizontal="center" vertical="top" wrapText="1"/>
    </xf>
    <xf numFmtId="0" fontId="41" fillId="0" borderId="6" xfId="0" applyFont="1" applyBorder="1" applyAlignment="1">
      <alignment horizontal="center" vertical="top" wrapText="1"/>
    </xf>
    <xf numFmtId="0" fontId="41" fillId="0" borderId="5" xfId="0" applyFont="1" applyBorder="1" applyAlignment="1">
      <alignment horizontal="center" vertical="top" wrapText="1"/>
    </xf>
    <xf numFmtId="0" fontId="46" fillId="0" borderId="0" xfId="0" applyFont="1" applyAlignment="1">
      <alignment horizontal="left" vertical="top"/>
    </xf>
    <xf numFmtId="0" fontId="32" fillId="0" borderId="11" xfId="0" applyFont="1" applyBorder="1" applyAlignment="1">
      <alignment horizontal="center" vertical="center" wrapText="1"/>
    </xf>
    <xf numFmtId="0" fontId="41" fillId="0" borderId="9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6" fillId="0" borderId="0" xfId="14" applyFont="1" applyAlignment="1">
      <alignment horizontal="center" wrapText="1"/>
    </xf>
    <xf numFmtId="0" fontId="46" fillId="0" borderId="0" xfId="14" applyFont="1" applyAlignment="1">
      <alignment horizontal="center"/>
    </xf>
    <xf numFmtId="0" fontId="32" fillId="0" borderId="0" xfId="14" applyFont="1" applyAlignment="1">
      <alignment horizontal="center" vertical="center" textRotation="180"/>
    </xf>
    <xf numFmtId="0" fontId="46" fillId="0" borderId="0" xfId="6" applyFont="1" applyAlignment="1">
      <alignment horizontal="center"/>
    </xf>
    <xf numFmtId="0" fontId="61" fillId="0" borderId="0" xfId="6" applyFont="1" applyAlignment="1">
      <alignment horizontal="center" vertical="center" wrapText="1"/>
    </xf>
    <xf numFmtId="0" fontId="46" fillId="0" borderId="0" xfId="6" applyFont="1" applyAlignment="1">
      <alignment horizontal="center" vertical="center" wrapText="1"/>
    </xf>
    <xf numFmtId="0" fontId="13" fillId="0" borderId="0" xfId="6" applyFont="1" applyAlignment="1">
      <alignment horizontal="center" wrapText="1"/>
    </xf>
    <xf numFmtId="0" fontId="61" fillId="0" borderId="0" xfId="6" applyFont="1" applyAlignment="1">
      <alignment horizontal="center"/>
    </xf>
    <xf numFmtId="0" fontId="46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32" fillId="0" borderId="7" xfId="0" applyFont="1" applyBorder="1" applyAlignment="1">
      <alignment horizontal="center" vertical="top"/>
    </xf>
    <xf numFmtId="164" fontId="59" fillId="0" borderId="0" xfId="0" applyNumberFormat="1" applyFont="1" applyAlignment="1">
      <alignment horizontal="left"/>
    </xf>
    <xf numFmtId="49" fontId="42" fillId="0" borderId="9" xfId="0" applyNumberFormat="1" applyFont="1" applyBorder="1" applyAlignment="1">
      <alignment vertical="center"/>
    </xf>
    <xf numFmtId="49" fontId="41" fillId="0" borderId="10" xfId="0" applyNumberFormat="1" applyFont="1" applyBorder="1" applyAlignment="1">
      <alignment vertical="center"/>
    </xf>
    <xf numFmtId="49" fontId="41" fillId="0" borderId="1" xfId="0" applyNumberFormat="1" applyFont="1" applyBorder="1" applyAlignment="1">
      <alignment vertical="center"/>
    </xf>
    <xf numFmtId="49" fontId="32" fillId="0" borderId="3" xfId="0" applyNumberFormat="1" applyFont="1" applyBorder="1" applyAlignment="1">
      <alignment horizontal="center" vertical="top" wrapText="1"/>
    </xf>
    <xf numFmtId="49" fontId="32" fillId="0" borderId="7" xfId="0" applyNumberFormat="1" applyFont="1" applyBorder="1" applyAlignment="1">
      <alignment horizontal="center" vertical="top" wrapText="1"/>
    </xf>
    <xf numFmtId="49" fontId="32" fillId="0" borderId="4" xfId="0" applyNumberFormat="1" applyFont="1" applyBorder="1" applyAlignment="1">
      <alignment horizontal="center" vertical="top" wrapText="1"/>
    </xf>
    <xf numFmtId="0" fontId="46" fillId="0" borderId="0" xfId="0" applyFont="1" applyAlignment="1">
      <alignment horizontal="left" vertical="top" wrapText="1"/>
    </xf>
    <xf numFmtId="0" fontId="59" fillId="0" borderId="0" xfId="0" applyFont="1" applyAlignment="1">
      <alignment horizontal="right"/>
    </xf>
    <xf numFmtId="0" fontId="42" fillId="0" borderId="9" xfId="0" applyFont="1" applyBorder="1" applyAlignment="1">
      <alignment vertical="center"/>
    </xf>
    <xf numFmtId="0" fontId="41" fillId="0" borderId="10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59" fillId="0" borderId="0" xfId="0" applyFont="1" applyAlignment="1">
      <alignment horizontal="right" vertical="center" wrapText="1"/>
    </xf>
    <xf numFmtId="0" fontId="59" fillId="0" borderId="0" xfId="0" applyFont="1" applyAlignment="1">
      <alignment horizontal="right" wrapText="1"/>
    </xf>
    <xf numFmtId="0" fontId="59" fillId="0" borderId="8" xfId="0" applyFont="1" applyBorder="1" applyAlignment="1">
      <alignment horizontal="right" vertical="center" wrapText="1"/>
    </xf>
    <xf numFmtId="0" fontId="59" fillId="0" borderId="8" xfId="0" applyFont="1" applyBorder="1" applyAlignment="1">
      <alignment horizontal="right" wrapText="1"/>
    </xf>
    <xf numFmtId="0" fontId="32" fillId="0" borderId="2" xfId="0" applyFont="1" applyBorder="1" applyAlignment="1">
      <alignment horizontal="center" vertical="top"/>
    </xf>
    <xf numFmtId="0" fontId="32" fillId="0" borderId="3" xfId="0" applyFont="1" applyBorder="1" applyAlignment="1">
      <alignment horizontal="center" vertical="top"/>
    </xf>
    <xf numFmtId="0" fontId="46" fillId="0" borderId="8" xfId="0" applyFont="1" applyBorder="1" applyAlignment="1">
      <alignment horizontal="left" vertical="top"/>
    </xf>
    <xf numFmtId="0" fontId="46" fillId="0" borderId="0" xfId="0" applyFont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32" fillId="0" borderId="2" xfId="0" applyFont="1" applyBorder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0" fontId="37" fillId="0" borderId="9" xfId="0" applyFont="1" applyBorder="1" applyAlignment="1">
      <alignment vertical="center"/>
    </xf>
    <xf numFmtId="0" fontId="32" fillId="0" borderId="10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2" xfId="0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59" fillId="0" borderId="8" xfId="0" applyFont="1" applyBorder="1" applyAlignment="1">
      <alignment horizontal="center"/>
    </xf>
    <xf numFmtId="0" fontId="59" fillId="0" borderId="8" xfId="0" applyFont="1" applyBorder="1" applyAlignment="1">
      <alignment horizontal="right" vertical="center"/>
    </xf>
    <xf numFmtId="0" fontId="30" fillId="0" borderId="8" xfId="0" applyFont="1" applyBorder="1" applyAlignment="1">
      <alignment horizontal="right"/>
    </xf>
    <xf numFmtId="0" fontId="6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0" fontId="46" fillId="0" borderId="0" xfId="0" applyFont="1" applyAlignment="1">
      <alignment horizontal="center" wrapText="1"/>
    </xf>
    <xf numFmtId="0" fontId="61" fillId="0" borderId="0" xfId="0" applyFont="1" applyAlignment="1">
      <alignment horizontal="center"/>
    </xf>
    <xf numFmtId="0" fontId="42" fillId="0" borderId="9" xfId="0" applyFont="1" applyBorder="1"/>
    <xf numFmtId="0" fontId="41" fillId="0" borderId="1" xfId="0" applyFont="1" applyBorder="1"/>
    <xf numFmtId="0" fontId="30" fillId="0" borderId="0" xfId="0" applyFont="1" applyAlignment="1">
      <alignment horizontal="right" wrapText="1"/>
    </xf>
    <xf numFmtId="0" fontId="42" fillId="0" borderId="1" xfId="0" applyFont="1" applyBorder="1"/>
  </cellXfs>
  <cellStyles count="15">
    <cellStyle name="Normal" xfId="0" builtinId="0"/>
    <cellStyle name="Гіперпосилання 2" xfId="13" xr:uid="{00000000-0005-0000-0000-000000000000}"/>
    <cellStyle name="Звичайний 2" xfId="1" xr:uid="{00000000-0005-0000-0000-000001000000}"/>
    <cellStyle name="Звичайний 2 2" xfId="12" xr:uid="{00000000-0005-0000-0000-000002000000}"/>
    <cellStyle name="Обычный 2" xfId="2" xr:uid="{00000000-0005-0000-0000-000004000000}"/>
    <cellStyle name="Обычный 2 2" xfId="3" xr:uid="{00000000-0005-0000-0000-000005000000}"/>
    <cellStyle name="Обычный 2 3" xfId="11" xr:uid="{00000000-0005-0000-0000-000006000000}"/>
    <cellStyle name="Обычный 2 4" xfId="14" xr:uid="{00000000-0005-0000-0000-000007000000}"/>
    <cellStyle name="Обычный 3" xfId="4" xr:uid="{00000000-0005-0000-0000-000008000000}"/>
    <cellStyle name="Обычный 4" xfId="5" xr:uid="{00000000-0005-0000-0000-000009000000}"/>
    <cellStyle name="Обычный_График" xfId="6" xr:uid="{00000000-0005-0000-0000-00000A000000}"/>
    <cellStyle name="Обычный_Лист1" xfId="7" xr:uid="{00000000-0005-0000-0000-00000B000000}"/>
    <cellStyle name="Обычный_Лист1_рисун" xfId="8" xr:uid="{00000000-0005-0000-0000-00000C000000}"/>
    <cellStyle name="Обычный_СборникN 2002" xfId="9" xr:uid="{00000000-0005-0000-0000-00000D000000}"/>
    <cellStyle name="Процентный 2" xfId="10" xr:uid="{00000000-0005-0000-0000-00000E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CECEC"/>
      <color rgb="FFCFCFCF"/>
      <color rgb="FFBCCCE6"/>
      <color rgb="FF7E9CD1"/>
      <color rgb="FF95AAD7"/>
      <color rgb="FFDCE6F2"/>
      <color rgb="FFEB891B"/>
      <color rgb="FF273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2280806059468E-2"/>
          <c:y val="7.8532159936941057E-2"/>
          <c:w val="0.90875535334585456"/>
          <c:h val="0.61150742710931472"/>
        </c:manualLayout>
      </c:layout>
      <c:lineChart>
        <c:grouping val="standard"/>
        <c:varyColors val="0"/>
        <c:ser>
          <c:idx val="1"/>
          <c:order val="0"/>
          <c:tx>
            <c:v>Індекси фізичного обсягу ВРП</c:v>
          </c:tx>
          <c:spPr>
            <a:ln w="25400" cap="rnd" cmpd="sng">
              <a:solidFill>
                <a:srgbClr val="273373"/>
              </a:solidFill>
              <a:prstDash val="solid"/>
              <a:round/>
              <a:headEnd type="triangle" w="sm" len="sm"/>
              <a:tailEnd type="none" w="lg" len="lg"/>
            </a:ln>
          </c:spPr>
          <c:marker>
            <c:symbol val="diamond"/>
            <c:size val="7"/>
            <c:spPr>
              <a:solidFill>
                <a:srgbClr val="273373"/>
              </a:solidFill>
              <a:ln>
                <a:noFill/>
                <a:prstDash val="solid"/>
              </a:ln>
            </c:spPr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0-BD60-4F56-85FA-9AD73148B13E}"/>
              </c:ext>
            </c:extLst>
          </c:dPt>
          <c:dLbls>
            <c:dLbl>
              <c:idx val="0"/>
              <c:layout>
                <c:manualLayout>
                  <c:x val="-8.7188160455658002E-3"/>
                  <c:y val="-4.139636031167755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60-4F56-85FA-9AD73148B13E}"/>
                </c:ext>
              </c:extLst>
            </c:dLbl>
            <c:dLbl>
              <c:idx val="1"/>
              <c:layout>
                <c:manualLayout>
                  <c:x val="-2.9276416623590998E-3"/>
                  <c:y val="-1.04968892981146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60-4F56-85FA-9AD73148B13E}"/>
                </c:ext>
              </c:extLst>
            </c:dLbl>
            <c:dLbl>
              <c:idx val="2"/>
              <c:layout>
                <c:manualLayout>
                  <c:x val="-5.9199739955137991E-2"/>
                  <c:y val="1.127766450996602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60-4F56-85FA-9AD73148B13E}"/>
                </c:ext>
              </c:extLst>
            </c:dLbl>
            <c:dLbl>
              <c:idx val="3"/>
              <c:layout>
                <c:manualLayout>
                  <c:x val="-3.116682693158556E-2"/>
                  <c:y val="-3.01161023746990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60-4F56-85FA-9AD73148B13E}"/>
                </c:ext>
              </c:extLst>
            </c:dLbl>
            <c:dLbl>
              <c:idx val="4"/>
              <c:layout>
                <c:manualLayout>
                  <c:x val="-1.3171180631345458E-2"/>
                  <c:y val="-2.403484445164185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60-4F56-85FA-9AD73148B13E}"/>
                </c:ext>
              </c:extLst>
            </c:dLbl>
            <c:dLbl>
              <c:idx val="5"/>
              <c:layout>
                <c:manualLayout>
                  <c:x val="-1.2436400752658878E-2"/>
                  <c:y val="2.10018742429990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60-4F56-85FA-9AD73148B13E}"/>
                </c:ext>
              </c:extLst>
            </c:dLbl>
            <c:dLbl>
              <c:idx val="6"/>
              <c:layout>
                <c:manualLayout>
                  <c:x val="-4.6571584400253094E-3"/>
                  <c:y val="2.092369750701799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60-4F56-85FA-9AD73148B13E}"/>
                </c:ext>
              </c:extLst>
            </c:dLbl>
            <c:dLbl>
              <c:idx val="7"/>
              <c:layout>
                <c:manualLayout>
                  <c:x val="-3.1631114301256466E-2"/>
                  <c:y val="2.10381632860627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60-4F56-85FA-9AD73148B13E}"/>
                </c:ext>
              </c:extLst>
            </c:dLbl>
            <c:dLbl>
              <c:idx val="8"/>
              <c:layout>
                <c:manualLayout>
                  <c:x val="-4.9353200140280417E-3"/>
                  <c:y val="-2.137257586816996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60-4F56-85FA-9AD73148B13E}"/>
                </c:ext>
              </c:extLst>
            </c:dLbl>
            <c:dLbl>
              <c:idx val="9"/>
              <c:layout>
                <c:manualLayout>
                  <c:x val="-7.5070383307361301E-3"/>
                  <c:y val="3.207377849559938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60-4F56-85FA-9AD73148B13E}"/>
                </c:ext>
              </c:extLst>
            </c:dLbl>
            <c:dLbl>
              <c:idx val="10"/>
              <c:layout>
                <c:manualLayout>
                  <c:x val="-7.7584878457757312E-3"/>
                  <c:y val="4.29147839112507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60-4F56-85FA-9AD73148B13E}"/>
                </c:ext>
              </c:extLst>
            </c:dLbl>
            <c:dLbl>
              <c:idx val="11"/>
              <c:layout>
                <c:manualLayout>
                  <c:x val="-4.5453833132973104E-2"/>
                  <c:y val="-3.05276818505432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60-4F56-85FA-9AD73148B13E}"/>
                </c:ext>
              </c:extLst>
            </c:dLbl>
            <c:dLbl>
              <c:idx val="12"/>
              <c:layout>
                <c:manualLayout>
                  <c:x val="-1.0884036184986113E-2"/>
                  <c:y val="-2.10043806071610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60-4F56-85FA-9AD73148B13E}"/>
                </c:ext>
              </c:extLst>
            </c:dLbl>
            <c:dLbl>
              <c:idx val="13"/>
              <c:layout>
                <c:manualLayout>
                  <c:x val="-9.7839742367533712E-3"/>
                  <c:y val="-1.61423702718175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60-4F56-85FA-9AD73148B13E}"/>
                </c:ext>
              </c:extLst>
            </c:dLbl>
            <c:dLbl>
              <c:idx val="14"/>
              <c:layout>
                <c:manualLayout>
                  <c:x val="-1.9683560358914762E-2"/>
                  <c:y val="1.96434257813777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60-4F56-85FA-9AD73148B13E}"/>
                </c:ext>
              </c:extLst>
            </c:dLbl>
            <c:dLbl>
              <c:idx val="15"/>
              <c:layout>
                <c:manualLayout>
                  <c:x val="-3.8769755355109806E-2"/>
                  <c:y val="-2.12758924696107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60-4F56-85FA-9AD73148B13E}"/>
                </c:ext>
              </c:extLst>
            </c:dLbl>
            <c:dLbl>
              <c:idx val="16"/>
              <c:layout>
                <c:manualLayout>
                  <c:x val="-6.3157992212425689E-3"/>
                  <c:y val="-8.563370016291158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60-4F56-85FA-9AD73148B13E}"/>
                </c:ext>
              </c:extLst>
            </c:dLbl>
            <c:dLbl>
              <c:idx val="17"/>
              <c:layout>
                <c:manualLayout>
                  <c:x val="-1.6365231963958428E-2"/>
                  <c:y val="-2.028649868049887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60-4F56-85FA-9AD73148B13E}"/>
                </c:ext>
              </c:extLst>
            </c:dLbl>
            <c:dLbl>
              <c:idx val="18"/>
              <c:layout>
                <c:manualLayout>
                  <c:x val="-1.0742901640601495E-2"/>
                  <c:y val="-1.40963263719593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60-4F56-85FA-9AD73148B13E}"/>
                </c:ext>
              </c:extLst>
            </c:dLbl>
            <c:dLbl>
              <c:idx val="19"/>
              <c:layout>
                <c:manualLayout>
                  <c:x val="-2.0556424066874718E-2"/>
                  <c:y val="2.015585198125787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60-4F56-85FA-9AD73148B13E}"/>
                </c:ext>
              </c:extLst>
            </c:dLbl>
            <c:dLbl>
              <c:idx val="20"/>
              <c:layout>
                <c:manualLayout>
                  <c:x val="-2.6669891629451888E-2"/>
                  <c:y val="-3.147330028301748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D60-4F56-85FA-9AD73148B13E}"/>
                </c:ext>
              </c:extLst>
            </c:dLbl>
            <c:dLbl>
              <c:idx val="21"/>
              <c:layout>
                <c:manualLayout>
                  <c:x val="-2.0647946697451621E-2"/>
                  <c:y val="-2.34417649509019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60-4F56-85FA-9AD73148B13E}"/>
                </c:ext>
              </c:extLst>
            </c:dLbl>
            <c:dLbl>
              <c:idx val="22"/>
              <c:layout>
                <c:manualLayout>
                  <c:x val="-1.5839301203039904E-2"/>
                  <c:y val="-3.3006935152710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D60-4F56-85FA-9AD73148B13E}"/>
                </c:ext>
              </c:extLst>
            </c:dLbl>
            <c:dLbl>
              <c:idx val="23"/>
              <c:layout>
                <c:manualLayout>
                  <c:x val="-6.5638058486824899E-2"/>
                  <c:y val="6.948270452626800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60-4F56-85FA-9AD73148B13E}"/>
                </c:ext>
              </c:extLst>
            </c:dLbl>
            <c:dLbl>
              <c:idx val="24"/>
              <c:layout>
                <c:manualLayout>
                  <c:x val="-1.1372595288801426E-2"/>
                  <c:y val="-2.51433827028973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BD60-4F56-85FA-9AD73148B13E}"/>
                </c:ext>
              </c:extLst>
            </c:dLbl>
            <c:dLbl>
              <c:idx val="2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99-48E0-80F2-41A7EBE17668}"/>
                </c:ext>
              </c:extLst>
            </c:dLbl>
            <c:dLbl>
              <c:idx val="2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99-48E0-80F2-41A7EBE176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+mn-lt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 '!$B$5:$B$29</c:f>
              <c:strCache>
                <c:ptCount val="25"/>
                <c:pt idx="0">
                  <c:v> 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Запорізька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м.Київ</c:v>
                </c:pt>
              </c:strCache>
            </c:strRef>
          </c:cat>
          <c:val>
            <c:numRef>
              <c:f>'22 '!$C$5:$C$29</c:f>
              <c:numCache>
                <c:formatCode>0.0</c:formatCode>
                <c:ptCount val="25"/>
                <c:pt idx="0">
                  <c:v>105.6</c:v>
                </c:pt>
                <c:pt idx="1">
                  <c:v>92.5</c:v>
                </c:pt>
                <c:pt idx="2">
                  <c:v>102.6</c:v>
                </c:pt>
                <c:pt idx="3">
                  <c:v>103.3</c:v>
                </c:pt>
                <c:pt idx="4">
                  <c:v>104.4</c:v>
                </c:pt>
                <c:pt idx="5">
                  <c:v>101.9</c:v>
                </c:pt>
                <c:pt idx="6">
                  <c:v>104.5</c:v>
                </c:pt>
                <c:pt idx="7">
                  <c:v>101.4</c:v>
                </c:pt>
                <c:pt idx="8">
                  <c:v>101.7</c:v>
                </c:pt>
                <c:pt idx="9">
                  <c:v>105.8</c:v>
                </c:pt>
                <c:pt idx="10">
                  <c:v>101</c:v>
                </c:pt>
                <c:pt idx="11">
                  <c:v>106.7</c:v>
                </c:pt>
                <c:pt idx="12">
                  <c:v>108.7</c:v>
                </c:pt>
                <c:pt idx="13">
                  <c:v>106.2</c:v>
                </c:pt>
                <c:pt idx="14">
                  <c:v>100.2</c:v>
                </c:pt>
                <c:pt idx="15">
                  <c:v>102.3</c:v>
                </c:pt>
                <c:pt idx="16">
                  <c:v>99.1</c:v>
                </c:pt>
                <c:pt idx="17">
                  <c:v>106.7</c:v>
                </c:pt>
                <c:pt idx="18">
                  <c:v>101.1</c:v>
                </c:pt>
                <c:pt idx="19">
                  <c:v>103.6</c:v>
                </c:pt>
                <c:pt idx="20">
                  <c:v>105.7</c:v>
                </c:pt>
                <c:pt idx="21">
                  <c:v>104.8</c:v>
                </c:pt>
                <c:pt idx="22">
                  <c:v>103.1</c:v>
                </c:pt>
                <c:pt idx="23">
                  <c:v>102.4</c:v>
                </c:pt>
                <c:pt idx="24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D60-4F56-85FA-9AD73148B13E}"/>
            </c:ext>
          </c:extLst>
        </c:ser>
        <c:ser>
          <c:idx val="0"/>
          <c:order val="1"/>
          <c:tx>
            <c:v>Індекс фізичного обсягу ВВП України</c:v>
          </c:tx>
          <c:spPr>
            <a:ln w="25400">
              <a:solidFill>
                <a:srgbClr val="D0661C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C-BD60-4F56-85FA-9AD73148B13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D-BD60-4F56-85FA-9AD73148B13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E-BD60-4F56-85FA-9AD73148B13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F-BD60-4F56-85FA-9AD73148B13E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20-BD60-4F56-85FA-9AD73148B13E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21-BD60-4F56-85FA-9AD73148B13E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22-BD60-4F56-85FA-9AD73148B13E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3-BD60-4F56-85FA-9AD73148B13E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24-BD60-4F56-85FA-9AD73148B13E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25-BD60-4F56-85FA-9AD73148B13E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26-BD60-4F56-85FA-9AD73148B13E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27-BD60-4F56-85FA-9AD73148B13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28-BD60-4F56-85FA-9AD73148B13E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29-BD60-4F56-85FA-9AD73148B13E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2A-BD60-4F56-85FA-9AD73148B13E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2B-BD60-4F56-85FA-9AD73148B13E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2C-BD60-4F56-85FA-9AD73148B13E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2D-BD60-4F56-85FA-9AD73148B13E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2E-BD60-4F56-85FA-9AD73148B13E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2F-BD60-4F56-85FA-9AD73148B13E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30-BD60-4F56-85FA-9AD73148B13E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31-BD60-4F56-85FA-9AD73148B13E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32-BD60-4F56-85FA-9AD73148B13E}"/>
              </c:ext>
            </c:extLst>
          </c:dPt>
          <c:dPt>
            <c:idx val="24"/>
            <c:bubble3D val="0"/>
            <c:extLst>
              <c:ext xmlns:c16="http://schemas.microsoft.com/office/drawing/2014/chart" uri="{C3380CC4-5D6E-409C-BE32-E72D297353CC}">
                <c16:uniqueId val="{00000033-BD60-4F56-85FA-9AD73148B13E}"/>
              </c:ext>
            </c:extLst>
          </c:dPt>
          <c:dLbls>
            <c:dLbl>
              <c:idx val="0"/>
              <c:layout>
                <c:manualLayout>
                  <c:x val="0.77520888236507846"/>
                  <c:y val="9.4069306962717855E-2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ysClr val="windowText" lastClr="000000"/>
                        </a:solidFill>
                        <a:latin typeface="+mn-lt"/>
                        <a:ea typeface="Times New Roman"/>
                        <a:cs typeface="Times New Roman"/>
                      </a:defRPr>
                    </a:pPr>
                    <a:r>
                      <a:rPr lang="uk-UA" sz="1100" b="1">
                        <a:solidFill>
                          <a:sysClr val="windowText" lastClr="000000"/>
                        </a:solidFill>
                        <a:latin typeface="+mn-lt"/>
                      </a:rPr>
                      <a:t>Україна </a:t>
                    </a:r>
                    <a:fld id="{73CABF93-6BA5-48D8-8B70-ADE023426E5D}" type="VALUE">
                      <a:rPr lang="en-US" sz="1100" b="1">
                        <a:solidFill>
                          <a:sysClr val="windowText" lastClr="000000"/>
                        </a:solidFill>
                        <a:latin typeface="+mn-lt"/>
                      </a:rPr>
                      <a:pPr>
                        <a:defRPr sz="1100" b="1" i="0" u="none" strike="noStrike" baseline="0">
                          <a:solidFill>
                            <a:sysClr val="windowText" lastClr="000000"/>
                          </a:solidFill>
                          <a:latin typeface="+mn-lt"/>
                          <a:ea typeface="Times New Roman"/>
                          <a:cs typeface="Times New Roman"/>
                        </a:defRPr>
                      </a:pPr>
                      <a:t>[VALUE]</a:t>
                    </a:fld>
                    <a:endParaRPr lang="uk-UA" sz="1100" b="1">
                      <a:solidFill>
                        <a:sysClr val="windowText" lastClr="000000"/>
                      </a:solidFill>
                      <a:latin typeface="+mn-lt"/>
                    </a:endParaRP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5-BD60-4F56-85FA-9AD73148B1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BD60-4F56-85FA-9AD73148B1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D60-4F56-85FA-9AD73148B1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BD60-4F56-85FA-9AD73148B13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60-4F56-85FA-9AD73148B1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D60-4F56-85FA-9AD73148B13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60-4F56-85FA-9AD73148B1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D60-4F56-85FA-9AD73148B1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BD60-4F56-85FA-9AD73148B1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D60-4F56-85FA-9AD73148B1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BD60-4F56-85FA-9AD73148B1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D60-4F56-85FA-9AD73148B1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BD60-4F56-85FA-9AD73148B13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BD60-4F56-85FA-9AD73148B13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BD60-4F56-85FA-9AD73148B1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BD60-4F56-85FA-9AD73148B1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BD60-4F56-85FA-9AD73148B1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BD60-4F56-85FA-9AD73148B1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BD60-4F56-85FA-9AD73148B1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BD60-4F56-85FA-9AD73148B13E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BD60-4F56-85FA-9AD73148B1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BD60-4F56-85FA-9AD73148B1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BD60-4F56-85FA-9AD73148B1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BD60-4F56-85FA-9AD73148B13E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BD60-4F56-85FA-9AD73148B1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BD60-4F56-85FA-9AD73148B13E}"/>
                </c:ext>
              </c:extLst>
            </c:dLbl>
            <c:dLbl>
              <c:idx val="26"/>
              <c:layout>
                <c:manualLayout>
                  <c:x val="-1.2902567820338606E-2"/>
                  <c:y val="1.67745588596485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B050"/>
                      </a:solidFill>
                      <a:latin typeface="+mn-lt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D60-4F56-85FA-9AD73148B1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B050"/>
                    </a:solidFill>
                    <a:latin typeface="+mn-lt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'22 '!$B$5:$B$29</c:f>
              <c:strCache>
                <c:ptCount val="25"/>
                <c:pt idx="0">
                  <c:v> Вінницька</c:v>
                </c:pt>
                <c:pt idx="1">
                  <c:v>Волинська</c:v>
                </c:pt>
                <c:pt idx="2">
                  <c:v>Дніпропетровська</c:v>
                </c:pt>
                <c:pt idx="3">
                  <c:v>Донецька</c:v>
                </c:pt>
                <c:pt idx="4">
                  <c:v>Житомирська</c:v>
                </c:pt>
                <c:pt idx="5">
                  <c:v>Закарпатська</c:v>
                </c:pt>
                <c:pt idx="6">
                  <c:v>Запорізька</c:v>
                </c:pt>
                <c:pt idx="7">
                  <c:v>Івано-Франківська</c:v>
                </c:pt>
                <c:pt idx="8">
                  <c:v>Київська</c:v>
                </c:pt>
                <c:pt idx="9">
                  <c:v>Кіровоградська</c:v>
                </c:pt>
                <c:pt idx="10">
                  <c:v>Луганська</c:v>
                </c:pt>
                <c:pt idx="11">
                  <c:v>Львівська</c:v>
                </c:pt>
                <c:pt idx="12">
                  <c:v>Миколаївська</c:v>
                </c:pt>
                <c:pt idx="13">
                  <c:v>Одеська</c:v>
                </c:pt>
                <c:pt idx="14">
                  <c:v>Полтавська</c:v>
                </c:pt>
                <c:pt idx="15">
                  <c:v>Рівненська</c:v>
                </c:pt>
                <c:pt idx="16">
                  <c:v>Сумська</c:v>
                </c:pt>
                <c:pt idx="17">
                  <c:v>Тернопільська</c:v>
                </c:pt>
                <c:pt idx="18">
                  <c:v>Харківська</c:v>
                </c:pt>
                <c:pt idx="19">
                  <c:v>Херсонська</c:v>
                </c:pt>
                <c:pt idx="20">
                  <c:v>Хмельницька</c:v>
                </c:pt>
                <c:pt idx="21">
                  <c:v>Черкаська</c:v>
                </c:pt>
                <c:pt idx="22">
                  <c:v>Чернівецька</c:v>
                </c:pt>
                <c:pt idx="23">
                  <c:v>Чернігівська</c:v>
                </c:pt>
                <c:pt idx="24">
                  <c:v>м.Київ</c:v>
                </c:pt>
              </c:strCache>
            </c:strRef>
          </c:cat>
          <c:val>
            <c:numRef>
              <c:f>'22 '!$D$5:$D$29</c:f>
              <c:numCache>
                <c:formatCode>0.0</c:formatCode>
                <c:ptCount val="25"/>
                <c:pt idx="0">
                  <c:v>103.4</c:v>
                </c:pt>
                <c:pt idx="1">
                  <c:v>103.4</c:v>
                </c:pt>
                <c:pt idx="2">
                  <c:v>103.4</c:v>
                </c:pt>
                <c:pt idx="3">
                  <c:v>103.4</c:v>
                </c:pt>
                <c:pt idx="4">
                  <c:v>103.4</c:v>
                </c:pt>
                <c:pt idx="5">
                  <c:v>103.4</c:v>
                </c:pt>
                <c:pt idx="6">
                  <c:v>103.4</c:v>
                </c:pt>
                <c:pt idx="7">
                  <c:v>103.4</c:v>
                </c:pt>
                <c:pt idx="8">
                  <c:v>103.4</c:v>
                </c:pt>
                <c:pt idx="9">
                  <c:v>103.4</c:v>
                </c:pt>
                <c:pt idx="10">
                  <c:v>103.4</c:v>
                </c:pt>
                <c:pt idx="11">
                  <c:v>103.4</c:v>
                </c:pt>
                <c:pt idx="12">
                  <c:v>103.4</c:v>
                </c:pt>
                <c:pt idx="13">
                  <c:v>103.4</c:v>
                </c:pt>
                <c:pt idx="14">
                  <c:v>103.4</c:v>
                </c:pt>
                <c:pt idx="15">
                  <c:v>103.4</c:v>
                </c:pt>
                <c:pt idx="16">
                  <c:v>103.4</c:v>
                </c:pt>
                <c:pt idx="17">
                  <c:v>103.4</c:v>
                </c:pt>
                <c:pt idx="18">
                  <c:v>103.4</c:v>
                </c:pt>
                <c:pt idx="19">
                  <c:v>103.4</c:v>
                </c:pt>
                <c:pt idx="20">
                  <c:v>103.4</c:v>
                </c:pt>
                <c:pt idx="21">
                  <c:v>103.4</c:v>
                </c:pt>
                <c:pt idx="22">
                  <c:v>103.4</c:v>
                </c:pt>
                <c:pt idx="23">
                  <c:v>103.4</c:v>
                </c:pt>
                <c:pt idx="24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D60-4F56-85FA-9AD73148B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7344"/>
        <c:axId val="46087904"/>
      </c:lineChart>
      <c:catAx>
        <c:axId val="4608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en-US"/>
          </a:p>
        </c:txPr>
        <c:crossAx val="46087904"/>
        <c:crossesAt val="30"/>
        <c:auto val="0"/>
        <c:lblAlgn val="ctr"/>
        <c:lblOffset val="100"/>
        <c:tickLblSkip val="1"/>
        <c:tickMarkSkip val="1"/>
        <c:noMultiLvlLbl val="0"/>
      </c:catAx>
      <c:valAx>
        <c:axId val="46087904"/>
        <c:scaling>
          <c:orientation val="minMax"/>
          <c:max val="110"/>
          <c:min val="9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chemeClr val="tx1">
                <a:alpha val="9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en-US"/>
          </a:p>
        </c:txPr>
        <c:crossAx val="46087344"/>
        <c:crosses val="autoZero"/>
        <c:crossBetween val="between"/>
        <c:majorUnit val="2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9637621996279589"/>
          <c:y val="0.90631601644695259"/>
          <c:w val="0.52664719326950671"/>
          <c:h val="6.1686481824332895E-2"/>
        </c:manualLayout>
      </c:layout>
      <c:overlay val="0"/>
      <c:spPr>
        <a:solidFill>
          <a:srgbClr val="FFFFFF"/>
        </a:solidFill>
        <a:ln w="0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+mn-lt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704" l="0.74803149606299213" r="0.78740157480314965" t="0.98425196850393704" header="0.51181102362204722" footer="0.51181102362204722"/>
    <c:pageSetup paperSize="9" orientation="landscape" horizontalDpi="120" verticalDpi="14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34808744824653E-2"/>
          <c:y val="6.4932887487728241E-2"/>
          <c:w val="0.92052426189563685"/>
          <c:h val="0.7240530302372275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27337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273373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517998433520477E-3"/>
                  <c:y val="-8.74232523029794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ED-456A-A14B-93D3E09F607E}"/>
                </c:ext>
              </c:extLst>
            </c:dLbl>
            <c:dLbl>
              <c:idx val="1"/>
              <c:layout>
                <c:manualLayout>
                  <c:x val="-4.754818866887652E-3"/>
                  <c:y val="-3.9512829444868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9E-49FC-BCDC-B714E46BF2C8}"/>
                </c:ext>
              </c:extLst>
            </c:dLbl>
            <c:dLbl>
              <c:idx val="2"/>
              <c:layout>
                <c:manualLayout>
                  <c:x val="-1.2417653191220568E-2"/>
                  <c:y val="-4.700697427541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9E-49FC-BCDC-B714E46BF2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 '!$B$7:$B$31</c:f>
              <c:strCache>
                <c:ptCount val="25"/>
                <c:pt idx="0">
                  <c:v>м.Київ</c:v>
                </c:pt>
                <c:pt idx="1">
                  <c:v>Дніпропетровська</c:v>
                </c:pt>
                <c:pt idx="2">
                  <c:v>Харківська</c:v>
                </c:pt>
                <c:pt idx="3">
                  <c:v>Львівська</c:v>
                </c:pt>
                <c:pt idx="4">
                  <c:v>Київська</c:v>
                </c:pt>
                <c:pt idx="5">
                  <c:v>Донецька</c:v>
                </c:pt>
                <c:pt idx="6">
                  <c:v>Одеська</c:v>
                </c:pt>
                <c:pt idx="7">
                  <c:v>Полтавська</c:v>
                </c:pt>
                <c:pt idx="8">
                  <c:v>Запорізька</c:v>
                </c:pt>
                <c:pt idx="9">
                  <c:v>Вінницька</c:v>
                </c:pt>
                <c:pt idx="10">
                  <c:v>Черкаська</c:v>
                </c:pt>
                <c:pt idx="11">
                  <c:v>Миколаївська</c:v>
                </c:pt>
                <c:pt idx="12">
                  <c:v>Хмельницька</c:v>
                </c:pt>
                <c:pt idx="13">
                  <c:v>Івано-Франківська</c:v>
                </c:pt>
                <c:pt idx="14">
                  <c:v>Житомирська</c:v>
                </c:pt>
                <c:pt idx="15">
                  <c:v>Чернігівська </c:v>
                </c:pt>
                <c:pt idx="16">
                  <c:v>Сумська</c:v>
                </c:pt>
                <c:pt idx="17">
                  <c:v>Кіровоградська</c:v>
                </c:pt>
                <c:pt idx="18">
                  <c:v>Волинська</c:v>
                </c:pt>
                <c:pt idx="19">
                  <c:v>Рівненська</c:v>
                </c:pt>
                <c:pt idx="20">
                  <c:v>Херсонська</c:v>
                </c:pt>
                <c:pt idx="21">
                  <c:v>Тернопільська</c:v>
                </c:pt>
                <c:pt idx="22">
                  <c:v>Закарпатська</c:v>
                </c:pt>
                <c:pt idx="23">
                  <c:v>Чернівецька</c:v>
                </c:pt>
                <c:pt idx="24">
                  <c:v>Луганська</c:v>
                </c:pt>
              </c:strCache>
            </c:strRef>
          </c:cat>
          <c:val>
            <c:numRef>
              <c:f>'24 '!$C$7:$C$31</c:f>
              <c:numCache>
                <c:formatCode>General</c:formatCode>
                <c:ptCount val="25"/>
                <c:pt idx="0" formatCode="0.0">
                  <c:v>23.4</c:v>
                </c:pt>
                <c:pt idx="1">
                  <c:v>10.7</c:v>
                </c:pt>
                <c:pt idx="2">
                  <c:v>5.9</c:v>
                </c:pt>
                <c:pt idx="3">
                  <c:v>5.4</c:v>
                </c:pt>
                <c:pt idx="4">
                  <c:v>5.3</c:v>
                </c:pt>
                <c:pt idx="5">
                  <c:v>5.2</c:v>
                </c:pt>
                <c:pt idx="6" formatCode="0.0">
                  <c:v>5</c:v>
                </c:pt>
                <c:pt idx="7">
                  <c:v>4.9000000000000004</c:v>
                </c:pt>
                <c:pt idx="8" formatCode="0.0">
                  <c:v>4.2</c:v>
                </c:pt>
                <c:pt idx="9">
                  <c:v>3.2</c:v>
                </c:pt>
                <c:pt idx="10" formatCode="0.0">
                  <c:v>2.4</c:v>
                </c:pt>
                <c:pt idx="11">
                  <c:v>2.2999999999999998</c:v>
                </c:pt>
                <c:pt idx="12">
                  <c:v>2.2000000000000002</c:v>
                </c:pt>
                <c:pt idx="13" formatCode="0.0">
                  <c:v>2.2000000000000002</c:v>
                </c:pt>
                <c:pt idx="14">
                  <c:v>2.1</c:v>
                </c:pt>
                <c:pt idx="15">
                  <c:v>2.1</c:v>
                </c:pt>
                <c:pt idx="16">
                  <c:v>1.9</c:v>
                </c:pt>
                <c:pt idx="17">
                  <c:v>1.8</c:v>
                </c:pt>
                <c:pt idx="18">
                  <c:v>1.7</c:v>
                </c:pt>
                <c:pt idx="19" formatCode="0.0">
                  <c:v>1.7</c:v>
                </c:pt>
                <c:pt idx="20">
                  <c:v>1.6</c:v>
                </c:pt>
                <c:pt idx="21">
                  <c:v>1.5</c:v>
                </c:pt>
                <c:pt idx="22">
                  <c:v>1.4</c:v>
                </c:pt>
                <c:pt idx="23" formatCode="0.0">
                  <c:v>1</c:v>
                </c:pt>
                <c:pt idx="24" formatCode="0.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E-49FC-BCDC-B714E46B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0144"/>
        <c:axId val="46090704"/>
      </c:lineChart>
      <c:catAx>
        <c:axId val="460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704"/>
        <c:crosses val="autoZero"/>
        <c:auto val="1"/>
        <c:lblAlgn val="ctr"/>
        <c:lblOffset val="100"/>
        <c:noMultiLvlLbl val="0"/>
      </c:catAx>
      <c:valAx>
        <c:axId val="460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98146513680511E-2"/>
          <c:y val="2.8708525154998395E-2"/>
          <c:w val="0.73856640681875441"/>
          <c:h val="0.62860187871252948"/>
        </c:manualLayout>
      </c:layout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EAB818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1-7EB5-4B52-A55A-F2E54206C6C2}"/>
              </c:ext>
            </c:extLst>
          </c:dPt>
          <c:dPt>
            <c:idx val="1"/>
            <c:bubble3D val="0"/>
            <c:spPr>
              <a:solidFill>
                <a:srgbClr val="7E9CD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3-7EB5-4B52-A55A-F2E54206C6C2}"/>
              </c:ext>
            </c:extLst>
          </c:dPt>
          <c:dPt>
            <c:idx val="2"/>
            <c:bubble3D val="0"/>
            <c:spPr>
              <a:solidFill>
                <a:srgbClr val="8C965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5-7EB5-4B52-A55A-F2E54206C6C2}"/>
              </c:ext>
            </c:extLst>
          </c:dPt>
          <c:dPt>
            <c:idx val="3"/>
            <c:bubble3D val="0"/>
            <c:spPr>
              <a:solidFill>
                <a:srgbClr val="8278B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7-7EB5-4B52-A55A-F2E54206C6C2}"/>
              </c:ext>
            </c:extLst>
          </c:dPt>
          <c:dPt>
            <c:idx val="4"/>
            <c:bubble3D val="0"/>
            <c:spPr>
              <a:solidFill>
                <a:srgbClr val="D0661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9-7EB5-4B52-A55A-F2E54206C6C2}"/>
              </c:ext>
            </c:extLst>
          </c:dPt>
          <c:dPt>
            <c:idx val="5"/>
            <c:bubble3D val="0"/>
            <c:spPr>
              <a:solidFill>
                <a:srgbClr val="9B9B9B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B-7EB5-4B52-A55A-F2E54206C6C2}"/>
              </c:ext>
            </c:extLst>
          </c:dPt>
          <c:dPt>
            <c:idx val="6"/>
            <c:bubble3D val="0"/>
            <c:spPr>
              <a:solidFill>
                <a:srgbClr val="27337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D-7EB5-4B52-A55A-F2E54206C6C2}"/>
              </c:ext>
            </c:extLst>
          </c:dPt>
          <c:dPt>
            <c:idx val="7"/>
            <c:bubble3D val="0"/>
            <c:spPr>
              <a:solidFill>
                <a:srgbClr val="D7D06D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F-7EB5-4B52-A55A-F2E54206C6C2}"/>
              </c:ext>
            </c:extLst>
          </c:dPt>
          <c:dPt>
            <c:idx val="8"/>
            <c:bubble3D val="0"/>
            <c:spPr>
              <a:solidFill>
                <a:srgbClr val="DC911B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1-7EB5-4B52-A55A-F2E54206C6C2}"/>
              </c:ext>
            </c:extLst>
          </c:dPt>
          <c:dPt>
            <c:idx val="9"/>
            <c:bubble3D val="0"/>
            <c:spPr>
              <a:solidFill>
                <a:srgbClr val="CFCFC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3-7EB5-4B52-A55A-F2E54206C6C2}"/>
              </c:ext>
            </c:extLst>
          </c:dPt>
          <c:dPt>
            <c:idx val="10"/>
            <c:bubble3D val="0"/>
            <c:spPr>
              <a:solidFill>
                <a:srgbClr val="BDBDDE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5-7EB5-4B52-A55A-F2E54206C6C2}"/>
              </c:ext>
            </c:extLst>
          </c:dPt>
          <c:dPt>
            <c:idx val="11"/>
            <c:bubble3D val="0"/>
            <c:spPr>
              <a:solidFill>
                <a:srgbClr val="B6BC8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7-7EB5-4B52-A55A-F2E54206C6C2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9-7EB5-4B52-A55A-F2E54206C6C2}"/>
              </c:ext>
            </c:extLst>
          </c:dPt>
          <c:dPt>
            <c:idx val="13"/>
            <c:bubble3D val="0"/>
            <c:spPr>
              <a:solidFill>
                <a:srgbClr val="95AAD7">
                  <a:alpha val="70000"/>
                </a:srgb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B-7EB5-4B52-A55A-F2E54206C6C2}"/>
              </c:ext>
            </c:extLst>
          </c:dPt>
          <c:dPt>
            <c:idx val="14"/>
            <c:bubble3D val="0"/>
            <c:spPr>
              <a:solidFill>
                <a:srgbClr val="DCE6F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D-7EB5-4B52-A55A-F2E54206C6C2}"/>
              </c:ext>
            </c:extLst>
          </c:dPt>
          <c:dPt>
            <c:idx val="1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F-7EB5-4B52-A55A-F2E54206C6C2}"/>
              </c:ext>
            </c:extLst>
          </c:dPt>
          <c:dPt>
            <c:idx val="16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1-7EB5-4B52-A55A-F2E54206C6C2}"/>
              </c:ext>
            </c:extLst>
          </c:dPt>
          <c:dPt>
            <c:idx val="17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3-7EB5-4B52-A55A-F2E54206C6C2}"/>
              </c:ext>
            </c:extLst>
          </c:dPt>
          <c:dPt>
            <c:idx val="18"/>
            <c:bubble3D val="0"/>
            <c:spPr>
              <a:solidFill>
                <a:srgbClr val="BCCCE6"/>
              </a:solidFill>
              <a:ln w="6350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5-7EB5-4B52-A55A-F2E54206C6C2}"/>
              </c:ext>
            </c:extLst>
          </c:dPt>
          <c:dPt>
            <c:idx val="19"/>
            <c:bubble3D val="0"/>
            <c:spPr>
              <a:solidFill>
                <a:srgbClr val="ECECE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7-7EB5-4B52-A55A-F2E54206C6C2}"/>
              </c:ext>
            </c:extLst>
          </c:dPt>
          <c:dLbls>
            <c:dLbl>
              <c:idx val="0"/>
              <c:layout>
                <c:manualLayout>
                  <c:x val="-4.2942529160667361E-2"/>
                  <c:y val="-5.4385688631026448E-2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910322580804258E-2"/>
                      <c:h val="2.11971342298451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EB5-4B52-A55A-F2E54206C6C2}"/>
                </c:ext>
              </c:extLst>
            </c:dLbl>
            <c:dLbl>
              <c:idx val="1"/>
              <c:layout>
                <c:manualLayout>
                  <c:x val="2.6541364934458911E-2"/>
                  <c:y val="-5.90761866961752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B5-4B52-A55A-F2E54206C6C2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EB5-4B52-A55A-F2E54206C6C2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7EB5-4B52-A55A-F2E54206C6C2}"/>
                </c:ext>
              </c:extLst>
            </c:dLbl>
            <c:dLbl>
              <c:idx val="13"/>
              <c:layout>
                <c:manualLayout>
                  <c:x val="-3.5903217517390743E-2"/>
                  <c:y val="8.33884415141676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EB5-4B52-A55A-F2E54206C6C2}"/>
                </c:ext>
              </c:extLst>
            </c:dLbl>
            <c:dLbl>
              <c:idx val="14"/>
              <c:layout>
                <c:manualLayout>
                  <c:x val="-7.0361593150370765E-3"/>
                  <c:y val="-7.53589052295534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EB5-4B52-A55A-F2E54206C6C2}"/>
                </c:ext>
              </c:extLst>
            </c:dLbl>
            <c:dLbl>
              <c:idx val="15"/>
              <c:layout>
                <c:manualLayout>
                  <c:x val="5.4539616793267041E-2"/>
                  <c:y val="-2.814660528373384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EB5-4B52-A55A-F2E54206C6C2}"/>
                </c:ext>
              </c:extLst>
            </c:dLbl>
            <c:dLbl>
              <c:idx val="16"/>
              <c:layout>
                <c:manualLayout>
                  <c:x val="2.801157357536848E-2"/>
                  <c:y val="6.553984213036410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EB5-4B52-A55A-F2E54206C6C2}"/>
                </c:ext>
              </c:extLst>
            </c:dLbl>
            <c:dLbl>
              <c:idx val="17"/>
              <c:layout>
                <c:manualLayout>
                  <c:x val="-4.2692547368030895E-2"/>
                  <c:y val="7.6606678800502218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534522659513098E-2"/>
                      <c:h val="4.19118252987227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7EB5-4B52-A55A-F2E54206C6C2}"/>
                </c:ext>
              </c:extLst>
            </c:dLbl>
            <c:dLbl>
              <c:idx val="18"/>
              <c:layout>
                <c:manualLayout>
                  <c:x val="-6.2352799456996386E-2"/>
                  <c:y val="1.5594833711299067E-2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0678620099203935E-2"/>
                      <c:h val="5.17204432960081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5-7EB5-4B52-A55A-F2E54206C6C2}"/>
                </c:ext>
              </c:extLst>
            </c:dLbl>
            <c:dLbl>
              <c:idx val="19"/>
              <c:layout>
                <c:manualLayout>
                  <c:x val="3.9865646164850214E-4"/>
                  <c:y val="8.5788708946059559E-3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EB5-4B52-A55A-F2E54206C6C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EB5-4B52-A55A-F2E54206C6C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Гр90!$B$6:$B$24</c:f>
              <c:strCache>
                <c:ptCount val="19"/>
                <c:pt idx="0">
                  <c:v>Переробна промисловість</c:v>
                </c:pt>
                <c:pt idx="1">
                  <c:v>Оптова та роздрібна торгівля;ремонт автотранспортних засобів і мотоциклів</c:v>
                </c:pt>
                <c:pt idx="2">
                  <c:v>Сільське господарство, мисливство, лісове господарство</c:v>
                </c:pt>
                <c:pt idx="3">
                  <c:v>Будівництво</c:v>
                </c:pt>
                <c:pt idx="4">
                  <c:v>Добувна промисловість та розроблення кар'єрів </c:v>
                </c:pt>
                <c:pt idx="5">
                  <c:v>Транспорт,складське господарство,поштова та кур'єрська діяльність</c:v>
                </c:pt>
                <c:pt idx="6">
                  <c:v>Постачання електроенергії,газу,пари та кондиційованого повітря</c:v>
                </c:pt>
                <c:pt idx="7">
                  <c:v>Інформація та телекомунікації </c:v>
                </c:pt>
                <c:pt idx="8">
                  <c:v>Державне управління й оборона;обов'язкове соціальне страхування</c:v>
                </c:pt>
                <c:pt idx="9">
                  <c:v>Операції з нерухомим майном</c:v>
                </c:pt>
                <c:pt idx="10">
                  <c:v>Освіта</c:v>
                </c:pt>
                <c:pt idx="11">
                  <c:v>Професійна, наукова та технічна діяльність</c:v>
                </c:pt>
                <c:pt idx="12">
                  <c:v>Охорона здоров'я та надання соціальної допомоги</c:v>
                </c:pt>
                <c:pt idx="13">
                  <c:v>Фінансова та страхова діяльність</c:v>
                </c:pt>
                <c:pt idx="14">
                  <c:v>Діяльність у сфері адміністративного та допоміжного обслуговування </c:v>
                </c:pt>
                <c:pt idx="15">
                  <c:v>Тимчасове розміщування й організація харчування</c:v>
                </c:pt>
                <c:pt idx="16">
                  <c:v>Надання інших видів послуг</c:v>
                </c:pt>
                <c:pt idx="17">
                  <c:v>Водопостачання;каналізація,поводження з відходами</c:v>
                </c:pt>
                <c:pt idx="18">
                  <c:v>Мистецтво,спорт,розваги та відпочинок</c:v>
                </c:pt>
              </c:strCache>
            </c:strRef>
          </c:cat>
          <c:val>
            <c:numRef>
              <c:f>Гр90!$C$6:$C$24</c:f>
              <c:numCache>
                <c:formatCode>0.0</c:formatCode>
                <c:ptCount val="19"/>
                <c:pt idx="0">
                  <c:v>24.8</c:v>
                </c:pt>
                <c:pt idx="1">
                  <c:v>13.3</c:v>
                </c:pt>
                <c:pt idx="2">
                  <c:v>12.2</c:v>
                </c:pt>
                <c:pt idx="3">
                  <c:v>7</c:v>
                </c:pt>
                <c:pt idx="4">
                  <c:v>6</c:v>
                </c:pt>
                <c:pt idx="5">
                  <c:v>5.9</c:v>
                </c:pt>
                <c:pt idx="6">
                  <c:v>5.3</c:v>
                </c:pt>
                <c:pt idx="7">
                  <c:v>4.2</c:v>
                </c:pt>
                <c:pt idx="8">
                  <c:v>3.8</c:v>
                </c:pt>
                <c:pt idx="9">
                  <c:v>3.7</c:v>
                </c:pt>
                <c:pt idx="10">
                  <c:v>2.9</c:v>
                </c:pt>
                <c:pt idx="11">
                  <c:v>2.8</c:v>
                </c:pt>
                <c:pt idx="12">
                  <c:v>2.4</c:v>
                </c:pt>
                <c:pt idx="13">
                  <c:v>2.1</c:v>
                </c:pt>
                <c:pt idx="14">
                  <c:v>1.2</c:v>
                </c:pt>
                <c:pt idx="15">
                  <c:v>0.8</c:v>
                </c:pt>
                <c:pt idx="16">
                  <c:v>0.6</c:v>
                </c:pt>
                <c:pt idx="17">
                  <c:v>0.6</c:v>
                </c:pt>
                <c:pt idx="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B5-4B52-A55A-F2E54206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41"/>
        <c:splitType val="pos"/>
        <c:splitPos val="5"/>
        <c:secondPieSize val="69"/>
        <c:serLines>
          <c:spPr>
            <a:ln w="6350" cap="flat" cmpd="sng" algn="ctr">
              <a:solidFill>
                <a:srgbClr val="9B9B9B"/>
              </a:solidFill>
              <a:round/>
            </a:ln>
            <a:effectLst/>
          </c:spPr>
        </c:serLines>
      </c:ofPieChart>
      <c:spPr>
        <a:noFill/>
        <a:ln>
          <a:solidFill>
            <a:schemeClr val="bg1"/>
          </a:solidFill>
        </a:ln>
        <a:effectLst/>
        <a:scene3d>
          <a:camera prst="orthographicFront"/>
          <a:lightRig rig="threePt" dir="t"/>
        </a:scene3d>
        <a:sp3d>
          <a:bevelB prst="angle"/>
        </a:sp3d>
      </c:spPr>
    </c:plotArea>
    <c:legend>
      <c:legendPos val="r"/>
      <c:layout>
        <c:manualLayout>
          <c:xMode val="edge"/>
          <c:yMode val="edge"/>
          <c:x val="0.44746161792881262"/>
          <c:y val="0.55947003471980883"/>
          <c:w val="0.55093445869897317"/>
          <c:h val="0.42867770154203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39370078740157483" l="0.43307086614173229" r="3.937007874015748E-2" t="0.55118110236220474" header="0.31496062992125984" footer="0.31496062992125984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74638900564113E-2"/>
          <c:y val="1.072746922677446E-3"/>
          <c:w val="0.75430806015590846"/>
          <c:h val="0.64157010050681607"/>
        </c:manualLayout>
      </c:layout>
      <c:ofPieChart>
        <c:ofPieType val="pie"/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7E9CD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1-8316-4173-B12D-E8FDC662E385}"/>
              </c:ext>
            </c:extLst>
          </c:dPt>
          <c:dPt>
            <c:idx val="1"/>
            <c:bubble3D val="0"/>
            <c:spPr>
              <a:solidFill>
                <a:srgbClr val="EAB818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3-8316-4173-B12D-E8FDC662E385}"/>
              </c:ext>
            </c:extLst>
          </c:dPt>
          <c:dPt>
            <c:idx val="2"/>
            <c:bubble3D val="0"/>
            <c:spPr>
              <a:solidFill>
                <a:srgbClr val="8C965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5-8316-4173-B12D-E8FDC662E385}"/>
              </c:ext>
            </c:extLst>
          </c:dPt>
          <c:dPt>
            <c:idx val="3"/>
            <c:bubble3D val="0"/>
            <c:spPr>
              <a:solidFill>
                <a:srgbClr val="D7D06D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7-8316-4173-B12D-E8FDC662E385}"/>
              </c:ext>
            </c:extLst>
          </c:dPt>
          <c:dPt>
            <c:idx val="4"/>
            <c:bubble3D val="0"/>
            <c:spPr>
              <a:solidFill>
                <a:srgbClr val="DC911B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9-8316-4173-B12D-E8FDC662E385}"/>
              </c:ext>
            </c:extLst>
          </c:dPt>
          <c:dPt>
            <c:idx val="5"/>
            <c:bubble3D val="0"/>
            <c:spPr>
              <a:solidFill>
                <a:srgbClr val="D0661C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B-8316-4173-B12D-E8FDC662E385}"/>
              </c:ext>
            </c:extLst>
          </c:dPt>
          <c:dPt>
            <c:idx val="6"/>
            <c:bubble3D val="0"/>
            <c:spPr>
              <a:solidFill>
                <a:srgbClr val="27337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D-8316-4173-B12D-E8FDC662E385}"/>
              </c:ext>
            </c:extLst>
          </c:dPt>
          <c:dPt>
            <c:idx val="7"/>
            <c:bubble3D val="0"/>
            <c:spPr>
              <a:solidFill>
                <a:srgbClr val="CFCFC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0F-8316-4173-B12D-E8FDC662E385}"/>
              </c:ext>
            </c:extLst>
          </c:dPt>
          <c:dPt>
            <c:idx val="8"/>
            <c:bubble3D val="0"/>
            <c:spPr>
              <a:solidFill>
                <a:srgbClr val="B6BC84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1-8316-4173-B12D-E8FDC662E385}"/>
              </c:ext>
            </c:extLst>
          </c:dPt>
          <c:dPt>
            <c:idx val="9"/>
            <c:bubble3D val="0"/>
            <c:spPr>
              <a:solidFill>
                <a:srgbClr val="BDBDDE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3-8316-4173-B12D-E8FDC662E385}"/>
              </c:ext>
            </c:extLst>
          </c:dPt>
          <c:dPt>
            <c:idx val="10"/>
            <c:bubble3D val="0"/>
            <c:spPr>
              <a:solidFill>
                <a:srgbClr val="BCCCE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5-8316-4173-B12D-E8FDC662E385}"/>
              </c:ext>
            </c:extLst>
          </c:dPt>
          <c:dPt>
            <c:idx val="11"/>
            <c:bubble3D val="0"/>
            <c:spPr>
              <a:solidFill>
                <a:srgbClr val="9B9B9B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7-8316-4173-B12D-E8FDC662E385}"/>
              </c:ext>
            </c:extLst>
          </c:dPt>
          <c:dPt>
            <c:idx val="12"/>
            <c:bubble3D val="0"/>
            <c:spPr>
              <a:solidFill>
                <a:srgbClr val="8278B3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9-8316-4173-B12D-E8FDC662E385}"/>
              </c:ext>
            </c:extLst>
          </c:dPt>
          <c:dPt>
            <c:idx val="13"/>
            <c:bubble3D val="0"/>
            <c:spPr>
              <a:solidFill>
                <a:srgbClr val="6087B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B-8316-4173-B12D-E8FDC662E385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D-8316-4173-B12D-E8FDC662E385}"/>
              </c:ext>
            </c:extLst>
          </c:dPt>
          <c:dPt>
            <c:idx val="15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1F-8316-4173-B12D-E8FDC662E385}"/>
              </c:ext>
            </c:extLst>
          </c:dPt>
          <c:dPt>
            <c:idx val="16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1-8316-4173-B12D-E8FDC662E385}"/>
              </c:ext>
            </c:extLst>
          </c:dPt>
          <c:dPt>
            <c:idx val="17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3-8316-4173-B12D-E8FDC662E385}"/>
              </c:ext>
            </c:extLst>
          </c:dPt>
          <c:dPt>
            <c:idx val="18"/>
            <c:bubble3D val="0"/>
            <c:spPr>
              <a:solidFill>
                <a:schemeClr val="tx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5-8316-4173-B12D-E8FDC662E385}"/>
              </c:ext>
            </c:extLst>
          </c:dPt>
          <c:dPt>
            <c:idx val="19"/>
            <c:bubble3D val="0"/>
            <c:spPr>
              <a:solidFill>
                <a:srgbClr val="ECECEC"/>
              </a:solidFill>
              <a:ln>
                <a:noFill/>
              </a:ln>
              <a:effectLst>
                <a:outerShdw sx="1000" sy="1000" rotWithShape="0">
                  <a:srgbClr val="000000"/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</c:spPr>
            <c:extLst>
              <c:ext xmlns:c16="http://schemas.microsoft.com/office/drawing/2014/chart" uri="{C3380CC4-5D6E-409C-BE32-E72D297353CC}">
                <c16:uniqueId val="{00000027-8316-4173-B12D-E8FDC662E385}"/>
              </c:ext>
            </c:extLst>
          </c:dPt>
          <c:dLbls>
            <c:dLbl>
              <c:idx val="0"/>
              <c:layout>
                <c:manualLayout>
                  <c:x val="-3.7207444126887895E-2"/>
                  <c:y val="-3.8784875047337054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16-4173-B12D-E8FDC662E385}"/>
                </c:ext>
              </c:extLst>
            </c:dLbl>
            <c:dLbl>
              <c:idx val="1"/>
              <c:layout>
                <c:manualLayout>
                  <c:x val="6.982854373931929E-3"/>
                  <c:y val="-4.705959756274115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16-4173-B12D-E8FDC662E385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316-4173-B12D-E8FDC662E385}"/>
                </c:ext>
              </c:extLst>
            </c:dLbl>
            <c:dLbl>
              <c:idx val="13"/>
              <c:layout>
                <c:manualLayout>
                  <c:x val="-3.9036769648244318E-2"/>
                  <c:y val="9.41678328752803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316-4173-B12D-E8FDC662E385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ysClr val="windowText" lastClr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8316-4173-B12D-E8FDC662E385}"/>
                </c:ext>
              </c:extLst>
            </c:dLbl>
            <c:dLbl>
              <c:idx val="18"/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8316-4173-B12D-E8FDC662E385}"/>
                </c:ext>
              </c:extLst>
            </c:dLbl>
            <c:dLbl>
              <c:idx val="19"/>
              <c:layout>
                <c:manualLayout>
                  <c:x val="-6.0844652721853576E-2"/>
                  <c:y val="-6.6033912665522713E-4"/>
                </c:manualLayout>
              </c:layout>
              <c:spPr>
                <a:noFill/>
                <a:ln w="25400"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100" b="0" i="0" u="none" strike="noStrike" baseline="0">
                      <a:solidFill>
                        <a:srgbClr val="424242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257232175491869E-2"/>
                      <c:h val="4.61550823060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7-8316-4173-B12D-E8FDC662E3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424242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Гр91!$C$5:$C$23</c:f>
              <c:strCache>
                <c:ptCount val="19"/>
                <c:pt idx="0">
                  <c:v>Оптова та роздрібна торгівля; ремонт автотранспортних засобів і мотоциклів</c:v>
                </c:pt>
                <c:pt idx="1">
                  <c:v>Сільське господарство, мисливство, лісове господарство </c:v>
                </c:pt>
                <c:pt idx="2">
                  <c:v>Переробна промисловість</c:v>
                </c:pt>
                <c:pt idx="3">
                  <c:v>Добувна промисловість  і розроблення кар'єрів</c:v>
                </c:pt>
                <c:pt idx="4">
                  <c:v>Державне управління й оборона; обов'язкове соціальне страхування</c:v>
                </c:pt>
                <c:pt idx="5">
                  <c:v>Операції з нерухомим майном</c:v>
                </c:pt>
                <c:pt idx="6">
                  <c:v>Транспорт, складське господарство, поштова та кур'єрська діяльність</c:v>
                </c:pt>
                <c:pt idx="7">
                  <c:v>Інформація та телекомунікації </c:v>
                </c:pt>
                <c:pt idx="8">
                  <c:v>Освіта</c:v>
                </c:pt>
                <c:pt idx="9">
                  <c:v>Постачання електроенергії, газу, пари та кондиційованого повітря</c:v>
                </c:pt>
                <c:pt idx="10">
                  <c:v>Професійна, наукова та технічна діяльність</c:v>
                </c:pt>
                <c:pt idx="11">
                  <c:v>Фінансова та страхова діяльність</c:v>
                </c:pt>
                <c:pt idx="12">
                  <c:v>Будівництво</c:v>
                </c:pt>
                <c:pt idx="13">
                  <c:v>Охорона здоров'я та надання соціальної допомоги</c:v>
                </c:pt>
                <c:pt idx="14">
                  <c:v>Діяльність у сфері адміністративного та допоміжного обслуговування </c:v>
                </c:pt>
                <c:pt idx="15">
                  <c:v>Надання інших видів послуг</c:v>
                </c:pt>
                <c:pt idx="16">
                  <c:v>Тимчасове розміщування й організація харчування</c:v>
                </c:pt>
                <c:pt idx="17">
                  <c:v>Мистецтво, спорт, розваги та відпочинок</c:v>
                </c:pt>
                <c:pt idx="18">
                  <c:v>Водопостачання; каналізація, поводження з відходами</c:v>
                </c:pt>
              </c:strCache>
            </c:strRef>
          </c:cat>
          <c:val>
            <c:numRef>
              <c:f>Гр91!$D$5:$D$23</c:f>
              <c:numCache>
                <c:formatCode>0.0</c:formatCode>
                <c:ptCount val="19"/>
                <c:pt idx="0">
                  <c:v>15.8</c:v>
                </c:pt>
                <c:pt idx="1">
                  <c:v>12.7</c:v>
                </c:pt>
                <c:pt idx="2">
                  <c:v>12</c:v>
                </c:pt>
                <c:pt idx="3">
                  <c:v>7.5</c:v>
                </c:pt>
                <c:pt idx="4">
                  <c:v>7.2</c:v>
                </c:pt>
                <c:pt idx="5">
                  <c:v>6.7</c:v>
                </c:pt>
                <c:pt idx="6">
                  <c:v>6.3</c:v>
                </c:pt>
                <c:pt idx="7">
                  <c:v>5.5</c:v>
                </c:pt>
                <c:pt idx="8">
                  <c:v>5</c:v>
                </c:pt>
                <c:pt idx="9">
                  <c:v>3.9</c:v>
                </c:pt>
                <c:pt idx="10">
                  <c:v>3.4</c:v>
                </c:pt>
                <c:pt idx="11">
                  <c:v>3.4</c:v>
                </c:pt>
                <c:pt idx="12">
                  <c:v>3.2</c:v>
                </c:pt>
                <c:pt idx="13">
                  <c:v>2.9</c:v>
                </c:pt>
                <c:pt idx="14">
                  <c:v>1.4</c:v>
                </c:pt>
                <c:pt idx="15">
                  <c:v>1</c:v>
                </c:pt>
                <c:pt idx="16">
                  <c:v>1</c:v>
                </c:pt>
                <c:pt idx="17">
                  <c:v>0.7</c:v>
                </c:pt>
                <c:pt idx="1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316-4173-B12D-E8FDC662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55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solidFill>
            <a:schemeClr val="bg1"/>
          </a:solidFill>
        </a:ln>
        <a:effectLst/>
      </c:spPr>
    </c:plotArea>
    <c:legend>
      <c:legendPos val="r"/>
      <c:legendEntry>
        <c:idx val="10"/>
        <c:txPr>
          <a:bodyPr/>
          <a:lstStyle/>
          <a:p>
            <a:pPr>
              <a:defRPr sz="1100" b="0" i="0" u="none" strike="noStrike" baseline="0">
                <a:solidFill>
                  <a:srgbClr val="424242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legendEntry>
      <c:layout>
        <c:manualLayout>
          <c:xMode val="edge"/>
          <c:yMode val="edge"/>
          <c:x val="0.28325389898606795"/>
          <c:y val="0.54933206900895082"/>
          <c:w val="0.71674610101393221"/>
          <c:h val="0.43986635468815816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424242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39370078740157483" l="0.43307086614173229" r="0.43307086614173229" t="0.51181102362204722" header="0.31496062992125984" footer="0.31496062992125984"/>
    <c:pageSetup paperSize="9" orientation="landscape"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409000</xdr:colOff>
      <xdr:row>21</xdr:row>
      <xdr:rowOff>154214</xdr:rowOff>
    </xdr:from>
    <xdr:to>
      <xdr:col>6</xdr:col>
      <xdr:colOff>388388</xdr:colOff>
      <xdr:row>21</xdr:row>
      <xdr:rowOff>154214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6CE9A796-8C90-49FF-AB4B-3AF3E173A2C9}"/>
            </a:ext>
          </a:extLst>
        </xdr:cNvPr>
        <xdr:cNvSpPr>
          <a:spLocks noChangeShapeType="1"/>
        </xdr:cNvSpPr>
      </xdr:nvSpPr>
      <xdr:spPr bwMode="auto">
        <a:xfrm>
          <a:off x="409000" y="4269014"/>
          <a:ext cx="3960838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19</xdr:row>
      <xdr:rowOff>150772</xdr:rowOff>
    </xdr:from>
    <xdr:to>
      <xdr:col>1</xdr:col>
      <xdr:colOff>1977</xdr:colOff>
      <xdr:row>24</xdr:row>
      <xdr:rowOff>165915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B37D4A74-E4E8-49F8-A810-4FE024DC310A}"/>
            </a:ext>
          </a:extLst>
        </xdr:cNvPr>
        <xdr:cNvSpPr>
          <a:spLocks noChangeShapeType="1"/>
        </xdr:cNvSpPr>
      </xdr:nvSpPr>
      <xdr:spPr bwMode="auto">
        <a:xfrm>
          <a:off x="669018" y="3892736"/>
          <a:ext cx="1977" cy="152326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429532</xdr:colOff>
      <xdr:row>22</xdr:row>
      <xdr:rowOff>904876</xdr:rowOff>
    </xdr:from>
    <xdr:to>
      <xdr:col>5</xdr:col>
      <xdr:colOff>424211</xdr:colOff>
      <xdr:row>22</xdr:row>
      <xdr:rowOff>904876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A42A926A-DBE6-4FAC-BDFB-B537E5998A0C}"/>
            </a:ext>
          </a:extLst>
        </xdr:cNvPr>
        <xdr:cNvSpPr>
          <a:spLocks noChangeShapeType="1"/>
        </xdr:cNvSpPr>
      </xdr:nvSpPr>
      <xdr:spPr bwMode="auto">
        <a:xfrm>
          <a:off x="429532" y="5191126"/>
          <a:ext cx="327127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285779</xdr:colOff>
      <xdr:row>1</xdr:row>
      <xdr:rowOff>57150</xdr:rowOff>
    </xdr:from>
    <xdr:ext cx="8105746" cy="5536244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54" y="523875"/>
          <a:ext cx="8105746" cy="55362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326906</xdr:colOff>
      <xdr:row>20</xdr:row>
      <xdr:rowOff>24714</xdr:rowOff>
    </xdr:from>
    <xdr:ext cx="1071782" cy="1178270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756" y="3072714"/>
          <a:ext cx="1071782" cy="117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19</xdr:row>
      <xdr:rowOff>158750</xdr:rowOff>
    </xdr:from>
    <xdr:to>
      <xdr:col>6</xdr:col>
      <xdr:colOff>218875</xdr:colOff>
      <xdr:row>19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C9E93ED1-2C42-40F3-B096-867A43D1E47C}"/>
            </a:ext>
          </a:extLst>
        </xdr:cNvPr>
        <xdr:cNvSpPr>
          <a:spLocks noChangeShapeType="1"/>
        </xdr:cNvSpPr>
      </xdr:nvSpPr>
      <xdr:spPr bwMode="auto">
        <a:xfrm>
          <a:off x="272144" y="3416300"/>
          <a:ext cx="40710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17</xdr:row>
      <xdr:rowOff>104321</xdr:rowOff>
    </xdr:from>
    <xdr:to>
      <xdr:col>0</xdr:col>
      <xdr:colOff>584363</xdr:colOff>
      <xdr:row>23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99DD89D6-09A3-4F74-8159-D3D5DC5F0044}"/>
            </a:ext>
          </a:extLst>
        </xdr:cNvPr>
        <xdr:cNvSpPr>
          <a:spLocks noChangeShapeType="1"/>
        </xdr:cNvSpPr>
      </xdr:nvSpPr>
      <xdr:spPr bwMode="auto">
        <a:xfrm>
          <a:off x="582386" y="3018971"/>
          <a:ext cx="1977" cy="1918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21</xdr:row>
      <xdr:rowOff>1</xdr:rowOff>
    </xdr:from>
    <xdr:to>
      <xdr:col>4</xdr:col>
      <xdr:colOff>321656</xdr:colOff>
      <xdr:row>21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229B5DD9-B6E5-488F-9C61-A479F45C1434}"/>
            </a:ext>
          </a:extLst>
        </xdr:cNvPr>
        <xdr:cNvSpPr>
          <a:spLocks noChangeShapeType="1"/>
        </xdr:cNvSpPr>
      </xdr:nvSpPr>
      <xdr:spPr bwMode="auto">
        <a:xfrm>
          <a:off x="260072" y="4543426"/>
          <a:ext cx="27762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19</xdr:row>
      <xdr:rowOff>158750</xdr:rowOff>
    </xdr:from>
    <xdr:to>
      <xdr:col>6</xdr:col>
      <xdr:colOff>218875</xdr:colOff>
      <xdr:row>19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85228491-19E3-43F8-B8EA-5A18F174C4BE}"/>
            </a:ext>
          </a:extLst>
        </xdr:cNvPr>
        <xdr:cNvSpPr>
          <a:spLocks noChangeShapeType="1"/>
        </xdr:cNvSpPr>
      </xdr:nvSpPr>
      <xdr:spPr bwMode="auto">
        <a:xfrm>
          <a:off x="272144" y="3416300"/>
          <a:ext cx="40710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17</xdr:row>
      <xdr:rowOff>104321</xdr:rowOff>
    </xdr:from>
    <xdr:to>
      <xdr:col>0</xdr:col>
      <xdr:colOff>584363</xdr:colOff>
      <xdr:row>23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923F524-BA86-4A86-B24A-1DFF96144E85}"/>
            </a:ext>
          </a:extLst>
        </xdr:cNvPr>
        <xdr:cNvSpPr>
          <a:spLocks noChangeShapeType="1"/>
        </xdr:cNvSpPr>
      </xdr:nvSpPr>
      <xdr:spPr bwMode="auto">
        <a:xfrm>
          <a:off x="582386" y="3018971"/>
          <a:ext cx="1977" cy="1918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21</xdr:row>
      <xdr:rowOff>1</xdr:rowOff>
    </xdr:from>
    <xdr:to>
      <xdr:col>4</xdr:col>
      <xdr:colOff>321656</xdr:colOff>
      <xdr:row>21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7E8B7D2A-266C-477F-A31F-70F311373A88}"/>
            </a:ext>
          </a:extLst>
        </xdr:cNvPr>
        <xdr:cNvSpPr>
          <a:spLocks noChangeShapeType="1"/>
        </xdr:cNvSpPr>
      </xdr:nvSpPr>
      <xdr:spPr bwMode="auto">
        <a:xfrm>
          <a:off x="260072" y="4543426"/>
          <a:ext cx="27762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440531</xdr:colOff>
      <xdr:row>2</xdr:row>
      <xdr:rowOff>4762</xdr:rowOff>
    </xdr:from>
    <xdr:to>
      <xdr:col>10</xdr:col>
      <xdr:colOff>30956</xdr:colOff>
      <xdr:row>28</xdr:row>
      <xdr:rowOff>52387</xdr:rowOff>
    </xdr:to>
    <xdr:graphicFrame macro="">
      <xdr:nvGraphicFramePr>
        <xdr:cNvPr id="2" name="Диаграмма 11">
          <a:extLst>
            <a:ext uri="{FF2B5EF4-FFF2-40B4-BE49-F238E27FC236}">
              <a16:creationId xmlns:a16="http://schemas.microsoft.com/office/drawing/2014/main" id="{2BDA5BEB-0FD7-469A-A226-BF705D078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825873</xdr:colOff>
      <xdr:row>25</xdr:row>
      <xdr:rowOff>233643</xdr:rowOff>
    </xdr:from>
    <xdr:to>
      <xdr:col>5</xdr:col>
      <xdr:colOff>445893</xdr:colOff>
      <xdr:row>27</xdr:row>
      <xdr:rowOff>50287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CF6017-5485-47E5-AF9A-1B90629AE3A8}"/>
            </a:ext>
          </a:extLst>
        </xdr:cNvPr>
        <xdr:cNvSpPr txBox="1"/>
      </xdr:nvSpPr>
      <xdr:spPr>
        <a:xfrm>
          <a:off x="3616698" y="7510743"/>
          <a:ext cx="2058420" cy="3500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uk-UA" sz="1200" b="0">
              <a:latin typeface="+mn-lt"/>
              <a:cs typeface="Arial" panose="020B0604020202020204" pitchFamily="34" charset="0"/>
            </a:rPr>
            <a:t>ВЕД,</a:t>
          </a:r>
          <a:r>
            <a:rPr lang="uk-UA" sz="1200" b="0" baseline="0">
              <a:latin typeface="+mn-lt"/>
              <a:cs typeface="Arial" panose="020B0604020202020204" pitchFamily="34" charset="0"/>
            </a:rPr>
            <a:t> що </a:t>
          </a:r>
          <a:r>
            <a:rPr lang="uk-UA" sz="1100" b="0" baseline="0">
              <a:latin typeface="+mn-lt"/>
              <a:cs typeface="Arial" panose="020B0604020202020204" pitchFamily="34" charset="0"/>
            </a:rPr>
            <a:t>надають</a:t>
          </a:r>
          <a:r>
            <a:rPr lang="uk-UA" sz="1200" b="0" baseline="0">
              <a:latin typeface="+mn-lt"/>
              <a:cs typeface="Arial" panose="020B0604020202020204" pitchFamily="34" charset="0"/>
            </a:rPr>
            <a:t> послуги</a:t>
          </a:r>
          <a:endParaRPr lang="uk-UA" sz="1200" b="0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0.47753</cdr:x>
      <cdr:y>0.88903</cdr:y>
    </cdr:from>
    <cdr:to>
      <cdr:x>0.50262</cdr:x>
      <cdr:y>0.97724</cdr:y>
    </cdr:to>
    <cdr:sp macro="" textlink="">
      <cdr:nvSpPr>
        <cdr:cNvPr id="4" name="Правая фигурная скобка 3"/>
        <cdr:cNvSpPr/>
      </cdr:nvSpPr>
      <cdr:spPr bwMode="auto">
        <a:xfrm xmlns:a="http://schemas.openxmlformats.org/drawingml/2006/main" rot="10800000">
          <a:off x="5203405" y="6715124"/>
          <a:ext cx="273470" cy="666255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uk-UA"/>
        </a:p>
      </cdr:txBody>
    </cdr:sp>
  </cdr:relSizeAnchor>
  <cdr:relSizeAnchor xmlns:cdr="http://schemas.openxmlformats.org/drawingml/2006/chartDrawing">
    <cdr:from>
      <cdr:x>0.43843</cdr:x>
      <cdr:y>0.02719</cdr:y>
    </cdr:from>
    <cdr:to>
      <cdr:x>0.83378</cdr:x>
      <cdr:y>0.1116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F7651E-F88D-44C5-866B-143A7A61E9EA}"/>
            </a:ext>
          </a:extLst>
        </cdr:cNvPr>
        <cdr:cNvSpPr txBox="1"/>
      </cdr:nvSpPr>
      <cdr:spPr>
        <a:xfrm xmlns:a="http://schemas.openxmlformats.org/drawingml/2006/main">
          <a:off x="5175817" y="249878"/>
          <a:ext cx="4667250" cy="7756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uk-UA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133350</xdr:rowOff>
    </xdr:from>
    <xdr:to>
      <xdr:col>11</xdr:col>
      <xdr:colOff>371475</xdr:colOff>
      <xdr:row>24</xdr:row>
      <xdr:rowOff>123825</xdr:rowOff>
    </xdr:to>
    <xdr:graphicFrame macro="">
      <xdr:nvGraphicFramePr>
        <xdr:cNvPr id="2" name="Диаграмма 11">
          <a:extLst>
            <a:ext uri="{FF2B5EF4-FFF2-40B4-BE49-F238E27FC236}">
              <a16:creationId xmlns:a16="http://schemas.microsoft.com/office/drawing/2014/main" id="{40DA0480-E6C6-4774-A1A5-2465FC466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22</xdr:row>
      <xdr:rowOff>15630</xdr:rowOff>
    </xdr:from>
    <xdr:to>
      <xdr:col>4</xdr:col>
      <xdr:colOff>217655</xdr:colOff>
      <xdr:row>23</xdr:row>
      <xdr:rowOff>124488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F5A813-EDE3-46B8-A516-180BC4BFCFBB}"/>
            </a:ext>
          </a:extLst>
        </xdr:cNvPr>
        <xdr:cNvSpPr txBox="1"/>
      </xdr:nvSpPr>
      <xdr:spPr>
        <a:xfrm>
          <a:off x="2133600" y="6292605"/>
          <a:ext cx="1951205" cy="3755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uk-UA" sz="1100" b="0">
              <a:latin typeface="+mn-lt"/>
              <a:cs typeface="Arial" panose="020B0604020202020204" pitchFamily="34" charset="0"/>
            </a:rPr>
            <a:t>ВЕД,</a:t>
          </a:r>
          <a:r>
            <a:rPr lang="uk-UA" sz="1100" b="0" baseline="0">
              <a:latin typeface="+mn-lt"/>
              <a:cs typeface="Arial" panose="020B0604020202020204" pitchFamily="34" charset="0"/>
            </a:rPr>
            <a:t> що надають послуги</a:t>
          </a:r>
          <a:endParaRPr lang="uk-UA" sz="1100" b="0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0.34799</cdr:x>
      <cdr:y>0.8814</cdr:y>
    </cdr:from>
    <cdr:to>
      <cdr:x>0.37659</cdr:x>
      <cdr:y>0.97908</cdr:y>
    </cdr:to>
    <cdr:sp macro="" textlink="">
      <cdr:nvSpPr>
        <cdr:cNvPr id="6" name="Правая фигурная скобка 5"/>
        <cdr:cNvSpPr/>
      </cdr:nvSpPr>
      <cdr:spPr bwMode="auto">
        <a:xfrm xmlns:a="http://schemas.openxmlformats.org/drawingml/2006/main" rot="10800000">
          <a:off x="3380518" y="6229350"/>
          <a:ext cx="277828" cy="690370"/>
        </a:xfrm>
        <a:prstGeom xmlns:a="http://schemas.openxmlformats.org/drawingml/2006/main" prst="rightBrac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uk-UA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19</xdr:row>
      <xdr:rowOff>158750</xdr:rowOff>
    </xdr:from>
    <xdr:to>
      <xdr:col>6</xdr:col>
      <xdr:colOff>218875</xdr:colOff>
      <xdr:row>19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C420D03C-503C-4742-A792-7200C0EA96C1}"/>
            </a:ext>
          </a:extLst>
        </xdr:cNvPr>
        <xdr:cNvSpPr>
          <a:spLocks noChangeShapeType="1"/>
        </xdr:cNvSpPr>
      </xdr:nvSpPr>
      <xdr:spPr bwMode="auto">
        <a:xfrm>
          <a:off x="272144" y="3416300"/>
          <a:ext cx="40710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17</xdr:row>
      <xdr:rowOff>104321</xdr:rowOff>
    </xdr:from>
    <xdr:to>
      <xdr:col>0</xdr:col>
      <xdr:colOff>584363</xdr:colOff>
      <xdr:row>23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AEA3B3C2-98EF-48BD-BC70-06698D95AB8E}"/>
            </a:ext>
          </a:extLst>
        </xdr:cNvPr>
        <xdr:cNvSpPr>
          <a:spLocks noChangeShapeType="1"/>
        </xdr:cNvSpPr>
      </xdr:nvSpPr>
      <xdr:spPr bwMode="auto">
        <a:xfrm>
          <a:off x="582386" y="3018971"/>
          <a:ext cx="1977" cy="1918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21</xdr:row>
      <xdr:rowOff>1</xdr:rowOff>
    </xdr:from>
    <xdr:to>
      <xdr:col>4</xdr:col>
      <xdr:colOff>321656</xdr:colOff>
      <xdr:row>21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D47AF2C0-D791-41E6-9F4B-51F73E6C4DC3}"/>
            </a:ext>
          </a:extLst>
        </xdr:cNvPr>
        <xdr:cNvSpPr>
          <a:spLocks noChangeShapeType="1"/>
        </xdr:cNvSpPr>
      </xdr:nvSpPr>
      <xdr:spPr bwMode="auto">
        <a:xfrm>
          <a:off x="260072" y="4543426"/>
          <a:ext cx="27762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19</xdr:row>
      <xdr:rowOff>158750</xdr:rowOff>
    </xdr:from>
    <xdr:to>
      <xdr:col>6</xdr:col>
      <xdr:colOff>218875</xdr:colOff>
      <xdr:row>19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61BE370F-E91E-4ADC-9441-2780182CFE92}"/>
            </a:ext>
          </a:extLst>
        </xdr:cNvPr>
        <xdr:cNvSpPr>
          <a:spLocks noChangeShapeType="1"/>
        </xdr:cNvSpPr>
      </xdr:nvSpPr>
      <xdr:spPr bwMode="auto">
        <a:xfrm>
          <a:off x="272144" y="3416300"/>
          <a:ext cx="40710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17</xdr:row>
      <xdr:rowOff>104321</xdr:rowOff>
    </xdr:from>
    <xdr:to>
      <xdr:col>0</xdr:col>
      <xdr:colOff>584363</xdr:colOff>
      <xdr:row>23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F58E033C-D413-4F8E-B515-7664FDFDA5E6}"/>
            </a:ext>
          </a:extLst>
        </xdr:cNvPr>
        <xdr:cNvSpPr>
          <a:spLocks noChangeShapeType="1"/>
        </xdr:cNvSpPr>
      </xdr:nvSpPr>
      <xdr:spPr bwMode="auto">
        <a:xfrm>
          <a:off x="582386" y="3018971"/>
          <a:ext cx="1977" cy="1918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21</xdr:row>
      <xdr:rowOff>1</xdr:rowOff>
    </xdr:from>
    <xdr:to>
      <xdr:col>4</xdr:col>
      <xdr:colOff>321656</xdr:colOff>
      <xdr:row>21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B0379738-EEBA-4A65-B40E-C58B52F451AE}"/>
            </a:ext>
          </a:extLst>
        </xdr:cNvPr>
        <xdr:cNvSpPr>
          <a:spLocks noChangeShapeType="1"/>
        </xdr:cNvSpPr>
      </xdr:nvSpPr>
      <xdr:spPr bwMode="auto">
        <a:xfrm>
          <a:off x="260072" y="4543426"/>
          <a:ext cx="27762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19</xdr:row>
      <xdr:rowOff>158750</xdr:rowOff>
    </xdr:from>
    <xdr:to>
      <xdr:col>6</xdr:col>
      <xdr:colOff>218875</xdr:colOff>
      <xdr:row>19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DF0C7F44-5303-4C99-9B72-0F1DE8EB263B}"/>
            </a:ext>
          </a:extLst>
        </xdr:cNvPr>
        <xdr:cNvSpPr>
          <a:spLocks noChangeShapeType="1"/>
        </xdr:cNvSpPr>
      </xdr:nvSpPr>
      <xdr:spPr bwMode="auto">
        <a:xfrm>
          <a:off x="272144" y="3900714"/>
          <a:ext cx="385878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17</xdr:row>
      <xdr:rowOff>104321</xdr:rowOff>
    </xdr:from>
    <xdr:to>
      <xdr:col>0</xdr:col>
      <xdr:colOff>584363</xdr:colOff>
      <xdr:row>23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66FE8BE7-98C6-4286-9031-CCF6F036A16F}"/>
            </a:ext>
          </a:extLst>
        </xdr:cNvPr>
        <xdr:cNvSpPr>
          <a:spLocks noChangeShapeType="1"/>
        </xdr:cNvSpPr>
      </xdr:nvSpPr>
      <xdr:spPr bwMode="auto">
        <a:xfrm>
          <a:off x="582386" y="3533321"/>
          <a:ext cx="1977" cy="17278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21</xdr:row>
      <xdr:rowOff>1</xdr:rowOff>
    </xdr:from>
    <xdr:to>
      <xdr:col>4</xdr:col>
      <xdr:colOff>321656</xdr:colOff>
      <xdr:row>21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E6BCB00A-44E7-4BF7-B9EA-93CFC0689814}"/>
            </a:ext>
          </a:extLst>
        </xdr:cNvPr>
        <xdr:cNvSpPr>
          <a:spLocks noChangeShapeType="1"/>
        </xdr:cNvSpPr>
      </xdr:nvSpPr>
      <xdr:spPr bwMode="auto">
        <a:xfrm>
          <a:off x="260072" y="4739822"/>
          <a:ext cx="263560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178193</xdr:colOff>
      <xdr:row>0</xdr:row>
      <xdr:rowOff>449493</xdr:rowOff>
    </xdr:from>
    <xdr:ext cx="8575282" cy="5842272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68" y="449493"/>
          <a:ext cx="8575282" cy="5842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321069</xdr:colOff>
      <xdr:row>20</xdr:row>
      <xdr:rowOff>32105</xdr:rowOff>
    </xdr:from>
    <xdr:ext cx="1071580" cy="1197176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6919" y="3080105"/>
          <a:ext cx="1071580" cy="119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599209</xdr:colOff>
      <xdr:row>2</xdr:row>
      <xdr:rowOff>80961</xdr:rowOff>
    </xdr:from>
    <xdr:to>
      <xdr:col>11</xdr:col>
      <xdr:colOff>676275</xdr:colOff>
      <xdr:row>29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D1615B-AAA7-4B0D-A233-1A2C02CAF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190499</xdr:colOff>
      <xdr:row>3</xdr:row>
      <xdr:rowOff>42334</xdr:rowOff>
    </xdr:from>
    <xdr:to>
      <xdr:col>13</xdr:col>
      <xdr:colOff>550332</xdr:colOff>
      <xdr:row>30</xdr:row>
      <xdr:rowOff>136501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249" y="687917"/>
          <a:ext cx="8424333" cy="5576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582083</xdr:colOff>
      <xdr:row>2</xdr:row>
      <xdr:rowOff>74083</xdr:rowOff>
    </xdr:from>
    <xdr:to>
      <xdr:col>11</xdr:col>
      <xdr:colOff>381000</xdr:colOff>
      <xdr:row>31</xdr:row>
      <xdr:rowOff>136663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B1C8174-CA12-466C-8AAE-49CC46056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0.04745</cdr:x>
      <cdr:y>0.00834</cdr:y>
    </cdr:from>
    <cdr:to>
      <cdr:x>0.07475</cdr:x>
      <cdr:y>0.04581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BB327-9006-482D-A99D-7F4333742589}"/>
            </a:ext>
          </a:extLst>
        </cdr:cNvPr>
        <cdr:cNvSpPr txBox="1"/>
      </cdr:nvSpPr>
      <cdr:spPr>
        <a:xfrm xmlns:a="http://schemas.openxmlformats.org/drawingml/2006/main">
          <a:off x="405378" y="48805"/>
          <a:ext cx="233212" cy="2193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uk-UA" sz="1000"/>
            <a:t>%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19</xdr:row>
      <xdr:rowOff>158750</xdr:rowOff>
    </xdr:from>
    <xdr:to>
      <xdr:col>6</xdr:col>
      <xdr:colOff>218875</xdr:colOff>
      <xdr:row>19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B9935282-ADA5-4C87-854B-BA0F31624845}"/>
            </a:ext>
          </a:extLst>
        </xdr:cNvPr>
        <xdr:cNvSpPr>
          <a:spLocks noChangeShapeType="1"/>
        </xdr:cNvSpPr>
      </xdr:nvSpPr>
      <xdr:spPr bwMode="auto">
        <a:xfrm>
          <a:off x="272144" y="3930650"/>
          <a:ext cx="40710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17</xdr:row>
      <xdr:rowOff>104321</xdr:rowOff>
    </xdr:from>
    <xdr:to>
      <xdr:col>0</xdr:col>
      <xdr:colOff>584363</xdr:colOff>
      <xdr:row>23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AC214E9E-1666-449F-A22C-1E8FBD6BFDEC}"/>
            </a:ext>
          </a:extLst>
        </xdr:cNvPr>
        <xdr:cNvSpPr>
          <a:spLocks noChangeShapeType="1"/>
        </xdr:cNvSpPr>
      </xdr:nvSpPr>
      <xdr:spPr bwMode="auto">
        <a:xfrm>
          <a:off x="582386" y="3533321"/>
          <a:ext cx="1977" cy="17278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21</xdr:row>
      <xdr:rowOff>1</xdr:rowOff>
    </xdr:from>
    <xdr:to>
      <xdr:col>4</xdr:col>
      <xdr:colOff>321656</xdr:colOff>
      <xdr:row>21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4BF459AE-F360-442E-8EF7-F47EB43012A1}"/>
            </a:ext>
          </a:extLst>
        </xdr:cNvPr>
        <xdr:cNvSpPr>
          <a:spLocks noChangeShapeType="1"/>
        </xdr:cNvSpPr>
      </xdr:nvSpPr>
      <xdr:spPr bwMode="auto">
        <a:xfrm>
          <a:off x="260072" y="4867276"/>
          <a:ext cx="27762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272144</xdr:colOff>
      <xdr:row>18</xdr:row>
      <xdr:rowOff>158750</xdr:rowOff>
    </xdr:from>
    <xdr:to>
      <xdr:col>6</xdr:col>
      <xdr:colOff>218875</xdr:colOff>
      <xdr:row>18</xdr:row>
      <xdr:rowOff>158750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EA7C5BE3-F63B-4B4B-AC7C-7314CE0F510B}"/>
            </a:ext>
          </a:extLst>
        </xdr:cNvPr>
        <xdr:cNvSpPr>
          <a:spLocks noChangeShapeType="1"/>
        </xdr:cNvSpPr>
      </xdr:nvSpPr>
      <xdr:spPr bwMode="auto">
        <a:xfrm>
          <a:off x="272144" y="3930650"/>
          <a:ext cx="407105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582386</xdr:colOff>
      <xdr:row>16</xdr:row>
      <xdr:rowOff>104321</xdr:rowOff>
    </xdr:from>
    <xdr:to>
      <xdr:col>0</xdr:col>
      <xdr:colOff>584363</xdr:colOff>
      <xdr:row>22</xdr:row>
      <xdr:rowOff>50975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69280AFD-CE07-45C7-A0FF-E6C76189D8D8}"/>
            </a:ext>
          </a:extLst>
        </xdr:cNvPr>
        <xdr:cNvSpPr>
          <a:spLocks noChangeShapeType="1"/>
        </xdr:cNvSpPr>
      </xdr:nvSpPr>
      <xdr:spPr bwMode="auto">
        <a:xfrm>
          <a:off x="582386" y="3533321"/>
          <a:ext cx="1977" cy="191832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260072</xdr:colOff>
      <xdr:row>20</xdr:row>
      <xdr:rowOff>1</xdr:rowOff>
    </xdr:from>
    <xdr:to>
      <xdr:col>4</xdr:col>
      <xdr:colOff>321656</xdr:colOff>
      <xdr:row>20</xdr:row>
      <xdr:rowOff>1</xdr:rowOff>
    </xdr:to>
    <xdr:sp macro="" textlink="">
      <xdr:nvSpPr>
        <xdr:cNvPr id="4" name="Line 7">
          <a:extLst>
            <a:ext uri="{FF2B5EF4-FFF2-40B4-BE49-F238E27FC236}">
              <a16:creationId xmlns:a16="http://schemas.microsoft.com/office/drawing/2014/main" id="{421E1EED-CD20-452B-BEE4-1772CEEEB819}"/>
            </a:ext>
          </a:extLst>
        </xdr:cNvPr>
        <xdr:cNvSpPr>
          <a:spLocks noChangeShapeType="1"/>
        </xdr:cNvSpPr>
      </xdr:nvSpPr>
      <xdr:spPr bwMode="auto">
        <a:xfrm>
          <a:off x="260072" y="5057776"/>
          <a:ext cx="27762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/Documents/&#1044;&#1086;&#1082;&#1091;&#1084;&#1077;&#1085;&#1090;&#1099;%2015_2_2/&#1044;&#1077;&#1087;&#1072;&#1088;&#1090;.%20&#1087;&#1086;&#1096;&#1080;&#1088;&#1077;&#1085;&#1085;&#1103;/&#1047;&#1073;&#1110;&#1088;&#1085;&#1080;&#1082;&#1080;/&#1053;&#1072;&#1094;%20&#1088;&#1072;&#1093;/&#1042;&#1056;&#1055;/zb_vrp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"/>
      <sheetName val="2"/>
      <sheetName val="3"/>
      <sheetName val="4-5"/>
      <sheetName val="6"/>
      <sheetName val="Динаміка ВВП"/>
      <sheetName val="8"/>
      <sheetName val="9"/>
      <sheetName val="10"/>
      <sheetName val="ВРП 2015-2020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Випуск осн.ц.за КВЕД 2015-201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ВДВ та ВДВ за КВЕД 2015-2019"/>
      <sheetName val="52"/>
      <sheetName val="53"/>
      <sheetName val="54"/>
      <sheetName val=" карта (А)"/>
      <sheetName val="56"/>
      <sheetName val=" карта (В)"/>
      <sheetName val="58"/>
      <sheetName val=" карта (С)"/>
      <sheetName val="60"/>
      <sheetName val=" карта (D)"/>
      <sheetName val="62"/>
      <sheetName val="карта (Е)"/>
      <sheetName val="64"/>
      <sheetName val="карта (F) "/>
      <sheetName val="66"/>
      <sheetName val=" карта (G)"/>
      <sheetName val="68"/>
      <sheetName val="карта (H)"/>
      <sheetName val="70"/>
      <sheetName val="карта (I)"/>
      <sheetName val="72"/>
      <sheetName val="карта (J)"/>
      <sheetName val="74"/>
      <sheetName val="карта (К)"/>
      <sheetName val="76"/>
      <sheetName val="карта (L)"/>
      <sheetName val="78"/>
      <sheetName val="карта (M)"/>
      <sheetName val="80"/>
      <sheetName val="карта (N)"/>
      <sheetName val="82"/>
      <sheetName val="карта (О)"/>
      <sheetName val="84"/>
      <sheetName val="карта (P)"/>
      <sheetName val="86"/>
      <sheetName val="карта (Q)"/>
      <sheetName val="88"/>
      <sheetName val="карта (R)"/>
      <sheetName val="90"/>
      <sheetName val="карта (S)"/>
      <sheetName val="92"/>
      <sheetName val="Частка випуску за КВЕД-2015"/>
      <sheetName val="94"/>
      <sheetName val="95"/>
      <sheetName val="96"/>
      <sheetName val="Частка випуску за КВЕД-2016"/>
      <sheetName val="98"/>
      <sheetName val="99"/>
      <sheetName val="100"/>
      <sheetName val="Частка випуску за КВЕД-2017"/>
      <sheetName val="102"/>
      <sheetName val="103"/>
      <sheetName val="104"/>
      <sheetName val="Частка випуску за КВЕД 2018"/>
      <sheetName val="106"/>
      <sheetName val="107"/>
      <sheetName val="108"/>
      <sheetName val="Частка випуску за КВЕД 2019"/>
      <sheetName val="110"/>
      <sheetName val="111"/>
      <sheetName val="112"/>
      <sheetName val="ЧАСТКА ВДВ за КВЕД 2015"/>
      <sheetName val="114"/>
      <sheetName val="115"/>
      <sheetName val="116"/>
      <sheetName val="ЧАСТКА ВДВ за КВЕД 2016"/>
      <sheetName val="118"/>
      <sheetName val="119"/>
      <sheetName val="120"/>
      <sheetName val="ЧАСТКА ВДВ за КВЕД 2017"/>
      <sheetName val="122"/>
      <sheetName val="123"/>
      <sheetName val="124"/>
      <sheetName val="ЧАСТКА ВДВ за КВЕД 2018"/>
      <sheetName val="126"/>
      <sheetName val="127"/>
      <sheetName val="128"/>
      <sheetName val="ЧАСТКА ВДВ за КВЕД 2019"/>
      <sheetName val="130"/>
      <sheetName val="131"/>
      <sheetName val="132"/>
      <sheetName val="133"/>
      <sheetName val="134"/>
      <sheetName val="Індекс випуску КВЕД 2015-2019"/>
      <sheetName val="136"/>
      <sheetName val="137"/>
      <sheetName val="138"/>
      <sheetName val="139"/>
      <sheetName val="140"/>
      <sheetName val="141"/>
      <sheetName val="142"/>
      <sheetName val="Індекс ВДВ за КВЕД 2015-2019"/>
      <sheetName val="144"/>
      <sheetName val="145"/>
      <sheetName val="146"/>
      <sheetName val="147"/>
      <sheetName val="148"/>
      <sheetName val="149"/>
      <sheetName val="150"/>
      <sheetName val="FAME Persist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4">
          <cell r="I4">
            <v>5.7</v>
          </cell>
          <cell r="J4">
            <v>12.8</v>
          </cell>
          <cell r="K4">
            <v>6.7</v>
          </cell>
        </row>
      </sheetData>
      <sheetData sheetId="106">
        <row r="3">
          <cell r="C3">
            <v>0.7</v>
          </cell>
          <cell r="D3">
            <v>3.8</v>
          </cell>
          <cell r="E3">
            <v>2</v>
          </cell>
          <cell r="F3">
            <v>3.8</v>
          </cell>
          <cell r="G3">
            <v>3</v>
          </cell>
          <cell r="H3">
            <v>1.3</v>
          </cell>
          <cell r="I3">
            <v>3.9</v>
          </cell>
          <cell r="J3">
            <v>2.9</v>
          </cell>
          <cell r="K3">
            <v>2.1</v>
          </cell>
          <cell r="L3">
            <v>0.5</v>
          </cell>
          <cell r="M3">
            <v>0.6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ukrstat.gov.ua/" TargetMode="External"/><Relationship Id="rId1" Type="http://schemas.openxmlformats.org/officeDocument/2006/relationships/hyperlink" Target="mailto:office@ukrstat.gov.ua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zoomScaleNormal="100" zoomScaleSheetLayoutView="98" workbookViewId="0">
      <selection activeCell="A2" sqref="A2"/>
    </sheetView>
  </sheetViews>
  <sheetFormatPr baseColWidth="10" defaultColWidth="9.1640625" defaultRowHeight="14"/>
  <cols>
    <col min="1" max="6" width="9.1640625" style="46"/>
    <col min="7" max="7" width="9.1640625" style="46" customWidth="1"/>
    <col min="8" max="16384" width="9.1640625" style="46"/>
  </cols>
  <sheetData>
    <row r="1" spans="1:9" ht="20">
      <c r="A1" s="249" t="s">
        <v>78</v>
      </c>
      <c r="B1" s="249"/>
      <c r="C1" s="249"/>
      <c r="D1" s="249"/>
      <c r="E1" s="249"/>
      <c r="F1" s="249"/>
      <c r="G1" s="249"/>
      <c r="H1" s="249"/>
      <c r="I1" s="249"/>
    </row>
    <row r="6" spans="1:9">
      <c r="F6" s="46" t="s">
        <v>262</v>
      </c>
    </row>
    <row r="18" spans="1:9" ht="25">
      <c r="A18" s="250" t="s">
        <v>109</v>
      </c>
      <c r="B18" s="250"/>
      <c r="C18" s="250"/>
      <c r="D18" s="250"/>
      <c r="E18" s="250"/>
      <c r="F18" s="250"/>
      <c r="G18" s="250"/>
      <c r="H18" s="250"/>
      <c r="I18" s="250"/>
    </row>
    <row r="19" spans="1:9" ht="30" customHeight="1">
      <c r="A19" s="250" t="s">
        <v>292</v>
      </c>
      <c r="B19" s="250"/>
      <c r="C19" s="250"/>
      <c r="D19" s="250"/>
      <c r="E19" s="250"/>
      <c r="F19" s="250"/>
      <c r="G19" s="250"/>
      <c r="H19" s="250"/>
      <c r="I19" s="250"/>
    </row>
    <row r="26" spans="1:9" ht="20">
      <c r="A26" s="249" t="s">
        <v>79</v>
      </c>
      <c r="B26" s="249"/>
      <c r="C26" s="249"/>
      <c r="D26" s="249"/>
      <c r="E26" s="249"/>
      <c r="F26" s="249"/>
      <c r="G26" s="249"/>
      <c r="H26" s="249"/>
      <c r="I26" s="249"/>
    </row>
    <row r="48" spans="1:9">
      <c r="A48" s="248" t="s">
        <v>80</v>
      </c>
      <c r="B48" s="248"/>
      <c r="C48" s="248"/>
      <c r="D48" s="248"/>
      <c r="E48" s="248"/>
      <c r="F48" s="248"/>
      <c r="G48" s="248"/>
      <c r="H48" s="248"/>
      <c r="I48" s="248"/>
    </row>
    <row r="49" spans="1:9">
      <c r="A49" s="248">
        <v>2023</v>
      </c>
      <c r="B49" s="248"/>
      <c r="C49" s="248"/>
      <c r="D49" s="248"/>
      <c r="E49" s="248"/>
      <c r="F49" s="248"/>
      <c r="G49" s="248"/>
      <c r="H49" s="248"/>
      <c r="I49" s="248"/>
    </row>
  </sheetData>
  <mergeCells count="6">
    <mergeCell ref="A49:I49"/>
    <mergeCell ref="A1:I1"/>
    <mergeCell ref="A18:I18"/>
    <mergeCell ref="A19:I19"/>
    <mergeCell ref="A26:I26"/>
    <mergeCell ref="A48:I48"/>
  </mergeCells>
  <pageMargins left="0.78740157480314965" right="0.78740157480314965" top="0.78740157480314965" bottom="0.39370078740157483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3"/>
  <sheetViews>
    <sheetView topLeftCell="A4" zoomScaleNormal="100" zoomScaleSheetLayoutView="141" zoomScalePageLayoutView="90" workbookViewId="0">
      <selection sqref="A1:A33"/>
    </sheetView>
  </sheetViews>
  <sheetFormatPr baseColWidth="10" defaultColWidth="8.83203125" defaultRowHeight="13"/>
  <cols>
    <col min="1" max="1" width="5.5" customWidth="1"/>
    <col min="2" max="2" width="20" customWidth="1"/>
    <col min="3" max="3" width="11" customWidth="1"/>
    <col min="4" max="4" width="15.1640625" customWidth="1"/>
    <col min="5" max="5" width="14.5" customWidth="1"/>
    <col min="6" max="6" width="12.5" customWidth="1"/>
    <col min="7" max="7" width="14.33203125" customWidth="1"/>
    <col min="8" max="8" width="10.33203125" customWidth="1"/>
    <col min="9" max="9" width="14.33203125" customWidth="1"/>
    <col min="10" max="10" width="18.5" customWidth="1"/>
    <col min="11" max="11" width="12.83203125" customWidth="1"/>
    <col min="12" max="12" width="16.83203125" customWidth="1"/>
    <col min="13" max="13" width="13.5" customWidth="1"/>
    <col min="17" max="17" width="11.5" bestFit="1" customWidth="1"/>
  </cols>
  <sheetData>
    <row r="1" spans="1:17" s="34" customFormat="1" ht="24" customHeight="1">
      <c r="A1" s="269">
        <v>11</v>
      </c>
      <c r="B1" s="305" t="s">
        <v>299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17" ht="71.25" customHeight="1">
      <c r="A2" s="269"/>
      <c r="B2" s="287"/>
      <c r="C2" s="306" t="s">
        <v>315</v>
      </c>
      <c r="D2" s="307"/>
      <c r="E2" s="307"/>
      <c r="F2" s="306" t="s">
        <v>38</v>
      </c>
      <c r="G2" s="308"/>
      <c r="H2" s="309" t="s">
        <v>70</v>
      </c>
      <c r="I2" s="306"/>
      <c r="J2" s="309" t="s">
        <v>68</v>
      </c>
      <c r="K2" s="306"/>
      <c r="L2" s="306"/>
    </row>
    <row r="3" spans="1:17" ht="24.75" customHeight="1">
      <c r="A3" s="269"/>
      <c r="B3" s="302"/>
      <c r="C3" s="309" t="s">
        <v>67</v>
      </c>
      <c r="D3" s="309" t="s">
        <v>243</v>
      </c>
      <c r="E3" s="309" t="s">
        <v>39</v>
      </c>
      <c r="F3" s="310" t="s">
        <v>40</v>
      </c>
      <c r="G3" s="310" t="s">
        <v>59</v>
      </c>
      <c r="H3" s="310" t="s">
        <v>247</v>
      </c>
      <c r="I3" s="310" t="s">
        <v>41</v>
      </c>
      <c r="J3" s="310" t="s">
        <v>316</v>
      </c>
      <c r="K3" s="306" t="s">
        <v>51</v>
      </c>
      <c r="L3" s="307"/>
    </row>
    <row r="4" spans="1:17" ht="81" customHeight="1">
      <c r="A4" s="269"/>
      <c r="B4" s="290"/>
      <c r="C4" s="309"/>
      <c r="D4" s="309"/>
      <c r="E4" s="309"/>
      <c r="F4" s="311"/>
      <c r="G4" s="311"/>
      <c r="H4" s="311"/>
      <c r="I4" s="311"/>
      <c r="J4" s="311"/>
      <c r="K4" s="150" t="s">
        <v>60</v>
      </c>
      <c r="L4" s="150" t="s">
        <v>291</v>
      </c>
      <c r="M4" s="42"/>
    </row>
    <row r="5" spans="1:17" ht="18" customHeight="1">
      <c r="A5" s="269"/>
      <c r="B5" s="97" t="s">
        <v>32</v>
      </c>
      <c r="C5" s="98">
        <f>SUM(C8:C32)</f>
        <v>2516906</v>
      </c>
      <c r="D5" s="98">
        <v>464321</v>
      </c>
      <c r="E5" s="98">
        <f>SUM(E8:E32)</f>
        <v>2981227</v>
      </c>
      <c r="F5" s="105">
        <f>SUM(F8:F32)</f>
        <v>100</v>
      </c>
      <c r="G5" s="98">
        <v>70170</v>
      </c>
      <c r="H5" s="105">
        <v>102.4</v>
      </c>
      <c r="I5" s="105">
        <v>102.8</v>
      </c>
      <c r="J5" s="105">
        <v>102</v>
      </c>
      <c r="K5" s="98">
        <v>59242</v>
      </c>
      <c r="L5" s="116">
        <v>102.5</v>
      </c>
    </row>
    <row r="6" spans="1:17" ht="15" customHeight="1">
      <c r="A6" s="269"/>
      <c r="B6" s="158" t="s">
        <v>3</v>
      </c>
      <c r="C6" s="113"/>
      <c r="D6" s="113"/>
      <c r="E6" s="113"/>
      <c r="F6" s="93"/>
      <c r="G6" s="99"/>
      <c r="H6" s="99"/>
      <c r="I6" s="99"/>
      <c r="J6" s="99"/>
      <c r="K6" s="99"/>
      <c r="L6" s="99"/>
    </row>
    <row r="7" spans="1:17" ht="15" customHeight="1">
      <c r="A7" s="269"/>
      <c r="B7" s="158" t="s">
        <v>4</v>
      </c>
      <c r="C7" s="113" t="s">
        <v>52</v>
      </c>
      <c r="D7" s="113" t="s">
        <v>52</v>
      </c>
      <c r="E7" s="113" t="s">
        <v>52</v>
      </c>
      <c r="F7" s="113" t="s">
        <v>52</v>
      </c>
      <c r="G7" s="113" t="s">
        <v>52</v>
      </c>
      <c r="H7" s="113" t="s">
        <v>52</v>
      </c>
      <c r="I7" s="113" t="s">
        <v>52</v>
      </c>
      <c r="J7" s="113" t="s">
        <v>52</v>
      </c>
      <c r="K7" s="113" t="s">
        <v>52</v>
      </c>
      <c r="L7" s="113" t="s">
        <v>52</v>
      </c>
    </row>
    <row r="8" spans="1:17" ht="15" customHeight="1">
      <c r="A8" s="269"/>
      <c r="B8" s="158" t="s">
        <v>5</v>
      </c>
      <c r="C8" s="102">
        <v>76561</v>
      </c>
      <c r="D8" s="117">
        <v>15727</v>
      </c>
      <c r="E8" s="102">
        <v>92288</v>
      </c>
      <c r="F8" s="108">
        <v>3.1</v>
      </c>
      <c r="G8" s="102">
        <v>58296</v>
      </c>
      <c r="H8" s="108">
        <v>101.6</v>
      </c>
      <c r="I8" s="108">
        <v>102.4</v>
      </c>
      <c r="J8" s="118">
        <v>100.9</v>
      </c>
      <c r="K8" s="102">
        <v>48361</v>
      </c>
      <c r="L8" s="108">
        <v>101.8</v>
      </c>
    </row>
    <row r="9" spans="1:17" ht="15" customHeight="1">
      <c r="A9" s="269"/>
      <c r="B9" s="158" t="s">
        <v>6</v>
      </c>
      <c r="C9" s="102">
        <v>44379</v>
      </c>
      <c r="D9" s="117">
        <v>7540</v>
      </c>
      <c r="E9" s="102">
        <v>51919</v>
      </c>
      <c r="F9" s="108">
        <v>1.7</v>
      </c>
      <c r="G9" s="102">
        <v>49937</v>
      </c>
      <c r="H9" s="108">
        <v>105.2</v>
      </c>
      <c r="I9" s="108">
        <v>105.4</v>
      </c>
      <c r="J9" s="118">
        <v>104.5</v>
      </c>
      <c r="K9" s="102">
        <v>42684</v>
      </c>
      <c r="L9" s="108">
        <v>104.7</v>
      </c>
      <c r="Q9" s="30"/>
    </row>
    <row r="10" spans="1:17" ht="15" customHeight="1">
      <c r="A10" s="269"/>
      <c r="B10" s="158" t="s">
        <v>7</v>
      </c>
      <c r="C10" s="102">
        <v>250654</v>
      </c>
      <c r="D10" s="117">
        <v>62873</v>
      </c>
      <c r="E10" s="102">
        <v>313527</v>
      </c>
      <c r="F10" s="108">
        <v>10.5</v>
      </c>
      <c r="G10" s="102">
        <v>97043</v>
      </c>
      <c r="H10" s="108">
        <v>102</v>
      </c>
      <c r="I10" s="108">
        <v>102.4</v>
      </c>
      <c r="J10" s="118">
        <v>101.3</v>
      </c>
      <c r="K10" s="102">
        <v>77583</v>
      </c>
      <c r="L10" s="108">
        <v>101.7</v>
      </c>
      <c r="Q10" s="30"/>
    </row>
    <row r="11" spans="1:17" ht="15" customHeight="1">
      <c r="A11" s="269"/>
      <c r="B11" s="158" t="s">
        <v>8</v>
      </c>
      <c r="C11" s="102">
        <v>128186</v>
      </c>
      <c r="D11" s="117">
        <v>37746</v>
      </c>
      <c r="E11" s="102">
        <v>165932</v>
      </c>
      <c r="F11" s="108">
        <v>5.6</v>
      </c>
      <c r="G11" s="102">
        <v>39299</v>
      </c>
      <c r="H11" s="108">
        <v>94.9</v>
      </c>
      <c r="I11" s="108">
        <v>95.6</v>
      </c>
      <c r="J11" s="118">
        <v>94</v>
      </c>
      <c r="K11" s="102">
        <v>30359</v>
      </c>
      <c r="L11" s="108">
        <v>94.7</v>
      </c>
      <c r="Q11" s="30"/>
    </row>
    <row r="12" spans="1:17" ht="15" customHeight="1">
      <c r="A12" s="269"/>
      <c r="B12" s="158" t="s">
        <v>9</v>
      </c>
      <c r="C12" s="102">
        <v>52833</v>
      </c>
      <c r="D12" s="117">
        <v>8591</v>
      </c>
      <c r="E12" s="102">
        <v>61424</v>
      </c>
      <c r="F12" s="108">
        <v>2.1</v>
      </c>
      <c r="G12" s="102">
        <v>49700</v>
      </c>
      <c r="H12" s="108">
        <v>104.9</v>
      </c>
      <c r="I12" s="108">
        <v>105.6</v>
      </c>
      <c r="J12" s="118">
        <v>104.3</v>
      </c>
      <c r="K12" s="102">
        <v>42749</v>
      </c>
      <c r="L12" s="108">
        <v>105</v>
      </c>
      <c r="Q12" s="30"/>
    </row>
    <row r="13" spans="1:17" ht="15" customHeight="1">
      <c r="A13" s="269"/>
      <c r="B13" s="158" t="s">
        <v>10</v>
      </c>
      <c r="C13" s="102">
        <v>38287</v>
      </c>
      <c r="D13" s="117">
        <v>4750</v>
      </c>
      <c r="E13" s="102">
        <v>43037</v>
      </c>
      <c r="F13" s="108">
        <v>1.4</v>
      </c>
      <c r="G13" s="102">
        <v>34197</v>
      </c>
      <c r="H13" s="108">
        <v>103.2</v>
      </c>
      <c r="I13" s="108">
        <v>103.2</v>
      </c>
      <c r="J13" s="118">
        <v>102.4</v>
      </c>
      <c r="K13" s="102">
        <v>30423</v>
      </c>
      <c r="L13" s="108">
        <v>102.4</v>
      </c>
      <c r="Q13" s="30"/>
    </row>
    <row r="14" spans="1:17" ht="15" customHeight="1">
      <c r="A14" s="269"/>
      <c r="B14" s="158" t="s">
        <v>11</v>
      </c>
      <c r="C14" s="102">
        <v>100870</v>
      </c>
      <c r="D14" s="117">
        <v>29317</v>
      </c>
      <c r="E14" s="102">
        <v>130187</v>
      </c>
      <c r="F14" s="108">
        <v>4.4000000000000004</v>
      </c>
      <c r="G14" s="102">
        <v>75196</v>
      </c>
      <c r="H14" s="108">
        <v>102.9</v>
      </c>
      <c r="I14" s="108">
        <v>103.8</v>
      </c>
      <c r="J14" s="118">
        <v>102</v>
      </c>
      <c r="K14" s="102">
        <v>58263</v>
      </c>
      <c r="L14" s="108">
        <v>102.9</v>
      </c>
      <c r="Q14" s="30"/>
    </row>
    <row r="15" spans="1:17" ht="15" customHeight="1">
      <c r="A15" s="269"/>
      <c r="B15" s="158" t="s">
        <v>12</v>
      </c>
      <c r="C15" s="102">
        <v>55259</v>
      </c>
      <c r="D15" s="117">
        <v>8550</v>
      </c>
      <c r="E15" s="102">
        <v>63809</v>
      </c>
      <c r="F15" s="108">
        <v>2.1</v>
      </c>
      <c r="G15" s="102">
        <v>46282</v>
      </c>
      <c r="H15" s="108">
        <v>107.1</v>
      </c>
      <c r="I15" s="108">
        <v>107.3</v>
      </c>
      <c r="J15" s="118">
        <v>106.3</v>
      </c>
      <c r="K15" s="102">
        <v>40081</v>
      </c>
      <c r="L15" s="108">
        <v>106.5</v>
      </c>
      <c r="Q15" s="30"/>
    </row>
    <row r="16" spans="1:17" ht="15" customHeight="1">
      <c r="A16" s="269"/>
      <c r="B16" s="158" t="s">
        <v>13</v>
      </c>
      <c r="C16" s="102">
        <v>131697</v>
      </c>
      <c r="D16" s="117">
        <v>25132</v>
      </c>
      <c r="E16" s="102">
        <v>156829</v>
      </c>
      <c r="F16" s="108">
        <v>5.3</v>
      </c>
      <c r="G16" s="102">
        <v>89904</v>
      </c>
      <c r="H16" s="108">
        <v>104.4</v>
      </c>
      <c r="I16" s="108">
        <v>103.7</v>
      </c>
      <c r="J16" s="118">
        <v>103.6</v>
      </c>
      <c r="K16" s="102">
        <v>75497</v>
      </c>
      <c r="L16" s="108">
        <v>102.9</v>
      </c>
      <c r="Q16" s="30"/>
    </row>
    <row r="17" spans="1:17" ht="15" customHeight="1">
      <c r="A17" s="269"/>
      <c r="B17" s="158" t="s">
        <v>14</v>
      </c>
      <c r="C17" s="102">
        <v>45662</v>
      </c>
      <c r="D17" s="117">
        <v>7316</v>
      </c>
      <c r="E17" s="102">
        <v>52978</v>
      </c>
      <c r="F17" s="108">
        <v>1.8</v>
      </c>
      <c r="G17" s="102">
        <v>55128</v>
      </c>
      <c r="H17" s="108">
        <v>98.4</v>
      </c>
      <c r="I17" s="108">
        <v>99.3</v>
      </c>
      <c r="J17" s="118">
        <v>96.8</v>
      </c>
      <c r="K17" s="102">
        <v>47515</v>
      </c>
      <c r="L17" s="108">
        <v>97.7</v>
      </c>
      <c r="Q17" s="30"/>
    </row>
    <row r="18" spans="1:17" ht="15" customHeight="1">
      <c r="A18" s="269"/>
      <c r="B18" s="158" t="s">
        <v>15</v>
      </c>
      <c r="C18" s="102">
        <v>25980</v>
      </c>
      <c r="D18" s="117">
        <v>4285</v>
      </c>
      <c r="E18" s="102">
        <v>30265</v>
      </c>
      <c r="F18" s="108">
        <v>1</v>
      </c>
      <c r="G18" s="102">
        <v>13873</v>
      </c>
      <c r="H18" s="108">
        <v>83.6</v>
      </c>
      <c r="I18" s="108">
        <v>84.4</v>
      </c>
      <c r="J18" s="118">
        <v>82.9</v>
      </c>
      <c r="K18" s="102">
        <v>11909</v>
      </c>
      <c r="L18" s="108">
        <v>83.6</v>
      </c>
      <c r="Q18" s="30"/>
    </row>
    <row r="19" spans="1:17" ht="15" customHeight="1">
      <c r="A19" s="269"/>
      <c r="B19" s="158" t="s">
        <v>16</v>
      </c>
      <c r="C19" s="102">
        <v>128319</v>
      </c>
      <c r="D19" s="117">
        <v>18989</v>
      </c>
      <c r="E19" s="102">
        <v>147308</v>
      </c>
      <c r="F19" s="108">
        <v>4.9000000000000004</v>
      </c>
      <c r="G19" s="102">
        <v>58183</v>
      </c>
      <c r="H19" s="108">
        <v>103.7</v>
      </c>
      <c r="I19" s="108">
        <v>103.8</v>
      </c>
      <c r="J19" s="118">
        <v>103.1</v>
      </c>
      <c r="K19" s="102">
        <v>50683</v>
      </c>
      <c r="L19" s="108">
        <v>103.2</v>
      </c>
      <c r="Q19" s="30"/>
    </row>
    <row r="20" spans="1:17" ht="15" customHeight="1">
      <c r="A20" s="269"/>
      <c r="B20" s="158" t="s">
        <v>17</v>
      </c>
      <c r="C20" s="102">
        <v>58696</v>
      </c>
      <c r="D20" s="117">
        <v>10603</v>
      </c>
      <c r="E20" s="102">
        <v>69299</v>
      </c>
      <c r="F20" s="108">
        <v>2.2999999999999998</v>
      </c>
      <c r="G20" s="102">
        <v>60486</v>
      </c>
      <c r="H20" s="108">
        <v>99</v>
      </c>
      <c r="I20" s="108">
        <v>99.7</v>
      </c>
      <c r="J20" s="118">
        <v>98.4</v>
      </c>
      <c r="K20" s="102">
        <v>51232</v>
      </c>
      <c r="L20" s="108">
        <v>99.1</v>
      </c>
      <c r="Q20" s="30"/>
    </row>
    <row r="21" spans="1:17" ht="15" customHeight="1">
      <c r="A21" s="269"/>
      <c r="B21" s="158" t="s">
        <v>18</v>
      </c>
      <c r="C21" s="102">
        <v>130008</v>
      </c>
      <c r="D21" s="117">
        <v>19384</v>
      </c>
      <c r="E21" s="102">
        <v>149392</v>
      </c>
      <c r="F21" s="108">
        <v>5</v>
      </c>
      <c r="G21" s="102">
        <v>62643</v>
      </c>
      <c r="H21" s="108">
        <v>104</v>
      </c>
      <c r="I21" s="108">
        <v>104.2</v>
      </c>
      <c r="J21" s="118">
        <v>103.6</v>
      </c>
      <c r="K21" s="102">
        <v>54515</v>
      </c>
      <c r="L21" s="108">
        <v>103.7</v>
      </c>
      <c r="Q21" s="30"/>
    </row>
    <row r="22" spans="1:17" ht="15" customHeight="1">
      <c r="A22" s="269"/>
      <c r="B22" s="158" t="s">
        <v>19</v>
      </c>
      <c r="C22" s="102">
        <v>125013</v>
      </c>
      <c r="D22" s="117">
        <v>25530</v>
      </c>
      <c r="E22" s="102">
        <v>150543</v>
      </c>
      <c r="F22" s="108">
        <v>5</v>
      </c>
      <c r="G22" s="102">
        <v>105994</v>
      </c>
      <c r="H22" s="108">
        <v>96.7</v>
      </c>
      <c r="I22" s="108">
        <v>97.6</v>
      </c>
      <c r="J22" s="118">
        <v>96</v>
      </c>
      <c r="K22" s="102">
        <v>88019</v>
      </c>
      <c r="L22" s="108">
        <v>96.9</v>
      </c>
      <c r="Q22" s="30"/>
    </row>
    <row r="23" spans="1:17" ht="15" customHeight="1">
      <c r="A23" s="269"/>
      <c r="B23" s="158" t="s">
        <v>20</v>
      </c>
      <c r="C23" s="102">
        <v>42118</v>
      </c>
      <c r="D23" s="117">
        <v>6678</v>
      </c>
      <c r="E23" s="102">
        <v>48796</v>
      </c>
      <c r="F23" s="108">
        <v>1.6</v>
      </c>
      <c r="G23" s="102">
        <v>42004</v>
      </c>
      <c r="H23" s="108">
        <v>103.4</v>
      </c>
      <c r="I23" s="108">
        <v>103.5</v>
      </c>
      <c r="J23" s="118">
        <v>102.7</v>
      </c>
      <c r="K23" s="102">
        <v>36255</v>
      </c>
      <c r="L23" s="108">
        <v>102.7</v>
      </c>
      <c r="Q23" s="30"/>
    </row>
    <row r="24" spans="1:17" ht="15" customHeight="1">
      <c r="A24" s="269"/>
      <c r="B24" s="158" t="s">
        <v>21</v>
      </c>
      <c r="C24" s="102">
        <v>48288</v>
      </c>
      <c r="D24" s="117">
        <v>8185</v>
      </c>
      <c r="E24" s="102">
        <v>56473</v>
      </c>
      <c r="F24" s="108">
        <v>1.9</v>
      </c>
      <c r="G24" s="102">
        <v>51367</v>
      </c>
      <c r="H24" s="108">
        <v>100.1</v>
      </c>
      <c r="I24" s="108">
        <v>101</v>
      </c>
      <c r="J24" s="118">
        <v>99.1</v>
      </c>
      <c r="K24" s="102">
        <v>43922</v>
      </c>
      <c r="L24" s="108">
        <v>100</v>
      </c>
      <c r="Q24" s="30"/>
    </row>
    <row r="25" spans="1:17" ht="15" customHeight="1">
      <c r="A25" s="269"/>
      <c r="B25" s="158" t="s">
        <v>22</v>
      </c>
      <c r="C25" s="102">
        <v>35386</v>
      </c>
      <c r="D25" s="117">
        <v>5329</v>
      </c>
      <c r="E25" s="102">
        <v>40715</v>
      </c>
      <c r="F25" s="108">
        <v>1.4</v>
      </c>
      <c r="G25" s="102">
        <v>38563</v>
      </c>
      <c r="H25" s="108">
        <v>105.5</v>
      </c>
      <c r="I25" s="108">
        <v>106.1</v>
      </c>
      <c r="J25" s="118">
        <v>104.5</v>
      </c>
      <c r="K25" s="102">
        <v>33516</v>
      </c>
      <c r="L25" s="108">
        <v>105.1</v>
      </c>
      <c r="Q25" s="30"/>
    </row>
    <row r="26" spans="1:17" ht="15" customHeight="1">
      <c r="A26" s="269"/>
      <c r="B26" s="158" t="s">
        <v>23</v>
      </c>
      <c r="C26" s="102">
        <v>159463</v>
      </c>
      <c r="D26" s="117">
        <v>27775</v>
      </c>
      <c r="E26" s="102">
        <v>187238</v>
      </c>
      <c r="F26" s="108">
        <v>6.3</v>
      </c>
      <c r="G26" s="102">
        <v>69409</v>
      </c>
      <c r="H26" s="108">
        <v>101.2</v>
      </c>
      <c r="I26" s="108">
        <v>101.7</v>
      </c>
      <c r="J26" s="118">
        <v>100.6</v>
      </c>
      <c r="K26" s="102">
        <v>59113</v>
      </c>
      <c r="L26" s="108">
        <v>101</v>
      </c>
      <c r="Q26" s="30"/>
    </row>
    <row r="27" spans="1:17" ht="15" customHeight="1">
      <c r="A27" s="269"/>
      <c r="B27" s="158" t="s">
        <v>24</v>
      </c>
      <c r="C27" s="102">
        <v>41119</v>
      </c>
      <c r="D27" s="117">
        <v>6700</v>
      </c>
      <c r="E27" s="102">
        <v>47819</v>
      </c>
      <c r="F27" s="108">
        <v>1.6</v>
      </c>
      <c r="G27" s="102">
        <v>45486</v>
      </c>
      <c r="H27" s="108">
        <v>100.7</v>
      </c>
      <c r="I27" s="108">
        <v>101.4</v>
      </c>
      <c r="J27" s="118">
        <v>100.5</v>
      </c>
      <c r="K27" s="102">
        <v>39113</v>
      </c>
      <c r="L27" s="108">
        <v>101.2</v>
      </c>
      <c r="Q27" s="30"/>
    </row>
    <row r="28" spans="1:17" ht="15" customHeight="1">
      <c r="A28" s="269"/>
      <c r="B28" s="158" t="s">
        <v>25</v>
      </c>
      <c r="C28" s="102">
        <v>54512</v>
      </c>
      <c r="D28" s="117">
        <v>9296</v>
      </c>
      <c r="E28" s="102">
        <v>63808</v>
      </c>
      <c r="F28" s="108">
        <v>2.1</v>
      </c>
      <c r="G28" s="102">
        <v>49858</v>
      </c>
      <c r="H28" s="108">
        <v>106.2</v>
      </c>
      <c r="I28" s="108">
        <v>107.1</v>
      </c>
      <c r="J28" s="118">
        <v>105.8</v>
      </c>
      <c r="K28" s="102">
        <v>42594</v>
      </c>
      <c r="L28" s="108">
        <v>106.6</v>
      </c>
      <c r="Q28" s="30"/>
    </row>
    <row r="29" spans="1:17" ht="15" customHeight="1">
      <c r="A29" s="269"/>
      <c r="B29" s="158" t="s">
        <v>26</v>
      </c>
      <c r="C29" s="102">
        <v>60303</v>
      </c>
      <c r="D29" s="117">
        <v>12770</v>
      </c>
      <c r="E29" s="102">
        <v>73073</v>
      </c>
      <c r="F29" s="108">
        <v>2.5</v>
      </c>
      <c r="G29" s="102">
        <v>59612</v>
      </c>
      <c r="H29" s="108">
        <v>98.2</v>
      </c>
      <c r="I29" s="108">
        <v>99.1</v>
      </c>
      <c r="J29" s="118">
        <v>97.5</v>
      </c>
      <c r="K29" s="102">
        <v>49195</v>
      </c>
      <c r="L29" s="108">
        <v>98.4</v>
      </c>
      <c r="Q29" s="30"/>
    </row>
    <row r="30" spans="1:17" ht="15" customHeight="1">
      <c r="A30" s="269"/>
      <c r="B30" s="158" t="s">
        <v>27</v>
      </c>
      <c r="C30" s="102">
        <v>25732</v>
      </c>
      <c r="D30" s="117">
        <v>2847</v>
      </c>
      <c r="E30" s="102">
        <v>28579</v>
      </c>
      <c r="F30" s="108">
        <v>1</v>
      </c>
      <c r="G30" s="102">
        <v>31495</v>
      </c>
      <c r="H30" s="108">
        <v>103.4</v>
      </c>
      <c r="I30" s="108">
        <v>103.6</v>
      </c>
      <c r="J30" s="118">
        <v>102.9</v>
      </c>
      <c r="K30" s="102">
        <v>28358</v>
      </c>
      <c r="L30" s="108">
        <v>103.1</v>
      </c>
      <c r="Q30" s="30"/>
    </row>
    <row r="31" spans="1:17" ht="15" customHeight="1">
      <c r="A31" s="269"/>
      <c r="B31" s="158" t="s">
        <v>28</v>
      </c>
      <c r="C31" s="102">
        <v>48771</v>
      </c>
      <c r="D31" s="117">
        <v>7840</v>
      </c>
      <c r="E31" s="102">
        <v>56611</v>
      </c>
      <c r="F31" s="108">
        <v>1.9</v>
      </c>
      <c r="G31" s="102">
        <v>55139</v>
      </c>
      <c r="H31" s="108">
        <v>102</v>
      </c>
      <c r="I31" s="108">
        <v>103.3</v>
      </c>
      <c r="J31" s="118">
        <v>102</v>
      </c>
      <c r="K31" s="102">
        <v>47503</v>
      </c>
      <c r="L31" s="108">
        <v>103.2</v>
      </c>
      <c r="Q31" s="30"/>
    </row>
    <row r="32" spans="1:17" ht="15" customHeight="1">
      <c r="A32" s="269"/>
      <c r="B32" s="158" t="s">
        <v>29</v>
      </c>
      <c r="C32" s="102">
        <v>608810</v>
      </c>
      <c r="D32" s="117">
        <v>90568</v>
      </c>
      <c r="E32" s="102">
        <v>699378</v>
      </c>
      <c r="F32" s="108">
        <v>23.5</v>
      </c>
      <c r="G32" s="102">
        <v>238687</v>
      </c>
      <c r="H32" s="108">
        <v>105.7</v>
      </c>
      <c r="I32" s="108">
        <v>105.2</v>
      </c>
      <c r="J32" s="118">
        <v>106.3</v>
      </c>
      <c r="K32" s="102">
        <v>207778</v>
      </c>
      <c r="L32" s="108">
        <v>105.8</v>
      </c>
      <c r="Q32" s="30"/>
    </row>
    <row r="33" spans="1:17" ht="15" customHeight="1">
      <c r="A33" s="269"/>
      <c r="B33" s="158" t="s">
        <v>30</v>
      </c>
      <c r="C33" s="113" t="s">
        <v>52</v>
      </c>
      <c r="D33" s="113" t="s">
        <v>52</v>
      </c>
      <c r="E33" s="113" t="s">
        <v>52</v>
      </c>
      <c r="F33" s="113" t="s">
        <v>52</v>
      </c>
      <c r="G33" s="113" t="s">
        <v>52</v>
      </c>
      <c r="H33" s="113" t="s">
        <v>52</v>
      </c>
      <c r="I33" s="113" t="s">
        <v>52</v>
      </c>
      <c r="J33" s="113" t="s">
        <v>52</v>
      </c>
      <c r="K33" s="113" t="s">
        <v>52</v>
      </c>
      <c r="L33" s="113" t="s">
        <v>52</v>
      </c>
      <c r="Q33" s="30"/>
    </row>
  </sheetData>
  <mergeCells count="16">
    <mergeCell ref="A1:A33"/>
    <mergeCell ref="B1:L1"/>
    <mergeCell ref="B2:B4"/>
    <mergeCell ref="C2:E2"/>
    <mergeCell ref="F2:G2"/>
    <mergeCell ref="H2:I2"/>
    <mergeCell ref="J2:L2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ageMargins left="0.47244094488188981" right="0.23622047244094491" top="0.51181102362204722" bottom="0.39370078740157483" header="0.31496062992125984" footer="0.31496062992125984"/>
  <pageSetup paperSize="9" scale="85" firstPageNumber="13" orientation="landscape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AD37"/>
  <sheetViews>
    <sheetView zoomScaleNormal="100" zoomScaleSheetLayoutView="100" workbookViewId="0">
      <selection sqref="A1:A32"/>
    </sheetView>
  </sheetViews>
  <sheetFormatPr baseColWidth="10" defaultColWidth="9.1640625" defaultRowHeight="19.25" customHeight="1"/>
  <cols>
    <col min="1" max="1" width="4.5" style="1" customWidth="1"/>
    <col min="2" max="2" width="19.5" style="1" customWidth="1"/>
    <col min="3" max="6" width="6.33203125" style="1" customWidth="1"/>
    <col min="7" max="7" width="5.83203125" style="1" customWidth="1"/>
    <col min="8" max="11" width="6.33203125" style="1" customWidth="1"/>
    <col min="12" max="12" width="5.83203125" style="1" customWidth="1"/>
    <col min="13" max="22" width="6.33203125" style="1" customWidth="1"/>
    <col min="23" max="16384" width="9.1640625" style="1"/>
  </cols>
  <sheetData>
    <row r="1" spans="1:30" ht="22.5" customHeight="1">
      <c r="A1" s="269">
        <v>101</v>
      </c>
      <c r="B1" s="336" t="s">
        <v>235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</row>
    <row r="2" spans="1:30" ht="64.5" customHeight="1">
      <c r="A2" s="269"/>
      <c r="B2" s="365"/>
      <c r="C2" s="309" t="s">
        <v>172</v>
      </c>
      <c r="D2" s="309"/>
      <c r="E2" s="309"/>
      <c r="F2" s="309"/>
      <c r="G2" s="309"/>
      <c r="H2" s="309" t="s">
        <v>147</v>
      </c>
      <c r="I2" s="309"/>
      <c r="J2" s="309"/>
      <c r="K2" s="309"/>
      <c r="L2" s="309"/>
      <c r="M2" s="309" t="s">
        <v>148</v>
      </c>
      <c r="N2" s="309"/>
      <c r="O2" s="309"/>
      <c r="P2" s="306"/>
      <c r="Q2" s="306"/>
      <c r="R2" s="306" t="s">
        <v>149</v>
      </c>
      <c r="S2" s="307"/>
      <c r="T2" s="307"/>
      <c r="U2" s="307"/>
      <c r="V2" s="307"/>
    </row>
    <row r="3" spans="1:30" ht="20.5" customHeight="1">
      <c r="A3" s="269"/>
      <c r="B3" s="368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110">
        <v>2017</v>
      </c>
      <c r="I3" s="110">
        <v>2018</v>
      </c>
      <c r="J3" s="110">
        <v>2019</v>
      </c>
      <c r="K3" s="110">
        <v>2020</v>
      </c>
      <c r="L3" s="110">
        <v>2021</v>
      </c>
      <c r="M3" s="110">
        <v>2017</v>
      </c>
      <c r="N3" s="96">
        <v>2018</v>
      </c>
      <c r="O3" s="110">
        <v>2019</v>
      </c>
      <c r="P3" s="110">
        <v>2020</v>
      </c>
      <c r="Q3" s="110">
        <v>2021</v>
      </c>
      <c r="R3" s="115">
        <v>2017</v>
      </c>
      <c r="S3" s="115">
        <v>2018</v>
      </c>
      <c r="T3" s="96">
        <v>2019</v>
      </c>
      <c r="U3" s="96">
        <v>2020</v>
      </c>
      <c r="V3" s="96">
        <v>2021</v>
      </c>
    </row>
    <row r="4" spans="1:30" ht="16" customHeight="1">
      <c r="A4" s="269"/>
      <c r="B4" s="106" t="s">
        <v>32</v>
      </c>
      <c r="C4" s="143">
        <v>97.5</v>
      </c>
      <c r="D4" s="106">
        <v>108.2</v>
      </c>
      <c r="E4" s="106">
        <v>101</v>
      </c>
      <c r="F4" s="106">
        <v>89.3</v>
      </c>
      <c r="G4" s="106">
        <v>115.1</v>
      </c>
      <c r="H4" s="106">
        <v>93.7</v>
      </c>
      <c r="I4" s="106">
        <v>102.6</v>
      </c>
      <c r="J4" s="106">
        <v>98.2</v>
      </c>
      <c r="K4" s="106">
        <v>97</v>
      </c>
      <c r="L4" s="106">
        <v>101.3</v>
      </c>
      <c r="M4" s="106">
        <v>104</v>
      </c>
      <c r="N4" s="106">
        <v>101.7</v>
      </c>
      <c r="O4" s="106">
        <v>100.9</v>
      </c>
      <c r="P4" s="106">
        <v>94.2</v>
      </c>
      <c r="Q4" s="106">
        <v>102</v>
      </c>
      <c r="R4" s="106">
        <v>93.2</v>
      </c>
      <c r="S4" s="106">
        <v>103</v>
      </c>
      <c r="T4" s="106">
        <v>96.4</v>
      </c>
      <c r="U4" s="106">
        <v>98.5</v>
      </c>
      <c r="V4" s="106">
        <v>99.7</v>
      </c>
      <c r="Y4" s="296"/>
      <c r="Z4" s="296"/>
      <c r="AA4" s="296"/>
      <c r="AB4" s="296"/>
      <c r="AC4" s="296"/>
      <c r="AD4" s="296"/>
    </row>
    <row r="5" spans="1:30" ht="16" customHeight="1">
      <c r="A5" s="269"/>
      <c r="B5" s="160" t="s">
        <v>3</v>
      </c>
      <c r="C5" s="92"/>
      <c r="D5" s="92"/>
      <c r="E5" s="92"/>
    </row>
    <row r="6" spans="1:30" ht="16" customHeight="1">
      <c r="A6" s="269"/>
      <c r="B6" s="160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87" t="s">
        <v>52</v>
      </c>
      <c r="I6" s="87" t="s">
        <v>52</v>
      </c>
      <c r="J6" s="87" t="s">
        <v>52</v>
      </c>
      <c r="K6" s="87" t="s">
        <v>52</v>
      </c>
      <c r="L6" s="87" t="s">
        <v>52</v>
      </c>
      <c r="M6" s="87" t="s">
        <v>52</v>
      </c>
      <c r="N6" s="87" t="s">
        <v>52</v>
      </c>
      <c r="O6" s="87" t="s">
        <v>52</v>
      </c>
      <c r="P6" s="87" t="s">
        <v>52</v>
      </c>
      <c r="Q6" s="87" t="s">
        <v>52</v>
      </c>
      <c r="R6" s="87" t="s">
        <v>52</v>
      </c>
      <c r="S6" s="87" t="s">
        <v>52</v>
      </c>
      <c r="T6" s="87" t="s">
        <v>52</v>
      </c>
      <c r="U6" s="87" t="s">
        <v>52</v>
      </c>
      <c r="V6" s="87" t="s">
        <v>52</v>
      </c>
    </row>
    <row r="7" spans="1:30" ht="16" customHeight="1">
      <c r="A7" s="269"/>
      <c r="B7" s="160" t="s">
        <v>5</v>
      </c>
      <c r="C7" s="93">
        <v>96.3</v>
      </c>
      <c r="D7" s="93">
        <v>109.3</v>
      </c>
      <c r="E7" s="93">
        <v>100</v>
      </c>
      <c r="F7" s="93">
        <v>85</v>
      </c>
      <c r="G7" s="93">
        <v>119.6</v>
      </c>
      <c r="H7" s="93">
        <v>78.3</v>
      </c>
      <c r="I7" s="93">
        <v>107.9</v>
      </c>
      <c r="J7" s="93">
        <v>111.1</v>
      </c>
      <c r="K7" s="93">
        <v>121.9</v>
      </c>
      <c r="L7" s="93">
        <v>126.9</v>
      </c>
      <c r="M7" s="93">
        <v>104.4</v>
      </c>
      <c r="N7" s="93">
        <v>103.7</v>
      </c>
      <c r="O7" s="93">
        <v>119.1</v>
      </c>
      <c r="P7" s="93">
        <v>95.1</v>
      </c>
      <c r="Q7" s="93">
        <v>100.9</v>
      </c>
      <c r="R7" s="93">
        <v>115.6</v>
      </c>
      <c r="S7" s="93">
        <v>84.8</v>
      </c>
      <c r="T7" s="93">
        <v>95.2</v>
      </c>
      <c r="U7" s="93">
        <v>82.9</v>
      </c>
      <c r="V7" s="93">
        <v>88.1</v>
      </c>
    </row>
    <row r="8" spans="1:30" ht="16" customHeight="1">
      <c r="A8" s="269"/>
      <c r="B8" s="160" t="s">
        <v>6</v>
      </c>
      <c r="C8" s="93">
        <v>104.9</v>
      </c>
      <c r="D8" s="93">
        <v>103.5</v>
      </c>
      <c r="E8" s="93">
        <v>99.7</v>
      </c>
      <c r="F8" s="93">
        <v>98.2</v>
      </c>
      <c r="G8" s="93">
        <v>101.1</v>
      </c>
      <c r="H8" s="93">
        <v>80.8</v>
      </c>
      <c r="I8" s="93">
        <v>92.1</v>
      </c>
      <c r="J8" s="93">
        <v>60.2</v>
      </c>
      <c r="K8" s="93">
        <v>72.400000000000006</v>
      </c>
      <c r="L8" s="93">
        <v>96.2</v>
      </c>
      <c r="M8" s="93">
        <v>106.1</v>
      </c>
      <c r="N8" s="93">
        <v>103.3</v>
      </c>
      <c r="O8" s="93">
        <v>98.3</v>
      </c>
      <c r="P8" s="93">
        <v>95.7</v>
      </c>
      <c r="Q8" s="93">
        <v>108.7</v>
      </c>
      <c r="R8" s="93">
        <v>98.3</v>
      </c>
      <c r="S8" s="93">
        <v>102</v>
      </c>
      <c r="T8" s="93">
        <v>93.7</v>
      </c>
      <c r="U8" s="93">
        <v>99.1</v>
      </c>
      <c r="V8" s="93">
        <v>108.5</v>
      </c>
    </row>
    <row r="9" spans="1:30" ht="16" customHeight="1">
      <c r="A9" s="269"/>
      <c r="B9" s="160" t="s">
        <v>7</v>
      </c>
      <c r="C9" s="93">
        <v>100.1</v>
      </c>
      <c r="D9" s="93">
        <v>103.4</v>
      </c>
      <c r="E9" s="93">
        <v>109.1</v>
      </c>
      <c r="F9" s="93">
        <v>84.5</v>
      </c>
      <c r="G9" s="93">
        <v>122.4</v>
      </c>
      <c r="H9" s="93">
        <v>94.7</v>
      </c>
      <c r="I9" s="93">
        <v>103</v>
      </c>
      <c r="J9" s="93">
        <v>97.3</v>
      </c>
      <c r="K9" s="93">
        <v>89.1</v>
      </c>
      <c r="L9" s="93">
        <v>102.8</v>
      </c>
      <c r="M9" s="93">
        <v>106.1</v>
      </c>
      <c r="N9" s="93">
        <v>104</v>
      </c>
      <c r="O9" s="93">
        <v>104.6</v>
      </c>
      <c r="P9" s="93">
        <v>86.2</v>
      </c>
      <c r="Q9" s="93">
        <v>104.3</v>
      </c>
      <c r="R9" s="93">
        <v>78.099999999999994</v>
      </c>
      <c r="S9" s="93">
        <v>104.6</v>
      </c>
      <c r="T9" s="93">
        <v>82.2</v>
      </c>
      <c r="U9" s="93">
        <v>91.6</v>
      </c>
      <c r="V9" s="93">
        <v>130.19999999999999</v>
      </c>
    </row>
    <row r="10" spans="1:30" ht="16" customHeight="1">
      <c r="A10" s="269"/>
      <c r="B10" s="160" t="s">
        <v>8</v>
      </c>
      <c r="C10" s="93">
        <v>102.3</v>
      </c>
      <c r="D10" s="93">
        <v>91.2</v>
      </c>
      <c r="E10" s="93">
        <v>120.3</v>
      </c>
      <c r="F10" s="93">
        <v>94.8</v>
      </c>
      <c r="G10" s="93">
        <v>108</v>
      </c>
      <c r="H10" s="93">
        <v>82.9</v>
      </c>
      <c r="I10" s="93">
        <v>109.9</v>
      </c>
      <c r="J10" s="93">
        <v>100</v>
      </c>
      <c r="K10" s="93">
        <v>92</v>
      </c>
      <c r="L10" s="93">
        <v>111.1</v>
      </c>
      <c r="M10" s="93">
        <v>98.1</v>
      </c>
      <c r="N10" s="93">
        <v>100.7</v>
      </c>
      <c r="O10" s="93">
        <v>102.2</v>
      </c>
      <c r="P10" s="93">
        <v>100</v>
      </c>
      <c r="Q10" s="93">
        <v>98.3</v>
      </c>
      <c r="R10" s="93">
        <v>66.7</v>
      </c>
      <c r="S10" s="93">
        <v>95.4</v>
      </c>
      <c r="T10" s="93">
        <v>92.3</v>
      </c>
      <c r="U10" s="93">
        <v>92</v>
      </c>
      <c r="V10" s="93">
        <v>89.5</v>
      </c>
    </row>
    <row r="11" spans="1:30" ht="16" customHeight="1">
      <c r="A11" s="269"/>
      <c r="B11" s="160" t="s">
        <v>9</v>
      </c>
      <c r="C11" s="93">
        <v>105</v>
      </c>
      <c r="D11" s="93">
        <v>111.3</v>
      </c>
      <c r="E11" s="93">
        <v>99.5</v>
      </c>
      <c r="F11" s="93">
        <v>93.6</v>
      </c>
      <c r="G11" s="93">
        <v>109.2</v>
      </c>
      <c r="H11" s="93">
        <v>116.7</v>
      </c>
      <c r="I11" s="93">
        <v>84.8</v>
      </c>
      <c r="J11" s="93">
        <v>81.099999999999994</v>
      </c>
      <c r="K11" s="93">
        <v>110.1</v>
      </c>
      <c r="L11" s="93">
        <v>104.6</v>
      </c>
      <c r="M11" s="93">
        <v>105.8</v>
      </c>
      <c r="N11" s="93">
        <v>103</v>
      </c>
      <c r="O11" s="93">
        <v>100.4</v>
      </c>
      <c r="P11" s="93">
        <v>95.6</v>
      </c>
      <c r="Q11" s="93">
        <v>105.5</v>
      </c>
      <c r="R11" s="93">
        <v>96.5</v>
      </c>
      <c r="S11" s="93">
        <v>104.2</v>
      </c>
      <c r="T11" s="93">
        <v>96.5</v>
      </c>
      <c r="U11" s="93">
        <v>98.5</v>
      </c>
      <c r="V11" s="93">
        <v>109.2</v>
      </c>
    </row>
    <row r="12" spans="1:30" ht="16" customHeight="1">
      <c r="A12" s="269"/>
      <c r="B12" s="160" t="s">
        <v>10</v>
      </c>
      <c r="C12" s="93">
        <v>100</v>
      </c>
      <c r="D12" s="93">
        <v>106.3</v>
      </c>
      <c r="E12" s="93">
        <v>99.5</v>
      </c>
      <c r="F12" s="93">
        <v>91.6</v>
      </c>
      <c r="G12" s="93">
        <v>92.4</v>
      </c>
      <c r="H12" s="93">
        <v>83.3</v>
      </c>
      <c r="I12" s="93">
        <v>84.1</v>
      </c>
      <c r="J12" s="93">
        <v>106.6</v>
      </c>
      <c r="K12" s="93">
        <v>103.3</v>
      </c>
      <c r="L12" s="93">
        <v>107.1</v>
      </c>
      <c r="M12" s="93">
        <v>101</v>
      </c>
      <c r="N12" s="93">
        <v>106.2</v>
      </c>
      <c r="O12" s="93">
        <v>87.7</v>
      </c>
      <c r="P12" s="93">
        <v>85.6</v>
      </c>
      <c r="Q12" s="93">
        <v>105</v>
      </c>
      <c r="R12" s="93">
        <v>100</v>
      </c>
      <c r="S12" s="93">
        <v>99.8</v>
      </c>
      <c r="T12" s="93">
        <v>96.9</v>
      </c>
      <c r="U12" s="93">
        <v>120.3</v>
      </c>
      <c r="V12" s="93">
        <v>105.9</v>
      </c>
    </row>
    <row r="13" spans="1:30" ht="16" customHeight="1">
      <c r="A13" s="269"/>
      <c r="B13" s="160" t="s">
        <v>11</v>
      </c>
      <c r="C13" s="93">
        <v>96.5</v>
      </c>
      <c r="D13" s="93">
        <v>86</v>
      </c>
      <c r="E13" s="93">
        <v>127.8</v>
      </c>
      <c r="F13" s="93">
        <v>87.8</v>
      </c>
      <c r="G13" s="93">
        <v>116.8</v>
      </c>
      <c r="H13" s="93">
        <v>103.1</v>
      </c>
      <c r="I13" s="93">
        <v>108</v>
      </c>
      <c r="J13" s="93">
        <v>101.3</v>
      </c>
      <c r="K13" s="93">
        <v>104.2</v>
      </c>
      <c r="L13" s="93">
        <v>99.5</v>
      </c>
      <c r="M13" s="93">
        <v>104.1</v>
      </c>
      <c r="N13" s="93">
        <v>103.2</v>
      </c>
      <c r="O13" s="93">
        <v>96</v>
      </c>
      <c r="P13" s="93">
        <v>92.9</v>
      </c>
      <c r="Q13" s="93">
        <v>103.7</v>
      </c>
      <c r="R13" s="93">
        <v>107.5</v>
      </c>
      <c r="S13" s="93">
        <v>103.4</v>
      </c>
      <c r="T13" s="93">
        <v>97.7</v>
      </c>
      <c r="U13" s="93">
        <v>88.9</v>
      </c>
      <c r="V13" s="93">
        <v>112.4</v>
      </c>
    </row>
    <row r="14" spans="1:30" ht="16" customHeight="1">
      <c r="A14" s="269"/>
      <c r="B14" s="160" t="s">
        <v>12</v>
      </c>
      <c r="C14" s="93">
        <v>102.7</v>
      </c>
      <c r="D14" s="93">
        <v>101.6</v>
      </c>
      <c r="E14" s="93">
        <v>96.4</v>
      </c>
      <c r="F14" s="93">
        <v>98.5</v>
      </c>
      <c r="G14" s="93">
        <v>103.4</v>
      </c>
      <c r="H14" s="93">
        <v>111</v>
      </c>
      <c r="I14" s="93">
        <v>102.6</v>
      </c>
      <c r="J14" s="93">
        <v>100.2</v>
      </c>
      <c r="K14" s="93">
        <v>103.3</v>
      </c>
      <c r="L14" s="93">
        <v>98.6</v>
      </c>
      <c r="M14" s="93">
        <v>114.3</v>
      </c>
      <c r="N14" s="93">
        <v>113.8</v>
      </c>
      <c r="O14" s="93">
        <v>98.9</v>
      </c>
      <c r="P14" s="93">
        <v>93.7</v>
      </c>
      <c r="Q14" s="93">
        <v>103.6</v>
      </c>
      <c r="R14" s="93">
        <v>102.1</v>
      </c>
      <c r="S14" s="93">
        <v>109.9</v>
      </c>
      <c r="T14" s="93">
        <v>87.8</v>
      </c>
      <c r="U14" s="93">
        <v>82.2</v>
      </c>
      <c r="V14" s="93">
        <v>117</v>
      </c>
    </row>
    <row r="15" spans="1:30" ht="16" customHeight="1">
      <c r="A15" s="269"/>
      <c r="B15" s="160" t="s">
        <v>13</v>
      </c>
      <c r="C15" s="93">
        <v>96</v>
      </c>
      <c r="D15" s="93">
        <v>122.2</v>
      </c>
      <c r="E15" s="93">
        <v>92</v>
      </c>
      <c r="F15" s="93">
        <v>84.8</v>
      </c>
      <c r="G15" s="93">
        <v>116.9</v>
      </c>
      <c r="H15" s="93">
        <v>97.9</v>
      </c>
      <c r="I15" s="93">
        <v>87</v>
      </c>
      <c r="J15" s="93">
        <v>96</v>
      </c>
      <c r="K15" s="93">
        <v>125.5</v>
      </c>
      <c r="L15" s="93">
        <v>95.3</v>
      </c>
      <c r="M15" s="93">
        <v>114.8</v>
      </c>
      <c r="N15" s="93">
        <v>99.7</v>
      </c>
      <c r="O15" s="93">
        <v>98.2</v>
      </c>
      <c r="P15" s="93">
        <v>97.8</v>
      </c>
      <c r="Q15" s="93">
        <v>97.8</v>
      </c>
      <c r="R15" s="93">
        <v>73.7</v>
      </c>
      <c r="S15" s="93">
        <v>124.6</v>
      </c>
      <c r="T15" s="93">
        <v>104.5</v>
      </c>
      <c r="U15" s="93">
        <v>95.8</v>
      </c>
      <c r="V15" s="93">
        <v>90.4</v>
      </c>
    </row>
    <row r="16" spans="1:30" ht="16" customHeight="1">
      <c r="A16" s="269"/>
      <c r="B16" s="160" t="s">
        <v>14</v>
      </c>
      <c r="C16" s="93">
        <v>85.8</v>
      </c>
      <c r="D16" s="93">
        <v>121.2</v>
      </c>
      <c r="E16" s="93">
        <v>107.3</v>
      </c>
      <c r="F16" s="93">
        <v>70.2</v>
      </c>
      <c r="G16" s="93">
        <v>146</v>
      </c>
      <c r="H16" s="93">
        <v>112</v>
      </c>
      <c r="I16" s="93">
        <v>110</v>
      </c>
      <c r="J16" s="93">
        <v>80.5</v>
      </c>
      <c r="K16" s="93">
        <v>99.9</v>
      </c>
      <c r="L16" s="93">
        <v>68.3</v>
      </c>
      <c r="M16" s="93">
        <v>103.1</v>
      </c>
      <c r="N16" s="93">
        <v>97.5</v>
      </c>
      <c r="O16" s="93">
        <v>114.8</v>
      </c>
      <c r="P16" s="93">
        <v>102.8</v>
      </c>
      <c r="Q16" s="93">
        <v>86.2</v>
      </c>
      <c r="R16" s="93">
        <v>96.7</v>
      </c>
      <c r="S16" s="93">
        <v>118.1</v>
      </c>
      <c r="T16" s="93">
        <v>99.7</v>
      </c>
      <c r="U16" s="93">
        <v>99.3</v>
      </c>
      <c r="V16" s="93">
        <v>114.2</v>
      </c>
    </row>
    <row r="17" spans="1:22" ht="16" customHeight="1">
      <c r="A17" s="269"/>
      <c r="B17" s="160" t="s">
        <v>15</v>
      </c>
      <c r="C17" s="93">
        <v>94.1</v>
      </c>
      <c r="D17" s="93">
        <v>110.3</v>
      </c>
      <c r="E17" s="93">
        <v>113.4</v>
      </c>
      <c r="F17" s="93">
        <v>88.1</v>
      </c>
      <c r="G17" s="93">
        <v>107.8</v>
      </c>
      <c r="H17" s="93">
        <v>30.3</v>
      </c>
      <c r="I17" s="93">
        <v>45.8</v>
      </c>
      <c r="J17" s="93">
        <v>83.3</v>
      </c>
      <c r="K17" s="93">
        <v>172.5</v>
      </c>
      <c r="L17" s="93">
        <v>108.5</v>
      </c>
      <c r="M17" s="93">
        <v>87.3</v>
      </c>
      <c r="N17" s="93">
        <v>90.7</v>
      </c>
      <c r="O17" s="93">
        <v>111.7</v>
      </c>
      <c r="P17" s="93">
        <v>93.5</v>
      </c>
      <c r="Q17" s="93">
        <v>84.7</v>
      </c>
      <c r="R17" s="93">
        <v>85.1</v>
      </c>
      <c r="S17" s="93">
        <v>92.7</v>
      </c>
      <c r="T17" s="93">
        <v>77.099999999999994</v>
      </c>
      <c r="U17" s="93">
        <v>84.5</v>
      </c>
      <c r="V17" s="93">
        <v>121.2</v>
      </c>
    </row>
    <row r="18" spans="1:22" ht="16" customHeight="1">
      <c r="A18" s="269"/>
      <c r="B18" s="160" t="s">
        <v>16</v>
      </c>
      <c r="C18" s="93">
        <v>105</v>
      </c>
      <c r="D18" s="93">
        <v>103.8</v>
      </c>
      <c r="E18" s="93">
        <v>100.2</v>
      </c>
      <c r="F18" s="93">
        <v>102.2</v>
      </c>
      <c r="G18" s="93">
        <v>106.8</v>
      </c>
      <c r="H18" s="93">
        <v>100.7</v>
      </c>
      <c r="I18" s="93">
        <v>104.1</v>
      </c>
      <c r="J18" s="93">
        <v>100.6</v>
      </c>
      <c r="K18" s="93">
        <v>108.3</v>
      </c>
      <c r="L18" s="93">
        <v>102.5</v>
      </c>
      <c r="M18" s="93">
        <v>105.9</v>
      </c>
      <c r="N18" s="93">
        <v>104.6</v>
      </c>
      <c r="O18" s="93">
        <v>99.9</v>
      </c>
      <c r="P18" s="93">
        <v>106</v>
      </c>
      <c r="Q18" s="93">
        <v>105.1</v>
      </c>
      <c r="R18" s="93">
        <v>103.5</v>
      </c>
      <c r="S18" s="93">
        <v>89.3</v>
      </c>
      <c r="T18" s="93">
        <v>79.5</v>
      </c>
      <c r="U18" s="93">
        <v>98.3</v>
      </c>
      <c r="V18" s="93">
        <v>98.8</v>
      </c>
    </row>
    <row r="19" spans="1:22" ht="16" customHeight="1">
      <c r="A19" s="269"/>
      <c r="B19" s="160" t="s">
        <v>17</v>
      </c>
      <c r="C19" s="93">
        <v>90.9</v>
      </c>
      <c r="D19" s="93">
        <v>106.8</v>
      </c>
      <c r="E19" s="93">
        <v>106.7</v>
      </c>
      <c r="F19" s="93">
        <v>75.8</v>
      </c>
      <c r="G19" s="93">
        <v>146.30000000000001</v>
      </c>
      <c r="H19" s="93">
        <v>115.7</v>
      </c>
      <c r="I19" s="93">
        <v>75.5</v>
      </c>
      <c r="J19" s="93">
        <v>106.9</v>
      </c>
      <c r="K19" s="93">
        <v>114.5</v>
      </c>
      <c r="L19" s="93">
        <v>114.9</v>
      </c>
      <c r="M19" s="93">
        <v>101.3</v>
      </c>
      <c r="N19" s="93">
        <v>104</v>
      </c>
      <c r="O19" s="93">
        <v>99.6</v>
      </c>
      <c r="P19" s="93">
        <v>92.1</v>
      </c>
      <c r="Q19" s="93">
        <v>100.3</v>
      </c>
      <c r="R19" s="93">
        <v>98.6</v>
      </c>
      <c r="S19" s="93">
        <v>107.9</v>
      </c>
      <c r="T19" s="93">
        <v>103.5</v>
      </c>
      <c r="U19" s="93">
        <v>118.3</v>
      </c>
      <c r="V19" s="93">
        <v>96.4</v>
      </c>
    </row>
    <row r="20" spans="1:22" ht="16" customHeight="1">
      <c r="A20" s="269"/>
      <c r="B20" s="160" t="s">
        <v>18</v>
      </c>
      <c r="C20" s="93">
        <v>98.8</v>
      </c>
      <c r="D20" s="93">
        <v>102</v>
      </c>
      <c r="E20" s="93">
        <v>90.6</v>
      </c>
      <c r="F20" s="93">
        <v>62.3</v>
      </c>
      <c r="G20" s="93">
        <v>183.4</v>
      </c>
      <c r="H20" s="93">
        <v>145.80000000000001</v>
      </c>
      <c r="I20" s="93">
        <v>81.599999999999994</v>
      </c>
      <c r="J20" s="93">
        <v>83.3</v>
      </c>
      <c r="K20" s="93">
        <v>485.7</v>
      </c>
      <c r="L20" s="93">
        <v>54</v>
      </c>
      <c r="M20" s="93">
        <v>112.7</v>
      </c>
      <c r="N20" s="93">
        <v>91.5</v>
      </c>
      <c r="O20" s="93">
        <v>109.8</v>
      </c>
      <c r="P20" s="93">
        <v>99.2</v>
      </c>
      <c r="Q20" s="93">
        <v>107.9</v>
      </c>
      <c r="R20" s="93">
        <v>93.3</v>
      </c>
      <c r="S20" s="93">
        <v>102.2</v>
      </c>
      <c r="T20" s="93">
        <v>100.3</v>
      </c>
      <c r="U20" s="93">
        <v>103.2</v>
      </c>
      <c r="V20" s="93">
        <v>95.6</v>
      </c>
    </row>
    <row r="21" spans="1:22" ht="16" customHeight="1">
      <c r="A21" s="269"/>
      <c r="B21" s="160" t="s">
        <v>19</v>
      </c>
      <c r="C21" s="93">
        <v>83</v>
      </c>
      <c r="D21" s="93">
        <v>124.2</v>
      </c>
      <c r="E21" s="93">
        <v>96</v>
      </c>
      <c r="F21" s="93">
        <v>88.4</v>
      </c>
      <c r="G21" s="93">
        <v>109.3</v>
      </c>
      <c r="H21" s="93">
        <v>93.7</v>
      </c>
      <c r="I21" s="93">
        <v>99.2</v>
      </c>
      <c r="J21" s="93">
        <v>100.2</v>
      </c>
      <c r="K21" s="93">
        <v>104.2</v>
      </c>
      <c r="L21" s="93">
        <v>97.7</v>
      </c>
      <c r="M21" s="93">
        <v>102.2</v>
      </c>
      <c r="N21" s="93">
        <v>104.5</v>
      </c>
      <c r="O21" s="93">
        <v>97.5</v>
      </c>
      <c r="P21" s="93">
        <v>92.7</v>
      </c>
      <c r="Q21" s="93">
        <v>102.6</v>
      </c>
      <c r="R21" s="93">
        <v>92.6</v>
      </c>
      <c r="S21" s="93">
        <v>104.2</v>
      </c>
      <c r="T21" s="93">
        <v>93.6</v>
      </c>
      <c r="U21" s="93">
        <v>94.9</v>
      </c>
      <c r="V21" s="93">
        <v>86.4</v>
      </c>
    </row>
    <row r="22" spans="1:22" ht="16" customHeight="1">
      <c r="A22" s="269"/>
      <c r="B22" s="160" t="s">
        <v>20</v>
      </c>
      <c r="C22" s="93">
        <v>104</v>
      </c>
      <c r="D22" s="93">
        <v>103.1</v>
      </c>
      <c r="E22" s="93">
        <v>98.9</v>
      </c>
      <c r="F22" s="93">
        <v>98.4</v>
      </c>
      <c r="G22" s="93">
        <v>100.9</v>
      </c>
      <c r="H22" s="93">
        <v>126.6</v>
      </c>
      <c r="I22" s="93">
        <v>95.4</v>
      </c>
      <c r="J22" s="93">
        <v>105.1</v>
      </c>
      <c r="K22" s="93">
        <v>124.6</v>
      </c>
      <c r="L22" s="93">
        <v>103.4</v>
      </c>
      <c r="M22" s="93">
        <v>106</v>
      </c>
      <c r="N22" s="93">
        <v>101.6</v>
      </c>
      <c r="O22" s="93">
        <v>107.8</v>
      </c>
      <c r="P22" s="93">
        <v>100.4</v>
      </c>
      <c r="Q22" s="93">
        <v>105.8</v>
      </c>
      <c r="R22" s="93">
        <v>107.5</v>
      </c>
      <c r="S22" s="93">
        <v>90.1</v>
      </c>
      <c r="T22" s="93">
        <v>108</v>
      </c>
      <c r="U22" s="93">
        <v>88.5</v>
      </c>
      <c r="V22" s="93">
        <v>107.3</v>
      </c>
    </row>
    <row r="23" spans="1:22" ht="16" customHeight="1">
      <c r="A23" s="269"/>
      <c r="B23" s="160" t="s">
        <v>21</v>
      </c>
      <c r="C23" s="93">
        <v>99.9</v>
      </c>
      <c r="D23" s="93">
        <v>111</v>
      </c>
      <c r="E23" s="93">
        <v>99.6</v>
      </c>
      <c r="F23" s="93">
        <v>101.6</v>
      </c>
      <c r="G23" s="93">
        <v>90.4</v>
      </c>
      <c r="H23" s="93">
        <v>77.5</v>
      </c>
      <c r="I23" s="93">
        <v>109.8</v>
      </c>
      <c r="J23" s="93">
        <v>100.8</v>
      </c>
      <c r="K23" s="93">
        <v>99.5</v>
      </c>
      <c r="L23" s="93">
        <v>98.1</v>
      </c>
      <c r="M23" s="93">
        <v>108</v>
      </c>
      <c r="N23" s="93">
        <v>111.7</v>
      </c>
      <c r="O23" s="93">
        <v>98</v>
      </c>
      <c r="P23" s="93">
        <v>97.5</v>
      </c>
      <c r="Q23" s="93">
        <v>102.2</v>
      </c>
      <c r="R23" s="93">
        <v>88.7</v>
      </c>
      <c r="S23" s="93">
        <v>98.7</v>
      </c>
      <c r="T23" s="93">
        <v>107.6</v>
      </c>
      <c r="U23" s="93">
        <v>95.5</v>
      </c>
      <c r="V23" s="93">
        <v>107.3</v>
      </c>
    </row>
    <row r="24" spans="1:22" ht="16" customHeight="1">
      <c r="A24" s="269"/>
      <c r="B24" s="160" t="s">
        <v>22</v>
      </c>
      <c r="C24" s="93">
        <v>110.1</v>
      </c>
      <c r="D24" s="93">
        <v>104.2</v>
      </c>
      <c r="E24" s="93">
        <v>98.2</v>
      </c>
      <c r="F24" s="93">
        <v>98.1</v>
      </c>
      <c r="G24" s="93">
        <v>112.6</v>
      </c>
      <c r="H24" s="93">
        <v>103.2</v>
      </c>
      <c r="I24" s="93">
        <v>104</v>
      </c>
      <c r="J24" s="93">
        <v>102.1</v>
      </c>
      <c r="K24" s="93">
        <v>114.9</v>
      </c>
      <c r="L24" s="93">
        <v>107.1</v>
      </c>
      <c r="M24" s="93">
        <v>110.1</v>
      </c>
      <c r="N24" s="93">
        <v>97.7</v>
      </c>
      <c r="O24" s="93">
        <v>98.9</v>
      </c>
      <c r="P24" s="93">
        <v>90.3</v>
      </c>
      <c r="Q24" s="93">
        <v>103.2</v>
      </c>
      <c r="R24" s="93">
        <v>100.2</v>
      </c>
      <c r="S24" s="93">
        <v>99.6</v>
      </c>
      <c r="T24" s="93">
        <v>94.7</v>
      </c>
      <c r="U24" s="93">
        <v>100</v>
      </c>
      <c r="V24" s="93">
        <v>107.6</v>
      </c>
    </row>
    <row r="25" spans="1:22" ht="16" customHeight="1">
      <c r="A25" s="269"/>
      <c r="B25" s="160" t="s">
        <v>23</v>
      </c>
      <c r="C25" s="93">
        <v>90.2</v>
      </c>
      <c r="D25" s="93">
        <v>106.5</v>
      </c>
      <c r="E25" s="93">
        <v>101.6</v>
      </c>
      <c r="F25" s="93">
        <v>95.8</v>
      </c>
      <c r="G25" s="93">
        <v>98.2</v>
      </c>
      <c r="H25" s="93">
        <v>102</v>
      </c>
      <c r="I25" s="93">
        <v>104.9</v>
      </c>
      <c r="J25" s="93">
        <v>97.2</v>
      </c>
      <c r="K25" s="93">
        <v>92.6</v>
      </c>
      <c r="L25" s="93">
        <v>90.5</v>
      </c>
      <c r="M25" s="93">
        <v>108.3</v>
      </c>
      <c r="N25" s="93">
        <v>101.5</v>
      </c>
      <c r="O25" s="93">
        <v>95.7</v>
      </c>
      <c r="P25" s="93">
        <v>91.5</v>
      </c>
      <c r="Q25" s="93">
        <v>100.5</v>
      </c>
      <c r="R25" s="93">
        <v>83.1</v>
      </c>
      <c r="S25" s="93">
        <v>112.5</v>
      </c>
      <c r="T25" s="93">
        <v>103.2</v>
      </c>
      <c r="U25" s="93">
        <v>114</v>
      </c>
      <c r="V25" s="93">
        <v>72.900000000000006</v>
      </c>
    </row>
    <row r="26" spans="1:22" ht="16" customHeight="1">
      <c r="A26" s="269"/>
      <c r="B26" s="160" t="s">
        <v>24</v>
      </c>
      <c r="C26" s="93">
        <v>99.4</v>
      </c>
      <c r="D26" s="93">
        <v>101.2</v>
      </c>
      <c r="E26" s="93">
        <v>104.2</v>
      </c>
      <c r="F26" s="93">
        <v>94</v>
      </c>
      <c r="G26" s="93">
        <v>113.8</v>
      </c>
      <c r="H26" s="93">
        <v>71.7</v>
      </c>
      <c r="I26" s="93">
        <v>86.4</v>
      </c>
      <c r="J26" s="93">
        <v>130.69999999999999</v>
      </c>
      <c r="K26" s="93">
        <v>78.3</v>
      </c>
      <c r="L26" s="93">
        <v>91.8</v>
      </c>
      <c r="M26" s="93">
        <v>100.7</v>
      </c>
      <c r="N26" s="93">
        <v>94.9</v>
      </c>
      <c r="O26" s="93">
        <v>99.6</v>
      </c>
      <c r="P26" s="93">
        <v>102.7</v>
      </c>
      <c r="Q26" s="93">
        <v>86.3</v>
      </c>
      <c r="R26" s="93">
        <v>110</v>
      </c>
      <c r="S26" s="93">
        <v>124.7</v>
      </c>
      <c r="T26" s="93">
        <v>120.3</v>
      </c>
      <c r="U26" s="93">
        <v>106.2</v>
      </c>
      <c r="V26" s="93">
        <v>106.7</v>
      </c>
    </row>
    <row r="27" spans="1:22" ht="16" customHeight="1">
      <c r="A27" s="269"/>
      <c r="B27" s="160" t="s">
        <v>25</v>
      </c>
      <c r="C27" s="93">
        <v>111.6</v>
      </c>
      <c r="D27" s="93">
        <v>103.5</v>
      </c>
      <c r="E27" s="93">
        <v>96.4</v>
      </c>
      <c r="F27" s="93">
        <v>96.3</v>
      </c>
      <c r="G27" s="93">
        <v>112.8</v>
      </c>
      <c r="H27" s="93">
        <v>92</v>
      </c>
      <c r="I27" s="93">
        <v>87.4</v>
      </c>
      <c r="J27" s="93">
        <v>95.1</v>
      </c>
      <c r="K27" s="93">
        <v>169.7</v>
      </c>
      <c r="L27" s="93">
        <v>145.69999999999999</v>
      </c>
      <c r="M27" s="93">
        <v>106.4</v>
      </c>
      <c r="N27" s="93">
        <v>95.7</v>
      </c>
      <c r="O27" s="93">
        <v>92.7</v>
      </c>
      <c r="P27" s="93">
        <v>89.1</v>
      </c>
      <c r="Q27" s="93">
        <v>102.7</v>
      </c>
      <c r="R27" s="93">
        <v>90.1</v>
      </c>
      <c r="S27" s="93">
        <v>96.2</v>
      </c>
      <c r="T27" s="93">
        <v>72.400000000000006</v>
      </c>
      <c r="U27" s="93">
        <v>113.7</v>
      </c>
      <c r="V27" s="93">
        <v>109.4</v>
      </c>
    </row>
    <row r="28" spans="1:22" ht="16" customHeight="1">
      <c r="A28" s="269"/>
      <c r="B28" s="160" t="s">
        <v>26</v>
      </c>
      <c r="C28" s="93">
        <v>88.8</v>
      </c>
      <c r="D28" s="93">
        <v>123.1</v>
      </c>
      <c r="E28" s="93">
        <v>96.7</v>
      </c>
      <c r="F28" s="93">
        <v>81.2</v>
      </c>
      <c r="G28" s="93">
        <v>132.30000000000001</v>
      </c>
      <c r="H28" s="93">
        <v>95.4</v>
      </c>
      <c r="I28" s="93">
        <v>92.5</v>
      </c>
      <c r="J28" s="93">
        <v>97.6</v>
      </c>
      <c r="K28" s="93">
        <v>77.7</v>
      </c>
      <c r="L28" s="93">
        <v>121.8</v>
      </c>
      <c r="M28" s="93">
        <v>100</v>
      </c>
      <c r="N28" s="93">
        <v>103</v>
      </c>
      <c r="O28" s="93">
        <v>104.1</v>
      </c>
      <c r="P28" s="93">
        <v>97.3</v>
      </c>
      <c r="Q28" s="93">
        <v>96.5</v>
      </c>
      <c r="R28" s="93">
        <v>92</v>
      </c>
      <c r="S28" s="93">
        <v>106.8</v>
      </c>
      <c r="T28" s="93">
        <v>95.8</v>
      </c>
      <c r="U28" s="93">
        <v>98.1</v>
      </c>
      <c r="V28" s="93">
        <v>98.8</v>
      </c>
    </row>
    <row r="29" spans="1:22" ht="16" customHeight="1">
      <c r="A29" s="269"/>
      <c r="B29" s="160" t="s">
        <v>27</v>
      </c>
      <c r="C29" s="93">
        <v>103.9</v>
      </c>
      <c r="D29" s="93">
        <v>104.8</v>
      </c>
      <c r="E29" s="93">
        <v>96.6</v>
      </c>
      <c r="F29" s="93">
        <v>98.2</v>
      </c>
      <c r="G29" s="93">
        <v>108</v>
      </c>
      <c r="H29" s="93">
        <v>116</v>
      </c>
      <c r="I29" s="93">
        <v>90.5</v>
      </c>
      <c r="J29" s="93">
        <v>96.2</v>
      </c>
      <c r="K29" s="93">
        <v>98.7</v>
      </c>
      <c r="L29" s="93">
        <v>110.8</v>
      </c>
      <c r="M29" s="93">
        <v>106</v>
      </c>
      <c r="N29" s="93">
        <v>108.9</v>
      </c>
      <c r="O29" s="93">
        <v>103.3</v>
      </c>
      <c r="P29" s="93">
        <v>78.900000000000006</v>
      </c>
      <c r="Q29" s="93">
        <v>96.4</v>
      </c>
      <c r="R29" s="93">
        <v>102.2</v>
      </c>
      <c r="S29" s="93">
        <v>104.5</v>
      </c>
      <c r="T29" s="93">
        <v>93.4</v>
      </c>
      <c r="U29" s="93">
        <v>102.7</v>
      </c>
      <c r="V29" s="93">
        <v>96.4</v>
      </c>
    </row>
    <row r="30" spans="1:22" ht="16" customHeight="1">
      <c r="A30" s="269"/>
      <c r="B30" s="160" t="s">
        <v>28</v>
      </c>
      <c r="C30" s="93">
        <v>104.4</v>
      </c>
      <c r="D30" s="93">
        <v>111</v>
      </c>
      <c r="E30" s="93">
        <v>97.2</v>
      </c>
      <c r="F30" s="93">
        <v>101.4</v>
      </c>
      <c r="G30" s="93">
        <v>105.4</v>
      </c>
      <c r="H30" s="93">
        <v>91.1</v>
      </c>
      <c r="I30" s="93">
        <v>102</v>
      </c>
      <c r="J30" s="93">
        <v>100.1</v>
      </c>
      <c r="K30" s="93">
        <v>99.1</v>
      </c>
      <c r="L30" s="93">
        <v>90.3</v>
      </c>
      <c r="M30" s="93">
        <v>99.4</v>
      </c>
      <c r="N30" s="93">
        <v>98.4</v>
      </c>
      <c r="O30" s="93">
        <v>90.7</v>
      </c>
      <c r="P30" s="93">
        <v>89.7</v>
      </c>
      <c r="Q30" s="93">
        <v>99.3</v>
      </c>
      <c r="R30" s="93">
        <v>93.9</v>
      </c>
      <c r="S30" s="93">
        <v>103.7</v>
      </c>
      <c r="T30" s="93">
        <v>93.8</v>
      </c>
      <c r="U30" s="93">
        <v>96.2</v>
      </c>
      <c r="V30" s="93">
        <v>97.7</v>
      </c>
    </row>
    <row r="31" spans="1:22" ht="16" customHeight="1">
      <c r="A31" s="269"/>
      <c r="B31" s="160" t="s">
        <v>29</v>
      </c>
      <c r="C31" s="93">
        <v>79.099999999999994</v>
      </c>
      <c r="D31" s="93">
        <v>110.1</v>
      </c>
      <c r="E31" s="93">
        <v>50.9</v>
      </c>
      <c r="F31" s="93">
        <v>88.1</v>
      </c>
      <c r="G31" s="93">
        <v>97.2</v>
      </c>
      <c r="H31" s="93">
        <v>66.7</v>
      </c>
      <c r="I31" s="93">
        <v>42.9</v>
      </c>
      <c r="J31" s="93">
        <v>40</v>
      </c>
      <c r="K31" s="93">
        <v>25</v>
      </c>
      <c r="L31" s="93">
        <v>0</v>
      </c>
      <c r="M31" s="93">
        <v>95.6</v>
      </c>
      <c r="N31" s="93">
        <v>97.4</v>
      </c>
      <c r="O31" s="93">
        <v>98</v>
      </c>
      <c r="P31" s="93">
        <v>93.1</v>
      </c>
      <c r="Q31" s="93">
        <v>106.6</v>
      </c>
      <c r="R31" s="93">
        <v>97.3</v>
      </c>
      <c r="S31" s="93">
        <v>103.9</v>
      </c>
      <c r="T31" s="93">
        <v>103.8</v>
      </c>
      <c r="U31" s="93">
        <v>103.3</v>
      </c>
      <c r="V31" s="93">
        <v>94.5</v>
      </c>
    </row>
    <row r="32" spans="1:22" ht="16" customHeight="1">
      <c r="A32" s="269"/>
      <c r="B32" s="160" t="s">
        <v>30</v>
      </c>
      <c r="C32" s="87" t="s">
        <v>52</v>
      </c>
      <c r="D32" s="87" t="s">
        <v>52</v>
      </c>
      <c r="E32" s="87" t="s">
        <v>52</v>
      </c>
      <c r="F32" s="87" t="s">
        <v>52</v>
      </c>
      <c r="G32" s="87" t="s">
        <v>52</v>
      </c>
      <c r="H32" s="87" t="s">
        <v>52</v>
      </c>
      <c r="I32" s="87" t="s">
        <v>52</v>
      </c>
      <c r="J32" s="87" t="s">
        <v>52</v>
      </c>
      <c r="K32" s="87" t="s">
        <v>52</v>
      </c>
      <c r="L32" s="87" t="s">
        <v>52</v>
      </c>
      <c r="M32" s="87" t="s">
        <v>52</v>
      </c>
      <c r="N32" s="87" t="s">
        <v>52</v>
      </c>
      <c r="O32" s="87" t="s">
        <v>52</v>
      </c>
      <c r="P32" s="87" t="s">
        <v>52</v>
      </c>
      <c r="Q32" s="87" t="s">
        <v>52</v>
      </c>
      <c r="R32" s="87" t="s">
        <v>52</v>
      </c>
      <c r="S32" s="87" t="s">
        <v>52</v>
      </c>
      <c r="T32" s="87" t="s">
        <v>52</v>
      </c>
      <c r="U32" s="87" t="s">
        <v>52</v>
      </c>
      <c r="V32" s="87" t="s">
        <v>52</v>
      </c>
    </row>
    <row r="33" spans="2:22" ht="38.5" customHeight="1">
      <c r="B33" s="16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  <c r="S33" s="3"/>
      <c r="T33" s="3"/>
      <c r="U33" s="3"/>
      <c r="V33" s="3"/>
    </row>
    <row r="34" spans="2:22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R34" s="3"/>
      <c r="S34" s="3"/>
      <c r="T34" s="3"/>
      <c r="U34" s="3"/>
      <c r="V34" s="3"/>
    </row>
    <row r="35" spans="2:22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R35" s="3"/>
      <c r="S35" s="3"/>
      <c r="T35" s="3"/>
      <c r="U35" s="3"/>
      <c r="V35" s="3"/>
    </row>
    <row r="36" spans="2:22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R36" s="3"/>
      <c r="S36" s="3"/>
      <c r="T36" s="3"/>
      <c r="U36" s="3"/>
      <c r="V36" s="3"/>
    </row>
    <row r="37" spans="2:22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R37" s="3"/>
      <c r="S37" s="3"/>
      <c r="T37" s="3"/>
      <c r="U37" s="3"/>
      <c r="V37" s="3"/>
    </row>
  </sheetData>
  <mergeCells count="8">
    <mergeCell ref="A1:A32"/>
    <mergeCell ref="Y4:AD4"/>
    <mergeCell ref="R2:V2"/>
    <mergeCell ref="B1:V1"/>
    <mergeCell ref="B2:B3"/>
    <mergeCell ref="C2:G2"/>
    <mergeCell ref="H2:L2"/>
    <mergeCell ref="M2:Q2"/>
  </mergeCells>
  <pageMargins left="0.47244094488188981" right="0.43307086614173229" top="0.47244094488188981" bottom="0.47244094488188981" header="0.31496062992125984" footer="0.31496062992125984"/>
  <pageSetup paperSize="9" scale="94" firstPageNumber="145" orientation="landscape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E37"/>
  <sheetViews>
    <sheetView zoomScaleNormal="100" zoomScaleSheetLayoutView="100" workbookViewId="0">
      <selection activeCell="A2" sqref="A2:A32"/>
    </sheetView>
  </sheetViews>
  <sheetFormatPr baseColWidth="10" defaultColWidth="9.1640625" defaultRowHeight="19.25" customHeight="1"/>
  <cols>
    <col min="1" max="1" width="4.83203125" style="1" customWidth="1"/>
    <col min="2" max="2" width="20" style="1" customWidth="1"/>
    <col min="3" max="22" width="6" style="1" customWidth="1"/>
    <col min="23" max="29" width="8.83203125" style="1" customWidth="1"/>
    <col min="30" max="16384" width="9.1640625" style="1"/>
  </cols>
  <sheetData>
    <row r="1" spans="1:31" ht="19.25" customHeight="1">
      <c r="S1" s="357" t="s">
        <v>283</v>
      </c>
      <c r="T1" s="357"/>
      <c r="U1" s="357"/>
      <c r="V1" s="357"/>
    </row>
    <row r="2" spans="1:31" ht="66.75" customHeight="1">
      <c r="A2" s="269">
        <v>102</v>
      </c>
      <c r="B2" s="365"/>
      <c r="C2" s="309" t="s">
        <v>154</v>
      </c>
      <c r="D2" s="309"/>
      <c r="E2" s="309"/>
      <c r="F2" s="309"/>
      <c r="G2" s="309"/>
      <c r="H2" s="309" t="s">
        <v>151</v>
      </c>
      <c r="I2" s="309"/>
      <c r="J2" s="309"/>
      <c r="K2" s="306"/>
      <c r="L2" s="306"/>
      <c r="M2" s="306" t="s">
        <v>155</v>
      </c>
      <c r="N2" s="307"/>
      <c r="O2" s="307"/>
      <c r="P2" s="307"/>
      <c r="Q2" s="308"/>
      <c r="R2" s="307" t="s">
        <v>236</v>
      </c>
      <c r="S2" s="307"/>
      <c r="T2" s="307"/>
      <c r="U2" s="307"/>
      <c r="V2" s="307"/>
    </row>
    <row r="3" spans="1:31" ht="20.25" customHeight="1">
      <c r="A3" s="269"/>
      <c r="B3" s="368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96">
        <v>2017</v>
      </c>
      <c r="I3" s="96">
        <v>2018</v>
      </c>
      <c r="J3" s="110">
        <v>2019</v>
      </c>
      <c r="K3" s="110">
        <v>2020</v>
      </c>
      <c r="L3" s="110">
        <v>2021</v>
      </c>
      <c r="M3" s="110">
        <v>2017</v>
      </c>
      <c r="N3" s="110">
        <v>2018</v>
      </c>
      <c r="O3" s="110">
        <v>2019</v>
      </c>
      <c r="P3" s="110">
        <v>2020</v>
      </c>
      <c r="Q3" s="110">
        <v>2021</v>
      </c>
      <c r="R3" s="110">
        <v>2017</v>
      </c>
      <c r="S3" s="110">
        <v>2018</v>
      </c>
      <c r="T3" s="96">
        <v>2019</v>
      </c>
      <c r="U3" s="96">
        <v>2020</v>
      </c>
      <c r="V3" s="96">
        <v>2021</v>
      </c>
      <c r="Z3" s="156"/>
      <c r="AA3" s="156"/>
      <c r="AB3" s="156"/>
      <c r="AC3" s="156"/>
      <c r="AD3" s="156"/>
      <c r="AE3" s="156"/>
    </row>
    <row r="4" spans="1:31" ht="16.75" customHeight="1">
      <c r="A4" s="269"/>
      <c r="B4" s="106" t="s">
        <v>32</v>
      </c>
      <c r="C4" s="144">
        <v>91.9</v>
      </c>
      <c r="D4" s="143">
        <v>99.5</v>
      </c>
      <c r="E4" s="106">
        <v>102.8</v>
      </c>
      <c r="F4" s="106">
        <v>94.1</v>
      </c>
      <c r="G4" s="106">
        <v>102.8</v>
      </c>
      <c r="H4" s="106">
        <v>125.6</v>
      </c>
      <c r="I4" s="106">
        <v>108.4</v>
      </c>
      <c r="J4" s="106">
        <v>123.9</v>
      </c>
      <c r="K4" s="106">
        <v>105</v>
      </c>
      <c r="L4" s="106">
        <v>106.8</v>
      </c>
      <c r="M4" s="106">
        <v>102.4</v>
      </c>
      <c r="N4" s="106">
        <v>104.7</v>
      </c>
      <c r="O4" s="106">
        <v>103.5</v>
      </c>
      <c r="P4" s="106">
        <v>105.1</v>
      </c>
      <c r="Q4" s="106">
        <v>99.9</v>
      </c>
      <c r="R4" s="106">
        <v>104</v>
      </c>
      <c r="S4" s="106">
        <v>101.2</v>
      </c>
      <c r="T4" s="106">
        <v>103.9</v>
      </c>
      <c r="U4" s="106">
        <v>84</v>
      </c>
      <c r="V4" s="106">
        <v>101.7</v>
      </c>
    </row>
    <row r="5" spans="1:31" ht="15.75" customHeight="1">
      <c r="A5" s="269"/>
      <c r="B5" s="160" t="s">
        <v>3</v>
      </c>
      <c r="C5" s="125"/>
      <c r="D5" s="92"/>
      <c r="E5" s="92"/>
    </row>
    <row r="6" spans="1:31" ht="15.75" customHeight="1">
      <c r="A6" s="269"/>
      <c r="B6" s="160" t="s">
        <v>4</v>
      </c>
      <c r="C6" s="89" t="s">
        <v>52</v>
      </c>
      <c r="D6" s="89" t="s">
        <v>52</v>
      </c>
      <c r="E6" s="89" t="s">
        <v>52</v>
      </c>
      <c r="F6" s="89" t="s">
        <v>52</v>
      </c>
      <c r="G6" s="89" t="s">
        <v>52</v>
      </c>
      <c r="H6" s="89" t="s">
        <v>52</v>
      </c>
      <c r="I6" s="89" t="s">
        <v>52</v>
      </c>
      <c r="J6" s="89" t="s">
        <v>52</v>
      </c>
      <c r="K6" s="89" t="s">
        <v>52</v>
      </c>
      <c r="L6" s="89" t="s">
        <v>52</v>
      </c>
      <c r="M6" s="89" t="s">
        <v>52</v>
      </c>
      <c r="N6" s="89" t="s">
        <v>52</v>
      </c>
      <c r="O6" s="89" t="s">
        <v>52</v>
      </c>
      <c r="P6" s="89" t="s">
        <v>52</v>
      </c>
      <c r="Q6" s="89" t="s">
        <v>52</v>
      </c>
      <c r="R6" s="89" t="s">
        <v>52</v>
      </c>
      <c r="S6" s="89" t="s">
        <v>52</v>
      </c>
      <c r="T6" s="89" t="s">
        <v>52</v>
      </c>
      <c r="U6" s="89" t="s">
        <v>52</v>
      </c>
      <c r="V6" s="89" t="s">
        <v>52</v>
      </c>
    </row>
    <row r="7" spans="1:31" ht="15.75" customHeight="1">
      <c r="A7" s="269"/>
      <c r="B7" s="160" t="s">
        <v>5</v>
      </c>
      <c r="C7" s="88">
        <v>88.3</v>
      </c>
      <c r="D7" s="88">
        <v>104.4</v>
      </c>
      <c r="E7" s="88">
        <v>108.5</v>
      </c>
      <c r="F7" s="88">
        <v>94.3</v>
      </c>
      <c r="G7" s="88">
        <v>107</v>
      </c>
      <c r="H7" s="88">
        <v>110.8</v>
      </c>
      <c r="I7" s="88">
        <v>143.4</v>
      </c>
      <c r="J7" s="88">
        <v>174.7</v>
      </c>
      <c r="K7" s="88">
        <v>98.8</v>
      </c>
      <c r="L7" s="88">
        <v>120.7</v>
      </c>
      <c r="M7" s="88">
        <v>105</v>
      </c>
      <c r="N7" s="88">
        <v>113.1</v>
      </c>
      <c r="O7" s="88">
        <v>107.8</v>
      </c>
      <c r="P7" s="88">
        <v>110.7</v>
      </c>
      <c r="Q7" s="88">
        <v>106.8</v>
      </c>
      <c r="R7" s="88">
        <v>100.2</v>
      </c>
      <c r="S7" s="88">
        <v>97.8</v>
      </c>
      <c r="T7" s="88">
        <v>96.7</v>
      </c>
      <c r="U7" s="88">
        <v>82.4</v>
      </c>
      <c r="V7" s="88">
        <v>95.6</v>
      </c>
    </row>
    <row r="8" spans="1:31" ht="15.75" customHeight="1">
      <c r="A8" s="269"/>
      <c r="B8" s="160" t="s">
        <v>6</v>
      </c>
      <c r="C8" s="88">
        <v>92</v>
      </c>
      <c r="D8" s="88">
        <v>102.7</v>
      </c>
      <c r="E8" s="88">
        <v>109.4</v>
      </c>
      <c r="F8" s="88">
        <v>91.3</v>
      </c>
      <c r="G8" s="88">
        <v>99.2</v>
      </c>
      <c r="H8" s="88">
        <v>100</v>
      </c>
      <c r="I8" s="88">
        <v>102.2</v>
      </c>
      <c r="J8" s="88">
        <v>126.4</v>
      </c>
      <c r="K8" s="88">
        <v>103.2</v>
      </c>
      <c r="L8" s="88">
        <v>109.1</v>
      </c>
      <c r="M8" s="88">
        <v>111.3</v>
      </c>
      <c r="N8" s="88">
        <v>105.1</v>
      </c>
      <c r="O8" s="88">
        <v>59.7</v>
      </c>
      <c r="P8" s="88">
        <v>102.9</v>
      </c>
      <c r="Q8" s="88">
        <v>62.9</v>
      </c>
      <c r="R8" s="88">
        <v>105.7</v>
      </c>
      <c r="S8" s="88">
        <v>108.2</v>
      </c>
      <c r="T8" s="88">
        <v>106.1</v>
      </c>
      <c r="U8" s="88">
        <v>86</v>
      </c>
      <c r="V8" s="88">
        <v>96.8</v>
      </c>
    </row>
    <row r="9" spans="1:31" ht="15.75" customHeight="1">
      <c r="A9" s="269"/>
      <c r="B9" s="160" t="s">
        <v>7</v>
      </c>
      <c r="C9" s="88">
        <v>87.2</v>
      </c>
      <c r="D9" s="88">
        <v>98.2</v>
      </c>
      <c r="E9" s="88">
        <v>99.9</v>
      </c>
      <c r="F9" s="88">
        <v>94.8</v>
      </c>
      <c r="G9" s="88">
        <v>107.2</v>
      </c>
      <c r="H9" s="88">
        <v>135.19999999999999</v>
      </c>
      <c r="I9" s="88">
        <v>116.3</v>
      </c>
      <c r="J9" s="88">
        <v>129</v>
      </c>
      <c r="K9" s="88">
        <v>86.1</v>
      </c>
      <c r="L9" s="88">
        <v>96.7</v>
      </c>
      <c r="M9" s="88">
        <v>102.3</v>
      </c>
      <c r="N9" s="88">
        <v>97</v>
      </c>
      <c r="O9" s="88">
        <v>118.5</v>
      </c>
      <c r="P9" s="88">
        <v>106.2</v>
      </c>
      <c r="Q9" s="88">
        <v>95.1</v>
      </c>
      <c r="R9" s="88">
        <v>100.6</v>
      </c>
      <c r="S9" s="88">
        <v>102.1</v>
      </c>
      <c r="T9" s="88">
        <v>104</v>
      </c>
      <c r="U9" s="88">
        <v>79.7</v>
      </c>
      <c r="V9" s="88">
        <v>100.5</v>
      </c>
    </row>
    <row r="10" spans="1:31" ht="15.75" customHeight="1">
      <c r="A10" s="269"/>
      <c r="B10" s="160" t="s">
        <v>8</v>
      </c>
      <c r="C10" s="88">
        <v>89.8</v>
      </c>
      <c r="D10" s="88">
        <v>91.7</v>
      </c>
      <c r="E10" s="88">
        <v>99.7</v>
      </c>
      <c r="F10" s="88">
        <v>88.3</v>
      </c>
      <c r="G10" s="88">
        <v>98.4</v>
      </c>
      <c r="H10" s="88">
        <v>104.2</v>
      </c>
      <c r="I10" s="88">
        <v>134.19999999999999</v>
      </c>
      <c r="J10" s="88">
        <v>126.5</v>
      </c>
      <c r="K10" s="88">
        <v>135.19999999999999</v>
      </c>
      <c r="L10" s="88">
        <v>94.7</v>
      </c>
      <c r="M10" s="88">
        <v>93.2</v>
      </c>
      <c r="N10" s="88">
        <v>99.8</v>
      </c>
      <c r="O10" s="88">
        <v>103.4</v>
      </c>
      <c r="P10" s="88">
        <v>94.5</v>
      </c>
      <c r="Q10" s="88">
        <v>124.3</v>
      </c>
      <c r="R10" s="88">
        <v>97.2</v>
      </c>
      <c r="S10" s="88">
        <v>92.7</v>
      </c>
      <c r="T10" s="88">
        <v>104</v>
      </c>
      <c r="U10" s="88">
        <v>87.8</v>
      </c>
      <c r="V10" s="88">
        <v>97.4</v>
      </c>
    </row>
    <row r="11" spans="1:31" ht="15.75" customHeight="1">
      <c r="A11" s="269"/>
      <c r="B11" s="160" t="s">
        <v>9</v>
      </c>
      <c r="C11" s="88">
        <v>91.1</v>
      </c>
      <c r="D11" s="88">
        <v>94.5</v>
      </c>
      <c r="E11" s="88">
        <v>96</v>
      </c>
      <c r="F11" s="88">
        <v>87.1</v>
      </c>
      <c r="G11" s="88">
        <v>106.6</v>
      </c>
      <c r="H11" s="88">
        <v>138.80000000000001</v>
      </c>
      <c r="I11" s="88">
        <v>106.1</v>
      </c>
      <c r="J11" s="88">
        <v>128.19999999999999</v>
      </c>
      <c r="K11" s="88">
        <v>75.400000000000006</v>
      </c>
      <c r="L11" s="88">
        <v>102.9</v>
      </c>
      <c r="M11" s="88">
        <v>102</v>
      </c>
      <c r="N11" s="88">
        <v>108.6</v>
      </c>
      <c r="O11" s="88">
        <v>97.6</v>
      </c>
      <c r="P11" s="88">
        <v>97</v>
      </c>
      <c r="Q11" s="88">
        <v>112</v>
      </c>
      <c r="R11" s="88">
        <v>106.8</v>
      </c>
      <c r="S11" s="88">
        <v>117.9</v>
      </c>
      <c r="T11" s="88">
        <v>108.6</v>
      </c>
      <c r="U11" s="88">
        <v>80.599999999999994</v>
      </c>
      <c r="V11" s="88">
        <v>102.2</v>
      </c>
    </row>
    <row r="12" spans="1:31" ht="15.75" customHeight="1">
      <c r="A12" s="269"/>
      <c r="B12" s="160" t="s">
        <v>10</v>
      </c>
      <c r="C12" s="88">
        <v>91.9</v>
      </c>
      <c r="D12" s="88">
        <v>95.8</v>
      </c>
      <c r="E12" s="88">
        <v>95.4</v>
      </c>
      <c r="F12" s="88">
        <v>87.8</v>
      </c>
      <c r="G12" s="88">
        <v>107.9</v>
      </c>
      <c r="H12" s="88">
        <v>148.69999999999999</v>
      </c>
      <c r="I12" s="88">
        <v>98.2</v>
      </c>
      <c r="J12" s="88">
        <v>121.8</v>
      </c>
      <c r="K12" s="88">
        <v>81.599999999999994</v>
      </c>
      <c r="L12" s="88">
        <v>76.5</v>
      </c>
      <c r="M12" s="88">
        <v>100.1</v>
      </c>
      <c r="N12" s="88">
        <v>113.3</v>
      </c>
      <c r="O12" s="88">
        <v>97.4</v>
      </c>
      <c r="P12" s="88">
        <v>105.1</v>
      </c>
      <c r="Q12" s="88">
        <v>109.9</v>
      </c>
      <c r="R12" s="88">
        <v>107.6</v>
      </c>
      <c r="S12" s="88">
        <v>102.8</v>
      </c>
      <c r="T12" s="88">
        <v>105.7</v>
      </c>
      <c r="U12" s="88">
        <v>85.2</v>
      </c>
      <c r="V12" s="88">
        <v>92.9</v>
      </c>
    </row>
    <row r="13" spans="1:31" ht="15.75" customHeight="1">
      <c r="A13" s="269"/>
      <c r="B13" s="160" t="s">
        <v>11</v>
      </c>
      <c r="C13" s="88">
        <v>94.7</v>
      </c>
      <c r="D13" s="88">
        <v>103.6</v>
      </c>
      <c r="E13" s="88">
        <v>102.1</v>
      </c>
      <c r="F13" s="88">
        <v>96.1</v>
      </c>
      <c r="G13" s="88">
        <v>99.3</v>
      </c>
      <c r="H13" s="88">
        <v>130.5</v>
      </c>
      <c r="I13" s="88">
        <v>119.6</v>
      </c>
      <c r="J13" s="88">
        <v>96.4</v>
      </c>
      <c r="K13" s="88">
        <v>77.599999999999994</v>
      </c>
      <c r="L13" s="88">
        <v>100.6</v>
      </c>
      <c r="M13" s="88">
        <v>99</v>
      </c>
      <c r="N13" s="88">
        <v>107.4</v>
      </c>
      <c r="O13" s="88">
        <v>105.7</v>
      </c>
      <c r="P13" s="88">
        <v>103.2</v>
      </c>
      <c r="Q13" s="88">
        <v>98.6</v>
      </c>
      <c r="R13" s="88">
        <v>108.5</v>
      </c>
      <c r="S13" s="88">
        <v>103.1</v>
      </c>
      <c r="T13" s="88">
        <v>105.6</v>
      </c>
      <c r="U13" s="88">
        <v>85.5</v>
      </c>
      <c r="V13" s="88">
        <v>104.9</v>
      </c>
    </row>
    <row r="14" spans="1:31" ht="15.75" customHeight="1">
      <c r="A14" s="269"/>
      <c r="B14" s="160" t="s">
        <v>12</v>
      </c>
      <c r="C14" s="88">
        <v>95.6</v>
      </c>
      <c r="D14" s="88">
        <v>101.9</v>
      </c>
      <c r="E14" s="88">
        <v>96.7</v>
      </c>
      <c r="F14" s="88">
        <v>90.3</v>
      </c>
      <c r="G14" s="88">
        <v>99.3</v>
      </c>
      <c r="H14" s="88">
        <v>131.6</v>
      </c>
      <c r="I14" s="88">
        <v>103</v>
      </c>
      <c r="J14" s="88">
        <v>108</v>
      </c>
      <c r="K14" s="88">
        <v>98</v>
      </c>
      <c r="L14" s="88">
        <v>111.1</v>
      </c>
      <c r="M14" s="88">
        <v>100</v>
      </c>
      <c r="N14" s="88">
        <v>112.3</v>
      </c>
      <c r="O14" s="88">
        <v>151.80000000000001</v>
      </c>
      <c r="P14" s="88">
        <v>92</v>
      </c>
      <c r="Q14" s="88">
        <v>82.9</v>
      </c>
      <c r="R14" s="88">
        <v>95</v>
      </c>
      <c r="S14" s="88">
        <v>99.2</v>
      </c>
      <c r="T14" s="88">
        <v>100.1</v>
      </c>
      <c r="U14" s="88">
        <v>93</v>
      </c>
      <c r="V14" s="88">
        <v>105.7</v>
      </c>
    </row>
    <row r="15" spans="1:31" ht="15.75" customHeight="1">
      <c r="A15" s="269"/>
      <c r="B15" s="160" t="s">
        <v>13</v>
      </c>
      <c r="C15" s="88">
        <v>94</v>
      </c>
      <c r="D15" s="88">
        <v>104</v>
      </c>
      <c r="E15" s="88">
        <v>109.5</v>
      </c>
      <c r="F15" s="88">
        <v>92.5</v>
      </c>
      <c r="G15" s="88">
        <v>106</v>
      </c>
      <c r="H15" s="88">
        <v>119.5</v>
      </c>
      <c r="I15" s="88">
        <v>105.2</v>
      </c>
      <c r="J15" s="88">
        <v>134</v>
      </c>
      <c r="K15" s="88">
        <v>116</v>
      </c>
      <c r="L15" s="88">
        <v>112</v>
      </c>
      <c r="M15" s="88">
        <v>101.3</v>
      </c>
      <c r="N15" s="88">
        <v>108.4</v>
      </c>
      <c r="O15" s="88">
        <v>107.1</v>
      </c>
      <c r="P15" s="88">
        <v>101.8</v>
      </c>
      <c r="Q15" s="88">
        <v>99.4</v>
      </c>
      <c r="R15" s="88">
        <v>107.6</v>
      </c>
      <c r="S15" s="88">
        <v>106</v>
      </c>
      <c r="T15" s="88">
        <v>108.3</v>
      </c>
      <c r="U15" s="88">
        <v>84.4</v>
      </c>
      <c r="V15" s="88">
        <v>99.3</v>
      </c>
    </row>
    <row r="16" spans="1:31" ht="15.75" customHeight="1">
      <c r="A16" s="269"/>
      <c r="B16" s="160" t="s">
        <v>14</v>
      </c>
      <c r="C16" s="88">
        <v>89.2</v>
      </c>
      <c r="D16" s="88">
        <v>99</v>
      </c>
      <c r="E16" s="88">
        <v>103.5</v>
      </c>
      <c r="F16" s="88">
        <v>88.4</v>
      </c>
      <c r="G16" s="88">
        <v>107.5</v>
      </c>
      <c r="H16" s="88">
        <v>160.6</v>
      </c>
      <c r="I16" s="88">
        <v>94.2</v>
      </c>
      <c r="J16" s="88">
        <v>122</v>
      </c>
      <c r="K16" s="88">
        <v>64.3</v>
      </c>
      <c r="L16" s="88">
        <v>78.7</v>
      </c>
      <c r="M16" s="88">
        <v>100.8</v>
      </c>
      <c r="N16" s="88">
        <v>100.2</v>
      </c>
      <c r="O16" s="88">
        <v>108.9</v>
      </c>
      <c r="P16" s="88">
        <v>113</v>
      </c>
      <c r="Q16" s="88">
        <v>100.4</v>
      </c>
      <c r="R16" s="88">
        <v>100.4</v>
      </c>
      <c r="S16" s="88">
        <v>101.4</v>
      </c>
      <c r="T16" s="88">
        <v>105.5</v>
      </c>
      <c r="U16" s="88">
        <v>82.7</v>
      </c>
      <c r="V16" s="88">
        <v>95</v>
      </c>
    </row>
    <row r="17" spans="1:22" ht="15.75" customHeight="1">
      <c r="A17" s="269"/>
      <c r="B17" s="160" t="s">
        <v>15</v>
      </c>
      <c r="C17" s="88">
        <v>69.599999999999994</v>
      </c>
      <c r="D17" s="88">
        <v>93.5</v>
      </c>
      <c r="E17" s="88">
        <v>100.6</v>
      </c>
      <c r="F17" s="88">
        <v>87</v>
      </c>
      <c r="G17" s="88">
        <v>98.4</v>
      </c>
      <c r="H17" s="88">
        <v>76.8</v>
      </c>
      <c r="I17" s="88">
        <v>88.2</v>
      </c>
      <c r="J17" s="88">
        <v>101.6</v>
      </c>
      <c r="K17" s="88">
        <v>103</v>
      </c>
      <c r="L17" s="88">
        <v>90.3</v>
      </c>
      <c r="M17" s="88">
        <v>91.6</v>
      </c>
      <c r="N17" s="88">
        <v>121.5</v>
      </c>
      <c r="O17" s="88">
        <v>103.7</v>
      </c>
      <c r="P17" s="88">
        <v>102.6</v>
      </c>
      <c r="Q17" s="88">
        <v>99.3</v>
      </c>
      <c r="R17" s="88">
        <v>34.4</v>
      </c>
      <c r="S17" s="88">
        <v>89.7</v>
      </c>
      <c r="T17" s="88">
        <v>86.7</v>
      </c>
      <c r="U17" s="88">
        <v>99.2</v>
      </c>
      <c r="V17" s="88">
        <v>92.3</v>
      </c>
    </row>
    <row r="18" spans="1:22" ht="15.75" customHeight="1">
      <c r="A18" s="269"/>
      <c r="B18" s="160" t="s">
        <v>16</v>
      </c>
      <c r="C18" s="88">
        <v>125</v>
      </c>
      <c r="D18" s="88">
        <v>97.5</v>
      </c>
      <c r="E18" s="88">
        <v>102.7</v>
      </c>
      <c r="F18" s="88">
        <v>93</v>
      </c>
      <c r="G18" s="88">
        <v>106</v>
      </c>
      <c r="H18" s="88">
        <v>110.2</v>
      </c>
      <c r="I18" s="88">
        <v>112.1</v>
      </c>
      <c r="J18" s="88">
        <v>123.8</v>
      </c>
      <c r="K18" s="88">
        <v>121.9</v>
      </c>
      <c r="L18" s="88">
        <v>110.9</v>
      </c>
      <c r="M18" s="88">
        <v>102.9</v>
      </c>
      <c r="N18" s="88">
        <v>112.8</v>
      </c>
      <c r="O18" s="88">
        <v>104.3</v>
      </c>
      <c r="P18" s="88">
        <v>113.2</v>
      </c>
      <c r="Q18" s="88">
        <v>117</v>
      </c>
      <c r="R18" s="88">
        <v>102.2</v>
      </c>
      <c r="S18" s="88">
        <v>101.5</v>
      </c>
      <c r="T18" s="88">
        <v>102.9</v>
      </c>
      <c r="U18" s="88">
        <v>84.4</v>
      </c>
      <c r="V18" s="88">
        <v>103.9</v>
      </c>
    </row>
    <row r="19" spans="1:22" ht="15.75" customHeight="1">
      <c r="A19" s="269"/>
      <c r="B19" s="160" t="s">
        <v>17</v>
      </c>
      <c r="C19" s="88">
        <v>88.8</v>
      </c>
      <c r="D19" s="88">
        <v>98.3</v>
      </c>
      <c r="E19" s="88">
        <v>96</v>
      </c>
      <c r="F19" s="88">
        <v>93</v>
      </c>
      <c r="G19" s="88">
        <v>99</v>
      </c>
      <c r="H19" s="88">
        <v>115</v>
      </c>
      <c r="I19" s="88">
        <v>97.5</v>
      </c>
      <c r="J19" s="88">
        <v>150.30000000000001</v>
      </c>
      <c r="K19" s="88">
        <v>73.599999999999994</v>
      </c>
      <c r="L19" s="88">
        <v>113.8</v>
      </c>
      <c r="M19" s="88">
        <v>102.2</v>
      </c>
      <c r="N19" s="88">
        <v>110.4</v>
      </c>
      <c r="O19" s="88">
        <v>117.7</v>
      </c>
      <c r="P19" s="88">
        <v>87.8</v>
      </c>
      <c r="Q19" s="88">
        <v>113.1</v>
      </c>
      <c r="R19" s="88">
        <v>104.6</v>
      </c>
      <c r="S19" s="88">
        <v>100.8</v>
      </c>
      <c r="T19" s="88">
        <v>103</v>
      </c>
      <c r="U19" s="88">
        <v>83</v>
      </c>
      <c r="V19" s="88">
        <v>103.6</v>
      </c>
    </row>
    <row r="20" spans="1:22" ht="15.75" customHeight="1">
      <c r="A20" s="269"/>
      <c r="B20" s="160" t="s">
        <v>18</v>
      </c>
      <c r="C20" s="88">
        <v>89.6</v>
      </c>
      <c r="D20" s="88">
        <v>99.8</v>
      </c>
      <c r="E20" s="88">
        <v>102.2</v>
      </c>
      <c r="F20" s="88">
        <v>98.9</v>
      </c>
      <c r="G20" s="88">
        <v>98.4</v>
      </c>
      <c r="H20" s="88">
        <v>146</v>
      </c>
      <c r="I20" s="88">
        <v>113.7</v>
      </c>
      <c r="J20" s="88">
        <v>112.9</v>
      </c>
      <c r="K20" s="88">
        <v>148.4</v>
      </c>
      <c r="L20" s="88">
        <v>104.1</v>
      </c>
      <c r="M20" s="88">
        <v>102.5</v>
      </c>
      <c r="N20" s="88">
        <v>105.5</v>
      </c>
      <c r="O20" s="88">
        <v>98</v>
      </c>
      <c r="P20" s="88">
        <v>110.6</v>
      </c>
      <c r="Q20" s="88">
        <v>100.5</v>
      </c>
      <c r="R20" s="88">
        <v>102.5</v>
      </c>
      <c r="S20" s="88">
        <v>99.7</v>
      </c>
      <c r="T20" s="88">
        <v>102.6</v>
      </c>
      <c r="U20" s="88">
        <v>84.7</v>
      </c>
      <c r="V20" s="88">
        <v>97.9</v>
      </c>
    </row>
    <row r="21" spans="1:22" ht="15.75" customHeight="1">
      <c r="A21" s="269"/>
      <c r="B21" s="160" t="s">
        <v>19</v>
      </c>
      <c r="C21" s="88">
        <v>93</v>
      </c>
      <c r="D21" s="88">
        <v>103.1</v>
      </c>
      <c r="E21" s="88">
        <v>104.8</v>
      </c>
      <c r="F21" s="88">
        <v>97.4</v>
      </c>
      <c r="G21" s="88">
        <v>99.4</v>
      </c>
      <c r="H21" s="88">
        <v>116.3</v>
      </c>
      <c r="I21" s="88">
        <v>98.5</v>
      </c>
      <c r="J21" s="88">
        <v>103.9</v>
      </c>
      <c r="K21" s="88">
        <v>102.5</v>
      </c>
      <c r="L21" s="88">
        <v>97.1</v>
      </c>
      <c r="M21" s="88">
        <v>102.1</v>
      </c>
      <c r="N21" s="88">
        <v>106.9</v>
      </c>
      <c r="O21" s="88">
        <v>109.7</v>
      </c>
      <c r="P21" s="88">
        <v>96.5</v>
      </c>
      <c r="Q21" s="88">
        <v>107.1</v>
      </c>
      <c r="R21" s="88">
        <v>102.8</v>
      </c>
      <c r="S21" s="88">
        <v>96.8</v>
      </c>
      <c r="T21" s="88">
        <v>98.8</v>
      </c>
      <c r="U21" s="88">
        <v>83.8</v>
      </c>
      <c r="V21" s="88">
        <v>94.5</v>
      </c>
    </row>
    <row r="22" spans="1:22" ht="15.75" customHeight="1">
      <c r="A22" s="269"/>
      <c r="B22" s="160" t="s">
        <v>20</v>
      </c>
      <c r="C22" s="88">
        <v>89.9</v>
      </c>
      <c r="D22" s="88">
        <v>97.1</v>
      </c>
      <c r="E22" s="88">
        <v>100.6</v>
      </c>
      <c r="F22" s="88">
        <v>98.4</v>
      </c>
      <c r="G22" s="88">
        <v>98.7</v>
      </c>
      <c r="H22" s="88">
        <v>112.9</v>
      </c>
      <c r="I22" s="88">
        <v>119.3</v>
      </c>
      <c r="J22" s="88">
        <v>126.4</v>
      </c>
      <c r="K22" s="88">
        <v>94.1</v>
      </c>
      <c r="L22" s="88">
        <v>115.6</v>
      </c>
      <c r="M22" s="88">
        <v>97.4</v>
      </c>
      <c r="N22" s="88">
        <v>105</v>
      </c>
      <c r="O22" s="88">
        <v>114.2</v>
      </c>
      <c r="P22" s="88">
        <v>106.9</v>
      </c>
      <c r="Q22" s="88">
        <v>107.9</v>
      </c>
      <c r="R22" s="88">
        <v>105.7</v>
      </c>
      <c r="S22" s="88">
        <v>94.2</v>
      </c>
      <c r="T22" s="88">
        <v>100.4</v>
      </c>
      <c r="U22" s="88">
        <v>86.5</v>
      </c>
      <c r="V22" s="88">
        <v>94.4</v>
      </c>
    </row>
    <row r="23" spans="1:22" ht="15.75" customHeight="1">
      <c r="A23" s="269"/>
      <c r="B23" s="160" t="s">
        <v>21</v>
      </c>
      <c r="C23" s="88">
        <v>94.1</v>
      </c>
      <c r="D23" s="88">
        <v>98.1</v>
      </c>
      <c r="E23" s="88">
        <v>100</v>
      </c>
      <c r="F23" s="88">
        <v>97.9</v>
      </c>
      <c r="G23" s="88">
        <v>98.5</v>
      </c>
      <c r="H23" s="88">
        <v>97.4</v>
      </c>
      <c r="I23" s="88">
        <v>102.2</v>
      </c>
      <c r="J23" s="88">
        <v>104.4</v>
      </c>
      <c r="K23" s="88">
        <v>105.4</v>
      </c>
      <c r="L23" s="88">
        <v>103.5</v>
      </c>
      <c r="M23" s="88">
        <v>96.9</v>
      </c>
      <c r="N23" s="88">
        <v>111.1</v>
      </c>
      <c r="O23" s="88">
        <v>99.8</v>
      </c>
      <c r="P23" s="88">
        <v>91.8</v>
      </c>
      <c r="Q23" s="88">
        <v>107</v>
      </c>
      <c r="R23" s="88">
        <v>101.4</v>
      </c>
      <c r="S23" s="88">
        <v>92.5</v>
      </c>
      <c r="T23" s="88">
        <v>95.4</v>
      </c>
      <c r="U23" s="88">
        <v>83.9</v>
      </c>
      <c r="V23" s="88">
        <v>94.8</v>
      </c>
    </row>
    <row r="24" spans="1:22" ht="15.75" customHeight="1">
      <c r="A24" s="269"/>
      <c r="B24" s="160" t="s">
        <v>22</v>
      </c>
      <c r="C24" s="88">
        <v>86.2</v>
      </c>
      <c r="D24" s="88">
        <v>102.4</v>
      </c>
      <c r="E24" s="88">
        <v>98</v>
      </c>
      <c r="F24" s="88">
        <v>96.9</v>
      </c>
      <c r="G24" s="88">
        <v>106.4</v>
      </c>
      <c r="H24" s="88">
        <v>101.5</v>
      </c>
      <c r="I24" s="88">
        <v>96.1</v>
      </c>
      <c r="J24" s="88">
        <v>125.5</v>
      </c>
      <c r="K24" s="88">
        <v>102</v>
      </c>
      <c r="L24" s="88">
        <v>138.5</v>
      </c>
      <c r="M24" s="88">
        <v>100.1</v>
      </c>
      <c r="N24" s="88">
        <v>108.4</v>
      </c>
      <c r="O24" s="88">
        <v>101.8</v>
      </c>
      <c r="P24" s="88">
        <v>107.7</v>
      </c>
      <c r="Q24" s="88">
        <v>115.2</v>
      </c>
      <c r="R24" s="88">
        <v>100.1</v>
      </c>
      <c r="S24" s="88">
        <v>112.7</v>
      </c>
      <c r="T24" s="88">
        <v>108.8</v>
      </c>
      <c r="U24" s="88">
        <v>86.3</v>
      </c>
      <c r="V24" s="88">
        <v>95.1</v>
      </c>
    </row>
    <row r="25" spans="1:22" ht="15.75" customHeight="1">
      <c r="A25" s="269"/>
      <c r="B25" s="160" t="s">
        <v>23</v>
      </c>
      <c r="C25" s="88">
        <v>94.2</v>
      </c>
      <c r="D25" s="88">
        <v>99.7</v>
      </c>
      <c r="E25" s="88">
        <v>100.7</v>
      </c>
      <c r="F25" s="88">
        <v>99.1</v>
      </c>
      <c r="G25" s="88">
        <v>99.8</v>
      </c>
      <c r="H25" s="88">
        <v>119.6</v>
      </c>
      <c r="I25" s="88">
        <v>107.2</v>
      </c>
      <c r="J25" s="88">
        <v>112.9</v>
      </c>
      <c r="K25" s="88">
        <v>92.9</v>
      </c>
      <c r="L25" s="88">
        <v>117.7</v>
      </c>
      <c r="M25" s="88">
        <v>102.2</v>
      </c>
      <c r="N25" s="88">
        <v>94.5</v>
      </c>
      <c r="O25" s="88">
        <v>103.6</v>
      </c>
      <c r="P25" s="88">
        <v>102.7</v>
      </c>
      <c r="Q25" s="88">
        <v>98.3</v>
      </c>
      <c r="R25" s="88">
        <v>98.6</v>
      </c>
      <c r="S25" s="88">
        <v>95.3</v>
      </c>
      <c r="T25" s="88">
        <v>95.6</v>
      </c>
      <c r="U25" s="88">
        <v>87.3</v>
      </c>
      <c r="V25" s="88">
        <v>103</v>
      </c>
    </row>
    <row r="26" spans="1:22" ht="15.75" customHeight="1">
      <c r="A26" s="269"/>
      <c r="B26" s="160" t="s">
        <v>24</v>
      </c>
      <c r="C26" s="88">
        <v>92.2</v>
      </c>
      <c r="D26" s="88">
        <v>97.8</v>
      </c>
      <c r="E26" s="88">
        <v>102.3</v>
      </c>
      <c r="F26" s="88">
        <v>93.4</v>
      </c>
      <c r="G26" s="88">
        <v>99</v>
      </c>
      <c r="H26" s="88">
        <v>131.9</v>
      </c>
      <c r="I26" s="88">
        <v>99.4</v>
      </c>
      <c r="J26" s="88">
        <v>142.4</v>
      </c>
      <c r="K26" s="88">
        <v>68</v>
      </c>
      <c r="L26" s="88">
        <v>95.4</v>
      </c>
      <c r="M26" s="88">
        <v>100.2</v>
      </c>
      <c r="N26" s="88">
        <v>97</v>
      </c>
      <c r="O26" s="88">
        <v>105.2</v>
      </c>
      <c r="P26" s="88">
        <v>99.6</v>
      </c>
      <c r="Q26" s="88">
        <v>111.4</v>
      </c>
      <c r="R26" s="88">
        <v>98.3</v>
      </c>
      <c r="S26" s="88">
        <v>93.7</v>
      </c>
      <c r="T26" s="88">
        <v>99.6</v>
      </c>
      <c r="U26" s="88">
        <v>77.2</v>
      </c>
      <c r="V26" s="88">
        <v>98.5</v>
      </c>
    </row>
    <row r="27" spans="1:22" ht="15.75" customHeight="1">
      <c r="A27" s="269"/>
      <c r="B27" s="160" t="s">
        <v>25</v>
      </c>
      <c r="C27" s="88">
        <v>87.7</v>
      </c>
      <c r="D27" s="88">
        <v>103.4</v>
      </c>
      <c r="E27" s="88">
        <v>104.1</v>
      </c>
      <c r="F27" s="88">
        <v>97.1</v>
      </c>
      <c r="G27" s="88">
        <v>98.6</v>
      </c>
      <c r="H27" s="88">
        <v>120.2</v>
      </c>
      <c r="I27" s="88">
        <v>114.1</v>
      </c>
      <c r="J27" s="88">
        <v>109</v>
      </c>
      <c r="K27" s="88">
        <v>161.1</v>
      </c>
      <c r="L27" s="88">
        <v>116.1</v>
      </c>
      <c r="M27" s="88">
        <v>111.9</v>
      </c>
      <c r="N27" s="88">
        <v>101.4</v>
      </c>
      <c r="O27" s="88">
        <v>108.3</v>
      </c>
      <c r="P27" s="88">
        <v>110.6</v>
      </c>
      <c r="Q27" s="88">
        <v>98.4</v>
      </c>
      <c r="R27" s="88">
        <v>107.6</v>
      </c>
      <c r="S27" s="88">
        <v>112.5</v>
      </c>
      <c r="T27" s="88">
        <v>107.1</v>
      </c>
      <c r="U27" s="88">
        <v>85.7</v>
      </c>
      <c r="V27" s="88">
        <v>103.1</v>
      </c>
    </row>
    <row r="28" spans="1:22" ht="15.75" customHeight="1">
      <c r="A28" s="269"/>
      <c r="B28" s="160" t="s">
        <v>26</v>
      </c>
      <c r="C28" s="88">
        <v>89.4</v>
      </c>
      <c r="D28" s="88">
        <v>97.3</v>
      </c>
      <c r="E28" s="88">
        <v>106.5</v>
      </c>
      <c r="F28" s="88">
        <v>98.4</v>
      </c>
      <c r="G28" s="88">
        <v>107</v>
      </c>
      <c r="H28" s="88">
        <v>106.9</v>
      </c>
      <c r="I28" s="88">
        <v>118.4</v>
      </c>
      <c r="J28" s="88">
        <v>102</v>
      </c>
      <c r="K28" s="88">
        <v>116.1</v>
      </c>
      <c r="L28" s="88">
        <v>119.1</v>
      </c>
      <c r="M28" s="88">
        <v>101.4</v>
      </c>
      <c r="N28" s="88">
        <v>117</v>
      </c>
      <c r="O28" s="88">
        <v>114.4</v>
      </c>
      <c r="P28" s="88">
        <v>103.6</v>
      </c>
      <c r="Q28" s="88">
        <v>108.1</v>
      </c>
      <c r="R28" s="88">
        <v>101.1</v>
      </c>
      <c r="S28" s="88">
        <v>98.5</v>
      </c>
      <c r="T28" s="88">
        <v>100.6</v>
      </c>
      <c r="U28" s="88">
        <v>83.6</v>
      </c>
      <c r="V28" s="88">
        <v>102.8</v>
      </c>
    </row>
    <row r="29" spans="1:22" ht="15.75" customHeight="1">
      <c r="A29" s="269"/>
      <c r="B29" s="160" t="s">
        <v>27</v>
      </c>
      <c r="C29" s="88">
        <v>88.9</v>
      </c>
      <c r="D29" s="88">
        <v>98.7</v>
      </c>
      <c r="E29" s="88">
        <v>102.3</v>
      </c>
      <c r="F29" s="88">
        <v>97.4</v>
      </c>
      <c r="G29" s="88">
        <v>97.8</v>
      </c>
      <c r="H29" s="88">
        <v>107.6</v>
      </c>
      <c r="I29" s="88">
        <v>100</v>
      </c>
      <c r="J29" s="88">
        <v>137</v>
      </c>
      <c r="K29" s="88">
        <v>98.5</v>
      </c>
      <c r="L29" s="88">
        <v>64.7</v>
      </c>
      <c r="M29" s="88">
        <v>104.9</v>
      </c>
      <c r="N29" s="88">
        <v>107.9</v>
      </c>
      <c r="O29" s="88">
        <v>108.2</v>
      </c>
      <c r="P29" s="88">
        <v>101.5</v>
      </c>
      <c r="Q29" s="88">
        <v>115.7</v>
      </c>
      <c r="R29" s="88">
        <v>101.4</v>
      </c>
      <c r="S29" s="88">
        <v>106.5</v>
      </c>
      <c r="T29" s="88">
        <v>103.8</v>
      </c>
      <c r="U29" s="88">
        <v>81.5</v>
      </c>
      <c r="V29" s="88">
        <v>98.1</v>
      </c>
    </row>
    <row r="30" spans="1:22" ht="15.75" customHeight="1">
      <c r="A30" s="269"/>
      <c r="B30" s="160" t="s">
        <v>28</v>
      </c>
      <c r="C30" s="88">
        <v>91.2</v>
      </c>
      <c r="D30" s="88">
        <v>103.7</v>
      </c>
      <c r="E30" s="88">
        <v>105.5</v>
      </c>
      <c r="F30" s="88">
        <v>95.9</v>
      </c>
      <c r="G30" s="88">
        <v>99.6</v>
      </c>
      <c r="H30" s="88">
        <v>127.6</v>
      </c>
      <c r="I30" s="88">
        <v>103.9</v>
      </c>
      <c r="J30" s="88">
        <v>151.4</v>
      </c>
      <c r="K30" s="88">
        <v>123.4</v>
      </c>
      <c r="L30" s="88">
        <v>100.7</v>
      </c>
      <c r="M30" s="88">
        <v>101.8</v>
      </c>
      <c r="N30" s="88">
        <v>113.5</v>
      </c>
      <c r="O30" s="88">
        <v>107.5</v>
      </c>
      <c r="P30" s="88">
        <v>101.7</v>
      </c>
      <c r="Q30" s="88">
        <v>97.5</v>
      </c>
      <c r="R30" s="88">
        <v>109.4</v>
      </c>
      <c r="S30" s="88">
        <v>99.4</v>
      </c>
      <c r="T30" s="88">
        <v>97.9</v>
      </c>
      <c r="U30" s="88">
        <v>91.4</v>
      </c>
      <c r="V30" s="88">
        <v>96.2</v>
      </c>
    </row>
    <row r="31" spans="1:22" ht="15.75" customHeight="1">
      <c r="A31" s="269"/>
      <c r="B31" s="160" t="s">
        <v>29</v>
      </c>
      <c r="C31" s="88">
        <v>92.6</v>
      </c>
      <c r="D31" s="88">
        <v>101.9</v>
      </c>
      <c r="E31" s="88">
        <v>108.3</v>
      </c>
      <c r="F31" s="88">
        <v>91.3</v>
      </c>
      <c r="G31" s="88">
        <v>103.4</v>
      </c>
      <c r="H31" s="88">
        <v>132</v>
      </c>
      <c r="I31" s="88">
        <v>103.3</v>
      </c>
      <c r="J31" s="88">
        <v>124.8</v>
      </c>
      <c r="K31" s="88">
        <v>97.1</v>
      </c>
      <c r="L31" s="88">
        <v>107.5</v>
      </c>
      <c r="M31" s="88">
        <v>103.5</v>
      </c>
      <c r="N31" s="88">
        <v>103.6</v>
      </c>
      <c r="O31" s="88">
        <v>100</v>
      </c>
      <c r="P31" s="88">
        <v>107.1</v>
      </c>
      <c r="Q31" s="88">
        <v>96.3</v>
      </c>
      <c r="R31" s="88">
        <v>113.2</v>
      </c>
      <c r="S31" s="88">
        <v>103.6</v>
      </c>
      <c r="T31" s="88">
        <v>107.5</v>
      </c>
      <c r="U31" s="88">
        <v>82.7</v>
      </c>
      <c r="V31" s="88">
        <v>106</v>
      </c>
    </row>
    <row r="32" spans="1:22" ht="15.75" customHeight="1">
      <c r="A32" s="269"/>
      <c r="B32" s="160" t="s">
        <v>30</v>
      </c>
      <c r="C32" s="89" t="s">
        <v>52</v>
      </c>
      <c r="D32" s="89" t="s">
        <v>52</v>
      </c>
      <c r="E32" s="89" t="s">
        <v>52</v>
      </c>
      <c r="F32" s="89" t="s">
        <v>52</v>
      </c>
      <c r="G32" s="89" t="s">
        <v>52</v>
      </c>
      <c r="H32" s="89" t="s">
        <v>52</v>
      </c>
      <c r="I32" s="89" t="s">
        <v>52</v>
      </c>
      <c r="J32" s="89" t="s">
        <v>52</v>
      </c>
      <c r="K32" s="89" t="s">
        <v>52</v>
      </c>
      <c r="L32" s="89" t="s">
        <v>52</v>
      </c>
      <c r="M32" s="89" t="s">
        <v>52</v>
      </c>
      <c r="N32" s="89" t="s">
        <v>52</v>
      </c>
      <c r="O32" s="89" t="s">
        <v>52</v>
      </c>
      <c r="P32" s="89" t="s">
        <v>52</v>
      </c>
      <c r="Q32" s="89" t="s">
        <v>52</v>
      </c>
      <c r="R32" s="89" t="s">
        <v>52</v>
      </c>
      <c r="S32" s="89" t="s">
        <v>52</v>
      </c>
      <c r="T32" s="89" t="s">
        <v>52</v>
      </c>
      <c r="U32" s="89" t="s">
        <v>52</v>
      </c>
      <c r="V32" s="89" t="s">
        <v>52</v>
      </c>
    </row>
    <row r="33" spans="2:27" ht="19.25" customHeight="1">
      <c r="B33" s="16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ht="19.25" customHeight="1">
      <c r="B34" s="16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W37" s="3"/>
      <c r="X37" s="3"/>
      <c r="Y37" s="3"/>
      <c r="Z37" s="3"/>
      <c r="AA37" s="3"/>
    </row>
  </sheetData>
  <mergeCells count="7">
    <mergeCell ref="S1:V1"/>
    <mergeCell ref="A2:A32"/>
    <mergeCell ref="M2:Q2"/>
    <mergeCell ref="R2:V2"/>
    <mergeCell ref="B2:B3"/>
    <mergeCell ref="H2:L2"/>
    <mergeCell ref="C2:G2"/>
  </mergeCells>
  <pageMargins left="0.47244094488188981" right="0.47244094488188981" top="0.47244094488188981" bottom="0.47244094488188981" header="0.31496062992125984" footer="0.31496062992125984"/>
  <pageSetup paperSize="9" scale="94" firstPageNumber="145" orientation="landscape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AE37"/>
  <sheetViews>
    <sheetView zoomScaleNormal="100" zoomScaleSheetLayoutView="100" workbookViewId="0">
      <selection sqref="A1:A32"/>
    </sheetView>
  </sheetViews>
  <sheetFormatPr baseColWidth="10" defaultColWidth="9.1640625" defaultRowHeight="19.25" customHeight="1"/>
  <cols>
    <col min="1" max="1" width="5" style="1" customWidth="1"/>
    <col min="2" max="2" width="19.83203125" style="1" customWidth="1"/>
    <col min="3" max="5" width="6.33203125" style="1" customWidth="1"/>
    <col min="6" max="6" width="6.1640625" style="1" customWidth="1"/>
    <col min="7" max="7" width="5.83203125" style="1" customWidth="1"/>
    <col min="8" max="10" width="6.33203125" style="1" customWidth="1"/>
    <col min="11" max="11" width="6" style="1" customWidth="1"/>
    <col min="12" max="12" width="6.1640625" style="1" customWidth="1"/>
    <col min="13" max="13" width="6.5" style="1" customWidth="1"/>
    <col min="14" max="22" width="6.33203125" style="1" customWidth="1"/>
    <col min="23" max="16384" width="9.1640625" style="1"/>
  </cols>
  <sheetData>
    <row r="1" spans="1:31" ht="17.25" customHeight="1">
      <c r="A1" s="269">
        <v>103</v>
      </c>
      <c r="B1" s="92"/>
      <c r="C1" s="92"/>
      <c r="D1" s="92"/>
      <c r="E1" s="92"/>
      <c r="F1" s="92"/>
      <c r="G1" s="92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344" t="s">
        <v>283</v>
      </c>
      <c r="S1" s="344"/>
      <c r="T1" s="344"/>
      <c r="U1" s="344"/>
      <c r="V1" s="344"/>
    </row>
    <row r="2" spans="1:31" ht="52.5" customHeight="1">
      <c r="A2" s="269"/>
      <c r="B2" s="365"/>
      <c r="C2" s="307" t="s">
        <v>162</v>
      </c>
      <c r="D2" s="307"/>
      <c r="E2" s="307"/>
      <c r="F2" s="307"/>
      <c r="G2" s="308"/>
      <c r="H2" s="309" t="s">
        <v>136</v>
      </c>
      <c r="I2" s="309"/>
      <c r="J2" s="309"/>
      <c r="K2" s="309"/>
      <c r="L2" s="309"/>
      <c r="M2" s="309" t="s">
        <v>137</v>
      </c>
      <c r="N2" s="309"/>
      <c r="O2" s="309"/>
      <c r="P2" s="309"/>
      <c r="Q2" s="309"/>
      <c r="R2" s="309" t="s">
        <v>138</v>
      </c>
      <c r="S2" s="309"/>
      <c r="T2" s="309"/>
      <c r="U2" s="306"/>
      <c r="V2" s="306"/>
    </row>
    <row r="3" spans="1:31" ht="19.5" customHeight="1">
      <c r="A3" s="269"/>
      <c r="B3" s="368"/>
      <c r="C3" s="96">
        <v>2017</v>
      </c>
      <c r="D3" s="96">
        <v>2018</v>
      </c>
      <c r="E3" s="96">
        <v>2019</v>
      </c>
      <c r="F3" s="96">
        <v>2020</v>
      </c>
      <c r="G3" s="96">
        <v>2021</v>
      </c>
      <c r="H3" s="110">
        <v>2017</v>
      </c>
      <c r="I3" s="110">
        <v>2018</v>
      </c>
      <c r="J3" s="96">
        <v>2019</v>
      </c>
      <c r="K3" s="96">
        <v>2020</v>
      </c>
      <c r="L3" s="96">
        <v>2021</v>
      </c>
      <c r="M3" s="219">
        <v>2017</v>
      </c>
      <c r="N3" s="219">
        <v>2018</v>
      </c>
      <c r="O3" s="207">
        <v>2019</v>
      </c>
      <c r="P3" s="207">
        <v>2020</v>
      </c>
      <c r="Q3" s="96">
        <v>2021</v>
      </c>
      <c r="R3" s="207">
        <v>2017</v>
      </c>
      <c r="S3" s="207">
        <v>2018</v>
      </c>
      <c r="T3" s="207">
        <v>2019</v>
      </c>
      <c r="U3" s="207">
        <v>2020</v>
      </c>
      <c r="V3" s="96">
        <v>2021</v>
      </c>
      <c r="Y3" s="296"/>
      <c r="Z3" s="296"/>
      <c r="AA3" s="296"/>
      <c r="AB3" s="296"/>
      <c r="AC3" s="296"/>
      <c r="AD3" s="296"/>
    </row>
    <row r="4" spans="1:31" ht="16.75" customHeight="1">
      <c r="A4" s="269"/>
      <c r="B4" s="106" t="s">
        <v>32</v>
      </c>
      <c r="C4" s="106">
        <v>104.2</v>
      </c>
      <c r="D4" s="106">
        <v>107.2</v>
      </c>
      <c r="E4" s="106">
        <v>109.7</v>
      </c>
      <c r="F4" s="106">
        <v>80.400000000000006</v>
      </c>
      <c r="G4" s="106">
        <v>146.1</v>
      </c>
      <c r="H4" s="106">
        <v>108.4</v>
      </c>
      <c r="I4" s="106">
        <v>106.4</v>
      </c>
      <c r="J4" s="106">
        <v>106.8</v>
      </c>
      <c r="K4" s="106">
        <v>102.8</v>
      </c>
      <c r="L4" s="106">
        <v>115.1</v>
      </c>
      <c r="M4" s="106">
        <v>121.5</v>
      </c>
      <c r="N4" s="106">
        <v>108.7</v>
      </c>
      <c r="O4" s="106">
        <v>105.5</v>
      </c>
      <c r="P4" s="106">
        <v>102.2</v>
      </c>
      <c r="Q4" s="106">
        <v>111.9</v>
      </c>
      <c r="R4" s="106">
        <v>101.9</v>
      </c>
      <c r="S4" s="106">
        <v>108.7</v>
      </c>
      <c r="T4" s="106">
        <v>106.9</v>
      </c>
      <c r="U4" s="106">
        <v>101.5</v>
      </c>
      <c r="V4" s="106">
        <v>100.2</v>
      </c>
    </row>
    <row r="5" spans="1:31" ht="16.75" customHeight="1">
      <c r="A5" s="269"/>
      <c r="B5" s="160" t="s">
        <v>3</v>
      </c>
      <c r="C5" s="92"/>
      <c r="D5" s="92"/>
      <c r="E5" s="92"/>
    </row>
    <row r="6" spans="1:31" ht="16.75" customHeight="1">
      <c r="A6" s="269"/>
      <c r="B6" s="160" t="s">
        <v>4</v>
      </c>
      <c r="C6" s="89" t="s">
        <v>52</v>
      </c>
      <c r="D6" s="89" t="s">
        <v>52</v>
      </c>
      <c r="E6" s="89" t="s">
        <v>52</v>
      </c>
      <c r="F6" s="89" t="s">
        <v>52</v>
      </c>
      <c r="G6" s="89" t="s">
        <v>52</v>
      </c>
      <c r="H6" s="89" t="s">
        <v>52</v>
      </c>
      <c r="I6" s="89" t="s">
        <v>52</v>
      </c>
      <c r="J6" s="89" t="s">
        <v>52</v>
      </c>
      <c r="K6" s="89" t="s">
        <v>52</v>
      </c>
      <c r="L6" s="89" t="s">
        <v>52</v>
      </c>
      <c r="M6" s="89" t="s">
        <v>52</v>
      </c>
      <c r="N6" s="89" t="s">
        <v>52</v>
      </c>
      <c r="O6" s="89" t="s">
        <v>52</v>
      </c>
      <c r="P6" s="89" t="s">
        <v>52</v>
      </c>
      <c r="Q6" s="89" t="s">
        <v>52</v>
      </c>
      <c r="R6" s="89" t="s">
        <v>52</v>
      </c>
      <c r="S6" s="89" t="s">
        <v>52</v>
      </c>
      <c r="T6" s="89" t="s">
        <v>52</v>
      </c>
      <c r="U6" s="89" t="s">
        <v>52</v>
      </c>
      <c r="V6" s="89" t="s">
        <v>52</v>
      </c>
      <c r="Z6" s="367"/>
      <c r="AA6" s="367"/>
      <c r="AB6" s="367"/>
      <c r="AC6" s="367"/>
      <c r="AD6" s="367"/>
      <c r="AE6" s="367"/>
    </row>
    <row r="7" spans="1:31" ht="16.75" customHeight="1">
      <c r="A7" s="269"/>
      <c r="B7" s="160" t="s">
        <v>5</v>
      </c>
      <c r="C7" s="93">
        <v>106.3</v>
      </c>
      <c r="D7" s="93">
        <v>106.1</v>
      </c>
      <c r="E7" s="93">
        <v>103.8</v>
      </c>
      <c r="F7" s="93">
        <v>93.7</v>
      </c>
      <c r="G7" s="93">
        <v>146.9</v>
      </c>
      <c r="H7" s="93">
        <v>105.8</v>
      </c>
      <c r="I7" s="93">
        <v>110.2</v>
      </c>
      <c r="J7" s="93">
        <v>113</v>
      </c>
      <c r="K7" s="93">
        <v>104.6</v>
      </c>
      <c r="L7" s="93">
        <v>110.6</v>
      </c>
      <c r="M7" s="93">
        <v>119.8</v>
      </c>
      <c r="N7" s="93">
        <v>111.4</v>
      </c>
      <c r="O7" s="93">
        <v>110.8</v>
      </c>
      <c r="P7" s="93">
        <v>101.9</v>
      </c>
      <c r="Q7" s="93">
        <v>106.2</v>
      </c>
      <c r="R7" s="93">
        <v>105.5</v>
      </c>
      <c r="S7" s="93">
        <v>110.7</v>
      </c>
      <c r="T7" s="93">
        <v>112.3</v>
      </c>
      <c r="U7" s="93">
        <v>101.4</v>
      </c>
      <c r="V7" s="93">
        <v>100.1</v>
      </c>
    </row>
    <row r="8" spans="1:31" ht="16.75" customHeight="1">
      <c r="A8" s="269"/>
      <c r="B8" s="160" t="s">
        <v>6</v>
      </c>
      <c r="C8" s="93">
        <v>88.2</v>
      </c>
      <c r="D8" s="93">
        <v>117.9</v>
      </c>
      <c r="E8" s="93">
        <v>102.2</v>
      </c>
      <c r="F8" s="93">
        <v>97.1</v>
      </c>
      <c r="G8" s="93">
        <v>144.9</v>
      </c>
      <c r="H8" s="93">
        <v>105.2</v>
      </c>
      <c r="I8" s="93">
        <v>109.2</v>
      </c>
      <c r="J8" s="93">
        <v>112</v>
      </c>
      <c r="K8" s="93">
        <v>105.7</v>
      </c>
      <c r="L8" s="93">
        <v>114.7</v>
      </c>
      <c r="M8" s="93">
        <v>117.7</v>
      </c>
      <c r="N8" s="93">
        <v>103.7</v>
      </c>
      <c r="O8" s="93">
        <v>104.5</v>
      </c>
      <c r="P8" s="93">
        <v>100.1</v>
      </c>
      <c r="Q8" s="93">
        <v>105.9</v>
      </c>
      <c r="R8" s="93">
        <v>105.4</v>
      </c>
      <c r="S8" s="93">
        <v>111.9</v>
      </c>
      <c r="T8" s="93">
        <v>109.4</v>
      </c>
      <c r="U8" s="93">
        <v>101</v>
      </c>
      <c r="V8" s="93">
        <v>100</v>
      </c>
    </row>
    <row r="9" spans="1:31" ht="16.75" customHeight="1">
      <c r="A9" s="269"/>
      <c r="B9" s="160" t="s">
        <v>7</v>
      </c>
      <c r="C9" s="93">
        <v>108.5</v>
      </c>
      <c r="D9" s="93">
        <v>118.6</v>
      </c>
      <c r="E9" s="93">
        <v>106.7</v>
      </c>
      <c r="F9" s="93">
        <v>89.7</v>
      </c>
      <c r="G9" s="93">
        <v>142.5</v>
      </c>
      <c r="H9" s="93">
        <v>106.3</v>
      </c>
      <c r="I9" s="93">
        <v>110</v>
      </c>
      <c r="J9" s="93">
        <v>104.9</v>
      </c>
      <c r="K9" s="93">
        <v>107.8</v>
      </c>
      <c r="L9" s="93">
        <v>114.3</v>
      </c>
      <c r="M9" s="93">
        <v>120.8</v>
      </c>
      <c r="N9" s="93">
        <v>104.7</v>
      </c>
      <c r="O9" s="93">
        <v>106.6</v>
      </c>
      <c r="P9" s="93">
        <v>98.8</v>
      </c>
      <c r="Q9" s="93">
        <v>113.3</v>
      </c>
      <c r="R9" s="93">
        <v>107.8</v>
      </c>
      <c r="S9" s="93">
        <v>107.9</v>
      </c>
      <c r="T9" s="93">
        <v>110.3</v>
      </c>
      <c r="U9" s="93">
        <v>103.4</v>
      </c>
      <c r="V9" s="93">
        <v>100</v>
      </c>
    </row>
    <row r="10" spans="1:31" ht="16.75" customHeight="1">
      <c r="A10" s="269"/>
      <c r="B10" s="160" t="s">
        <v>8</v>
      </c>
      <c r="C10" s="93">
        <v>79.7</v>
      </c>
      <c r="D10" s="93">
        <v>100.9</v>
      </c>
      <c r="E10" s="93">
        <v>104.4</v>
      </c>
      <c r="F10" s="93">
        <v>76.099999999999994</v>
      </c>
      <c r="G10" s="93">
        <v>131.19999999999999</v>
      </c>
      <c r="H10" s="93">
        <v>94.2</v>
      </c>
      <c r="I10" s="93">
        <v>102.3</v>
      </c>
      <c r="J10" s="93">
        <v>112.1</v>
      </c>
      <c r="K10" s="93">
        <v>98</v>
      </c>
      <c r="L10" s="93">
        <v>104.8</v>
      </c>
      <c r="M10" s="93">
        <v>112.3</v>
      </c>
      <c r="N10" s="93">
        <v>109.8</v>
      </c>
      <c r="O10" s="93">
        <v>104</v>
      </c>
      <c r="P10" s="93">
        <v>100.8</v>
      </c>
      <c r="Q10" s="93">
        <v>105.6</v>
      </c>
      <c r="R10" s="93">
        <v>99.9</v>
      </c>
      <c r="S10" s="93">
        <v>106.9</v>
      </c>
      <c r="T10" s="93">
        <v>100</v>
      </c>
      <c r="U10" s="93">
        <v>100</v>
      </c>
      <c r="V10" s="93">
        <v>100.1</v>
      </c>
    </row>
    <row r="11" spans="1:31" ht="16.75" customHeight="1">
      <c r="A11" s="269"/>
      <c r="B11" s="160" t="s">
        <v>9</v>
      </c>
      <c r="C11" s="93">
        <v>103.6</v>
      </c>
      <c r="D11" s="93">
        <v>98.2</v>
      </c>
      <c r="E11" s="93">
        <v>105.4</v>
      </c>
      <c r="F11" s="93">
        <v>95.3</v>
      </c>
      <c r="G11" s="93">
        <v>138.69999999999999</v>
      </c>
      <c r="H11" s="93">
        <v>107.3</v>
      </c>
      <c r="I11" s="93">
        <v>104.6</v>
      </c>
      <c r="J11" s="93">
        <v>108.8</v>
      </c>
      <c r="K11" s="93">
        <v>107.4</v>
      </c>
      <c r="L11" s="93">
        <v>114.3</v>
      </c>
      <c r="M11" s="93">
        <v>119</v>
      </c>
      <c r="N11" s="93">
        <v>102.3</v>
      </c>
      <c r="O11" s="93">
        <v>103.2</v>
      </c>
      <c r="P11" s="93">
        <v>98.3</v>
      </c>
      <c r="Q11" s="93">
        <v>105.2</v>
      </c>
      <c r="R11" s="93">
        <v>105.9</v>
      </c>
      <c r="S11" s="93">
        <v>110.8</v>
      </c>
      <c r="T11" s="93">
        <v>100</v>
      </c>
      <c r="U11" s="93">
        <v>102.6</v>
      </c>
      <c r="V11" s="93">
        <v>100.1</v>
      </c>
    </row>
    <row r="12" spans="1:31" ht="16.75" customHeight="1">
      <c r="A12" s="269"/>
      <c r="B12" s="160" t="s">
        <v>10</v>
      </c>
      <c r="C12" s="93">
        <v>90.6</v>
      </c>
      <c r="D12" s="93">
        <v>103.3</v>
      </c>
      <c r="E12" s="93">
        <v>106.2</v>
      </c>
      <c r="F12" s="93">
        <v>78.900000000000006</v>
      </c>
      <c r="G12" s="93">
        <v>142.5</v>
      </c>
      <c r="H12" s="93">
        <v>106.8</v>
      </c>
      <c r="I12" s="93">
        <v>109.8</v>
      </c>
      <c r="J12" s="93">
        <v>112.6</v>
      </c>
      <c r="K12" s="93">
        <v>104.2</v>
      </c>
      <c r="L12" s="93">
        <v>115.4</v>
      </c>
      <c r="M12" s="93">
        <v>121.5</v>
      </c>
      <c r="N12" s="93">
        <v>102.7</v>
      </c>
      <c r="O12" s="93">
        <v>105.7</v>
      </c>
      <c r="P12" s="93">
        <v>100.5</v>
      </c>
      <c r="Q12" s="93">
        <v>104</v>
      </c>
      <c r="R12" s="93">
        <v>106</v>
      </c>
      <c r="S12" s="93">
        <v>109.7</v>
      </c>
      <c r="T12" s="93">
        <v>100.3</v>
      </c>
      <c r="U12" s="93">
        <v>102.5</v>
      </c>
      <c r="V12" s="93">
        <v>100</v>
      </c>
    </row>
    <row r="13" spans="1:31" ht="16.75" customHeight="1">
      <c r="A13" s="269"/>
      <c r="B13" s="160" t="s">
        <v>11</v>
      </c>
      <c r="C13" s="93">
        <v>93.8</v>
      </c>
      <c r="D13" s="93">
        <v>107.7</v>
      </c>
      <c r="E13" s="93">
        <v>108.6</v>
      </c>
      <c r="F13" s="93">
        <v>88</v>
      </c>
      <c r="G13" s="93">
        <v>131.4</v>
      </c>
      <c r="H13" s="93">
        <v>108</v>
      </c>
      <c r="I13" s="93">
        <v>106.8</v>
      </c>
      <c r="J13" s="93">
        <v>110.2</v>
      </c>
      <c r="K13" s="93">
        <v>106.1</v>
      </c>
      <c r="L13" s="93">
        <v>117.3</v>
      </c>
      <c r="M13" s="93">
        <v>120.3</v>
      </c>
      <c r="N13" s="93">
        <v>104.4</v>
      </c>
      <c r="O13" s="93">
        <v>107.2</v>
      </c>
      <c r="P13" s="93">
        <v>98.1</v>
      </c>
      <c r="Q13" s="93">
        <v>108</v>
      </c>
      <c r="R13" s="93">
        <v>96.3</v>
      </c>
      <c r="S13" s="93">
        <v>104.7</v>
      </c>
      <c r="T13" s="93">
        <v>110.9</v>
      </c>
      <c r="U13" s="93">
        <v>100.9</v>
      </c>
      <c r="V13" s="93">
        <v>100.3</v>
      </c>
    </row>
    <row r="14" spans="1:31" ht="16.75" customHeight="1">
      <c r="A14" s="269"/>
      <c r="B14" s="160" t="s">
        <v>12</v>
      </c>
      <c r="C14" s="93">
        <v>122.5</v>
      </c>
      <c r="D14" s="93">
        <v>105.9</v>
      </c>
      <c r="E14" s="93">
        <v>107.5</v>
      </c>
      <c r="F14" s="93">
        <v>95.8</v>
      </c>
      <c r="G14" s="93">
        <v>177.1</v>
      </c>
      <c r="H14" s="93">
        <v>110.4</v>
      </c>
      <c r="I14" s="93">
        <v>109.8</v>
      </c>
      <c r="J14" s="93">
        <v>107.1</v>
      </c>
      <c r="K14" s="93">
        <v>106.2</v>
      </c>
      <c r="L14" s="93">
        <v>116.4</v>
      </c>
      <c r="M14" s="93">
        <v>118.5</v>
      </c>
      <c r="N14" s="93">
        <v>111.4</v>
      </c>
      <c r="O14" s="93">
        <v>103.8</v>
      </c>
      <c r="P14" s="93">
        <v>99.7</v>
      </c>
      <c r="Q14" s="93">
        <v>112</v>
      </c>
      <c r="R14" s="93">
        <v>103.5</v>
      </c>
      <c r="S14" s="93">
        <v>112.4</v>
      </c>
      <c r="T14" s="93">
        <v>109.4</v>
      </c>
      <c r="U14" s="93">
        <v>101</v>
      </c>
      <c r="V14" s="93">
        <v>100.2</v>
      </c>
    </row>
    <row r="15" spans="1:31" ht="16.75" customHeight="1">
      <c r="A15" s="269"/>
      <c r="B15" s="160" t="s">
        <v>13</v>
      </c>
      <c r="C15" s="93">
        <v>111.7</v>
      </c>
      <c r="D15" s="93">
        <v>108.2</v>
      </c>
      <c r="E15" s="93">
        <v>107.1</v>
      </c>
      <c r="F15" s="93">
        <v>84.5</v>
      </c>
      <c r="G15" s="93">
        <v>143</v>
      </c>
      <c r="H15" s="93">
        <v>110.7</v>
      </c>
      <c r="I15" s="93">
        <v>110.2</v>
      </c>
      <c r="J15" s="93">
        <v>114.6</v>
      </c>
      <c r="K15" s="93">
        <v>105.5</v>
      </c>
      <c r="L15" s="93">
        <v>118.7</v>
      </c>
      <c r="M15" s="93">
        <v>117.3</v>
      </c>
      <c r="N15" s="93">
        <v>108.1</v>
      </c>
      <c r="O15" s="93">
        <v>106.8</v>
      </c>
      <c r="P15" s="93">
        <v>102.5</v>
      </c>
      <c r="Q15" s="93">
        <v>112.3</v>
      </c>
      <c r="R15" s="93">
        <v>99.5</v>
      </c>
      <c r="S15" s="93">
        <v>111.4</v>
      </c>
      <c r="T15" s="93">
        <v>104.9</v>
      </c>
      <c r="U15" s="93">
        <v>101.7</v>
      </c>
      <c r="V15" s="93">
        <v>100</v>
      </c>
    </row>
    <row r="16" spans="1:31" ht="16.75" customHeight="1">
      <c r="A16" s="269"/>
      <c r="B16" s="160" t="s">
        <v>14</v>
      </c>
      <c r="C16" s="93">
        <v>103.3</v>
      </c>
      <c r="D16" s="93">
        <v>106.8</v>
      </c>
      <c r="E16" s="93">
        <v>102.1</v>
      </c>
      <c r="F16" s="93">
        <v>99.6</v>
      </c>
      <c r="G16" s="93">
        <v>159</v>
      </c>
      <c r="H16" s="93">
        <v>108.5</v>
      </c>
      <c r="I16" s="93">
        <v>109.5</v>
      </c>
      <c r="J16" s="93">
        <v>107.7</v>
      </c>
      <c r="K16" s="93">
        <v>105.7</v>
      </c>
      <c r="L16" s="93">
        <v>117</v>
      </c>
      <c r="M16" s="93">
        <v>114.4</v>
      </c>
      <c r="N16" s="93">
        <v>109.8</v>
      </c>
      <c r="O16" s="93">
        <v>106.5</v>
      </c>
      <c r="P16" s="93">
        <v>100.6</v>
      </c>
      <c r="Q16" s="93">
        <v>107.7</v>
      </c>
      <c r="R16" s="93">
        <v>104.7</v>
      </c>
      <c r="S16" s="93">
        <v>115.9</v>
      </c>
      <c r="T16" s="93">
        <v>105.9</v>
      </c>
      <c r="U16" s="93">
        <v>100.2</v>
      </c>
      <c r="V16" s="93">
        <v>100.2</v>
      </c>
    </row>
    <row r="17" spans="1:22" ht="16.75" customHeight="1">
      <c r="A17" s="269"/>
      <c r="B17" s="160" t="s">
        <v>15</v>
      </c>
      <c r="C17" s="93">
        <v>98.6</v>
      </c>
      <c r="D17" s="93">
        <v>103.7</v>
      </c>
      <c r="E17" s="93">
        <v>113.5</v>
      </c>
      <c r="F17" s="93">
        <v>87.4</v>
      </c>
      <c r="G17" s="93">
        <v>133.30000000000001</v>
      </c>
      <c r="H17" s="93">
        <v>91.7</v>
      </c>
      <c r="I17" s="93">
        <v>101</v>
      </c>
      <c r="J17" s="93">
        <v>108.4</v>
      </c>
      <c r="K17" s="93">
        <v>101.6</v>
      </c>
      <c r="L17" s="93">
        <v>111</v>
      </c>
      <c r="M17" s="93">
        <v>115</v>
      </c>
      <c r="N17" s="93">
        <v>102.5</v>
      </c>
      <c r="O17" s="93">
        <v>107.5</v>
      </c>
      <c r="P17" s="93">
        <v>99.6</v>
      </c>
      <c r="Q17" s="93">
        <v>110.2</v>
      </c>
      <c r="R17" s="93">
        <v>102.5</v>
      </c>
      <c r="S17" s="93">
        <v>110.6</v>
      </c>
      <c r="T17" s="93">
        <v>109.4</v>
      </c>
      <c r="U17" s="93">
        <v>100</v>
      </c>
      <c r="V17" s="93">
        <v>100.1</v>
      </c>
    </row>
    <row r="18" spans="1:22" ht="16.75" customHeight="1">
      <c r="A18" s="269"/>
      <c r="B18" s="160" t="s">
        <v>16</v>
      </c>
      <c r="C18" s="93">
        <v>105.5</v>
      </c>
      <c r="D18" s="93">
        <v>109.2</v>
      </c>
      <c r="E18" s="93">
        <v>104.9</v>
      </c>
      <c r="F18" s="93">
        <v>70.8</v>
      </c>
      <c r="G18" s="93">
        <v>171</v>
      </c>
      <c r="H18" s="93">
        <v>108.8</v>
      </c>
      <c r="I18" s="93">
        <v>109.7</v>
      </c>
      <c r="J18" s="93">
        <v>108.9</v>
      </c>
      <c r="K18" s="93">
        <v>100.9</v>
      </c>
      <c r="L18" s="93">
        <v>118.4</v>
      </c>
      <c r="M18" s="93">
        <v>115</v>
      </c>
      <c r="N18" s="93">
        <v>115.5</v>
      </c>
      <c r="O18" s="93">
        <v>108.7</v>
      </c>
      <c r="P18" s="93">
        <v>99.7</v>
      </c>
      <c r="Q18" s="93">
        <v>106.5</v>
      </c>
      <c r="R18" s="93">
        <v>96.6</v>
      </c>
      <c r="S18" s="93">
        <v>114.5</v>
      </c>
      <c r="T18" s="93">
        <v>112.8</v>
      </c>
      <c r="U18" s="93">
        <v>102.5</v>
      </c>
      <c r="V18" s="93">
        <v>100</v>
      </c>
    </row>
    <row r="19" spans="1:22" ht="16.75" customHeight="1">
      <c r="A19" s="269"/>
      <c r="B19" s="160" t="s">
        <v>17</v>
      </c>
      <c r="C19" s="93">
        <v>88.6</v>
      </c>
      <c r="D19" s="93">
        <v>105.3</v>
      </c>
      <c r="E19" s="93">
        <v>110.8</v>
      </c>
      <c r="F19" s="93">
        <v>93.9</v>
      </c>
      <c r="G19" s="93">
        <v>130.4</v>
      </c>
      <c r="H19" s="93">
        <v>110.9</v>
      </c>
      <c r="I19" s="93">
        <v>107.5</v>
      </c>
      <c r="J19" s="93">
        <v>109.2</v>
      </c>
      <c r="K19" s="93">
        <v>105.6</v>
      </c>
      <c r="L19" s="93">
        <v>119</v>
      </c>
      <c r="M19" s="93">
        <v>118.8</v>
      </c>
      <c r="N19" s="93">
        <v>103.2</v>
      </c>
      <c r="O19" s="93">
        <v>107.4</v>
      </c>
      <c r="P19" s="93">
        <v>100.7</v>
      </c>
      <c r="Q19" s="93">
        <v>112.4</v>
      </c>
      <c r="R19" s="93">
        <v>103.4</v>
      </c>
      <c r="S19" s="93">
        <v>104.8</v>
      </c>
      <c r="T19" s="93">
        <v>108.9</v>
      </c>
      <c r="U19" s="93">
        <v>102.7</v>
      </c>
      <c r="V19" s="93">
        <v>100.3</v>
      </c>
    </row>
    <row r="20" spans="1:22" ht="16.75" customHeight="1">
      <c r="A20" s="269"/>
      <c r="B20" s="160" t="s">
        <v>18</v>
      </c>
      <c r="C20" s="93">
        <v>112.6</v>
      </c>
      <c r="D20" s="93">
        <v>110.9</v>
      </c>
      <c r="E20" s="93">
        <v>100.5</v>
      </c>
      <c r="F20" s="93">
        <v>88.4</v>
      </c>
      <c r="G20" s="93">
        <v>133.5</v>
      </c>
      <c r="H20" s="93">
        <v>108.4</v>
      </c>
      <c r="I20" s="93">
        <v>104.4</v>
      </c>
      <c r="J20" s="93">
        <v>106.2</v>
      </c>
      <c r="K20" s="93">
        <v>104.7</v>
      </c>
      <c r="L20" s="93">
        <v>120.4</v>
      </c>
      <c r="M20" s="93">
        <v>116.6</v>
      </c>
      <c r="N20" s="93">
        <v>113.6</v>
      </c>
      <c r="O20" s="93">
        <v>107.5</v>
      </c>
      <c r="P20" s="93">
        <v>101.5</v>
      </c>
      <c r="Q20" s="93">
        <v>113.6</v>
      </c>
      <c r="R20" s="93">
        <v>96.2</v>
      </c>
      <c r="S20" s="93">
        <v>112.2</v>
      </c>
      <c r="T20" s="93">
        <v>108.9</v>
      </c>
      <c r="U20" s="93">
        <v>100.1</v>
      </c>
      <c r="V20" s="93">
        <v>100</v>
      </c>
    </row>
    <row r="21" spans="1:22" ht="16.75" customHeight="1">
      <c r="A21" s="269"/>
      <c r="B21" s="160" t="s">
        <v>19</v>
      </c>
      <c r="C21" s="93">
        <v>100.3</v>
      </c>
      <c r="D21" s="93">
        <v>105.6</v>
      </c>
      <c r="E21" s="93">
        <v>109.7</v>
      </c>
      <c r="F21" s="93">
        <v>93.7</v>
      </c>
      <c r="G21" s="93">
        <v>137.9</v>
      </c>
      <c r="H21" s="93">
        <v>110</v>
      </c>
      <c r="I21" s="93">
        <v>109.4</v>
      </c>
      <c r="J21" s="93">
        <v>110.1</v>
      </c>
      <c r="K21" s="93">
        <v>105</v>
      </c>
      <c r="L21" s="93">
        <v>122</v>
      </c>
      <c r="M21" s="93">
        <v>116.9</v>
      </c>
      <c r="N21" s="93">
        <v>106.6</v>
      </c>
      <c r="O21" s="93">
        <v>106.2</v>
      </c>
      <c r="P21" s="93">
        <v>101.2</v>
      </c>
      <c r="Q21" s="93">
        <v>110.4</v>
      </c>
      <c r="R21" s="93">
        <v>106.8</v>
      </c>
      <c r="S21" s="93">
        <v>110.3</v>
      </c>
      <c r="T21" s="93">
        <v>112.9</v>
      </c>
      <c r="U21" s="93">
        <v>100.1</v>
      </c>
      <c r="V21" s="93">
        <v>100.1</v>
      </c>
    </row>
    <row r="22" spans="1:22" ht="16.75" customHeight="1">
      <c r="A22" s="269"/>
      <c r="B22" s="160" t="s">
        <v>20</v>
      </c>
      <c r="C22" s="93">
        <v>94.3</v>
      </c>
      <c r="D22" s="93">
        <v>97.8</v>
      </c>
      <c r="E22" s="93">
        <v>102.5</v>
      </c>
      <c r="F22" s="93">
        <v>90.7</v>
      </c>
      <c r="G22" s="93">
        <v>156.19999999999999</v>
      </c>
      <c r="H22" s="93">
        <v>111.3</v>
      </c>
      <c r="I22" s="93">
        <v>110.5</v>
      </c>
      <c r="J22" s="93">
        <v>112.7</v>
      </c>
      <c r="K22" s="93">
        <v>104.7</v>
      </c>
      <c r="L22" s="93">
        <v>120.4</v>
      </c>
      <c r="M22" s="93">
        <v>116.9</v>
      </c>
      <c r="N22" s="93">
        <v>104.3</v>
      </c>
      <c r="O22" s="93">
        <v>101.3</v>
      </c>
      <c r="P22" s="93">
        <v>101.7</v>
      </c>
      <c r="Q22" s="93">
        <v>108.3</v>
      </c>
      <c r="R22" s="93">
        <v>102.3</v>
      </c>
      <c r="S22" s="93">
        <v>118.7</v>
      </c>
      <c r="T22" s="93">
        <v>115.4</v>
      </c>
      <c r="U22" s="93">
        <v>100</v>
      </c>
      <c r="V22" s="93">
        <v>100.2</v>
      </c>
    </row>
    <row r="23" spans="1:22" ht="16.75" customHeight="1">
      <c r="A23" s="269"/>
      <c r="B23" s="160" t="s">
        <v>21</v>
      </c>
      <c r="C23" s="93">
        <v>99.4</v>
      </c>
      <c r="D23" s="93">
        <v>98</v>
      </c>
      <c r="E23" s="93">
        <v>110.3</v>
      </c>
      <c r="F23" s="93">
        <v>95.1</v>
      </c>
      <c r="G23" s="93">
        <v>161.19999999999999</v>
      </c>
      <c r="H23" s="93">
        <v>110.3</v>
      </c>
      <c r="I23" s="93">
        <v>104.8</v>
      </c>
      <c r="J23" s="93">
        <v>112.8</v>
      </c>
      <c r="K23" s="93">
        <v>104.9</v>
      </c>
      <c r="L23" s="93">
        <v>118.5</v>
      </c>
      <c r="M23" s="93">
        <v>120.4</v>
      </c>
      <c r="N23" s="93">
        <v>110.4</v>
      </c>
      <c r="O23" s="93">
        <v>104.1</v>
      </c>
      <c r="P23" s="93">
        <v>102.2</v>
      </c>
      <c r="Q23" s="93">
        <v>112.7</v>
      </c>
      <c r="R23" s="93">
        <v>102.5</v>
      </c>
      <c r="S23" s="93">
        <v>103.3</v>
      </c>
      <c r="T23" s="93">
        <v>109</v>
      </c>
      <c r="U23" s="93">
        <v>102.1</v>
      </c>
      <c r="V23" s="93">
        <v>100.1</v>
      </c>
    </row>
    <row r="24" spans="1:22" ht="16.75" customHeight="1">
      <c r="A24" s="269"/>
      <c r="B24" s="160" t="s">
        <v>22</v>
      </c>
      <c r="C24" s="93">
        <v>107.1</v>
      </c>
      <c r="D24" s="93">
        <v>106.1</v>
      </c>
      <c r="E24" s="93">
        <v>104.3</v>
      </c>
      <c r="F24" s="93">
        <v>83.8</v>
      </c>
      <c r="G24" s="93">
        <v>168.8</v>
      </c>
      <c r="H24" s="93">
        <v>109.6</v>
      </c>
      <c r="I24" s="93">
        <v>110.6</v>
      </c>
      <c r="J24" s="93">
        <v>112.7</v>
      </c>
      <c r="K24" s="93">
        <v>102.4</v>
      </c>
      <c r="L24" s="93">
        <v>120.8</v>
      </c>
      <c r="M24" s="93">
        <v>120.9</v>
      </c>
      <c r="N24" s="93">
        <v>104</v>
      </c>
      <c r="O24" s="93">
        <v>102.3</v>
      </c>
      <c r="P24" s="93">
        <v>100.3</v>
      </c>
      <c r="Q24" s="93">
        <v>110.3</v>
      </c>
      <c r="R24" s="93">
        <v>102.7</v>
      </c>
      <c r="S24" s="93">
        <v>108.4</v>
      </c>
      <c r="T24" s="93">
        <v>111.3</v>
      </c>
      <c r="U24" s="93">
        <v>100.3</v>
      </c>
      <c r="V24" s="93">
        <v>100.1</v>
      </c>
    </row>
    <row r="25" spans="1:22" ht="16.75" customHeight="1">
      <c r="A25" s="269"/>
      <c r="B25" s="160" t="s">
        <v>23</v>
      </c>
      <c r="C25" s="93">
        <v>108.7</v>
      </c>
      <c r="D25" s="93">
        <v>101.4</v>
      </c>
      <c r="E25" s="93">
        <v>111.6</v>
      </c>
      <c r="F25" s="93">
        <v>92.2</v>
      </c>
      <c r="G25" s="93">
        <v>151.69999999999999</v>
      </c>
      <c r="H25" s="93">
        <v>105.8</v>
      </c>
      <c r="I25" s="93">
        <v>108.2</v>
      </c>
      <c r="J25" s="93">
        <v>106.8</v>
      </c>
      <c r="K25" s="93">
        <v>104</v>
      </c>
      <c r="L25" s="93">
        <v>118.5</v>
      </c>
      <c r="M25" s="93">
        <v>117.9</v>
      </c>
      <c r="N25" s="93">
        <v>113.2</v>
      </c>
      <c r="O25" s="93">
        <v>107.3</v>
      </c>
      <c r="P25" s="93">
        <v>99.8</v>
      </c>
      <c r="Q25" s="93">
        <v>113.4</v>
      </c>
      <c r="R25" s="93">
        <v>102</v>
      </c>
      <c r="S25" s="93">
        <v>113.3</v>
      </c>
      <c r="T25" s="93">
        <v>107.9</v>
      </c>
      <c r="U25" s="93">
        <v>102.2</v>
      </c>
      <c r="V25" s="93">
        <v>100</v>
      </c>
    </row>
    <row r="26" spans="1:22" ht="16.75" customHeight="1">
      <c r="A26" s="269"/>
      <c r="B26" s="160" t="s">
        <v>24</v>
      </c>
      <c r="C26" s="93">
        <v>84.8</v>
      </c>
      <c r="D26" s="93">
        <v>106.2</v>
      </c>
      <c r="E26" s="93">
        <v>102.8</v>
      </c>
      <c r="F26" s="93">
        <v>90.5</v>
      </c>
      <c r="G26" s="93">
        <v>139.69999999999999</v>
      </c>
      <c r="H26" s="93">
        <v>111</v>
      </c>
      <c r="I26" s="93">
        <v>106.1</v>
      </c>
      <c r="J26" s="93">
        <v>110.7</v>
      </c>
      <c r="K26" s="93">
        <v>104.4</v>
      </c>
      <c r="L26" s="93">
        <v>117.6</v>
      </c>
      <c r="M26" s="93">
        <v>118.2</v>
      </c>
      <c r="N26" s="93">
        <v>109.4</v>
      </c>
      <c r="O26" s="93">
        <v>103.2</v>
      </c>
      <c r="P26" s="93">
        <v>102.3</v>
      </c>
      <c r="Q26" s="93">
        <v>108</v>
      </c>
      <c r="R26" s="93">
        <v>103</v>
      </c>
      <c r="S26" s="93">
        <v>110.1</v>
      </c>
      <c r="T26" s="93">
        <v>103.5</v>
      </c>
      <c r="U26" s="93">
        <v>100</v>
      </c>
      <c r="V26" s="93">
        <v>100.3</v>
      </c>
    </row>
    <row r="27" spans="1:22" ht="16.75" customHeight="1">
      <c r="A27" s="269"/>
      <c r="B27" s="160" t="s">
        <v>25</v>
      </c>
      <c r="C27" s="93">
        <v>92.7</v>
      </c>
      <c r="D27" s="93">
        <v>102.6</v>
      </c>
      <c r="E27" s="93">
        <v>105.6</v>
      </c>
      <c r="F27" s="93">
        <v>92.2</v>
      </c>
      <c r="G27" s="93">
        <v>136.9</v>
      </c>
      <c r="H27" s="93">
        <v>111.5</v>
      </c>
      <c r="I27" s="93">
        <v>109.9</v>
      </c>
      <c r="J27" s="93">
        <v>109.9</v>
      </c>
      <c r="K27" s="93">
        <v>104.8</v>
      </c>
      <c r="L27" s="93">
        <v>121</v>
      </c>
      <c r="M27" s="93">
        <v>119.2</v>
      </c>
      <c r="N27" s="93">
        <v>112.9</v>
      </c>
      <c r="O27" s="93">
        <v>104.1</v>
      </c>
      <c r="P27" s="93">
        <v>102.8</v>
      </c>
      <c r="Q27" s="93">
        <v>111.3</v>
      </c>
      <c r="R27" s="93">
        <v>103</v>
      </c>
      <c r="S27" s="93">
        <v>113.7</v>
      </c>
      <c r="T27" s="93">
        <v>111.9</v>
      </c>
      <c r="U27" s="93">
        <v>101.2</v>
      </c>
      <c r="V27" s="93">
        <v>100</v>
      </c>
    </row>
    <row r="28" spans="1:22" ht="16.75" customHeight="1">
      <c r="A28" s="269"/>
      <c r="B28" s="160" t="s">
        <v>26</v>
      </c>
      <c r="C28" s="93">
        <v>102.7</v>
      </c>
      <c r="D28" s="93">
        <v>102.3</v>
      </c>
      <c r="E28" s="93">
        <v>106.1</v>
      </c>
      <c r="F28" s="93">
        <v>90.9</v>
      </c>
      <c r="G28" s="93">
        <v>139</v>
      </c>
      <c r="H28" s="93">
        <v>111.7</v>
      </c>
      <c r="I28" s="93">
        <v>110.2</v>
      </c>
      <c r="J28" s="93">
        <v>109.9</v>
      </c>
      <c r="K28" s="93">
        <v>105.5</v>
      </c>
      <c r="L28" s="93">
        <v>120.3</v>
      </c>
      <c r="M28" s="93">
        <v>117</v>
      </c>
      <c r="N28" s="93">
        <v>113.2</v>
      </c>
      <c r="O28" s="93">
        <v>102.7</v>
      </c>
      <c r="P28" s="93">
        <v>100</v>
      </c>
      <c r="Q28" s="93">
        <v>105.2</v>
      </c>
      <c r="R28" s="93">
        <v>97.4</v>
      </c>
      <c r="S28" s="93">
        <v>112.9</v>
      </c>
      <c r="T28" s="93">
        <v>104.9</v>
      </c>
      <c r="U28" s="93">
        <v>100.7</v>
      </c>
      <c r="V28" s="93">
        <v>100.4</v>
      </c>
    </row>
    <row r="29" spans="1:22" ht="16.75" customHeight="1">
      <c r="A29" s="269"/>
      <c r="B29" s="160" t="s">
        <v>27</v>
      </c>
      <c r="C29" s="93">
        <v>96.1</v>
      </c>
      <c r="D29" s="93">
        <v>104.3</v>
      </c>
      <c r="E29" s="93">
        <v>104.2</v>
      </c>
      <c r="F29" s="93">
        <v>82.6</v>
      </c>
      <c r="G29" s="93">
        <v>148.9</v>
      </c>
      <c r="H29" s="93">
        <v>109.1</v>
      </c>
      <c r="I29" s="93">
        <v>108</v>
      </c>
      <c r="J29" s="93">
        <v>110.6</v>
      </c>
      <c r="K29" s="93">
        <v>105.2</v>
      </c>
      <c r="L29" s="93">
        <v>120.7</v>
      </c>
      <c r="M29" s="93">
        <v>118.2</v>
      </c>
      <c r="N29" s="93">
        <v>111.7</v>
      </c>
      <c r="O29" s="93">
        <v>103.6</v>
      </c>
      <c r="P29" s="93">
        <v>102.3</v>
      </c>
      <c r="Q29" s="93">
        <v>105.8</v>
      </c>
      <c r="R29" s="93">
        <v>103.1</v>
      </c>
      <c r="S29" s="93">
        <v>113.7</v>
      </c>
      <c r="T29" s="93">
        <v>105.5</v>
      </c>
      <c r="U29" s="93">
        <v>100.7</v>
      </c>
      <c r="V29" s="93">
        <v>100.1</v>
      </c>
    </row>
    <row r="30" spans="1:22" ht="16.75" customHeight="1">
      <c r="A30" s="269"/>
      <c r="B30" s="160" t="s">
        <v>28</v>
      </c>
      <c r="C30" s="93">
        <v>97.1</v>
      </c>
      <c r="D30" s="93">
        <v>111.3</v>
      </c>
      <c r="E30" s="93">
        <v>118.3</v>
      </c>
      <c r="F30" s="93">
        <v>89.8</v>
      </c>
      <c r="G30" s="93">
        <v>147.1</v>
      </c>
      <c r="H30" s="93">
        <v>109.3</v>
      </c>
      <c r="I30" s="93">
        <v>106</v>
      </c>
      <c r="J30" s="93">
        <v>109.8</v>
      </c>
      <c r="K30" s="93">
        <v>104.7</v>
      </c>
      <c r="L30" s="93">
        <v>115</v>
      </c>
      <c r="M30" s="93">
        <v>120.2</v>
      </c>
      <c r="N30" s="93">
        <v>107.9</v>
      </c>
      <c r="O30" s="93">
        <v>102.9</v>
      </c>
      <c r="P30" s="93">
        <v>102.3</v>
      </c>
      <c r="Q30" s="93">
        <v>105.3</v>
      </c>
      <c r="R30" s="93">
        <v>102.3</v>
      </c>
      <c r="S30" s="93">
        <v>111.3</v>
      </c>
      <c r="T30" s="93">
        <v>116.8</v>
      </c>
      <c r="U30" s="93">
        <v>100</v>
      </c>
      <c r="V30" s="93">
        <v>100.2</v>
      </c>
    </row>
    <row r="31" spans="1:22" ht="16.75" customHeight="1">
      <c r="A31" s="269"/>
      <c r="B31" s="160" t="s">
        <v>29</v>
      </c>
      <c r="C31" s="93">
        <v>106.5</v>
      </c>
      <c r="D31" s="93">
        <v>106.7</v>
      </c>
      <c r="E31" s="93">
        <v>117.9</v>
      </c>
      <c r="F31" s="93">
        <v>67.599999999999994</v>
      </c>
      <c r="G31" s="93">
        <v>143.9</v>
      </c>
      <c r="H31" s="93">
        <v>109.2</v>
      </c>
      <c r="I31" s="93">
        <v>105</v>
      </c>
      <c r="J31" s="93">
        <v>105.2</v>
      </c>
      <c r="K31" s="93">
        <v>101.6</v>
      </c>
      <c r="L31" s="93">
        <v>113.3</v>
      </c>
      <c r="M31" s="93">
        <v>124.3</v>
      </c>
      <c r="N31" s="93">
        <v>109.1</v>
      </c>
      <c r="O31" s="93">
        <v>105.2</v>
      </c>
      <c r="P31" s="93">
        <v>104.4</v>
      </c>
      <c r="Q31" s="93">
        <v>115.8</v>
      </c>
      <c r="R31" s="93">
        <v>102.1</v>
      </c>
      <c r="S31" s="93">
        <v>101.8</v>
      </c>
      <c r="T31" s="93">
        <v>100.7</v>
      </c>
      <c r="U31" s="93">
        <v>102</v>
      </c>
      <c r="V31" s="93">
        <v>100.6</v>
      </c>
    </row>
    <row r="32" spans="1:22" ht="16.75" customHeight="1">
      <c r="A32" s="269"/>
      <c r="B32" s="160" t="s">
        <v>30</v>
      </c>
      <c r="C32" s="89" t="s">
        <v>52</v>
      </c>
      <c r="D32" s="89" t="s">
        <v>52</v>
      </c>
      <c r="E32" s="89" t="s">
        <v>52</v>
      </c>
      <c r="F32" s="89" t="s">
        <v>52</v>
      </c>
      <c r="G32" s="89" t="s">
        <v>52</v>
      </c>
      <c r="H32" s="89" t="s">
        <v>52</v>
      </c>
      <c r="I32" s="89" t="s">
        <v>52</v>
      </c>
      <c r="J32" s="89" t="s">
        <v>52</v>
      </c>
      <c r="K32" s="89" t="s">
        <v>52</v>
      </c>
      <c r="L32" s="89" t="s">
        <v>52</v>
      </c>
      <c r="M32" s="89" t="s">
        <v>52</v>
      </c>
      <c r="N32" s="89" t="s">
        <v>52</v>
      </c>
      <c r="O32" s="89" t="s">
        <v>52</v>
      </c>
      <c r="P32" s="89" t="s">
        <v>52</v>
      </c>
      <c r="Q32" s="89" t="s">
        <v>52</v>
      </c>
      <c r="R32" s="89" t="s">
        <v>52</v>
      </c>
      <c r="S32" s="89" t="s">
        <v>52</v>
      </c>
      <c r="T32" s="89" t="s">
        <v>52</v>
      </c>
      <c r="U32" s="89" t="s">
        <v>52</v>
      </c>
      <c r="V32" s="89" t="s">
        <v>52</v>
      </c>
    </row>
    <row r="33" spans="2:21" ht="16" customHeight="1">
      <c r="B33" s="16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18"/>
      <c r="R33" s="218"/>
      <c r="S33" s="218"/>
      <c r="T33" s="218"/>
      <c r="U33" s="218"/>
    </row>
    <row r="34" spans="2:21" ht="16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2:21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21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21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9">
    <mergeCell ref="A1:A32"/>
    <mergeCell ref="Y3:AD3"/>
    <mergeCell ref="Z6:AE6"/>
    <mergeCell ref="R1:V1"/>
    <mergeCell ref="C2:G2"/>
    <mergeCell ref="B2:B3"/>
    <mergeCell ref="H2:L2"/>
    <mergeCell ref="M2:Q2"/>
    <mergeCell ref="R2:V2"/>
  </mergeCells>
  <pageMargins left="0.47244094488188981" right="0.47244094488188981" top="0.47244094488188981" bottom="0.47244094488188981" header="0.31496062992125984" footer="0.31496062992125984"/>
  <pageSetup paperSize="9" scale="93" firstPageNumber="145" orientation="landscape" r:id="rId1"/>
  <headerFooter alignWithMargins="0"/>
  <colBreaks count="1" manualBreakCount="1">
    <brk id="22" max="31" man="1"/>
  </colBreak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Z37"/>
  <sheetViews>
    <sheetView zoomScaleNormal="100" zoomScaleSheetLayoutView="70" workbookViewId="0">
      <selection sqref="A1:A32"/>
    </sheetView>
  </sheetViews>
  <sheetFormatPr baseColWidth="10" defaultColWidth="9.1640625" defaultRowHeight="19.25" customHeight="1"/>
  <cols>
    <col min="1" max="1" width="6" style="1" customWidth="1"/>
    <col min="2" max="2" width="20.5" style="1" customWidth="1"/>
    <col min="3" max="6" width="7.6640625" style="1" customWidth="1"/>
    <col min="7" max="7" width="6.6640625" style="1" customWidth="1"/>
    <col min="8" max="10" width="7.6640625" style="1" customWidth="1"/>
    <col min="11" max="11" width="7.1640625" style="1" customWidth="1"/>
    <col min="12" max="12" width="7" style="1" customWidth="1"/>
    <col min="13" max="13" width="6.83203125" style="1" customWidth="1"/>
    <col min="14" max="17" width="7.6640625" style="1" customWidth="1"/>
    <col min="18" max="16384" width="9.1640625" style="1"/>
  </cols>
  <sheetData>
    <row r="1" spans="1:26" ht="15" customHeight="1">
      <c r="A1" s="269">
        <v>104</v>
      </c>
      <c r="B1" s="342" t="s">
        <v>283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26" ht="51.75" customHeight="1">
      <c r="A2" s="269"/>
      <c r="B2" s="365"/>
      <c r="C2" s="309" t="s">
        <v>139</v>
      </c>
      <c r="D2" s="309"/>
      <c r="E2" s="309"/>
      <c r="F2" s="309"/>
      <c r="G2" s="309"/>
      <c r="H2" s="309" t="s">
        <v>159</v>
      </c>
      <c r="I2" s="309"/>
      <c r="J2" s="309"/>
      <c r="K2" s="309"/>
      <c r="L2" s="309"/>
      <c r="M2" s="309" t="s">
        <v>163</v>
      </c>
      <c r="N2" s="309"/>
      <c r="O2" s="309"/>
      <c r="P2" s="306"/>
      <c r="Q2" s="306"/>
    </row>
    <row r="3" spans="1:26" ht="20" customHeight="1">
      <c r="A3" s="269"/>
      <c r="B3" s="368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110">
        <v>2017</v>
      </c>
      <c r="I3" s="110">
        <v>2018</v>
      </c>
      <c r="J3" s="110">
        <v>2019</v>
      </c>
      <c r="K3" s="110">
        <v>2020</v>
      </c>
      <c r="L3" s="110">
        <v>2021</v>
      </c>
      <c r="M3" s="96">
        <v>2017</v>
      </c>
      <c r="N3" s="96">
        <v>2018</v>
      </c>
      <c r="O3" s="96">
        <v>2019</v>
      </c>
      <c r="P3" s="96">
        <v>2020</v>
      </c>
      <c r="Q3" s="96">
        <v>2021</v>
      </c>
    </row>
    <row r="4" spans="1:26" ht="17.25" customHeight="1">
      <c r="A4" s="269"/>
      <c r="B4" s="106" t="s">
        <v>32</v>
      </c>
      <c r="C4" s="144">
        <v>105.7</v>
      </c>
      <c r="D4" s="144">
        <v>105.9</v>
      </c>
      <c r="E4" s="144">
        <v>103.5</v>
      </c>
      <c r="F4" s="144">
        <v>87.5</v>
      </c>
      <c r="G4" s="144">
        <v>105</v>
      </c>
      <c r="H4" s="144">
        <v>100.6</v>
      </c>
      <c r="I4" s="144">
        <v>104.3</v>
      </c>
      <c r="J4" s="144">
        <v>106.7</v>
      </c>
      <c r="K4" s="144">
        <v>87.8</v>
      </c>
      <c r="L4" s="144">
        <v>103.2</v>
      </c>
      <c r="M4" s="144">
        <v>94.4</v>
      </c>
      <c r="N4" s="144">
        <v>99.3</v>
      </c>
      <c r="O4" s="144">
        <v>108.8</v>
      </c>
      <c r="P4" s="144">
        <v>101.4</v>
      </c>
      <c r="Q4" s="144">
        <v>97.5</v>
      </c>
      <c r="U4" s="155"/>
      <c r="V4" s="155"/>
      <c r="W4" s="155"/>
      <c r="X4" s="155"/>
      <c r="Y4" s="155"/>
      <c r="Z4" s="155"/>
    </row>
    <row r="5" spans="1:26" ht="16.25" customHeight="1">
      <c r="A5" s="269"/>
      <c r="B5" s="160" t="s">
        <v>3</v>
      </c>
      <c r="C5" s="125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26" ht="16.25" customHeight="1">
      <c r="A6" s="269"/>
      <c r="B6" s="160" t="s">
        <v>4</v>
      </c>
      <c r="C6" s="89" t="s">
        <v>52</v>
      </c>
      <c r="D6" s="89" t="s">
        <v>52</v>
      </c>
      <c r="E6" s="89" t="s">
        <v>52</v>
      </c>
      <c r="F6" s="89" t="s">
        <v>52</v>
      </c>
      <c r="G6" s="89" t="s">
        <v>52</v>
      </c>
      <c r="H6" s="89" t="s">
        <v>52</v>
      </c>
      <c r="I6" s="89" t="s">
        <v>52</v>
      </c>
      <c r="J6" s="89" t="s">
        <v>52</v>
      </c>
      <c r="K6" s="89" t="s">
        <v>52</v>
      </c>
      <c r="L6" s="89" t="s">
        <v>52</v>
      </c>
      <c r="M6" s="89" t="s">
        <v>52</v>
      </c>
      <c r="N6" s="89" t="s">
        <v>52</v>
      </c>
      <c r="O6" s="89" t="s">
        <v>52</v>
      </c>
      <c r="P6" s="89" t="s">
        <v>52</v>
      </c>
      <c r="Q6" s="89" t="s">
        <v>52</v>
      </c>
    </row>
    <row r="7" spans="1:26" ht="16.25" customHeight="1">
      <c r="A7" s="269"/>
      <c r="B7" s="160" t="s">
        <v>5</v>
      </c>
      <c r="C7" s="88">
        <v>108.4</v>
      </c>
      <c r="D7" s="93">
        <v>115.8</v>
      </c>
      <c r="E7" s="93">
        <v>104</v>
      </c>
      <c r="F7" s="93">
        <v>96.9</v>
      </c>
      <c r="G7" s="93">
        <v>103</v>
      </c>
      <c r="H7" s="93">
        <v>100.7</v>
      </c>
      <c r="I7" s="93">
        <v>107.3</v>
      </c>
      <c r="J7" s="93">
        <v>108.1</v>
      </c>
      <c r="K7" s="93">
        <v>87.9</v>
      </c>
      <c r="L7" s="93">
        <v>103.1</v>
      </c>
      <c r="M7" s="93">
        <v>92.5</v>
      </c>
      <c r="N7" s="93">
        <v>96.1</v>
      </c>
      <c r="O7" s="93">
        <v>116.1</v>
      </c>
      <c r="P7" s="93">
        <v>97.2</v>
      </c>
      <c r="Q7" s="93">
        <v>99.1</v>
      </c>
    </row>
    <row r="8" spans="1:26" ht="16.25" customHeight="1">
      <c r="A8" s="269"/>
      <c r="B8" s="160" t="s">
        <v>6</v>
      </c>
      <c r="C8" s="88">
        <v>115</v>
      </c>
      <c r="D8" s="93">
        <v>107.8</v>
      </c>
      <c r="E8" s="93">
        <v>104.3</v>
      </c>
      <c r="F8" s="93">
        <v>99.8</v>
      </c>
      <c r="G8" s="93">
        <v>101.4</v>
      </c>
      <c r="H8" s="93">
        <v>100</v>
      </c>
      <c r="I8" s="93">
        <v>108.1</v>
      </c>
      <c r="J8" s="93">
        <v>108.5</v>
      </c>
      <c r="K8" s="93">
        <v>89.5</v>
      </c>
      <c r="L8" s="93">
        <v>101.6</v>
      </c>
      <c r="M8" s="93">
        <v>91.8</v>
      </c>
      <c r="N8" s="93">
        <v>99.7</v>
      </c>
      <c r="O8" s="93">
        <v>110.4</v>
      </c>
      <c r="P8" s="93">
        <v>97.4</v>
      </c>
      <c r="Q8" s="93">
        <v>98.9</v>
      </c>
    </row>
    <row r="9" spans="1:26" ht="16.25" customHeight="1">
      <c r="A9" s="269"/>
      <c r="B9" s="160" t="s">
        <v>7</v>
      </c>
      <c r="C9" s="88">
        <v>109.3</v>
      </c>
      <c r="D9" s="93">
        <v>111.8</v>
      </c>
      <c r="E9" s="93">
        <v>101.6</v>
      </c>
      <c r="F9" s="93">
        <v>98.9</v>
      </c>
      <c r="G9" s="93">
        <v>103</v>
      </c>
      <c r="H9" s="93">
        <v>103.9</v>
      </c>
      <c r="I9" s="93">
        <v>100.1</v>
      </c>
      <c r="J9" s="93">
        <v>106.3</v>
      </c>
      <c r="K9" s="93">
        <v>91.2</v>
      </c>
      <c r="L9" s="93">
        <v>101.1</v>
      </c>
      <c r="M9" s="93">
        <v>91</v>
      </c>
      <c r="N9" s="93">
        <v>101.6</v>
      </c>
      <c r="O9" s="93">
        <v>107.4</v>
      </c>
      <c r="P9" s="93">
        <v>103.3</v>
      </c>
      <c r="Q9" s="93">
        <v>98.3</v>
      </c>
    </row>
    <row r="10" spans="1:26" ht="16.25" customHeight="1">
      <c r="A10" s="269"/>
      <c r="B10" s="160" t="s">
        <v>8</v>
      </c>
      <c r="C10" s="88">
        <v>105.4</v>
      </c>
      <c r="D10" s="93">
        <v>116.1</v>
      </c>
      <c r="E10" s="93">
        <v>126.4</v>
      </c>
      <c r="F10" s="93">
        <v>86.7</v>
      </c>
      <c r="G10" s="93">
        <v>103.4</v>
      </c>
      <c r="H10" s="93">
        <v>100.6</v>
      </c>
      <c r="I10" s="93">
        <v>100.3</v>
      </c>
      <c r="J10" s="93">
        <v>105.6</v>
      </c>
      <c r="K10" s="93">
        <v>85.7</v>
      </c>
      <c r="L10" s="93">
        <v>102.7</v>
      </c>
      <c r="M10" s="93">
        <v>93.7</v>
      </c>
      <c r="N10" s="93">
        <v>100.2</v>
      </c>
      <c r="O10" s="93">
        <v>104.4</v>
      </c>
      <c r="P10" s="93">
        <v>110.7</v>
      </c>
      <c r="Q10" s="93">
        <v>99.7</v>
      </c>
    </row>
    <row r="11" spans="1:26" ht="16.25" customHeight="1">
      <c r="A11" s="269"/>
      <c r="B11" s="160" t="s">
        <v>9</v>
      </c>
      <c r="C11" s="88">
        <v>109</v>
      </c>
      <c r="D11" s="93">
        <v>109.8</v>
      </c>
      <c r="E11" s="93">
        <v>122.8</v>
      </c>
      <c r="F11" s="93">
        <v>87.5</v>
      </c>
      <c r="G11" s="93">
        <v>101.7</v>
      </c>
      <c r="H11" s="93">
        <v>100.8</v>
      </c>
      <c r="I11" s="93">
        <v>110.2</v>
      </c>
      <c r="J11" s="93">
        <v>115.2</v>
      </c>
      <c r="K11" s="93">
        <v>93.4</v>
      </c>
      <c r="L11" s="93">
        <v>107.7</v>
      </c>
      <c r="M11" s="93">
        <v>95.4</v>
      </c>
      <c r="N11" s="93">
        <v>100</v>
      </c>
      <c r="O11" s="93">
        <v>104.9</v>
      </c>
      <c r="P11" s="93">
        <v>100.9</v>
      </c>
      <c r="Q11" s="93">
        <v>99.6</v>
      </c>
    </row>
    <row r="12" spans="1:26" ht="16.25" customHeight="1">
      <c r="A12" s="269"/>
      <c r="B12" s="160" t="s">
        <v>10</v>
      </c>
      <c r="C12" s="88">
        <v>108.4</v>
      </c>
      <c r="D12" s="93">
        <v>114</v>
      </c>
      <c r="E12" s="93">
        <v>118.5</v>
      </c>
      <c r="F12" s="93">
        <v>88.6</v>
      </c>
      <c r="G12" s="93">
        <v>107.6</v>
      </c>
      <c r="H12" s="93">
        <v>101.9</v>
      </c>
      <c r="I12" s="93">
        <v>107.2</v>
      </c>
      <c r="J12" s="93">
        <v>102.4</v>
      </c>
      <c r="K12" s="93">
        <v>96.1</v>
      </c>
      <c r="L12" s="93">
        <v>106.1</v>
      </c>
      <c r="M12" s="93">
        <v>82.4</v>
      </c>
      <c r="N12" s="93">
        <v>99.9</v>
      </c>
      <c r="O12" s="93">
        <v>109</v>
      </c>
      <c r="P12" s="93">
        <v>95.8</v>
      </c>
      <c r="Q12" s="93">
        <v>99.5</v>
      </c>
    </row>
    <row r="13" spans="1:26" ht="16.25" customHeight="1">
      <c r="A13" s="269"/>
      <c r="B13" s="160" t="s">
        <v>11</v>
      </c>
      <c r="C13" s="88">
        <v>109.2</v>
      </c>
      <c r="D13" s="93">
        <v>111.5</v>
      </c>
      <c r="E13" s="93">
        <v>109.2</v>
      </c>
      <c r="F13" s="93">
        <v>98.5</v>
      </c>
      <c r="G13" s="93">
        <v>103</v>
      </c>
      <c r="H13" s="93">
        <v>102.8</v>
      </c>
      <c r="I13" s="93">
        <v>108.2</v>
      </c>
      <c r="J13" s="93">
        <v>103.1</v>
      </c>
      <c r="K13" s="93">
        <v>92.9</v>
      </c>
      <c r="L13" s="93">
        <v>101</v>
      </c>
      <c r="M13" s="93">
        <v>84.1</v>
      </c>
      <c r="N13" s="93">
        <v>99.7</v>
      </c>
      <c r="O13" s="93">
        <v>109</v>
      </c>
      <c r="P13" s="93">
        <v>103.8</v>
      </c>
      <c r="Q13" s="93">
        <v>99.4</v>
      </c>
    </row>
    <row r="14" spans="1:26" ht="16.25" customHeight="1">
      <c r="A14" s="269"/>
      <c r="B14" s="160" t="s">
        <v>12</v>
      </c>
      <c r="C14" s="88">
        <v>102.2</v>
      </c>
      <c r="D14" s="93">
        <v>103.4</v>
      </c>
      <c r="E14" s="93">
        <v>114.1</v>
      </c>
      <c r="F14" s="93">
        <v>99.8</v>
      </c>
      <c r="G14" s="93">
        <v>103.1</v>
      </c>
      <c r="H14" s="93">
        <v>98.7</v>
      </c>
      <c r="I14" s="93">
        <v>100.6</v>
      </c>
      <c r="J14" s="93">
        <v>106.4</v>
      </c>
      <c r="K14" s="93">
        <v>89.5</v>
      </c>
      <c r="L14" s="93">
        <v>102.9</v>
      </c>
      <c r="M14" s="93">
        <v>101.6</v>
      </c>
      <c r="N14" s="93">
        <v>101.5</v>
      </c>
      <c r="O14" s="93">
        <v>102.7</v>
      </c>
      <c r="P14" s="93">
        <v>110.1</v>
      </c>
      <c r="Q14" s="93">
        <v>99.2</v>
      </c>
    </row>
    <row r="15" spans="1:26" ht="16.25" customHeight="1">
      <c r="A15" s="269"/>
      <c r="B15" s="160" t="s">
        <v>13</v>
      </c>
      <c r="C15" s="88">
        <v>101.4</v>
      </c>
      <c r="D15" s="93">
        <v>110.8</v>
      </c>
      <c r="E15" s="93">
        <v>116.2</v>
      </c>
      <c r="F15" s="93">
        <v>88.5</v>
      </c>
      <c r="G15" s="93">
        <v>106.5</v>
      </c>
      <c r="H15" s="93">
        <v>104</v>
      </c>
      <c r="I15" s="93">
        <v>102.1</v>
      </c>
      <c r="J15" s="93">
        <v>103.4</v>
      </c>
      <c r="K15" s="93">
        <v>91</v>
      </c>
      <c r="L15" s="93">
        <v>100.9</v>
      </c>
      <c r="M15" s="93">
        <v>100.7</v>
      </c>
      <c r="N15" s="93">
        <v>99.1</v>
      </c>
      <c r="O15" s="93">
        <v>106</v>
      </c>
      <c r="P15" s="93">
        <v>106</v>
      </c>
      <c r="Q15" s="93">
        <v>91.4</v>
      </c>
    </row>
    <row r="16" spans="1:26" ht="16.25" customHeight="1">
      <c r="A16" s="269"/>
      <c r="B16" s="160" t="s">
        <v>14</v>
      </c>
      <c r="C16" s="88">
        <v>102.7</v>
      </c>
      <c r="D16" s="93">
        <v>110.1</v>
      </c>
      <c r="E16" s="93">
        <v>131.6</v>
      </c>
      <c r="F16" s="93">
        <v>89</v>
      </c>
      <c r="G16" s="93">
        <v>109.8</v>
      </c>
      <c r="H16" s="93">
        <v>98.7</v>
      </c>
      <c r="I16" s="93">
        <v>103.3</v>
      </c>
      <c r="J16" s="93">
        <v>115.9</v>
      </c>
      <c r="K16" s="93">
        <v>96</v>
      </c>
      <c r="L16" s="93">
        <v>103.4</v>
      </c>
      <c r="M16" s="93">
        <v>100.4</v>
      </c>
      <c r="N16" s="93">
        <v>94.5</v>
      </c>
      <c r="O16" s="93">
        <v>110</v>
      </c>
      <c r="P16" s="93">
        <v>100.4</v>
      </c>
      <c r="Q16" s="93">
        <v>91.8</v>
      </c>
    </row>
    <row r="17" spans="1:17" ht="16.25" customHeight="1">
      <c r="A17" s="269"/>
      <c r="B17" s="160" t="s">
        <v>15</v>
      </c>
      <c r="C17" s="88">
        <v>104.2</v>
      </c>
      <c r="D17" s="93">
        <v>102.2</v>
      </c>
      <c r="E17" s="93">
        <v>104.6</v>
      </c>
      <c r="F17" s="93">
        <v>89.4</v>
      </c>
      <c r="G17" s="93">
        <v>106</v>
      </c>
      <c r="H17" s="93">
        <v>100.7</v>
      </c>
      <c r="I17" s="93">
        <v>100</v>
      </c>
      <c r="J17" s="93">
        <v>103.4</v>
      </c>
      <c r="K17" s="93">
        <v>83.5</v>
      </c>
      <c r="L17" s="93">
        <v>103</v>
      </c>
      <c r="M17" s="93">
        <v>90.8</v>
      </c>
      <c r="N17" s="93">
        <v>98</v>
      </c>
      <c r="O17" s="93">
        <v>109.3</v>
      </c>
      <c r="P17" s="93">
        <v>111.3</v>
      </c>
      <c r="Q17" s="93">
        <v>99.3</v>
      </c>
    </row>
    <row r="18" spans="1:17" ht="16.25" customHeight="1">
      <c r="A18" s="269"/>
      <c r="B18" s="160" t="s">
        <v>16</v>
      </c>
      <c r="C18" s="88">
        <v>101.4</v>
      </c>
      <c r="D18" s="93">
        <v>109.4</v>
      </c>
      <c r="E18" s="93">
        <v>114.1</v>
      </c>
      <c r="F18" s="93">
        <v>92.9</v>
      </c>
      <c r="G18" s="93">
        <v>101.5</v>
      </c>
      <c r="H18" s="93">
        <v>100.2</v>
      </c>
      <c r="I18" s="93">
        <v>105.5</v>
      </c>
      <c r="J18" s="93">
        <v>113</v>
      </c>
      <c r="K18" s="93">
        <v>87.2</v>
      </c>
      <c r="L18" s="93">
        <v>105.6</v>
      </c>
      <c r="M18" s="93">
        <v>99</v>
      </c>
      <c r="N18" s="93">
        <v>101.9</v>
      </c>
      <c r="O18" s="93">
        <v>110.6</v>
      </c>
      <c r="P18" s="93">
        <v>91.9</v>
      </c>
      <c r="Q18" s="93">
        <v>91.3</v>
      </c>
    </row>
    <row r="19" spans="1:17" ht="16.25" customHeight="1">
      <c r="A19" s="269"/>
      <c r="B19" s="160" t="s">
        <v>17</v>
      </c>
      <c r="C19" s="88">
        <v>101.4</v>
      </c>
      <c r="D19" s="93">
        <v>106.6</v>
      </c>
      <c r="E19" s="93">
        <v>107.4</v>
      </c>
      <c r="F19" s="93">
        <v>87.4</v>
      </c>
      <c r="G19" s="93">
        <v>107.2</v>
      </c>
      <c r="H19" s="93">
        <v>100</v>
      </c>
      <c r="I19" s="93">
        <v>100</v>
      </c>
      <c r="J19" s="93">
        <v>105.5</v>
      </c>
      <c r="K19" s="93">
        <v>90.5</v>
      </c>
      <c r="L19" s="93">
        <v>100.7</v>
      </c>
      <c r="M19" s="93">
        <v>90.5</v>
      </c>
      <c r="N19" s="93">
        <v>98.9</v>
      </c>
      <c r="O19" s="93">
        <v>108.3</v>
      </c>
      <c r="P19" s="93">
        <v>102.9</v>
      </c>
      <c r="Q19" s="93">
        <v>99.8</v>
      </c>
    </row>
    <row r="20" spans="1:17" ht="16.25" customHeight="1">
      <c r="A20" s="269"/>
      <c r="B20" s="160" t="s">
        <v>18</v>
      </c>
      <c r="C20" s="88">
        <v>101.3</v>
      </c>
      <c r="D20" s="93">
        <v>106.3</v>
      </c>
      <c r="E20" s="93">
        <v>106.9</v>
      </c>
      <c r="F20" s="93">
        <v>89.9</v>
      </c>
      <c r="G20" s="93">
        <v>103.1</v>
      </c>
      <c r="H20" s="93">
        <v>99.9</v>
      </c>
      <c r="I20" s="93">
        <v>100.4</v>
      </c>
      <c r="J20" s="93">
        <v>102.6</v>
      </c>
      <c r="K20" s="93">
        <v>95.6</v>
      </c>
      <c r="L20" s="93">
        <v>100.7</v>
      </c>
      <c r="M20" s="93">
        <v>90.2</v>
      </c>
      <c r="N20" s="93">
        <v>98.8</v>
      </c>
      <c r="O20" s="93">
        <v>111.2</v>
      </c>
      <c r="P20" s="93">
        <v>100</v>
      </c>
      <c r="Q20" s="93">
        <v>97.2</v>
      </c>
    </row>
    <row r="21" spans="1:17" ht="16.25" customHeight="1">
      <c r="A21" s="269"/>
      <c r="B21" s="160" t="s">
        <v>19</v>
      </c>
      <c r="C21" s="88">
        <v>104.9</v>
      </c>
      <c r="D21" s="93">
        <v>103.3</v>
      </c>
      <c r="E21" s="93">
        <v>103.5</v>
      </c>
      <c r="F21" s="93">
        <v>95.5</v>
      </c>
      <c r="G21" s="93">
        <v>104.1</v>
      </c>
      <c r="H21" s="93">
        <v>100.6</v>
      </c>
      <c r="I21" s="93">
        <v>106.6</v>
      </c>
      <c r="J21" s="93">
        <v>107.9</v>
      </c>
      <c r="K21" s="93">
        <v>90.2</v>
      </c>
      <c r="L21" s="93">
        <v>105.4</v>
      </c>
      <c r="M21" s="93">
        <v>100.3</v>
      </c>
      <c r="N21" s="93">
        <v>99.9</v>
      </c>
      <c r="O21" s="93">
        <v>107.3</v>
      </c>
      <c r="P21" s="93">
        <v>99.4</v>
      </c>
      <c r="Q21" s="93">
        <v>97.1</v>
      </c>
    </row>
    <row r="22" spans="1:17" ht="16.25" customHeight="1">
      <c r="A22" s="269"/>
      <c r="B22" s="160" t="s">
        <v>20</v>
      </c>
      <c r="C22" s="88">
        <v>100.3</v>
      </c>
      <c r="D22" s="93">
        <v>103.9</v>
      </c>
      <c r="E22" s="93">
        <v>101.8</v>
      </c>
      <c r="F22" s="93">
        <v>91.9</v>
      </c>
      <c r="G22" s="93">
        <v>102.3</v>
      </c>
      <c r="H22" s="93">
        <v>100.5</v>
      </c>
      <c r="I22" s="93">
        <v>104.9</v>
      </c>
      <c r="J22" s="93">
        <v>105.6</v>
      </c>
      <c r="K22" s="93">
        <v>93.5</v>
      </c>
      <c r="L22" s="93">
        <v>104.9</v>
      </c>
      <c r="M22" s="93">
        <v>90.5</v>
      </c>
      <c r="N22" s="93">
        <v>97.9</v>
      </c>
      <c r="O22" s="93">
        <v>109.3</v>
      </c>
      <c r="P22" s="93">
        <v>97</v>
      </c>
      <c r="Q22" s="93">
        <v>98.7</v>
      </c>
    </row>
    <row r="23" spans="1:17" ht="16.25" customHeight="1">
      <c r="A23" s="269"/>
      <c r="B23" s="160" t="s">
        <v>21</v>
      </c>
      <c r="C23" s="88">
        <v>100.2</v>
      </c>
      <c r="D23" s="93">
        <v>105.5</v>
      </c>
      <c r="E23" s="93">
        <v>104.2</v>
      </c>
      <c r="F23" s="93">
        <v>91.8</v>
      </c>
      <c r="G23" s="93">
        <v>107.6</v>
      </c>
      <c r="H23" s="93">
        <v>100.4</v>
      </c>
      <c r="I23" s="93">
        <v>103.5</v>
      </c>
      <c r="J23" s="93">
        <v>106</v>
      </c>
      <c r="K23" s="93">
        <v>93.1</v>
      </c>
      <c r="L23" s="93">
        <v>104.4</v>
      </c>
      <c r="M23" s="93">
        <v>93.9</v>
      </c>
      <c r="N23" s="93">
        <v>97.6</v>
      </c>
      <c r="O23" s="93">
        <v>110.2</v>
      </c>
      <c r="P23" s="93">
        <v>111.4</v>
      </c>
      <c r="Q23" s="93">
        <v>99.9</v>
      </c>
    </row>
    <row r="24" spans="1:17" ht="16.25" customHeight="1">
      <c r="A24" s="269"/>
      <c r="B24" s="160" t="s">
        <v>22</v>
      </c>
      <c r="C24" s="88">
        <v>108.6</v>
      </c>
      <c r="D24" s="93">
        <v>109.1</v>
      </c>
      <c r="E24" s="93">
        <v>110.2</v>
      </c>
      <c r="F24" s="93">
        <v>91.8</v>
      </c>
      <c r="G24" s="93">
        <v>103</v>
      </c>
      <c r="H24" s="93">
        <v>100.5</v>
      </c>
      <c r="I24" s="93">
        <v>106.7</v>
      </c>
      <c r="J24" s="93">
        <v>103.9</v>
      </c>
      <c r="K24" s="93">
        <v>90.5</v>
      </c>
      <c r="L24" s="93">
        <v>102.7</v>
      </c>
      <c r="M24" s="93">
        <v>91.4</v>
      </c>
      <c r="N24" s="93">
        <v>99.8</v>
      </c>
      <c r="O24" s="93">
        <v>108.4</v>
      </c>
      <c r="P24" s="93">
        <v>99.2</v>
      </c>
      <c r="Q24" s="93">
        <v>98.6</v>
      </c>
    </row>
    <row r="25" spans="1:17" ht="16.25" customHeight="1">
      <c r="A25" s="269"/>
      <c r="B25" s="160" t="s">
        <v>23</v>
      </c>
      <c r="C25" s="88">
        <v>100.3</v>
      </c>
      <c r="D25" s="93">
        <v>104.5</v>
      </c>
      <c r="E25" s="93">
        <v>109.2</v>
      </c>
      <c r="F25" s="93">
        <v>93</v>
      </c>
      <c r="G25" s="93">
        <v>104.5</v>
      </c>
      <c r="H25" s="93">
        <v>100</v>
      </c>
      <c r="I25" s="93">
        <v>100.4</v>
      </c>
      <c r="J25" s="93">
        <v>103</v>
      </c>
      <c r="K25" s="93">
        <v>97.2</v>
      </c>
      <c r="L25" s="93">
        <v>100.7</v>
      </c>
      <c r="M25" s="93">
        <v>94.6</v>
      </c>
      <c r="N25" s="93">
        <v>102.2</v>
      </c>
      <c r="O25" s="93">
        <v>108.7</v>
      </c>
      <c r="P25" s="93">
        <v>103</v>
      </c>
      <c r="Q25" s="93">
        <v>98.3</v>
      </c>
    </row>
    <row r="26" spans="1:17" ht="16.25" customHeight="1">
      <c r="A26" s="269"/>
      <c r="B26" s="160" t="s">
        <v>24</v>
      </c>
      <c r="C26" s="88">
        <v>108.5</v>
      </c>
      <c r="D26" s="93">
        <v>104.4</v>
      </c>
      <c r="E26" s="93">
        <v>111.5</v>
      </c>
      <c r="F26" s="93">
        <v>87.9</v>
      </c>
      <c r="G26" s="93">
        <v>106.3</v>
      </c>
      <c r="H26" s="93">
        <v>100.8</v>
      </c>
      <c r="I26" s="93">
        <v>103.6</v>
      </c>
      <c r="J26" s="93">
        <v>105.9</v>
      </c>
      <c r="K26" s="93">
        <v>97.1</v>
      </c>
      <c r="L26" s="93">
        <v>102.8</v>
      </c>
      <c r="M26" s="93">
        <v>94.6</v>
      </c>
      <c r="N26" s="93">
        <v>100.1</v>
      </c>
      <c r="O26" s="93">
        <v>107.6</v>
      </c>
      <c r="P26" s="93">
        <v>96.6</v>
      </c>
      <c r="Q26" s="93">
        <v>99</v>
      </c>
    </row>
    <row r="27" spans="1:17" ht="16.25" customHeight="1">
      <c r="A27" s="269"/>
      <c r="B27" s="160" t="s">
        <v>25</v>
      </c>
      <c r="C27" s="88">
        <v>101.7</v>
      </c>
      <c r="D27" s="93">
        <v>101.6</v>
      </c>
      <c r="E27" s="93">
        <v>116</v>
      </c>
      <c r="F27" s="93">
        <v>87.6</v>
      </c>
      <c r="G27" s="93">
        <v>100.9</v>
      </c>
      <c r="H27" s="93">
        <v>100.4</v>
      </c>
      <c r="I27" s="93">
        <v>109.6</v>
      </c>
      <c r="J27" s="93">
        <v>110.7</v>
      </c>
      <c r="K27" s="93">
        <v>96.1</v>
      </c>
      <c r="L27" s="93">
        <v>101.7</v>
      </c>
      <c r="M27" s="93">
        <v>95.6</v>
      </c>
      <c r="N27" s="93">
        <v>98.8</v>
      </c>
      <c r="O27" s="93">
        <v>110.4</v>
      </c>
      <c r="P27" s="93">
        <v>101</v>
      </c>
      <c r="Q27" s="93">
        <v>98.1</v>
      </c>
    </row>
    <row r="28" spans="1:17" ht="16.25" customHeight="1">
      <c r="A28" s="269"/>
      <c r="B28" s="160" t="s">
        <v>26</v>
      </c>
      <c r="C28" s="88">
        <v>107.1</v>
      </c>
      <c r="D28" s="93">
        <v>107.2</v>
      </c>
      <c r="E28" s="93">
        <v>112.3</v>
      </c>
      <c r="F28" s="93">
        <v>90.1</v>
      </c>
      <c r="G28" s="93">
        <v>115.1</v>
      </c>
      <c r="H28" s="93">
        <v>101.3</v>
      </c>
      <c r="I28" s="93">
        <v>105.9</v>
      </c>
      <c r="J28" s="93">
        <v>109.4</v>
      </c>
      <c r="K28" s="93">
        <v>93.5</v>
      </c>
      <c r="L28" s="93">
        <v>103.8</v>
      </c>
      <c r="M28" s="93">
        <v>100</v>
      </c>
      <c r="N28" s="93">
        <v>99.6</v>
      </c>
      <c r="O28" s="93">
        <v>105.9</v>
      </c>
      <c r="P28" s="93">
        <v>102.4</v>
      </c>
      <c r="Q28" s="93">
        <v>99.6</v>
      </c>
    </row>
    <row r="29" spans="1:17" ht="16.25" customHeight="1">
      <c r="A29" s="269"/>
      <c r="B29" s="160" t="s">
        <v>27</v>
      </c>
      <c r="C29" s="88">
        <v>101.6</v>
      </c>
      <c r="D29" s="93">
        <v>105.4</v>
      </c>
      <c r="E29" s="93">
        <v>106.5</v>
      </c>
      <c r="F29" s="93">
        <v>87.7</v>
      </c>
      <c r="G29" s="93">
        <v>113.4</v>
      </c>
      <c r="H29" s="93">
        <v>100.6</v>
      </c>
      <c r="I29" s="93">
        <v>107.8</v>
      </c>
      <c r="J29" s="93">
        <v>107.9</v>
      </c>
      <c r="K29" s="93">
        <v>93.2</v>
      </c>
      <c r="L29" s="93">
        <v>103.2</v>
      </c>
      <c r="M29" s="93">
        <v>91</v>
      </c>
      <c r="N29" s="93">
        <v>98</v>
      </c>
      <c r="O29" s="93">
        <v>113.9</v>
      </c>
      <c r="P29" s="93">
        <v>98.7</v>
      </c>
      <c r="Q29" s="93">
        <v>97.2</v>
      </c>
    </row>
    <row r="30" spans="1:17" ht="16.25" customHeight="1">
      <c r="A30" s="269"/>
      <c r="B30" s="160" t="s">
        <v>28</v>
      </c>
      <c r="C30" s="88">
        <v>108.6</v>
      </c>
      <c r="D30" s="93">
        <v>108.9</v>
      </c>
      <c r="E30" s="93">
        <v>108.9</v>
      </c>
      <c r="F30" s="93">
        <v>87.5</v>
      </c>
      <c r="G30" s="93">
        <v>109.5</v>
      </c>
      <c r="H30" s="93">
        <v>101.9</v>
      </c>
      <c r="I30" s="93">
        <v>107.4</v>
      </c>
      <c r="J30" s="93">
        <v>115.3</v>
      </c>
      <c r="K30" s="93">
        <v>94.7</v>
      </c>
      <c r="L30" s="93">
        <v>101.3</v>
      </c>
      <c r="M30" s="93">
        <v>93.8</v>
      </c>
      <c r="N30" s="93">
        <v>97.1</v>
      </c>
      <c r="O30" s="93">
        <v>110.8</v>
      </c>
      <c r="P30" s="93">
        <v>100</v>
      </c>
      <c r="Q30" s="93">
        <v>99.6</v>
      </c>
    </row>
    <row r="31" spans="1:17" ht="16.25" customHeight="1">
      <c r="A31" s="269"/>
      <c r="B31" s="160" t="s">
        <v>29</v>
      </c>
      <c r="C31" s="88">
        <v>106.4</v>
      </c>
      <c r="D31" s="93">
        <v>104.7</v>
      </c>
      <c r="E31" s="93">
        <v>100.2</v>
      </c>
      <c r="F31" s="93">
        <v>84.7</v>
      </c>
      <c r="G31" s="93">
        <v>105.4</v>
      </c>
      <c r="H31" s="93">
        <v>99.7</v>
      </c>
      <c r="I31" s="93">
        <v>106.3</v>
      </c>
      <c r="J31" s="93">
        <v>107.2</v>
      </c>
      <c r="K31" s="93">
        <v>82.8</v>
      </c>
      <c r="L31" s="93">
        <v>104.5</v>
      </c>
      <c r="M31" s="93">
        <v>97.1</v>
      </c>
      <c r="N31" s="93">
        <v>98</v>
      </c>
      <c r="O31" s="93">
        <v>110.7</v>
      </c>
      <c r="P31" s="93">
        <v>97.3</v>
      </c>
      <c r="Q31" s="93">
        <v>99.9</v>
      </c>
    </row>
    <row r="32" spans="1:17" ht="16.25" customHeight="1">
      <c r="A32" s="269"/>
      <c r="B32" s="160" t="s">
        <v>30</v>
      </c>
      <c r="C32" s="89" t="s">
        <v>52</v>
      </c>
      <c r="D32" s="89" t="s">
        <v>52</v>
      </c>
      <c r="E32" s="89" t="s">
        <v>52</v>
      </c>
      <c r="F32" s="89" t="s">
        <v>52</v>
      </c>
      <c r="G32" s="89" t="s">
        <v>52</v>
      </c>
      <c r="H32" s="89" t="s">
        <v>52</v>
      </c>
      <c r="I32" s="89" t="s">
        <v>52</v>
      </c>
      <c r="J32" s="89" t="s">
        <v>52</v>
      </c>
      <c r="K32" s="89" t="s">
        <v>52</v>
      </c>
      <c r="L32" s="89" t="s">
        <v>52</v>
      </c>
      <c r="M32" s="89" t="s">
        <v>52</v>
      </c>
      <c r="N32" s="89" t="s">
        <v>52</v>
      </c>
      <c r="O32" s="89" t="s">
        <v>52</v>
      </c>
      <c r="P32" s="89" t="s">
        <v>52</v>
      </c>
      <c r="Q32" s="89" t="s">
        <v>52</v>
      </c>
    </row>
    <row r="33" spans="2:16" ht="19.25" customHeight="1">
      <c r="B33" s="16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</sheetData>
  <mergeCells count="6">
    <mergeCell ref="A1:A32"/>
    <mergeCell ref="B2:B3"/>
    <mergeCell ref="B1:Q1"/>
    <mergeCell ref="M2:Q2"/>
    <mergeCell ref="H2:L2"/>
    <mergeCell ref="C2:G2"/>
  </mergeCells>
  <pageMargins left="0.47244094488188981" right="0.47244094488188981" top="7.874015748031496E-2" bottom="0.47244094488188981" header="0.31496062992125984" footer="0.31496062992125984"/>
  <pageSetup paperSize="9" firstPageNumber="145" orientation="landscape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V35"/>
  <sheetViews>
    <sheetView zoomScaleNormal="100" zoomScaleSheetLayoutView="100" workbookViewId="0">
      <selection sqref="A1:A32"/>
    </sheetView>
  </sheetViews>
  <sheetFormatPr baseColWidth="10" defaultColWidth="9.1640625" defaultRowHeight="19.25" customHeight="1"/>
  <cols>
    <col min="1" max="1" width="5.1640625" style="1" customWidth="1"/>
    <col min="2" max="2" width="19.1640625" style="1" customWidth="1"/>
    <col min="3" max="3" width="5.83203125" style="1" customWidth="1"/>
    <col min="4" max="6" width="6.33203125" style="1" customWidth="1"/>
    <col min="7" max="9" width="5.83203125" style="1" customWidth="1"/>
    <col min="10" max="10" width="6" style="1" customWidth="1"/>
    <col min="11" max="11" width="6.33203125" style="1" customWidth="1"/>
    <col min="12" max="12" width="6.1640625" style="1" customWidth="1"/>
    <col min="13" max="22" width="6.33203125" style="1" customWidth="1"/>
    <col min="23" max="16384" width="9.1640625" style="1"/>
  </cols>
  <sheetData>
    <row r="1" spans="1:22" ht="14.25" customHeight="1">
      <c r="A1" s="269">
        <v>105</v>
      </c>
      <c r="B1" s="342" t="s">
        <v>283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22" ht="51.75" customHeight="1">
      <c r="A2" s="269"/>
      <c r="B2" s="365"/>
      <c r="C2" s="309" t="s">
        <v>142</v>
      </c>
      <c r="D2" s="309"/>
      <c r="E2" s="309"/>
      <c r="F2" s="309"/>
      <c r="G2" s="309"/>
      <c r="H2" s="309" t="s">
        <v>164</v>
      </c>
      <c r="I2" s="309"/>
      <c r="J2" s="309"/>
      <c r="K2" s="309"/>
      <c r="L2" s="309"/>
      <c r="M2" s="309" t="s">
        <v>144</v>
      </c>
      <c r="N2" s="309"/>
      <c r="O2" s="309"/>
      <c r="P2" s="309"/>
      <c r="Q2" s="309"/>
      <c r="R2" s="309" t="s">
        <v>145</v>
      </c>
      <c r="S2" s="309"/>
      <c r="T2" s="309"/>
      <c r="U2" s="306"/>
      <c r="V2" s="306"/>
    </row>
    <row r="3" spans="1:22" ht="21" customHeight="1">
      <c r="A3" s="269"/>
      <c r="B3" s="368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110">
        <v>2017</v>
      </c>
      <c r="I3" s="110">
        <v>2018</v>
      </c>
      <c r="J3" s="110">
        <v>2019</v>
      </c>
      <c r="K3" s="110">
        <v>2020</v>
      </c>
      <c r="L3" s="110">
        <v>2021</v>
      </c>
      <c r="M3" s="110">
        <v>2017</v>
      </c>
      <c r="N3" s="110">
        <v>2018</v>
      </c>
      <c r="O3" s="110">
        <v>2019</v>
      </c>
      <c r="P3" s="110">
        <v>2020</v>
      </c>
      <c r="Q3" s="110">
        <v>2021</v>
      </c>
      <c r="R3" s="104">
        <v>2017</v>
      </c>
      <c r="S3" s="104">
        <v>2018</v>
      </c>
      <c r="T3" s="96">
        <v>2019</v>
      </c>
      <c r="U3" s="96">
        <v>2020</v>
      </c>
      <c r="V3" s="96">
        <v>2021</v>
      </c>
    </row>
    <row r="4" spans="1:22" ht="16.75" customHeight="1">
      <c r="A4" s="269"/>
      <c r="B4" s="106" t="s">
        <v>32</v>
      </c>
      <c r="C4" s="106">
        <v>101.1</v>
      </c>
      <c r="D4" s="106">
        <v>99.9</v>
      </c>
      <c r="E4" s="106">
        <v>101.4</v>
      </c>
      <c r="F4" s="106">
        <v>95.4</v>
      </c>
      <c r="G4" s="106">
        <v>100.6</v>
      </c>
      <c r="H4" s="106">
        <v>99.9</v>
      </c>
      <c r="I4" s="106">
        <v>95.9</v>
      </c>
      <c r="J4" s="106">
        <v>104.6</v>
      </c>
      <c r="K4" s="106">
        <v>102.5</v>
      </c>
      <c r="L4" s="106">
        <v>104</v>
      </c>
      <c r="M4" s="106">
        <v>100.7</v>
      </c>
      <c r="N4" s="106">
        <v>102</v>
      </c>
      <c r="O4" s="106">
        <v>104.5</v>
      </c>
      <c r="P4" s="106">
        <v>90.5</v>
      </c>
      <c r="Q4" s="106">
        <v>108</v>
      </c>
      <c r="R4" s="106">
        <v>105.7</v>
      </c>
      <c r="S4" s="106">
        <v>106.2</v>
      </c>
      <c r="T4" s="106">
        <v>113.8</v>
      </c>
      <c r="U4" s="106">
        <v>80.3</v>
      </c>
      <c r="V4" s="106">
        <v>107.7</v>
      </c>
    </row>
    <row r="5" spans="1:22" ht="16.75" customHeight="1">
      <c r="A5" s="269"/>
      <c r="B5" s="160" t="s">
        <v>3</v>
      </c>
      <c r="C5" s="93"/>
      <c r="D5" s="93"/>
      <c r="E5" s="93"/>
    </row>
    <row r="6" spans="1:22" ht="16.75" customHeight="1">
      <c r="A6" s="269"/>
      <c r="B6" s="160" t="s">
        <v>4</v>
      </c>
      <c r="C6" s="107" t="s">
        <v>52</v>
      </c>
      <c r="D6" s="107" t="s">
        <v>52</v>
      </c>
      <c r="E6" s="107" t="s">
        <v>52</v>
      </c>
      <c r="F6" s="107" t="s">
        <v>52</v>
      </c>
      <c r="G6" s="107" t="s">
        <v>52</v>
      </c>
      <c r="H6" s="107" t="s">
        <v>52</v>
      </c>
      <c r="I6" s="107" t="s">
        <v>52</v>
      </c>
      <c r="J6" s="107" t="s">
        <v>52</v>
      </c>
      <c r="K6" s="107" t="s">
        <v>52</v>
      </c>
      <c r="L6" s="107" t="s">
        <v>52</v>
      </c>
      <c r="M6" s="107" t="s">
        <v>52</v>
      </c>
      <c r="N6" s="107" t="s">
        <v>52</v>
      </c>
      <c r="O6" s="107" t="s">
        <v>52</v>
      </c>
      <c r="P6" s="107" t="s">
        <v>52</v>
      </c>
      <c r="Q6" s="107" t="s">
        <v>52</v>
      </c>
      <c r="R6" s="107" t="s">
        <v>52</v>
      </c>
      <c r="S6" s="107" t="s">
        <v>52</v>
      </c>
      <c r="T6" s="107" t="s">
        <v>52</v>
      </c>
      <c r="U6" s="107" t="s">
        <v>52</v>
      </c>
      <c r="V6" s="107" t="s">
        <v>52</v>
      </c>
    </row>
    <row r="7" spans="1:22" ht="16.75" customHeight="1">
      <c r="A7" s="269"/>
      <c r="B7" s="160" t="s">
        <v>5</v>
      </c>
      <c r="C7" s="93">
        <v>102</v>
      </c>
      <c r="D7" s="93">
        <v>99.8</v>
      </c>
      <c r="E7" s="93">
        <v>99.8</v>
      </c>
      <c r="F7" s="93">
        <v>95.7</v>
      </c>
      <c r="G7" s="93">
        <v>96.8</v>
      </c>
      <c r="H7" s="93">
        <v>96.4</v>
      </c>
      <c r="I7" s="93">
        <v>95.7</v>
      </c>
      <c r="J7" s="93">
        <v>96.6</v>
      </c>
      <c r="K7" s="93">
        <v>104</v>
      </c>
      <c r="L7" s="93">
        <v>109</v>
      </c>
      <c r="M7" s="93">
        <v>104.1</v>
      </c>
      <c r="N7" s="93">
        <v>107.8</v>
      </c>
      <c r="O7" s="93">
        <v>104.7</v>
      </c>
      <c r="P7" s="93">
        <v>85.2</v>
      </c>
      <c r="Q7" s="93">
        <v>108.6</v>
      </c>
      <c r="R7" s="93">
        <v>115.4</v>
      </c>
      <c r="S7" s="93">
        <v>110.6</v>
      </c>
      <c r="T7" s="93">
        <v>118.8</v>
      </c>
      <c r="U7" s="93">
        <v>86.8</v>
      </c>
      <c r="V7" s="93">
        <v>104.4</v>
      </c>
    </row>
    <row r="8" spans="1:22" ht="16.75" customHeight="1">
      <c r="A8" s="269"/>
      <c r="B8" s="160" t="s">
        <v>6</v>
      </c>
      <c r="C8" s="93">
        <v>100.3</v>
      </c>
      <c r="D8" s="93">
        <v>102.6</v>
      </c>
      <c r="E8" s="93">
        <v>103.6</v>
      </c>
      <c r="F8" s="93">
        <v>96.1</v>
      </c>
      <c r="G8" s="93">
        <v>95.6</v>
      </c>
      <c r="H8" s="93">
        <v>97</v>
      </c>
      <c r="I8" s="93">
        <v>95.6</v>
      </c>
      <c r="J8" s="93">
        <v>101.2</v>
      </c>
      <c r="K8" s="93">
        <v>107.3</v>
      </c>
      <c r="L8" s="93">
        <v>99.8</v>
      </c>
      <c r="M8" s="93">
        <v>94.8</v>
      </c>
      <c r="N8" s="93">
        <v>108.2</v>
      </c>
      <c r="O8" s="93">
        <v>107.4</v>
      </c>
      <c r="P8" s="93">
        <v>91.9</v>
      </c>
      <c r="Q8" s="93">
        <v>107.1</v>
      </c>
      <c r="R8" s="93">
        <v>104.2</v>
      </c>
      <c r="S8" s="93">
        <v>107.8</v>
      </c>
      <c r="T8" s="93">
        <v>108.7</v>
      </c>
      <c r="U8" s="93">
        <v>85</v>
      </c>
      <c r="V8" s="93">
        <v>112.2</v>
      </c>
    </row>
    <row r="9" spans="1:22" ht="16.75" customHeight="1">
      <c r="A9" s="269"/>
      <c r="B9" s="160" t="s">
        <v>7</v>
      </c>
      <c r="C9" s="93">
        <v>103</v>
      </c>
      <c r="D9" s="93">
        <v>99.6</v>
      </c>
      <c r="E9" s="93">
        <v>102.1</v>
      </c>
      <c r="F9" s="93">
        <v>95.2</v>
      </c>
      <c r="G9" s="93">
        <v>97.6</v>
      </c>
      <c r="H9" s="93">
        <v>96.2</v>
      </c>
      <c r="I9" s="93">
        <v>94.6</v>
      </c>
      <c r="J9" s="93">
        <v>110.7</v>
      </c>
      <c r="K9" s="93">
        <v>106.6</v>
      </c>
      <c r="L9" s="93">
        <v>99.8</v>
      </c>
      <c r="M9" s="93">
        <v>104.4</v>
      </c>
      <c r="N9" s="93">
        <v>101.6</v>
      </c>
      <c r="O9" s="93">
        <v>105.8</v>
      </c>
      <c r="P9" s="93">
        <v>91.6</v>
      </c>
      <c r="Q9" s="93">
        <v>107.7</v>
      </c>
      <c r="R9" s="93">
        <v>102.1</v>
      </c>
      <c r="S9" s="93">
        <v>105.3</v>
      </c>
      <c r="T9" s="93">
        <v>117.1</v>
      </c>
      <c r="U9" s="93">
        <v>84.9</v>
      </c>
      <c r="V9" s="93">
        <v>102.1</v>
      </c>
    </row>
    <row r="10" spans="1:22" ht="16.75" customHeight="1">
      <c r="A10" s="269"/>
      <c r="B10" s="160" t="s">
        <v>8</v>
      </c>
      <c r="C10" s="93">
        <v>102.7</v>
      </c>
      <c r="D10" s="93">
        <v>98.7</v>
      </c>
      <c r="E10" s="93">
        <v>101</v>
      </c>
      <c r="F10" s="93">
        <v>95.4</v>
      </c>
      <c r="G10" s="93">
        <v>100.3</v>
      </c>
      <c r="H10" s="93">
        <v>95.3</v>
      </c>
      <c r="I10" s="93">
        <v>97</v>
      </c>
      <c r="J10" s="93">
        <v>107.7</v>
      </c>
      <c r="K10" s="93">
        <v>91.1</v>
      </c>
      <c r="L10" s="93">
        <v>104.4</v>
      </c>
      <c r="M10" s="93">
        <v>103.7</v>
      </c>
      <c r="N10" s="93">
        <v>104.5</v>
      </c>
      <c r="O10" s="93">
        <v>93.3</v>
      </c>
      <c r="P10" s="93">
        <v>65.400000000000006</v>
      </c>
      <c r="Q10" s="93">
        <v>104.5</v>
      </c>
      <c r="R10" s="93">
        <v>101.9</v>
      </c>
      <c r="S10" s="93">
        <v>103</v>
      </c>
      <c r="T10" s="93">
        <v>111.6</v>
      </c>
      <c r="U10" s="93">
        <v>84.2</v>
      </c>
      <c r="V10" s="93">
        <v>102.6</v>
      </c>
    </row>
    <row r="11" spans="1:22" ht="16.75" customHeight="1">
      <c r="A11" s="269"/>
      <c r="B11" s="160" t="s">
        <v>9</v>
      </c>
      <c r="C11" s="93">
        <v>97.8</v>
      </c>
      <c r="D11" s="93">
        <v>99.2</v>
      </c>
      <c r="E11" s="93">
        <v>99.4</v>
      </c>
      <c r="F11" s="93">
        <v>96.6</v>
      </c>
      <c r="G11" s="93">
        <v>98.7</v>
      </c>
      <c r="H11" s="93">
        <v>96.1</v>
      </c>
      <c r="I11" s="93">
        <v>99.8</v>
      </c>
      <c r="J11" s="93">
        <v>99.1</v>
      </c>
      <c r="K11" s="93">
        <v>105.8</v>
      </c>
      <c r="L11" s="93">
        <v>98.6</v>
      </c>
      <c r="M11" s="93">
        <v>98.6</v>
      </c>
      <c r="N11" s="93">
        <v>106.8</v>
      </c>
      <c r="O11" s="93">
        <v>103.9</v>
      </c>
      <c r="P11" s="93">
        <v>98.3</v>
      </c>
      <c r="Q11" s="93">
        <v>102.6</v>
      </c>
      <c r="R11" s="93">
        <v>106.4</v>
      </c>
      <c r="S11" s="93">
        <v>110</v>
      </c>
      <c r="T11" s="93">
        <v>112.9</v>
      </c>
      <c r="U11" s="93">
        <v>73.3</v>
      </c>
      <c r="V11" s="93">
        <v>109.2</v>
      </c>
    </row>
    <row r="12" spans="1:22" ht="16.75" customHeight="1">
      <c r="A12" s="269"/>
      <c r="B12" s="160" t="s">
        <v>10</v>
      </c>
      <c r="C12" s="93">
        <v>107.1</v>
      </c>
      <c r="D12" s="93">
        <v>97.8</v>
      </c>
      <c r="E12" s="93">
        <v>102.6</v>
      </c>
      <c r="F12" s="93">
        <v>96.6</v>
      </c>
      <c r="G12" s="93">
        <v>101</v>
      </c>
      <c r="H12" s="93">
        <v>102.5</v>
      </c>
      <c r="I12" s="93">
        <v>96.6</v>
      </c>
      <c r="J12" s="93">
        <v>98.6</v>
      </c>
      <c r="K12" s="93">
        <v>91.8</v>
      </c>
      <c r="L12" s="93">
        <v>99.4</v>
      </c>
      <c r="M12" s="93">
        <v>104.7</v>
      </c>
      <c r="N12" s="93">
        <v>109.3</v>
      </c>
      <c r="O12" s="93">
        <v>104.8</v>
      </c>
      <c r="P12" s="93">
        <v>93.5</v>
      </c>
      <c r="Q12" s="93">
        <v>107.2</v>
      </c>
      <c r="R12" s="93">
        <v>102.4</v>
      </c>
      <c r="S12" s="93">
        <v>102.1</v>
      </c>
      <c r="T12" s="93">
        <v>109.5</v>
      </c>
      <c r="U12" s="93">
        <v>63</v>
      </c>
      <c r="V12" s="93">
        <v>111.8</v>
      </c>
    </row>
    <row r="13" spans="1:22" ht="16.75" customHeight="1">
      <c r="A13" s="269"/>
      <c r="B13" s="160" t="s">
        <v>11</v>
      </c>
      <c r="C13" s="93">
        <v>101.6</v>
      </c>
      <c r="D13" s="93">
        <v>99.9</v>
      </c>
      <c r="E13" s="93">
        <v>100.2</v>
      </c>
      <c r="F13" s="93">
        <v>95.1</v>
      </c>
      <c r="G13" s="93">
        <v>106.1</v>
      </c>
      <c r="H13" s="93">
        <v>102.1</v>
      </c>
      <c r="I13" s="93">
        <v>90.2</v>
      </c>
      <c r="J13" s="93">
        <v>100.6</v>
      </c>
      <c r="K13" s="93">
        <v>100.1</v>
      </c>
      <c r="L13" s="93">
        <v>104.5</v>
      </c>
      <c r="M13" s="93">
        <v>101.4</v>
      </c>
      <c r="N13" s="93">
        <v>99.8</v>
      </c>
      <c r="O13" s="93">
        <v>103.1</v>
      </c>
      <c r="P13" s="93">
        <v>99</v>
      </c>
      <c r="Q13" s="93">
        <v>104.4</v>
      </c>
      <c r="R13" s="93">
        <v>102.7</v>
      </c>
      <c r="S13" s="93">
        <v>105.3</v>
      </c>
      <c r="T13" s="93">
        <v>112.6</v>
      </c>
      <c r="U13" s="93">
        <v>91</v>
      </c>
      <c r="V13" s="93">
        <v>102.2</v>
      </c>
    </row>
    <row r="14" spans="1:22" ht="16.75" customHeight="1">
      <c r="A14" s="269"/>
      <c r="B14" s="160" t="s">
        <v>12</v>
      </c>
      <c r="C14" s="93">
        <v>103.9</v>
      </c>
      <c r="D14" s="93">
        <v>100.6</v>
      </c>
      <c r="E14" s="93">
        <v>102.6</v>
      </c>
      <c r="F14" s="93">
        <v>97.1</v>
      </c>
      <c r="G14" s="93">
        <v>96.2</v>
      </c>
      <c r="H14" s="93">
        <v>98.5</v>
      </c>
      <c r="I14" s="93">
        <v>95.6</v>
      </c>
      <c r="J14" s="93">
        <v>100.1</v>
      </c>
      <c r="K14" s="93">
        <v>108.8</v>
      </c>
      <c r="L14" s="93">
        <v>98.8</v>
      </c>
      <c r="M14" s="93">
        <v>99.3</v>
      </c>
      <c r="N14" s="93">
        <v>109.3</v>
      </c>
      <c r="O14" s="93">
        <v>101.9</v>
      </c>
      <c r="P14" s="93">
        <v>99.3</v>
      </c>
      <c r="Q14" s="93">
        <v>110</v>
      </c>
      <c r="R14" s="93">
        <v>108.7</v>
      </c>
      <c r="S14" s="93">
        <v>105.8</v>
      </c>
      <c r="T14" s="93">
        <v>113</v>
      </c>
      <c r="U14" s="93">
        <v>85</v>
      </c>
      <c r="V14" s="93">
        <v>109</v>
      </c>
    </row>
    <row r="15" spans="1:22" ht="16.75" customHeight="1">
      <c r="A15" s="269"/>
      <c r="B15" s="160" t="s">
        <v>13</v>
      </c>
      <c r="C15" s="93">
        <v>104.3</v>
      </c>
      <c r="D15" s="93">
        <v>103.3</v>
      </c>
      <c r="E15" s="93">
        <v>104.2</v>
      </c>
      <c r="F15" s="93">
        <v>98.4</v>
      </c>
      <c r="G15" s="93">
        <v>109</v>
      </c>
      <c r="H15" s="93">
        <v>98.1</v>
      </c>
      <c r="I15" s="93">
        <v>94</v>
      </c>
      <c r="J15" s="93">
        <v>111.3</v>
      </c>
      <c r="K15" s="93">
        <v>90</v>
      </c>
      <c r="L15" s="93">
        <v>104.3</v>
      </c>
      <c r="M15" s="93">
        <v>104.4</v>
      </c>
      <c r="N15" s="93">
        <v>111.7</v>
      </c>
      <c r="O15" s="93">
        <v>104.9</v>
      </c>
      <c r="P15" s="93">
        <v>92.2</v>
      </c>
      <c r="Q15" s="93">
        <v>104.7</v>
      </c>
      <c r="R15" s="93">
        <v>106.7</v>
      </c>
      <c r="S15" s="93">
        <v>107</v>
      </c>
      <c r="T15" s="93">
        <v>114.4</v>
      </c>
      <c r="U15" s="93">
        <v>82.9</v>
      </c>
      <c r="V15" s="93">
        <v>103.5</v>
      </c>
    </row>
    <row r="16" spans="1:22" ht="16.75" customHeight="1">
      <c r="A16" s="269"/>
      <c r="B16" s="160" t="s">
        <v>14</v>
      </c>
      <c r="C16" s="93">
        <v>99.8</v>
      </c>
      <c r="D16" s="93">
        <v>99.4</v>
      </c>
      <c r="E16" s="93">
        <v>99.7</v>
      </c>
      <c r="F16" s="93">
        <v>93.6</v>
      </c>
      <c r="G16" s="93">
        <v>102.8</v>
      </c>
      <c r="H16" s="93">
        <v>98.1</v>
      </c>
      <c r="I16" s="93">
        <v>94.9</v>
      </c>
      <c r="J16" s="93">
        <v>102</v>
      </c>
      <c r="K16" s="93">
        <v>106.7</v>
      </c>
      <c r="L16" s="93">
        <v>99.5</v>
      </c>
      <c r="M16" s="93">
        <v>97.1</v>
      </c>
      <c r="N16" s="93">
        <v>113.8</v>
      </c>
      <c r="O16" s="93">
        <v>105.3</v>
      </c>
      <c r="P16" s="93">
        <v>94.5</v>
      </c>
      <c r="Q16" s="93">
        <v>101.7</v>
      </c>
      <c r="R16" s="93">
        <v>104.4</v>
      </c>
      <c r="S16" s="93">
        <v>109.2</v>
      </c>
      <c r="T16" s="93">
        <v>114.1</v>
      </c>
      <c r="U16" s="93">
        <v>81.599999999999994</v>
      </c>
      <c r="V16" s="93">
        <v>105.7</v>
      </c>
    </row>
    <row r="17" spans="1:22" ht="16.75" customHeight="1">
      <c r="A17" s="269"/>
      <c r="B17" s="160" t="s">
        <v>15</v>
      </c>
      <c r="C17" s="93">
        <v>96.8</v>
      </c>
      <c r="D17" s="93">
        <v>98.8</v>
      </c>
      <c r="E17" s="93">
        <v>103.2</v>
      </c>
      <c r="F17" s="93">
        <v>96.8</v>
      </c>
      <c r="G17" s="93">
        <v>99.3</v>
      </c>
      <c r="H17" s="93">
        <v>97.4</v>
      </c>
      <c r="I17" s="93">
        <v>97.6</v>
      </c>
      <c r="J17" s="93">
        <v>99.1</v>
      </c>
      <c r="K17" s="93">
        <v>107.7</v>
      </c>
      <c r="L17" s="93">
        <v>99.6</v>
      </c>
      <c r="M17" s="93">
        <v>110.6</v>
      </c>
      <c r="N17" s="93">
        <v>101</v>
      </c>
      <c r="O17" s="93">
        <v>90.7</v>
      </c>
      <c r="P17" s="93">
        <v>73.3</v>
      </c>
      <c r="Q17" s="93">
        <v>100.8</v>
      </c>
      <c r="R17" s="93">
        <v>109.1</v>
      </c>
      <c r="S17" s="93">
        <v>104.6</v>
      </c>
      <c r="T17" s="93">
        <v>106.2</v>
      </c>
      <c r="U17" s="93">
        <v>83.2</v>
      </c>
      <c r="V17" s="93">
        <v>111.5</v>
      </c>
    </row>
    <row r="18" spans="1:22" ht="16.75" customHeight="1">
      <c r="A18" s="269"/>
      <c r="B18" s="160" t="s">
        <v>16</v>
      </c>
      <c r="C18" s="93">
        <v>99.9</v>
      </c>
      <c r="D18" s="93">
        <v>99.4</v>
      </c>
      <c r="E18" s="93">
        <v>99.8</v>
      </c>
      <c r="F18" s="93">
        <v>96</v>
      </c>
      <c r="G18" s="93">
        <v>101.3</v>
      </c>
      <c r="H18" s="93">
        <v>99.9</v>
      </c>
      <c r="I18" s="93">
        <v>100.9</v>
      </c>
      <c r="J18" s="93">
        <v>105.1</v>
      </c>
      <c r="K18" s="93">
        <v>91.5</v>
      </c>
      <c r="L18" s="93">
        <v>108.1</v>
      </c>
      <c r="M18" s="93">
        <v>111.8</v>
      </c>
      <c r="N18" s="93">
        <v>99</v>
      </c>
      <c r="O18" s="93">
        <v>109.2</v>
      </c>
      <c r="P18" s="93">
        <v>81.599999999999994</v>
      </c>
      <c r="Q18" s="93">
        <v>107.5</v>
      </c>
      <c r="R18" s="93">
        <v>109.1</v>
      </c>
      <c r="S18" s="93">
        <v>108.3</v>
      </c>
      <c r="T18" s="93">
        <v>111</v>
      </c>
      <c r="U18" s="93">
        <v>67.099999999999994</v>
      </c>
      <c r="V18" s="93">
        <v>112.4</v>
      </c>
    </row>
    <row r="19" spans="1:22" ht="16.75" customHeight="1">
      <c r="A19" s="269"/>
      <c r="B19" s="160" t="s">
        <v>17</v>
      </c>
      <c r="C19" s="93">
        <v>97.3</v>
      </c>
      <c r="D19" s="93">
        <v>98.6</v>
      </c>
      <c r="E19" s="93">
        <v>99.6</v>
      </c>
      <c r="F19" s="93">
        <v>93.9</v>
      </c>
      <c r="G19" s="93">
        <v>98.5</v>
      </c>
      <c r="H19" s="93">
        <v>94.8</v>
      </c>
      <c r="I19" s="93">
        <v>93.1</v>
      </c>
      <c r="J19" s="93">
        <v>108.3</v>
      </c>
      <c r="K19" s="93">
        <v>101</v>
      </c>
      <c r="L19" s="93">
        <v>99.7</v>
      </c>
      <c r="M19" s="93">
        <v>108.3</v>
      </c>
      <c r="N19" s="93">
        <v>98</v>
      </c>
      <c r="O19" s="93">
        <v>103.4</v>
      </c>
      <c r="P19" s="93">
        <v>94.5</v>
      </c>
      <c r="Q19" s="93">
        <v>105.5</v>
      </c>
      <c r="R19" s="93">
        <v>105.1</v>
      </c>
      <c r="S19" s="93">
        <v>104.3</v>
      </c>
      <c r="T19" s="93">
        <v>107.7</v>
      </c>
      <c r="U19" s="93">
        <v>84</v>
      </c>
      <c r="V19" s="93">
        <v>106.3</v>
      </c>
    </row>
    <row r="20" spans="1:22" ht="16.75" customHeight="1">
      <c r="A20" s="269"/>
      <c r="B20" s="160" t="s">
        <v>18</v>
      </c>
      <c r="C20" s="93">
        <v>100.4</v>
      </c>
      <c r="D20" s="93">
        <v>100</v>
      </c>
      <c r="E20" s="93">
        <v>99.5</v>
      </c>
      <c r="F20" s="93">
        <v>94.5</v>
      </c>
      <c r="G20" s="93">
        <v>101.7</v>
      </c>
      <c r="H20" s="93">
        <v>102.2</v>
      </c>
      <c r="I20" s="93">
        <v>94.6</v>
      </c>
      <c r="J20" s="93">
        <v>97.9</v>
      </c>
      <c r="K20" s="93">
        <v>107.2</v>
      </c>
      <c r="L20" s="93">
        <v>99.8</v>
      </c>
      <c r="M20" s="93">
        <v>99.7</v>
      </c>
      <c r="N20" s="93">
        <v>108.3</v>
      </c>
      <c r="O20" s="93">
        <v>104.9</v>
      </c>
      <c r="P20" s="93">
        <v>91.4</v>
      </c>
      <c r="Q20" s="93">
        <v>108.6</v>
      </c>
      <c r="R20" s="93">
        <v>110.9</v>
      </c>
      <c r="S20" s="93">
        <v>106.2</v>
      </c>
      <c r="T20" s="93">
        <v>117.9</v>
      </c>
      <c r="U20" s="93">
        <v>87.9</v>
      </c>
      <c r="V20" s="93">
        <v>120.2</v>
      </c>
    </row>
    <row r="21" spans="1:22" ht="16.75" customHeight="1">
      <c r="A21" s="269"/>
      <c r="B21" s="160" t="s">
        <v>19</v>
      </c>
      <c r="C21" s="93">
        <v>100.3</v>
      </c>
      <c r="D21" s="93">
        <v>99.2</v>
      </c>
      <c r="E21" s="93">
        <v>103.9</v>
      </c>
      <c r="F21" s="93">
        <v>92.4</v>
      </c>
      <c r="G21" s="93">
        <v>96.3</v>
      </c>
      <c r="H21" s="93">
        <v>102.4</v>
      </c>
      <c r="I21" s="93">
        <v>90.1</v>
      </c>
      <c r="J21" s="93">
        <v>110.3</v>
      </c>
      <c r="K21" s="93">
        <v>100.3</v>
      </c>
      <c r="L21" s="93">
        <v>99.2</v>
      </c>
      <c r="M21" s="93">
        <v>107</v>
      </c>
      <c r="N21" s="93">
        <v>97.5</v>
      </c>
      <c r="O21" s="93">
        <v>103.5</v>
      </c>
      <c r="P21" s="93">
        <v>93.2</v>
      </c>
      <c r="Q21" s="93">
        <v>109.5</v>
      </c>
      <c r="R21" s="93">
        <v>103.7</v>
      </c>
      <c r="S21" s="93">
        <v>102.4</v>
      </c>
      <c r="T21" s="93">
        <v>116.6</v>
      </c>
      <c r="U21" s="93">
        <v>87</v>
      </c>
      <c r="V21" s="93">
        <v>104</v>
      </c>
    </row>
    <row r="22" spans="1:22" ht="16.75" customHeight="1">
      <c r="A22" s="269"/>
      <c r="B22" s="160" t="s">
        <v>20</v>
      </c>
      <c r="C22" s="93">
        <v>101.3</v>
      </c>
      <c r="D22" s="93">
        <v>102.3</v>
      </c>
      <c r="E22" s="93">
        <v>102.3</v>
      </c>
      <c r="F22" s="93">
        <v>100.3</v>
      </c>
      <c r="G22" s="93">
        <v>95.8</v>
      </c>
      <c r="H22" s="93">
        <v>94.8</v>
      </c>
      <c r="I22" s="93">
        <v>94.8</v>
      </c>
      <c r="J22" s="93">
        <v>99.6</v>
      </c>
      <c r="K22" s="93">
        <v>106.7</v>
      </c>
      <c r="L22" s="93">
        <v>106.5</v>
      </c>
      <c r="M22" s="93">
        <v>98.1</v>
      </c>
      <c r="N22" s="93">
        <v>108.2</v>
      </c>
      <c r="O22" s="93">
        <v>102.9</v>
      </c>
      <c r="P22" s="93">
        <v>97.7</v>
      </c>
      <c r="Q22" s="93">
        <v>108.1</v>
      </c>
      <c r="R22" s="93">
        <v>103.8</v>
      </c>
      <c r="S22" s="93">
        <v>105.8</v>
      </c>
      <c r="T22" s="93">
        <v>109</v>
      </c>
      <c r="U22" s="93">
        <v>87.1</v>
      </c>
      <c r="V22" s="93">
        <v>109.5</v>
      </c>
    </row>
    <row r="23" spans="1:22" ht="16.75" customHeight="1">
      <c r="A23" s="269"/>
      <c r="B23" s="160" t="s">
        <v>21</v>
      </c>
      <c r="C23" s="93">
        <v>96.3</v>
      </c>
      <c r="D23" s="93">
        <v>100.5</v>
      </c>
      <c r="E23" s="93">
        <v>100.7</v>
      </c>
      <c r="F23" s="93">
        <v>91.8</v>
      </c>
      <c r="G23" s="93">
        <v>95.8</v>
      </c>
      <c r="H23" s="93">
        <v>99</v>
      </c>
      <c r="I23" s="93">
        <v>93.3</v>
      </c>
      <c r="J23" s="93">
        <v>105.3</v>
      </c>
      <c r="K23" s="93">
        <v>106.8</v>
      </c>
      <c r="L23" s="93">
        <v>107.2</v>
      </c>
      <c r="M23" s="93">
        <v>95</v>
      </c>
      <c r="N23" s="93">
        <v>107.5</v>
      </c>
      <c r="O23" s="93">
        <v>101.8</v>
      </c>
      <c r="P23" s="93">
        <v>92.5</v>
      </c>
      <c r="Q23" s="93">
        <v>102.7</v>
      </c>
      <c r="R23" s="93">
        <v>106</v>
      </c>
      <c r="S23" s="93">
        <v>107.9</v>
      </c>
      <c r="T23" s="93">
        <v>113.3</v>
      </c>
      <c r="U23" s="93">
        <v>78.5</v>
      </c>
      <c r="V23" s="93">
        <v>115.6</v>
      </c>
    </row>
    <row r="24" spans="1:22" ht="16.75" customHeight="1">
      <c r="A24" s="269"/>
      <c r="B24" s="160" t="s">
        <v>22</v>
      </c>
      <c r="C24" s="93">
        <v>100.2</v>
      </c>
      <c r="D24" s="93">
        <v>99.9</v>
      </c>
      <c r="E24" s="93">
        <v>101.8</v>
      </c>
      <c r="F24" s="93">
        <v>95.2</v>
      </c>
      <c r="G24" s="93">
        <v>95.6</v>
      </c>
      <c r="H24" s="93">
        <v>95.7</v>
      </c>
      <c r="I24" s="93">
        <v>100.7</v>
      </c>
      <c r="J24" s="93">
        <v>102.7</v>
      </c>
      <c r="K24" s="93">
        <v>106.4</v>
      </c>
      <c r="L24" s="93">
        <v>98.7</v>
      </c>
      <c r="M24" s="93">
        <v>94.9</v>
      </c>
      <c r="N24" s="93">
        <v>111.9</v>
      </c>
      <c r="O24" s="93">
        <v>105</v>
      </c>
      <c r="P24" s="93">
        <v>93.6</v>
      </c>
      <c r="Q24" s="93">
        <v>101.9</v>
      </c>
      <c r="R24" s="93">
        <v>105.6</v>
      </c>
      <c r="S24" s="93">
        <v>104.4</v>
      </c>
      <c r="T24" s="93">
        <v>115.4</v>
      </c>
      <c r="U24" s="93">
        <v>90.1</v>
      </c>
      <c r="V24" s="93">
        <v>113.3</v>
      </c>
    </row>
    <row r="25" spans="1:22" ht="16.75" customHeight="1">
      <c r="A25" s="269"/>
      <c r="B25" s="160" t="s">
        <v>23</v>
      </c>
      <c r="C25" s="93">
        <v>94.5</v>
      </c>
      <c r="D25" s="93">
        <v>100.4</v>
      </c>
      <c r="E25" s="93">
        <v>98.7</v>
      </c>
      <c r="F25" s="93">
        <v>92.8</v>
      </c>
      <c r="G25" s="93">
        <v>105.3</v>
      </c>
      <c r="H25" s="93">
        <v>103.8</v>
      </c>
      <c r="I25" s="93">
        <v>86</v>
      </c>
      <c r="J25" s="93">
        <v>102.2</v>
      </c>
      <c r="K25" s="93">
        <v>91.6</v>
      </c>
      <c r="L25" s="93">
        <v>108.3</v>
      </c>
      <c r="M25" s="93">
        <v>108.4</v>
      </c>
      <c r="N25" s="93">
        <v>95.6</v>
      </c>
      <c r="O25" s="93">
        <v>104.6</v>
      </c>
      <c r="P25" s="93">
        <v>95.3</v>
      </c>
      <c r="Q25" s="93">
        <v>102.2</v>
      </c>
      <c r="R25" s="93">
        <v>103.8</v>
      </c>
      <c r="S25" s="93">
        <v>102.3</v>
      </c>
      <c r="T25" s="93">
        <v>116.8</v>
      </c>
      <c r="U25" s="93">
        <v>80.8</v>
      </c>
      <c r="V25" s="93">
        <v>107.2</v>
      </c>
    </row>
    <row r="26" spans="1:22" ht="16.75" customHeight="1">
      <c r="A26" s="269"/>
      <c r="B26" s="160" t="s">
        <v>24</v>
      </c>
      <c r="C26" s="93">
        <v>101.9</v>
      </c>
      <c r="D26" s="93">
        <v>99.4</v>
      </c>
      <c r="E26" s="93">
        <v>101.8</v>
      </c>
      <c r="F26" s="93">
        <v>93.8</v>
      </c>
      <c r="G26" s="93">
        <v>93.7</v>
      </c>
      <c r="H26" s="93">
        <v>94.4</v>
      </c>
      <c r="I26" s="93">
        <v>93.7</v>
      </c>
      <c r="J26" s="93">
        <v>102.9</v>
      </c>
      <c r="K26" s="93">
        <v>105.1</v>
      </c>
      <c r="L26" s="93">
        <v>99.3</v>
      </c>
      <c r="M26" s="93">
        <v>95.2</v>
      </c>
      <c r="N26" s="93">
        <v>109.3</v>
      </c>
      <c r="O26" s="93">
        <v>102.7</v>
      </c>
      <c r="P26" s="93">
        <v>95.3</v>
      </c>
      <c r="Q26" s="93">
        <v>105.9</v>
      </c>
      <c r="R26" s="93">
        <v>101.8</v>
      </c>
      <c r="S26" s="93">
        <v>109</v>
      </c>
      <c r="T26" s="93">
        <v>111.8</v>
      </c>
      <c r="U26" s="93">
        <v>85.3</v>
      </c>
      <c r="V26" s="93">
        <v>116.1</v>
      </c>
    </row>
    <row r="27" spans="1:22" ht="16.75" customHeight="1">
      <c r="A27" s="269"/>
      <c r="B27" s="160" t="s">
        <v>25</v>
      </c>
      <c r="C27" s="93">
        <v>97.5</v>
      </c>
      <c r="D27" s="93">
        <v>99.6</v>
      </c>
      <c r="E27" s="93">
        <v>101.5</v>
      </c>
      <c r="F27" s="93">
        <v>94.2</v>
      </c>
      <c r="G27" s="93">
        <v>97</v>
      </c>
      <c r="H27" s="93">
        <v>99.4</v>
      </c>
      <c r="I27" s="93">
        <v>98</v>
      </c>
      <c r="J27" s="93">
        <v>97</v>
      </c>
      <c r="K27" s="93">
        <v>106.9</v>
      </c>
      <c r="L27" s="93">
        <v>99.9</v>
      </c>
      <c r="M27" s="93">
        <v>93.9</v>
      </c>
      <c r="N27" s="93">
        <v>110</v>
      </c>
      <c r="O27" s="93">
        <v>105.5</v>
      </c>
      <c r="P27" s="93">
        <v>96.1</v>
      </c>
      <c r="Q27" s="93">
        <v>107.6</v>
      </c>
      <c r="R27" s="93">
        <v>101.3</v>
      </c>
      <c r="S27" s="93">
        <v>103.8</v>
      </c>
      <c r="T27" s="93">
        <v>115.6</v>
      </c>
      <c r="U27" s="93">
        <v>95.1</v>
      </c>
      <c r="V27" s="93">
        <v>110</v>
      </c>
    </row>
    <row r="28" spans="1:22" ht="16.75" customHeight="1">
      <c r="A28" s="269"/>
      <c r="B28" s="160" t="s">
        <v>26</v>
      </c>
      <c r="C28" s="93">
        <v>101.5</v>
      </c>
      <c r="D28" s="93">
        <v>99.9</v>
      </c>
      <c r="E28" s="93">
        <v>102.4</v>
      </c>
      <c r="F28" s="93">
        <v>94.2</v>
      </c>
      <c r="G28" s="93">
        <v>97.5</v>
      </c>
      <c r="H28" s="93">
        <v>96.5</v>
      </c>
      <c r="I28" s="93">
        <v>98.1</v>
      </c>
      <c r="J28" s="93">
        <v>97.6</v>
      </c>
      <c r="K28" s="93">
        <v>100.6</v>
      </c>
      <c r="L28" s="93">
        <v>98.2</v>
      </c>
      <c r="M28" s="93">
        <v>101.2</v>
      </c>
      <c r="N28" s="93">
        <v>99.7</v>
      </c>
      <c r="O28" s="93">
        <v>105</v>
      </c>
      <c r="P28" s="93">
        <v>99</v>
      </c>
      <c r="Q28" s="93">
        <v>102.9</v>
      </c>
      <c r="R28" s="93">
        <v>104.4</v>
      </c>
      <c r="S28" s="93">
        <v>103.8</v>
      </c>
      <c r="T28" s="93">
        <v>108.1</v>
      </c>
      <c r="U28" s="93">
        <v>86.2</v>
      </c>
      <c r="V28" s="93">
        <v>103.2</v>
      </c>
    </row>
    <row r="29" spans="1:22" ht="16.75" customHeight="1">
      <c r="A29" s="269"/>
      <c r="B29" s="160" t="s">
        <v>27</v>
      </c>
      <c r="C29" s="93">
        <v>102</v>
      </c>
      <c r="D29" s="93">
        <v>99.3</v>
      </c>
      <c r="E29" s="93">
        <v>101.4</v>
      </c>
      <c r="F29" s="93">
        <v>93</v>
      </c>
      <c r="G29" s="93">
        <v>95</v>
      </c>
      <c r="H29" s="93">
        <v>101.8</v>
      </c>
      <c r="I29" s="93">
        <v>99.3</v>
      </c>
      <c r="J29" s="93">
        <v>104.8</v>
      </c>
      <c r="K29" s="93">
        <v>104.5</v>
      </c>
      <c r="L29" s="93">
        <v>98.3</v>
      </c>
      <c r="M29" s="93">
        <v>94.9</v>
      </c>
      <c r="N29" s="93">
        <v>110.7</v>
      </c>
      <c r="O29" s="93">
        <v>104.6</v>
      </c>
      <c r="P29" s="93">
        <v>90.2</v>
      </c>
      <c r="Q29" s="93">
        <v>105.7</v>
      </c>
      <c r="R29" s="93">
        <v>110.2</v>
      </c>
      <c r="S29" s="93">
        <v>105.7</v>
      </c>
      <c r="T29" s="93">
        <v>112.3</v>
      </c>
      <c r="U29" s="93">
        <v>79.400000000000006</v>
      </c>
      <c r="V29" s="93">
        <v>107.3</v>
      </c>
    </row>
    <row r="30" spans="1:22" ht="16.75" customHeight="1">
      <c r="A30" s="269"/>
      <c r="B30" s="160" t="s">
        <v>28</v>
      </c>
      <c r="C30" s="93">
        <v>107.5</v>
      </c>
      <c r="D30" s="93">
        <v>95.1</v>
      </c>
      <c r="E30" s="93">
        <v>101</v>
      </c>
      <c r="F30" s="93">
        <v>95</v>
      </c>
      <c r="G30" s="93">
        <v>96.4</v>
      </c>
      <c r="H30" s="93">
        <v>95.9</v>
      </c>
      <c r="I30" s="93">
        <v>93.1</v>
      </c>
      <c r="J30" s="93">
        <v>95.6</v>
      </c>
      <c r="K30" s="93">
        <v>100.9</v>
      </c>
      <c r="L30" s="93">
        <v>99.9</v>
      </c>
      <c r="M30" s="93">
        <v>94.2</v>
      </c>
      <c r="N30" s="93">
        <v>109.3</v>
      </c>
      <c r="O30" s="93">
        <v>104.4</v>
      </c>
      <c r="P30" s="93">
        <v>91.3</v>
      </c>
      <c r="Q30" s="93">
        <v>103</v>
      </c>
      <c r="R30" s="93">
        <v>107.4</v>
      </c>
      <c r="S30" s="93">
        <v>106.5</v>
      </c>
      <c r="T30" s="93">
        <v>109.7</v>
      </c>
      <c r="U30" s="93">
        <v>86.9</v>
      </c>
      <c r="V30" s="93">
        <v>108.7</v>
      </c>
    </row>
    <row r="31" spans="1:22" ht="16.75" customHeight="1">
      <c r="A31" s="269"/>
      <c r="B31" s="160" t="s">
        <v>29</v>
      </c>
      <c r="C31" s="93">
        <v>104.2</v>
      </c>
      <c r="D31" s="93">
        <v>100.5</v>
      </c>
      <c r="E31" s="93">
        <v>102.8</v>
      </c>
      <c r="F31" s="93">
        <v>96.7</v>
      </c>
      <c r="G31" s="93">
        <v>105.9</v>
      </c>
      <c r="H31" s="93">
        <v>103.7</v>
      </c>
      <c r="I31" s="93">
        <v>100.1</v>
      </c>
      <c r="J31" s="93">
        <v>109.9</v>
      </c>
      <c r="K31" s="93">
        <v>108.6</v>
      </c>
      <c r="L31" s="93">
        <v>108.4</v>
      </c>
      <c r="M31" s="93">
        <v>97.8</v>
      </c>
      <c r="N31" s="93">
        <v>98.5</v>
      </c>
      <c r="O31" s="93">
        <v>106.4</v>
      </c>
      <c r="P31" s="93">
        <v>90.3</v>
      </c>
      <c r="Q31" s="93">
        <v>112.6</v>
      </c>
      <c r="R31" s="93">
        <v>105.9</v>
      </c>
      <c r="S31" s="93">
        <v>107.9</v>
      </c>
      <c r="T31" s="93">
        <v>114.2</v>
      </c>
      <c r="U31" s="93">
        <v>75.8</v>
      </c>
      <c r="V31" s="93">
        <v>106.8</v>
      </c>
    </row>
    <row r="32" spans="1:22" ht="16.75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  <c r="L32" s="107" t="s">
        <v>52</v>
      </c>
      <c r="M32" s="107" t="s">
        <v>52</v>
      </c>
      <c r="N32" s="107" t="s">
        <v>52</v>
      </c>
      <c r="O32" s="107" t="s">
        <v>52</v>
      </c>
      <c r="P32" s="107" t="s">
        <v>52</v>
      </c>
      <c r="Q32" s="107" t="s">
        <v>52</v>
      </c>
      <c r="R32" s="107" t="s">
        <v>52</v>
      </c>
      <c r="S32" s="107" t="s">
        <v>52</v>
      </c>
      <c r="T32" s="107" t="s">
        <v>52</v>
      </c>
      <c r="U32" s="107" t="s">
        <v>52</v>
      </c>
      <c r="V32" s="107" t="s">
        <v>52</v>
      </c>
    </row>
    <row r="33" spans="2:19" ht="24" customHeight="1">
      <c r="B33" s="16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</sheetData>
  <mergeCells count="7">
    <mergeCell ref="A1:A32"/>
    <mergeCell ref="M2:Q2"/>
    <mergeCell ref="B2:B3"/>
    <mergeCell ref="B1:V1"/>
    <mergeCell ref="R2:V2"/>
    <mergeCell ref="C2:G2"/>
    <mergeCell ref="H2:L2"/>
  </mergeCells>
  <pageMargins left="0.47244094488188981" right="0.47244094488188981" top="0.47244094488188981" bottom="0.47244094488188981" header="0.31496062992125984" footer="0.31496062992125984"/>
  <pageSetup paperSize="9" scale="94" firstPageNumber="145" orientation="landscape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sheetPr codeName="Лист55"/>
  <dimension ref="A1:B1"/>
  <sheetViews>
    <sheetView workbookViewId="0"/>
  </sheetViews>
  <sheetFormatPr baseColWidth="10" defaultColWidth="8.83203125" defaultRowHeight="13"/>
  <sheetData>
    <row r="1" spans="1:2">
      <c r="A1">
        <v>0</v>
      </c>
      <c r="B1" t="s">
        <v>35</v>
      </c>
    </row>
  </sheetData>
  <phoneticPr fontId="1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3"/>
  <sheetViews>
    <sheetView zoomScaleNormal="100" zoomScaleSheetLayoutView="73" zoomScalePageLayoutView="90" workbookViewId="0">
      <selection sqref="A1:A32"/>
    </sheetView>
  </sheetViews>
  <sheetFormatPr baseColWidth="10" defaultColWidth="8.83203125" defaultRowHeight="13"/>
  <cols>
    <col min="1" max="1" width="5.33203125" customWidth="1"/>
    <col min="2" max="2" width="19.6640625" customWidth="1"/>
    <col min="3" max="3" width="21.5" customWidth="1"/>
    <col min="4" max="4" width="26.5" customWidth="1"/>
    <col min="5" max="5" width="21.5" customWidth="1"/>
    <col min="6" max="6" width="28.1640625" customWidth="1"/>
    <col min="7" max="7" width="29.6640625" customWidth="1"/>
    <col min="8" max="11" width="30.33203125" customWidth="1"/>
    <col min="17" max="17" width="10.5" bestFit="1" customWidth="1"/>
  </cols>
  <sheetData>
    <row r="1" spans="1:17" s="34" customFormat="1" ht="22.5" customHeight="1">
      <c r="A1" s="269">
        <v>12</v>
      </c>
      <c r="B1" s="282" t="s">
        <v>300</v>
      </c>
      <c r="C1" s="282"/>
      <c r="D1" s="282"/>
      <c r="E1" s="282"/>
      <c r="F1" s="282"/>
      <c r="G1" s="282"/>
      <c r="H1" s="14"/>
      <c r="I1" s="14"/>
    </row>
    <row r="2" spans="1:17" ht="17.5" customHeight="1">
      <c r="A2" s="269"/>
      <c r="B2" s="288"/>
      <c r="C2" s="311" t="s">
        <v>317</v>
      </c>
      <c r="D2" s="311"/>
      <c r="E2" s="311"/>
      <c r="F2" s="301" t="s">
        <v>318</v>
      </c>
      <c r="G2" s="286" t="s">
        <v>319</v>
      </c>
    </row>
    <row r="3" spans="1:17" ht="53.25" customHeight="1">
      <c r="A3" s="269"/>
      <c r="B3" s="291"/>
      <c r="C3" s="151" t="s">
        <v>72</v>
      </c>
      <c r="D3" s="151" t="s">
        <v>243</v>
      </c>
      <c r="E3" s="151" t="s">
        <v>75</v>
      </c>
      <c r="F3" s="312"/>
      <c r="G3" s="289"/>
    </row>
    <row r="4" spans="1:17" ht="18" customHeight="1">
      <c r="A4" s="269"/>
      <c r="B4" s="97" t="s">
        <v>32</v>
      </c>
      <c r="C4" s="112">
        <f>SUM(C7:C31)</f>
        <v>6257420</v>
      </c>
      <c r="D4" s="112">
        <f>SUM(D7:D31)</f>
        <v>464321</v>
      </c>
      <c r="E4" s="112">
        <f>SUM(E7:E31)</f>
        <v>6721741</v>
      </c>
      <c r="F4" s="105">
        <v>103.2</v>
      </c>
      <c r="G4" s="106">
        <v>104.2</v>
      </c>
    </row>
    <row r="5" spans="1:17" ht="17.5" customHeight="1">
      <c r="A5" s="269"/>
      <c r="B5" s="158" t="s">
        <v>3</v>
      </c>
      <c r="C5" s="113"/>
      <c r="D5" s="113"/>
      <c r="E5" s="113"/>
      <c r="F5" s="93"/>
      <c r="G5" s="99"/>
    </row>
    <row r="6" spans="1:17" ht="17.5" customHeight="1">
      <c r="A6" s="269"/>
      <c r="B6" s="158" t="s">
        <v>4</v>
      </c>
      <c r="C6" s="113" t="s">
        <v>52</v>
      </c>
      <c r="D6" s="113" t="s">
        <v>52</v>
      </c>
      <c r="E6" s="113" t="s">
        <v>52</v>
      </c>
      <c r="F6" s="113" t="s">
        <v>52</v>
      </c>
      <c r="G6" s="113" t="s">
        <v>52</v>
      </c>
      <c r="H6" s="10"/>
      <c r="I6" s="10"/>
      <c r="J6" s="10"/>
      <c r="K6" s="10"/>
      <c r="L6" s="224"/>
    </row>
    <row r="7" spans="1:17" ht="17.5" customHeight="1">
      <c r="A7" s="269"/>
      <c r="B7" s="158" t="s">
        <v>5</v>
      </c>
      <c r="C7" s="113">
        <v>204120</v>
      </c>
      <c r="D7" s="113">
        <v>15727</v>
      </c>
      <c r="E7" s="101">
        <v>219847</v>
      </c>
      <c r="F7" s="93">
        <v>102.7</v>
      </c>
      <c r="G7" s="93">
        <v>105.5</v>
      </c>
    </row>
    <row r="8" spans="1:17" ht="17.5" customHeight="1">
      <c r="A8" s="269"/>
      <c r="B8" s="158" t="s">
        <v>6</v>
      </c>
      <c r="C8" s="113">
        <v>102822</v>
      </c>
      <c r="D8" s="113">
        <v>7540</v>
      </c>
      <c r="E8" s="101">
        <v>110362</v>
      </c>
      <c r="F8" s="93">
        <v>105.3</v>
      </c>
      <c r="G8" s="93">
        <v>109.7</v>
      </c>
    </row>
    <row r="9" spans="1:17" ht="17.5" customHeight="1">
      <c r="A9" s="269"/>
      <c r="B9" s="158" t="s">
        <v>7</v>
      </c>
      <c r="C9" s="113">
        <v>700028</v>
      </c>
      <c r="D9" s="113">
        <v>62873</v>
      </c>
      <c r="E9" s="101">
        <v>762901</v>
      </c>
      <c r="F9" s="93">
        <v>103.6</v>
      </c>
      <c r="G9" s="93">
        <v>104.8</v>
      </c>
      <c r="Q9" s="30"/>
    </row>
    <row r="10" spans="1:17" ht="17.5" customHeight="1">
      <c r="A10" s="269"/>
      <c r="B10" s="158" t="s">
        <v>8</v>
      </c>
      <c r="C10" s="113">
        <v>393001</v>
      </c>
      <c r="D10" s="113">
        <v>37746</v>
      </c>
      <c r="E10" s="101">
        <v>430747</v>
      </c>
      <c r="F10" s="93">
        <v>95</v>
      </c>
      <c r="G10" s="93">
        <v>98</v>
      </c>
      <c r="Q10" s="30"/>
    </row>
    <row r="11" spans="1:17" ht="17.5" customHeight="1">
      <c r="A11" s="269"/>
      <c r="B11" s="158" t="s">
        <v>9</v>
      </c>
      <c r="C11" s="113">
        <v>124050</v>
      </c>
      <c r="D11" s="113">
        <v>8591</v>
      </c>
      <c r="E11" s="101">
        <v>132641</v>
      </c>
      <c r="F11" s="93">
        <v>105.9</v>
      </c>
      <c r="G11" s="93">
        <v>108.9</v>
      </c>
      <c r="Q11" s="30"/>
    </row>
    <row r="12" spans="1:17" ht="17.5" customHeight="1">
      <c r="A12" s="269"/>
      <c r="B12" s="158" t="s">
        <v>10</v>
      </c>
      <c r="C12" s="113">
        <v>81261</v>
      </c>
      <c r="D12" s="113">
        <v>4750</v>
      </c>
      <c r="E12" s="101">
        <v>86011</v>
      </c>
      <c r="F12" s="93">
        <v>103.7</v>
      </c>
      <c r="G12" s="93">
        <v>110.4</v>
      </c>
      <c r="Q12" s="30"/>
    </row>
    <row r="13" spans="1:17" ht="17.5" customHeight="1">
      <c r="A13" s="269"/>
      <c r="B13" s="158" t="s">
        <v>11</v>
      </c>
      <c r="C13" s="113">
        <v>304105</v>
      </c>
      <c r="D13" s="113">
        <v>29317</v>
      </c>
      <c r="E13" s="101">
        <v>333422</v>
      </c>
      <c r="F13" s="93">
        <v>104.1</v>
      </c>
      <c r="G13" s="93">
        <v>106.3</v>
      </c>
      <c r="Q13" s="30"/>
    </row>
    <row r="14" spans="1:17" ht="17.5" customHeight="1">
      <c r="A14" s="269"/>
      <c r="B14" s="158" t="s">
        <v>12</v>
      </c>
      <c r="C14" s="113">
        <v>130164</v>
      </c>
      <c r="D14" s="113">
        <v>8550</v>
      </c>
      <c r="E14" s="101">
        <v>138714</v>
      </c>
      <c r="F14" s="93">
        <v>109.6</v>
      </c>
      <c r="G14" s="93">
        <v>112.8</v>
      </c>
      <c r="Q14" s="30"/>
    </row>
    <row r="15" spans="1:17" ht="17.5" customHeight="1">
      <c r="A15" s="269"/>
      <c r="B15" s="158" t="s">
        <v>13</v>
      </c>
      <c r="C15" s="113">
        <v>337652</v>
      </c>
      <c r="D15" s="113">
        <v>25132</v>
      </c>
      <c r="E15" s="101">
        <v>362784</v>
      </c>
      <c r="F15" s="93">
        <v>106.7</v>
      </c>
      <c r="G15" s="93">
        <v>108.7</v>
      </c>
      <c r="Q15" s="30"/>
    </row>
    <row r="16" spans="1:17" ht="17.5" customHeight="1">
      <c r="A16" s="269"/>
      <c r="B16" s="158" t="s">
        <v>14</v>
      </c>
      <c r="C16" s="113">
        <v>102994</v>
      </c>
      <c r="D16" s="113">
        <v>7316</v>
      </c>
      <c r="E16" s="101">
        <v>110310</v>
      </c>
      <c r="F16" s="93">
        <v>99</v>
      </c>
      <c r="G16" s="93">
        <v>111.7</v>
      </c>
      <c r="Q16" s="30"/>
    </row>
    <row r="17" spans="1:17" ht="17.5" customHeight="1">
      <c r="A17" s="269"/>
      <c r="B17" s="158" t="s">
        <v>15</v>
      </c>
      <c r="C17" s="113">
        <v>62543</v>
      </c>
      <c r="D17" s="113">
        <v>4285</v>
      </c>
      <c r="E17" s="101">
        <v>66828</v>
      </c>
      <c r="F17" s="93">
        <v>82.5</v>
      </c>
      <c r="G17" s="93">
        <v>87</v>
      </c>
      <c r="Q17" s="30"/>
    </row>
    <row r="18" spans="1:17" ht="17.5" customHeight="1">
      <c r="A18" s="269"/>
      <c r="B18" s="158" t="s">
        <v>16</v>
      </c>
      <c r="C18" s="113">
        <v>285928</v>
      </c>
      <c r="D18" s="113">
        <v>18989</v>
      </c>
      <c r="E18" s="101">
        <v>304917</v>
      </c>
      <c r="F18" s="93">
        <v>104.8</v>
      </c>
      <c r="G18" s="93">
        <v>107.5</v>
      </c>
      <c r="Q18" s="30"/>
    </row>
    <row r="19" spans="1:17" ht="17.5" customHeight="1">
      <c r="A19" s="269"/>
      <c r="B19" s="158" t="s">
        <v>17</v>
      </c>
      <c r="C19" s="113">
        <v>141670</v>
      </c>
      <c r="D19" s="113">
        <v>10603</v>
      </c>
      <c r="E19" s="101">
        <v>152273</v>
      </c>
      <c r="F19" s="93">
        <v>99.5</v>
      </c>
      <c r="G19" s="93">
        <v>102.8</v>
      </c>
      <c r="Q19" s="30"/>
    </row>
    <row r="20" spans="1:17" ht="17.5" customHeight="1">
      <c r="A20" s="269"/>
      <c r="B20" s="158" t="s">
        <v>18</v>
      </c>
      <c r="C20" s="113">
        <v>306523</v>
      </c>
      <c r="D20" s="113">
        <v>19384</v>
      </c>
      <c r="E20" s="101">
        <v>325907</v>
      </c>
      <c r="F20" s="93">
        <v>107.8</v>
      </c>
      <c r="G20" s="93">
        <v>107.2</v>
      </c>
      <c r="Q20" s="30"/>
    </row>
    <row r="21" spans="1:17" ht="17.5" customHeight="1">
      <c r="A21" s="269"/>
      <c r="B21" s="158" t="s">
        <v>19</v>
      </c>
      <c r="C21" s="113">
        <v>297755</v>
      </c>
      <c r="D21" s="113">
        <v>25530</v>
      </c>
      <c r="E21" s="101">
        <v>323285</v>
      </c>
      <c r="F21" s="93">
        <v>97.9</v>
      </c>
      <c r="G21" s="93">
        <v>100.8</v>
      </c>
      <c r="Q21" s="30"/>
    </row>
    <row r="22" spans="1:17" ht="17.5" customHeight="1">
      <c r="A22" s="269"/>
      <c r="B22" s="158" t="s">
        <v>20</v>
      </c>
      <c r="C22" s="113">
        <v>100193</v>
      </c>
      <c r="D22" s="113">
        <v>6678</v>
      </c>
      <c r="E22" s="101">
        <v>106871</v>
      </c>
      <c r="F22" s="93">
        <v>104.5</v>
      </c>
      <c r="G22" s="93">
        <v>109.2</v>
      </c>
      <c r="Q22" s="30"/>
    </row>
    <row r="23" spans="1:17" ht="17.5" customHeight="1">
      <c r="A23" s="269"/>
      <c r="B23" s="158" t="s">
        <v>21</v>
      </c>
      <c r="C23" s="113">
        <v>112230</v>
      </c>
      <c r="D23" s="113">
        <v>8185</v>
      </c>
      <c r="E23" s="101">
        <v>120415</v>
      </c>
      <c r="F23" s="93">
        <v>101.1</v>
      </c>
      <c r="G23" s="93">
        <v>107.1</v>
      </c>
      <c r="Q23" s="30"/>
    </row>
    <row r="24" spans="1:17" ht="17.5" customHeight="1">
      <c r="A24" s="269"/>
      <c r="B24" s="158" t="s">
        <v>22</v>
      </c>
      <c r="C24" s="113">
        <v>82599</v>
      </c>
      <c r="D24" s="113">
        <v>5329</v>
      </c>
      <c r="E24" s="101">
        <v>87928</v>
      </c>
      <c r="F24" s="93">
        <v>106.8</v>
      </c>
      <c r="G24" s="93">
        <v>114.8</v>
      </c>
      <c r="Q24" s="30"/>
    </row>
    <row r="25" spans="1:17" ht="17.5" customHeight="1">
      <c r="A25" s="269"/>
      <c r="B25" s="158" t="s">
        <v>23</v>
      </c>
      <c r="C25" s="113">
        <v>386180</v>
      </c>
      <c r="D25" s="113">
        <v>27775</v>
      </c>
      <c r="E25" s="101">
        <v>413955</v>
      </c>
      <c r="F25" s="93">
        <v>102.8</v>
      </c>
      <c r="G25" s="93">
        <v>104.8</v>
      </c>
      <c r="Q25" s="30"/>
    </row>
    <row r="26" spans="1:17" ht="17.5" customHeight="1">
      <c r="A26" s="269"/>
      <c r="B26" s="158" t="s">
        <v>24</v>
      </c>
      <c r="C26" s="113">
        <v>96823</v>
      </c>
      <c r="D26" s="113">
        <v>6700</v>
      </c>
      <c r="E26" s="101">
        <v>103523</v>
      </c>
      <c r="F26" s="93">
        <v>101.3</v>
      </c>
      <c r="G26" s="93">
        <v>102.1</v>
      </c>
      <c r="Q26" s="30"/>
    </row>
    <row r="27" spans="1:17" ht="17.5" customHeight="1">
      <c r="A27" s="269"/>
      <c r="B27" s="158" t="s">
        <v>25</v>
      </c>
      <c r="C27" s="113">
        <v>133422</v>
      </c>
      <c r="D27" s="113">
        <v>9296</v>
      </c>
      <c r="E27" s="101">
        <v>142718</v>
      </c>
      <c r="F27" s="93">
        <v>107.3</v>
      </c>
      <c r="G27" s="93">
        <v>109.3</v>
      </c>
      <c r="Q27" s="30"/>
    </row>
    <row r="28" spans="1:17" ht="17.5" customHeight="1">
      <c r="A28" s="269"/>
      <c r="B28" s="158" t="s">
        <v>26</v>
      </c>
      <c r="C28" s="113">
        <v>159838</v>
      </c>
      <c r="D28" s="113">
        <v>12770</v>
      </c>
      <c r="E28" s="101">
        <v>172608</v>
      </c>
      <c r="F28" s="93">
        <v>97.7</v>
      </c>
      <c r="G28" s="93">
        <v>101.5</v>
      </c>
      <c r="Q28" s="30"/>
    </row>
    <row r="29" spans="1:17" ht="17.5" customHeight="1">
      <c r="A29" s="269"/>
      <c r="B29" s="158" t="s">
        <v>27</v>
      </c>
      <c r="C29" s="113">
        <v>55559</v>
      </c>
      <c r="D29" s="113">
        <v>2847</v>
      </c>
      <c r="E29" s="101">
        <v>58406</v>
      </c>
      <c r="F29" s="93">
        <v>104</v>
      </c>
      <c r="G29" s="93">
        <v>109.9</v>
      </c>
      <c r="Q29" s="30"/>
    </row>
    <row r="30" spans="1:17" ht="17.5" customHeight="1">
      <c r="A30" s="269"/>
      <c r="B30" s="158" t="s">
        <v>28</v>
      </c>
      <c r="C30" s="113">
        <v>113708</v>
      </c>
      <c r="D30" s="113">
        <v>7840</v>
      </c>
      <c r="E30" s="101">
        <v>121548</v>
      </c>
      <c r="F30" s="93">
        <v>101.7</v>
      </c>
      <c r="G30" s="93">
        <v>102.5</v>
      </c>
      <c r="Q30" s="30"/>
    </row>
    <row r="31" spans="1:17" ht="17.5" customHeight="1">
      <c r="A31" s="269"/>
      <c r="B31" s="158" t="s">
        <v>29</v>
      </c>
      <c r="C31" s="113">
        <v>1442252</v>
      </c>
      <c r="D31" s="113">
        <v>90568</v>
      </c>
      <c r="E31" s="101">
        <v>1532820</v>
      </c>
      <c r="F31" s="93">
        <v>105.9</v>
      </c>
      <c r="G31" s="93">
        <v>102.4</v>
      </c>
      <c r="Q31" s="30"/>
    </row>
    <row r="32" spans="1:17" ht="17.5" customHeight="1">
      <c r="A32" s="269"/>
      <c r="B32" s="158" t="s">
        <v>30</v>
      </c>
      <c r="C32" s="113" t="s">
        <v>52</v>
      </c>
      <c r="D32" s="113" t="s">
        <v>52</v>
      </c>
      <c r="E32" s="113" t="s">
        <v>52</v>
      </c>
      <c r="F32" s="113" t="s">
        <v>52</v>
      </c>
      <c r="G32" s="113" t="s">
        <v>52</v>
      </c>
      <c r="H32" s="10"/>
      <c r="I32" s="10"/>
      <c r="J32" s="10"/>
      <c r="K32" s="10"/>
      <c r="L32" s="10"/>
      <c r="Q32" s="30"/>
    </row>
    <row r="33" spans="7:17">
      <c r="G33" s="30"/>
      <c r="Q33" s="30"/>
    </row>
  </sheetData>
  <mergeCells count="6">
    <mergeCell ref="A1:A32"/>
    <mergeCell ref="C2:E2"/>
    <mergeCell ref="F2:F3"/>
    <mergeCell ref="B1:G1"/>
    <mergeCell ref="G2:G3"/>
    <mergeCell ref="B2:B3"/>
  </mergeCells>
  <pageMargins left="0.47244094488188981" right="0.23622047244094491" top="0.59055118110236227" bottom="0.59055118110236227" header="0.31496062992125984" footer="0.31496062992125984"/>
  <pageSetup paperSize="9" scale="88" firstPageNumber="1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3"/>
  <sheetViews>
    <sheetView zoomScaleNormal="100" zoomScaleSheetLayoutView="84" zoomScalePageLayoutView="91" workbookViewId="0">
      <selection sqref="A1:A33"/>
    </sheetView>
  </sheetViews>
  <sheetFormatPr baseColWidth="10" defaultColWidth="8.83203125" defaultRowHeight="13"/>
  <cols>
    <col min="1" max="1" width="5.33203125" customWidth="1"/>
    <col min="2" max="2" width="19.6640625" customWidth="1"/>
    <col min="3" max="3" width="10.83203125" customWidth="1"/>
    <col min="4" max="4" width="15" customWidth="1"/>
    <col min="5" max="5" width="15.1640625" customWidth="1"/>
    <col min="6" max="6" width="13.33203125" customWidth="1"/>
    <col min="7" max="7" width="12.83203125" customWidth="1"/>
    <col min="8" max="8" width="8.1640625" customWidth="1"/>
    <col min="9" max="9" width="14.6640625" customWidth="1"/>
    <col min="10" max="10" width="15.33203125" customWidth="1"/>
    <col min="11" max="11" width="13.33203125" customWidth="1"/>
    <col min="12" max="12" width="19.1640625" customWidth="1"/>
    <col min="13" max="13" width="13.5" customWidth="1"/>
  </cols>
  <sheetData>
    <row r="1" spans="1:13" s="34" customFormat="1" ht="21.75" customHeight="1">
      <c r="A1" s="269">
        <v>13</v>
      </c>
      <c r="B1" s="305" t="s">
        <v>301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13" ht="82.5" customHeight="1">
      <c r="A2" s="269"/>
      <c r="B2" s="287"/>
      <c r="C2" s="306" t="s">
        <v>288</v>
      </c>
      <c r="D2" s="307"/>
      <c r="E2" s="307"/>
      <c r="F2" s="306" t="s">
        <v>38</v>
      </c>
      <c r="G2" s="308"/>
      <c r="H2" s="309" t="s">
        <v>168</v>
      </c>
      <c r="I2" s="306"/>
      <c r="J2" s="309" t="s">
        <v>68</v>
      </c>
      <c r="K2" s="306"/>
      <c r="L2" s="306"/>
    </row>
    <row r="3" spans="1:13" ht="18.75" customHeight="1">
      <c r="A3" s="269"/>
      <c r="B3" s="302"/>
      <c r="C3" s="309" t="s">
        <v>67</v>
      </c>
      <c r="D3" s="309" t="s">
        <v>243</v>
      </c>
      <c r="E3" s="309" t="s">
        <v>39</v>
      </c>
      <c r="F3" s="310" t="s">
        <v>40</v>
      </c>
      <c r="G3" s="310" t="s">
        <v>59</v>
      </c>
      <c r="H3" s="310" t="s">
        <v>247</v>
      </c>
      <c r="I3" s="310" t="s">
        <v>41</v>
      </c>
      <c r="J3" s="310" t="s">
        <v>291</v>
      </c>
      <c r="K3" s="306" t="s">
        <v>51</v>
      </c>
      <c r="L3" s="307"/>
    </row>
    <row r="4" spans="1:13" ht="66" customHeight="1">
      <c r="A4" s="269"/>
      <c r="B4" s="290"/>
      <c r="C4" s="309"/>
      <c r="D4" s="309"/>
      <c r="E4" s="309"/>
      <c r="F4" s="311"/>
      <c r="G4" s="311"/>
      <c r="H4" s="311"/>
      <c r="I4" s="311"/>
      <c r="J4" s="311"/>
      <c r="K4" s="150" t="s">
        <v>60</v>
      </c>
      <c r="L4" s="150" t="s">
        <v>291</v>
      </c>
      <c r="M4" s="42"/>
    </row>
    <row r="5" spans="1:13" ht="15" customHeight="1">
      <c r="A5" s="269"/>
      <c r="B5" s="202" t="s">
        <v>32</v>
      </c>
      <c r="C5" s="98">
        <f>SUM(C8:C32)</f>
        <v>3017896</v>
      </c>
      <c r="D5" s="98">
        <f>SUM(D8:D32)</f>
        <v>542406</v>
      </c>
      <c r="E5" s="98">
        <f>SUM(E8:E32)</f>
        <v>3560302</v>
      </c>
      <c r="F5" s="105">
        <v>100</v>
      </c>
      <c r="G5" s="98">
        <v>84228</v>
      </c>
      <c r="H5" s="105">
        <v>103.5</v>
      </c>
      <c r="I5" s="105">
        <v>104</v>
      </c>
      <c r="J5" s="105">
        <v>104</v>
      </c>
      <c r="K5" s="98">
        <v>71396</v>
      </c>
      <c r="L5" s="105">
        <v>104.4</v>
      </c>
    </row>
    <row r="6" spans="1:13" ht="14.5" customHeight="1">
      <c r="A6" s="269"/>
      <c r="B6" s="158" t="s">
        <v>3</v>
      </c>
      <c r="C6" s="113"/>
      <c r="D6" s="113"/>
      <c r="E6" s="99"/>
      <c r="F6" s="113"/>
      <c r="G6" s="113"/>
      <c r="H6" s="113"/>
      <c r="I6" s="113"/>
      <c r="J6" s="92"/>
      <c r="K6" s="92"/>
      <c r="L6" s="92"/>
    </row>
    <row r="7" spans="1:13" ht="14.5" customHeight="1">
      <c r="A7" s="269"/>
      <c r="B7" s="158" t="s">
        <v>4</v>
      </c>
      <c r="C7" s="114" t="s">
        <v>52</v>
      </c>
      <c r="D7" s="114" t="s">
        <v>52</v>
      </c>
      <c r="E7" s="114" t="s">
        <v>52</v>
      </c>
      <c r="F7" s="114" t="s">
        <v>52</v>
      </c>
      <c r="G7" s="114" t="s">
        <v>52</v>
      </c>
      <c r="H7" s="114" t="s">
        <v>52</v>
      </c>
      <c r="I7" s="114" t="s">
        <v>52</v>
      </c>
      <c r="J7" s="114" t="s">
        <v>52</v>
      </c>
      <c r="K7" s="114" t="s">
        <v>52</v>
      </c>
      <c r="L7" s="114" t="s">
        <v>52</v>
      </c>
    </row>
    <row r="8" spans="1:13" ht="14.5" customHeight="1">
      <c r="A8" s="269"/>
      <c r="B8" s="158" t="s">
        <v>5</v>
      </c>
      <c r="C8" s="114">
        <v>94195</v>
      </c>
      <c r="D8" s="113">
        <v>17294</v>
      </c>
      <c r="E8" s="101">
        <v>111489</v>
      </c>
      <c r="F8" s="89">
        <v>3.1</v>
      </c>
      <c r="G8" s="113">
        <v>71098</v>
      </c>
      <c r="H8" s="89">
        <v>105</v>
      </c>
      <c r="I8" s="89">
        <v>106</v>
      </c>
      <c r="J8" s="93">
        <v>105.8</v>
      </c>
      <c r="K8" s="101">
        <v>60070</v>
      </c>
      <c r="L8" s="93">
        <v>106.8</v>
      </c>
    </row>
    <row r="9" spans="1:13" ht="14.5" customHeight="1">
      <c r="A9" s="269"/>
      <c r="B9" s="158" t="s">
        <v>6</v>
      </c>
      <c r="C9" s="114">
        <v>52979</v>
      </c>
      <c r="D9" s="113">
        <v>7466</v>
      </c>
      <c r="E9" s="101">
        <v>60445</v>
      </c>
      <c r="F9" s="89">
        <v>1.7</v>
      </c>
      <c r="G9" s="113">
        <v>58294</v>
      </c>
      <c r="H9" s="89">
        <v>103.8</v>
      </c>
      <c r="I9" s="89">
        <v>104.1</v>
      </c>
      <c r="J9" s="93">
        <v>104.5</v>
      </c>
      <c r="K9" s="101">
        <v>51094</v>
      </c>
      <c r="L9" s="93">
        <v>104.8</v>
      </c>
    </row>
    <row r="10" spans="1:13" ht="14.5" customHeight="1">
      <c r="A10" s="269"/>
      <c r="B10" s="158" t="s">
        <v>7</v>
      </c>
      <c r="C10" s="114">
        <v>293936</v>
      </c>
      <c r="D10" s="113">
        <v>75420</v>
      </c>
      <c r="E10" s="101">
        <v>369356</v>
      </c>
      <c r="F10" s="89">
        <v>10.3</v>
      </c>
      <c r="G10" s="113">
        <v>114750</v>
      </c>
      <c r="H10" s="89">
        <v>102.5</v>
      </c>
      <c r="I10" s="89">
        <v>102.9</v>
      </c>
      <c r="J10" s="93">
        <v>103</v>
      </c>
      <c r="K10" s="101">
        <v>91319</v>
      </c>
      <c r="L10" s="93">
        <v>103.4</v>
      </c>
    </row>
    <row r="11" spans="1:13" ht="14.5" customHeight="1">
      <c r="A11" s="269"/>
      <c r="B11" s="158" t="s">
        <v>8</v>
      </c>
      <c r="C11" s="114">
        <v>149521</v>
      </c>
      <c r="D11" s="113">
        <v>42640</v>
      </c>
      <c r="E11" s="101">
        <v>192161</v>
      </c>
      <c r="F11" s="89">
        <v>5.4</v>
      </c>
      <c r="G11" s="113">
        <v>45936</v>
      </c>
      <c r="H11" s="89">
        <v>100.5</v>
      </c>
      <c r="I11" s="89">
        <v>101.4</v>
      </c>
      <c r="J11" s="93">
        <v>101.6</v>
      </c>
      <c r="K11" s="101">
        <v>35743</v>
      </c>
      <c r="L11" s="93">
        <v>102.5</v>
      </c>
    </row>
    <row r="12" spans="1:13" ht="14.5" customHeight="1">
      <c r="A12" s="269"/>
      <c r="B12" s="158" t="s">
        <v>9</v>
      </c>
      <c r="C12" s="114">
        <v>67336</v>
      </c>
      <c r="D12" s="113">
        <v>9767</v>
      </c>
      <c r="E12" s="101">
        <v>77103</v>
      </c>
      <c r="F12" s="89">
        <v>2.2000000000000002</v>
      </c>
      <c r="G12" s="113">
        <v>62905</v>
      </c>
      <c r="H12" s="89">
        <v>104.8</v>
      </c>
      <c r="I12" s="89">
        <v>105.7</v>
      </c>
      <c r="J12" s="93">
        <v>105.6</v>
      </c>
      <c r="K12" s="101">
        <v>54937</v>
      </c>
      <c r="L12" s="93">
        <v>106.5</v>
      </c>
    </row>
    <row r="13" spans="1:13" ht="14.5" customHeight="1">
      <c r="A13" s="269"/>
      <c r="B13" s="158" t="s">
        <v>10</v>
      </c>
      <c r="C13" s="114">
        <v>47448</v>
      </c>
      <c r="D13" s="113">
        <v>4997</v>
      </c>
      <c r="E13" s="101">
        <v>52445</v>
      </c>
      <c r="F13" s="89">
        <v>1.5</v>
      </c>
      <c r="G13" s="113">
        <v>41706</v>
      </c>
      <c r="H13" s="89">
        <v>104</v>
      </c>
      <c r="I13" s="89">
        <v>104.1</v>
      </c>
      <c r="J13" s="93">
        <v>104.5</v>
      </c>
      <c r="K13" s="101">
        <v>37732</v>
      </c>
      <c r="L13" s="93">
        <v>104.5</v>
      </c>
    </row>
    <row r="14" spans="1:13" ht="14.5" customHeight="1">
      <c r="A14" s="269"/>
      <c r="B14" s="158" t="s">
        <v>11</v>
      </c>
      <c r="C14" s="114">
        <v>114822</v>
      </c>
      <c r="D14" s="113">
        <v>32221</v>
      </c>
      <c r="E14" s="101">
        <v>147043</v>
      </c>
      <c r="F14" s="89">
        <v>4.0999999999999996</v>
      </c>
      <c r="G14" s="113">
        <v>85764</v>
      </c>
      <c r="H14" s="89">
        <v>100.6</v>
      </c>
      <c r="I14" s="89">
        <v>101.6</v>
      </c>
      <c r="J14" s="93">
        <v>101.5</v>
      </c>
      <c r="K14" s="101">
        <v>66971</v>
      </c>
      <c r="L14" s="93">
        <v>102.4</v>
      </c>
    </row>
    <row r="15" spans="1:13" ht="14.5" customHeight="1">
      <c r="A15" s="269"/>
      <c r="B15" s="158" t="s">
        <v>12</v>
      </c>
      <c r="C15" s="114">
        <v>68141</v>
      </c>
      <c r="D15" s="113">
        <v>10298</v>
      </c>
      <c r="E15" s="101">
        <v>78439</v>
      </c>
      <c r="F15" s="89">
        <v>2.2000000000000002</v>
      </c>
      <c r="G15" s="113">
        <v>57030</v>
      </c>
      <c r="H15" s="89">
        <v>105.7</v>
      </c>
      <c r="I15" s="89">
        <v>106</v>
      </c>
      <c r="J15" s="93">
        <v>106.1</v>
      </c>
      <c r="K15" s="101">
        <v>49543</v>
      </c>
      <c r="L15" s="93">
        <v>106.4</v>
      </c>
    </row>
    <row r="16" spans="1:13" ht="14.5" customHeight="1">
      <c r="A16" s="269"/>
      <c r="B16" s="158" t="s">
        <v>13</v>
      </c>
      <c r="C16" s="114">
        <v>167202</v>
      </c>
      <c r="D16" s="113">
        <v>30940</v>
      </c>
      <c r="E16" s="101">
        <v>198142</v>
      </c>
      <c r="F16" s="89">
        <v>5.6</v>
      </c>
      <c r="G16" s="113">
        <v>112510</v>
      </c>
      <c r="H16" s="89">
        <v>106.9</v>
      </c>
      <c r="I16" s="89">
        <v>105.8</v>
      </c>
      <c r="J16" s="93">
        <v>107.5</v>
      </c>
      <c r="K16" s="101">
        <v>94942</v>
      </c>
      <c r="L16" s="93">
        <v>106.5</v>
      </c>
    </row>
    <row r="17" spans="1:12" ht="14.5" customHeight="1">
      <c r="A17" s="269"/>
      <c r="B17" s="158" t="s">
        <v>14</v>
      </c>
      <c r="C17" s="114">
        <v>56595</v>
      </c>
      <c r="D17" s="113">
        <v>7822</v>
      </c>
      <c r="E17" s="101">
        <v>64417</v>
      </c>
      <c r="F17" s="89">
        <v>1.8</v>
      </c>
      <c r="G17" s="113">
        <v>67743</v>
      </c>
      <c r="H17" s="89">
        <v>107</v>
      </c>
      <c r="I17" s="89">
        <v>108.2</v>
      </c>
      <c r="J17" s="93">
        <v>108.2</v>
      </c>
      <c r="K17" s="101">
        <v>59517</v>
      </c>
      <c r="L17" s="93">
        <v>109.3</v>
      </c>
    </row>
    <row r="18" spans="1:12" ht="14.5" customHeight="1">
      <c r="A18" s="269"/>
      <c r="B18" s="158" t="s">
        <v>15</v>
      </c>
      <c r="C18" s="114">
        <v>30938</v>
      </c>
      <c r="D18" s="113">
        <v>4266</v>
      </c>
      <c r="E18" s="101">
        <v>35204</v>
      </c>
      <c r="F18" s="89">
        <v>1</v>
      </c>
      <c r="G18" s="113">
        <v>16300</v>
      </c>
      <c r="H18" s="89">
        <v>98.7</v>
      </c>
      <c r="I18" s="89">
        <v>99.7</v>
      </c>
      <c r="J18" s="93">
        <v>99.8</v>
      </c>
      <c r="K18" s="101">
        <v>14324</v>
      </c>
      <c r="L18" s="93">
        <v>100.8</v>
      </c>
    </row>
    <row r="19" spans="1:12" ht="14.5" customHeight="1">
      <c r="A19" s="269"/>
      <c r="B19" s="158" t="s">
        <v>16</v>
      </c>
      <c r="C19" s="114">
        <v>154897</v>
      </c>
      <c r="D19" s="113">
        <v>22336</v>
      </c>
      <c r="E19" s="101">
        <v>177233</v>
      </c>
      <c r="F19" s="89">
        <v>5</v>
      </c>
      <c r="G19" s="113">
        <v>70169</v>
      </c>
      <c r="H19" s="89">
        <v>105.7</v>
      </c>
      <c r="I19" s="89">
        <v>105.9</v>
      </c>
      <c r="J19" s="93">
        <v>106</v>
      </c>
      <c r="K19" s="101">
        <v>61326</v>
      </c>
      <c r="L19" s="93">
        <v>106.2</v>
      </c>
    </row>
    <row r="20" spans="1:12" ht="14.5" customHeight="1">
      <c r="A20" s="269"/>
      <c r="B20" s="158" t="s">
        <v>17</v>
      </c>
      <c r="C20" s="114">
        <v>68951</v>
      </c>
      <c r="D20" s="113">
        <v>10952</v>
      </c>
      <c r="E20" s="101">
        <v>79903</v>
      </c>
      <c r="F20" s="89">
        <v>2.2000000000000002</v>
      </c>
      <c r="G20" s="113">
        <v>70325</v>
      </c>
      <c r="H20" s="89">
        <v>103.1</v>
      </c>
      <c r="I20" s="89">
        <v>104</v>
      </c>
      <c r="J20" s="93">
        <v>103.9</v>
      </c>
      <c r="K20" s="101">
        <v>60686</v>
      </c>
      <c r="L20" s="93">
        <v>104.8</v>
      </c>
    </row>
    <row r="21" spans="1:12" ht="14.5" customHeight="1">
      <c r="A21" s="269"/>
      <c r="B21" s="158" t="s">
        <v>18</v>
      </c>
      <c r="C21" s="114">
        <v>151228</v>
      </c>
      <c r="D21" s="113">
        <v>21996</v>
      </c>
      <c r="E21" s="101">
        <v>173224</v>
      </c>
      <c r="F21" s="89">
        <v>4.9000000000000004</v>
      </c>
      <c r="G21" s="113">
        <v>72731</v>
      </c>
      <c r="H21" s="89">
        <v>101.8</v>
      </c>
      <c r="I21" s="89">
        <v>102</v>
      </c>
      <c r="J21" s="93">
        <v>102.2</v>
      </c>
      <c r="K21" s="101">
        <v>63496</v>
      </c>
      <c r="L21" s="93">
        <v>102.3</v>
      </c>
    </row>
    <row r="22" spans="1:12" ht="14.5" customHeight="1">
      <c r="A22" s="269"/>
      <c r="B22" s="158" t="s">
        <v>19</v>
      </c>
      <c r="C22" s="114">
        <v>146725</v>
      </c>
      <c r="D22" s="113">
        <v>27364</v>
      </c>
      <c r="E22" s="101">
        <v>174089</v>
      </c>
      <c r="F22" s="89">
        <v>4.9000000000000004</v>
      </c>
      <c r="G22" s="113">
        <v>123722</v>
      </c>
      <c r="H22" s="89">
        <v>103.8</v>
      </c>
      <c r="I22" s="89">
        <v>104.7</v>
      </c>
      <c r="J22" s="93">
        <v>104.7</v>
      </c>
      <c r="K22" s="101">
        <v>104275</v>
      </c>
      <c r="L22" s="93">
        <v>105.7</v>
      </c>
    </row>
    <row r="23" spans="1:12" ht="14.5" customHeight="1">
      <c r="A23" s="269"/>
      <c r="B23" s="158" t="s">
        <v>20</v>
      </c>
      <c r="C23" s="114">
        <v>50102</v>
      </c>
      <c r="D23" s="113">
        <v>6733</v>
      </c>
      <c r="E23" s="101">
        <v>56835</v>
      </c>
      <c r="F23" s="89">
        <v>1.6</v>
      </c>
      <c r="G23" s="113">
        <v>49038</v>
      </c>
      <c r="H23" s="89">
        <v>101.5</v>
      </c>
      <c r="I23" s="89">
        <v>101.7</v>
      </c>
      <c r="J23" s="93">
        <v>102.1</v>
      </c>
      <c r="K23" s="101">
        <v>43229</v>
      </c>
      <c r="L23" s="93">
        <v>102.4</v>
      </c>
    </row>
    <row r="24" spans="1:12" ht="14.5" customHeight="1">
      <c r="A24" s="269"/>
      <c r="B24" s="158" t="s">
        <v>21</v>
      </c>
      <c r="C24" s="114">
        <v>59441</v>
      </c>
      <c r="D24" s="113">
        <v>9035</v>
      </c>
      <c r="E24" s="101">
        <v>68476</v>
      </c>
      <c r="F24" s="89">
        <v>1.9</v>
      </c>
      <c r="G24" s="113">
        <v>62943</v>
      </c>
      <c r="H24" s="89">
        <v>105.5</v>
      </c>
      <c r="I24" s="89">
        <v>106.7</v>
      </c>
      <c r="J24" s="93">
        <v>106.1</v>
      </c>
      <c r="K24" s="101">
        <v>54638</v>
      </c>
      <c r="L24" s="93">
        <v>107.2</v>
      </c>
    </row>
    <row r="25" spans="1:12" ht="14.5" customHeight="1">
      <c r="A25" s="269"/>
      <c r="B25" s="158" t="s">
        <v>22</v>
      </c>
      <c r="C25" s="114">
        <v>43604</v>
      </c>
      <c r="D25" s="113">
        <v>5523</v>
      </c>
      <c r="E25" s="101">
        <v>49127</v>
      </c>
      <c r="F25" s="89">
        <v>1.4</v>
      </c>
      <c r="G25" s="113">
        <v>46828</v>
      </c>
      <c r="H25" s="89">
        <v>103.3</v>
      </c>
      <c r="I25" s="89">
        <v>104</v>
      </c>
      <c r="J25" s="93">
        <v>104.1</v>
      </c>
      <c r="K25" s="101">
        <v>41563</v>
      </c>
      <c r="L25" s="93">
        <v>104.7</v>
      </c>
    </row>
    <row r="26" spans="1:12" ht="14.5" customHeight="1">
      <c r="A26" s="269"/>
      <c r="B26" s="158" t="s">
        <v>23</v>
      </c>
      <c r="C26" s="114">
        <v>198185</v>
      </c>
      <c r="D26" s="114">
        <v>35094</v>
      </c>
      <c r="E26" s="101">
        <v>233279</v>
      </c>
      <c r="F26" s="89">
        <v>6.6</v>
      </c>
      <c r="G26" s="114">
        <v>86889</v>
      </c>
      <c r="H26" s="89">
        <v>102.4</v>
      </c>
      <c r="I26" s="89">
        <v>102.9</v>
      </c>
      <c r="J26" s="93">
        <v>102.7</v>
      </c>
      <c r="K26" s="101">
        <v>73817</v>
      </c>
      <c r="L26" s="93">
        <v>103.2</v>
      </c>
    </row>
    <row r="27" spans="1:12" ht="14.5" customHeight="1">
      <c r="A27" s="269"/>
      <c r="B27" s="158" t="s">
        <v>24</v>
      </c>
      <c r="C27" s="114">
        <v>48650</v>
      </c>
      <c r="D27" s="113">
        <v>6502</v>
      </c>
      <c r="E27" s="101">
        <v>55152</v>
      </c>
      <c r="F27" s="89">
        <v>1.5</v>
      </c>
      <c r="G27" s="113">
        <v>52914</v>
      </c>
      <c r="H27" s="89">
        <v>99.9</v>
      </c>
      <c r="I27" s="89">
        <v>100.7</v>
      </c>
      <c r="J27" s="93">
        <v>100.7</v>
      </c>
      <c r="K27" s="101">
        <v>46676</v>
      </c>
      <c r="L27" s="93">
        <v>101.6</v>
      </c>
    </row>
    <row r="28" spans="1:12" ht="14.5" customHeight="1">
      <c r="A28" s="269"/>
      <c r="B28" s="158" t="s">
        <v>25</v>
      </c>
      <c r="C28" s="114">
        <v>66009</v>
      </c>
      <c r="D28" s="113">
        <v>9629</v>
      </c>
      <c r="E28" s="101">
        <v>75638</v>
      </c>
      <c r="F28" s="89">
        <v>2.1</v>
      </c>
      <c r="G28" s="113">
        <v>59576</v>
      </c>
      <c r="H28" s="89">
        <v>101.9</v>
      </c>
      <c r="I28" s="89">
        <v>102.7</v>
      </c>
      <c r="J28" s="93">
        <v>102.7</v>
      </c>
      <c r="K28" s="101">
        <v>51992</v>
      </c>
      <c r="L28" s="93">
        <v>103.6</v>
      </c>
    </row>
    <row r="29" spans="1:12" ht="14.5" customHeight="1">
      <c r="A29" s="269"/>
      <c r="B29" s="158" t="s">
        <v>26</v>
      </c>
      <c r="C29" s="114">
        <v>77782</v>
      </c>
      <c r="D29" s="113">
        <v>15505</v>
      </c>
      <c r="E29" s="101">
        <v>93287</v>
      </c>
      <c r="F29" s="89">
        <v>2.6</v>
      </c>
      <c r="G29" s="113">
        <v>76881</v>
      </c>
      <c r="H29" s="89">
        <v>108.8</v>
      </c>
      <c r="I29" s="89">
        <v>109.9</v>
      </c>
      <c r="J29" s="93">
        <v>110</v>
      </c>
      <c r="K29" s="101">
        <v>64103</v>
      </c>
      <c r="L29" s="93">
        <v>111.1</v>
      </c>
    </row>
    <row r="30" spans="1:12" ht="14.5" customHeight="1">
      <c r="A30" s="269"/>
      <c r="B30" s="158" t="s">
        <v>27</v>
      </c>
      <c r="C30" s="114">
        <v>31342</v>
      </c>
      <c r="D30" s="114">
        <v>2563</v>
      </c>
      <c r="E30" s="101">
        <v>33905</v>
      </c>
      <c r="F30" s="89">
        <v>1</v>
      </c>
      <c r="G30" s="114">
        <v>37443</v>
      </c>
      <c r="H30" s="89">
        <v>104.6</v>
      </c>
      <c r="I30" s="89">
        <v>104.8</v>
      </c>
      <c r="J30" s="93">
        <v>105.1</v>
      </c>
      <c r="K30" s="101">
        <v>34613</v>
      </c>
      <c r="L30" s="93">
        <v>105.3</v>
      </c>
    </row>
    <row r="31" spans="1:12" ht="14.5" customHeight="1">
      <c r="A31" s="269"/>
      <c r="B31" s="158" t="s">
        <v>28</v>
      </c>
      <c r="C31" s="114">
        <v>61371</v>
      </c>
      <c r="D31" s="113">
        <v>9240</v>
      </c>
      <c r="E31" s="101">
        <v>70611</v>
      </c>
      <c r="F31" s="89">
        <v>2</v>
      </c>
      <c r="G31" s="113">
        <v>69712</v>
      </c>
      <c r="H31" s="89">
        <v>104.2</v>
      </c>
      <c r="I31" s="89">
        <v>105.6</v>
      </c>
      <c r="J31" s="93">
        <v>104.9</v>
      </c>
      <c r="K31" s="101">
        <v>60589</v>
      </c>
      <c r="L31" s="93">
        <v>106.4</v>
      </c>
    </row>
    <row r="32" spans="1:12" ht="14.5" customHeight="1">
      <c r="A32" s="269"/>
      <c r="B32" s="158" t="s">
        <v>29</v>
      </c>
      <c r="C32" s="114">
        <v>716496</v>
      </c>
      <c r="D32" s="113">
        <v>116803</v>
      </c>
      <c r="E32" s="101">
        <v>833299</v>
      </c>
      <c r="F32" s="89">
        <v>23.4</v>
      </c>
      <c r="G32" s="113">
        <v>283175</v>
      </c>
      <c r="H32" s="89">
        <v>103.7</v>
      </c>
      <c r="I32" s="89">
        <v>103.2</v>
      </c>
      <c r="J32" s="93">
        <v>103.4</v>
      </c>
      <c r="K32" s="101">
        <v>243483</v>
      </c>
      <c r="L32" s="93">
        <v>102.9</v>
      </c>
    </row>
    <row r="33" spans="1:12" ht="14.5" customHeight="1">
      <c r="A33" s="269"/>
      <c r="B33" s="158" t="s">
        <v>30</v>
      </c>
      <c r="C33" s="114" t="s">
        <v>52</v>
      </c>
      <c r="D33" s="114" t="s">
        <v>52</v>
      </c>
      <c r="E33" s="114" t="s">
        <v>52</v>
      </c>
      <c r="F33" s="114" t="s">
        <v>52</v>
      </c>
      <c r="G33" s="114" t="s">
        <v>52</v>
      </c>
      <c r="H33" s="114" t="s">
        <v>52</v>
      </c>
      <c r="I33" s="114" t="s">
        <v>52</v>
      </c>
      <c r="J33" s="114" t="s">
        <v>52</v>
      </c>
      <c r="K33" s="114" t="s">
        <v>52</v>
      </c>
      <c r="L33" s="114" t="s">
        <v>52</v>
      </c>
    </row>
    <row r="34" spans="1:12" ht="16" customHeight="1">
      <c r="H34" s="183"/>
    </row>
    <row r="35" spans="1:12">
      <c r="H35" s="183"/>
    </row>
    <row r="36" spans="1:12">
      <c r="H36" s="183"/>
    </row>
    <row r="37" spans="1:12">
      <c r="H37" s="183"/>
    </row>
    <row r="38" spans="1:12">
      <c r="H38" s="183"/>
    </row>
    <row r="39" spans="1:12">
      <c r="H39" s="183"/>
    </row>
    <row r="40" spans="1:12">
      <c r="H40" s="183"/>
    </row>
    <row r="41" spans="1:12">
      <c r="H41" s="183"/>
    </row>
    <row r="42" spans="1:12">
      <c r="H42" s="183"/>
    </row>
    <row r="43" spans="1:12">
      <c r="H43" s="183"/>
    </row>
  </sheetData>
  <mergeCells count="16">
    <mergeCell ref="A1:A33"/>
    <mergeCell ref="B1:L1"/>
    <mergeCell ref="B2:B4"/>
    <mergeCell ref="C2:E2"/>
    <mergeCell ref="F2:G2"/>
    <mergeCell ref="H2:I2"/>
    <mergeCell ref="J2:L2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ageMargins left="0.43307086614173229" right="0.39370078740157483" top="0.51181102362204722" bottom="0.51181102362204722" header="0.31496062992125984" footer="0.31496062992125984"/>
  <pageSetup paperSize="9" scale="87" firstPageNumber="1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3"/>
  <sheetViews>
    <sheetView zoomScaleNormal="100" zoomScaleSheetLayoutView="84" zoomScalePageLayoutView="90" workbookViewId="0">
      <selection sqref="A1:A32"/>
    </sheetView>
  </sheetViews>
  <sheetFormatPr baseColWidth="10" defaultColWidth="8.83203125" defaultRowHeight="13"/>
  <cols>
    <col min="1" max="1" width="4.83203125" customWidth="1"/>
    <col min="2" max="2" width="19.6640625" customWidth="1"/>
    <col min="3" max="3" width="18.5" customWidth="1"/>
    <col min="4" max="4" width="25.83203125" customWidth="1"/>
    <col min="5" max="5" width="21.5" customWidth="1"/>
    <col min="6" max="6" width="25.5" customWidth="1"/>
    <col min="7" max="7" width="26.33203125" customWidth="1"/>
  </cols>
  <sheetData>
    <row r="1" spans="1:9" s="34" customFormat="1" ht="21" customHeight="1">
      <c r="A1" s="269">
        <v>14</v>
      </c>
      <c r="B1" s="305" t="s">
        <v>302</v>
      </c>
      <c r="C1" s="305"/>
      <c r="D1" s="305"/>
      <c r="E1" s="305"/>
      <c r="F1" s="305"/>
      <c r="G1" s="305"/>
      <c r="H1" s="14"/>
      <c r="I1" s="14"/>
    </row>
    <row r="2" spans="1:9" ht="18.75" customHeight="1">
      <c r="A2" s="269"/>
      <c r="B2" s="288"/>
      <c r="C2" s="309" t="s">
        <v>289</v>
      </c>
      <c r="D2" s="309"/>
      <c r="E2" s="309"/>
      <c r="F2" s="310" t="s">
        <v>252</v>
      </c>
      <c r="G2" s="286" t="s">
        <v>254</v>
      </c>
    </row>
    <row r="3" spans="1:9" ht="52.5" customHeight="1">
      <c r="A3" s="269"/>
      <c r="B3" s="291"/>
      <c r="C3" s="151" t="s">
        <v>72</v>
      </c>
      <c r="D3" s="151" t="s">
        <v>243</v>
      </c>
      <c r="E3" s="151" t="s">
        <v>75</v>
      </c>
      <c r="F3" s="313"/>
      <c r="G3" s="289"/>
    </row>
    <row r="4" spans="1:9" ht="18.75" customHeight="1">
      <c r="A4" s="269"/>
      <c r="B4" s="97" t="s">
        <v>32</v>
      </c>
      <c r="C4" s="112">
        <v>7494615</v>
      </c>
      <c r="D4" s="112">
        <v>542406</v>
      </c>
      <c r="E4" s="112">
        <v>8037021</v>
      </c>
      <c r="F4" s="106">
        <v>103.5</v>
      </c>
      <c r="G4" s="112">
        <v>100.9</v>
      </c>
    </row>
    <row r="5" spans="1:9" ht="15.5" customHeight="1">
      <c r="A5" s="269"/>
      <c r="B5" s="158" t="s">
        <v>3</v>
      </c>
      <c r="C5" s="113"/>
      <c r="D5" s="113"/>
      <c r="E5" s="113"/>
      <c r="F5" s="93"/>
      <c r="G5" s="99"/>
    </row>
    <row r="6" spans="1:9" ht="15.5" customHeight="1">
      <c r="A6" s="269"/>
      <c r="B6" s="158" t="s">
        <v>4</v>
      </c>
      <c r="C6" s="113" t="s">
        <v>52</v>
      </c>
      <c r="D6" s="113" t="s">
        <v>52</v>
      </c>
      <c r="E6" s="113" t="s">
        <v>52</v>
      </c>
      <c r="F6" s="113" t="s">
        <v>52</v>
      </c>
      <c r="G6" s="113" t="s">
        <v>52</v>
      </c>
    </row>
    <row r="7" spans="1:9" ht="15.5" customHeight="1">
      <c r="A7" s="269"/>
      <c r="B7" s="158" t="s">
        <v>5</v>
      </c>
      <c r="C7" s="113">
        <v>247907</v>
      </c>
      <c r="D7" s="113">
        <v>17294</v>
      </c>
      <c r="E7" s="101">
        <v>265201</v>
      </c>
      <c r="F7" s="93">
        <v>105.9</v>
      </c>
      <c r="G7" s="93">
        <v>101.1</v>
      </c>
    </row>
    <row r="8" spans="1:9" ht="15.5" customHeight="1">
      <c r="A8" s="269"/>
      <c r="B8" s="158" t="s">
        <v>6</v>
      </c>
      <c r="C8" s="113">
        <v>121797</v>
      </c>
      <c r="D8" s="113">
        <v>7466</v>
      </c>
      <c r="E8" s="101">
        <v>129263</v>
      </c>
      <c r="F8" s="93">
        <v>103.7</v>
      </c>
      <c r="G8" s="93">
        <v>99.6</v>
      </c>
    </row>
    <row r="9" spans="1:9" ht="15.5" customHeight="1">
      <c r="A9" s="269"/>
      <c r="B9" s="158" t="s">
        <v>7</v>
      </c>
      <c r="C9" s="113">
        <v>822614</v>
      </c>
      <c r="D9" s="113">
        <v>75420</v>
      </c>
      <c r="E9" s="101">
        <v>898034</v>
      </c>
      <c r="F9" s="93">
        <v>102.9</v>
      </c>
      <c r="G9" s="93">
        <v>100.4</v>
      </c>
    </row>
    <row r="10" spans="1:9" ht="15.5" customHeight="1">
      <c r="A10" s="269"/>
      <c r="B10" s="158" t="s">
        <v>8</v>
      </c>
      <c r="C10" s="113">
        <v>451807</v>
      </c>
      <c r="D10" s="113">
        <v>42640</v>
      </c>
      <c r="E10" s="101">
        <v>494447</v>
      </c>
      <c r="F10" s="93">
        <v>100.7</v>
      </c>
      <c r="G10" s="93">
        <v>96.7</v>
      </c>
    </row>
    <row r="11" spans="1:9" ht="15.5" customHeight="1">
      <c r="A11" s="269"/>
      <c r="B11" s="158" t="s">
        <v>9</v>
      </c>
      <c r="C11" s="113">
        <v>157144</v>
      </c>
      <c r="D11" s="113">
        <v>9767</v>
      </c>
      <c r="E11" s="101">
        <v>166911</v>
      </c>
      <c r="F11" s="93">
        <v>105.6</v>
      </c>
      <c r="G11" s="93">
        <v>100.1</v>
      </c>
    </row>
    <row r="12" spans="1:9" ht="15.5" customHeight="1">
      <c r="A12" s="269"/>
      <c r="B12" s="158" t="s">
        <v>10</v>
      </c>
      <c r="C12" s="113">
        <v>100459</v>
      </c>
      <c r="D12" s="113">
        <v>4997</v>
      </c>
      <c r="E12" s="101">
        <v>105456</v>
      </c>
      <c r="F12" s="93">
        <v>104.6</v>
      </c>
      <c r="G12" s="93">
        <v>100.3</v>
      </c>
    </row>
    <row r="13" spans="1:9" ht="15.5" customHeight="1">
      <c r="A13" s="269"/>
      <c r="B13" s="158" t="s">
        <v>11</v>
      </c>
      <c r="C13" s="113">
        <v>345877</v>
      </c>
      <c r="D13" s="113">
        <v>32221</v>
      </c>
      <c r="E13" s="101">
        <v>378098</v>
      </c>
      <c r="F13" s="93">
        <v>101.6</v>
      </c>
      <c r="G13" s="93">
        <v>97.6</v>
      </c>
    </row>
    <row r="14" spans="1:9" ht="15.5" customHeight="1">
      <c r="A14" s="269"/>
      <c r="B14" s="158" t="s">
        <v>12</v>
      </c>
      <c r="C14" s="113">
        <v>160256</v>
      </c>
      <c r="D14" s="113">
        <v>10298</v>
      </c>
      <c r="E14" s="101">
        <v>170554</v>
      </c>
      <c r="F14" s="93">
        <v>107.2</v>
      </c>
      <c r="G14" s="93">
        <v>102.9</v>
      </c>
    </row>
    <row r="15" spans="1:9" ht="15.5" customHeight="1">
      <c r="A15" s="269"/>
      <c r="B15" s="158" t="s">
        <v>13</v>
      </c>
      <c r="C15" s="113">
        <v>421508</v>
      </c>
      <c r="D15" s="113">
        <v>30940</v>
      </c>
      <c r="E15" s="101">
        <v>452448</v>
      </c>
      <c r="F15" s="93">
        <v>106.5</v>
      </c>
      <c r="G15" s="93">
        <v>103.6</v>
      </c>
    </row>
    <row r="16" spans="1:9" ht="15.5" customHeight="1">
      <c r="A16" s="269"/>
      <c r="B16" s="158" t="s">
        <v>14</v>
      </c>
      <c r="C16" s="113">
        <v>128027</v>
      </c>
      <c r="D16" s="113">
        <v>7822</v>
      </c>
      <c r="E16" s="101">
        <v>135849</v>
      </c>
      <c r="F16" s="93">
        <v>106.8</v>
      </c>
      <c r="G16" s="93">
        <v>100</v>
      </c>
    </row>
    <row r="17" spans="1:7" ht="15.5" customHeight="1">
      <c r="A17" s="269"/>
      <c r="B17" s="158" t="s">
        <v>15</v>
      </c>
      <c r="C17" s="113">
        <v>73041</v>
      </c>
      <c r="D17" s="113">
        <v>4266</v>
      </c>
      <c r="E17" s="101">
        <v>77307</v>
      </c>
      <c r="F17" s="93">
        <v>96.9</v>
      </c>
      <c r="G17" s="93">
        <v>92.1</v>
      </c>
    </row>
    <row r="18" spans="1:7" ht="15.5" customHeight="1">
      <c r="A18" s="269"/>
      <c r="B18" s="158" t="s">
        <v>16</v>
      </c>
      <c r="C18" s="113">
        <v>350200</v>
      </c>
      <c r="D18" s="113">
        <v>22336</v>
      </c>
      <c r="E18" s="101">
        <v>372536</v>
      </c>
      <c r="F18" s="93">
        <v>105.8</v>
      </c>
      <c r="G18" s="93">
        <v>103.7</v>
      </c>
    </row>
    <row r="19" spans="1:7" ht="15.5" customHeight="1">
      <c r="A19" s="269"/>
      <c r="B19" s="158" t="s">
        <v>17</v>
      </c>
      <c r="C19" s="113">
        <v>164765</v>
      </c>
      <c r="D19" s="113">
        <v>10952</v>
      </c>
      <c r="E19" s="101">
        <v>175717</v>
      </c>
      <c r="F19" s="93">
        <v>103.6</v>
      </c>
      <c r="G19" s="93">
        <v>98.8</v>
      </c>
    </row>
    <row r="20" spans="1:7" ht="15.5" customHeight="1">
      <c r="A20" s="269"/>
      <c r="B20" s="158" t="s">
        <v>18</v>
      </c>
      <c r="C20" s="113">
        <v>355706</v>
      </c>
      <c r="D20" s="113">
        <v>21996</v>
      </c>
      <c r="E20" s="101">
        <v>377702</v>
      </c>
      <c r="F20" s="93">
        <v>101.2</v>
      </c>
      <c r="G20" s="93">
        <v>99.4</v>
      </c>
    </row>
    <row r="21" spans="1:7" ht="15.5" customHeight="1">
      <c r="A21" s="269"/>
      <c r="B21" s="158" t="s">
        <v>19</v>
      </c>
      <c r="C21" s="113">
        <v>345690</v>
      </c>
      <c r="D21" s="113">
        <v>27364</v>
      </c>
      <c r="E21" s="101">
        <v>373054</v>
      </c>
      <c r="F21" s="93">
        <v>104.6</v>
      </c>
      <c r="G21" s="93">
        <v>99.1</v>
      </c>
    </row>
    <row r="22" spans="1:7" ht="15.5" customHeight="1">
      <c r="A22" s="269"/>
      <c r="B22" s="158" t="s">
        <v>20</v>
      </c>
      <c r="C22" s="113">
        <v>118436</v>
      </c>
      <c r="D22" s="113">
        <v>6733</v>
      </c>
      <c r="E22" s="101">
        <v>125169</v>
      </c>
      <c r="F22" s="93">
        <v>101.3</v>
      </c>
      <c r="G22" s="93">
        <v>97.4</v>
      </c>
    </row>
    <row r="23" spans="1:7" ht="15.5" customHeight="1">
      <c r="A23" s="269"/>
      <c r="B23" s="158" t="s">
        <v>21</v>
      </c>
      <c r="C23" s="113">
        <v>137768</v>
      </c>
      <c r="D23" s="113">
        <v>9035</v>
      </c>
      <c r="E23" s="101">
        <v>146803</v>
      </c>
      <c r="F23" s="93">
        <v>107.3</v>
      </c>
      <c r="G23" s="93">
        <v>102.4</v>
      </c>
    </row>
    <row r="24" spans="1:7" ht="15.5" customHeight="1">
      <c r="A24" s="269"/>
      <c r="B24" s="158" t="s">
        <v>22</v>
      </c>
      <c r="C24" s="113">
        <v>100459</v>
      </c>
      <c r="D24" s="113">
        <v>5523</v>
      </c>
      <c r="E24" s="101">
        <v>105982</v>
      </c>
      <c r="F24" s="93">
        <v>102.9</v>
      </c>
      <c r="G24" s="93">
        <v>98.4</v>
      </c>
    </row>
    <row r="25" spans="1:7" ht="15.5" customHeight="1">
      <c r="A25" s="269"/>
      <c r="B25" s="158" t="s">
        <v>23</v>
      </c>
      <c r="C25" s="113">
        <v>483633</v>
      </c>
      <c r="D25" s="113">
        <v>35094</v>
      </c>
      <c r="E25" s="101">
        <v>518727</v>
      </c>
      <c r="F25" s="93">
        <v>102.7</v>
      </c>
      <c r="G25" s="93">
        <v>100.3</v>
      </c>
    </row>
    <row r="26" spans="1:7" ht="15.5" customHeight="1">
      <c r="A26" s="269"/>
      <c r="B26" s="158" t="s">
        <v>24</v>
      </c>
      <c r="C26" s="113">
        <v>112640</v>
      </c>
      <c r="D26" s="113">
        <v>6502</v>
      </c>
      <c r="E26" s="101">
        <v>119142</v>
      </c>
      <c r="F26" s="93">
        <v>99.5</v>
      </c>
      <c r="G26" s="93">
        <v>94.7</v>
      </c>
    </row>
    <row r="27" spans="1:7" ht="15.5" customHeight="1">
      <c r="A27" s="269"/>
      <c r="B27" s="158" t="s">
        <v>25</v>
      </c>
      <c r="C27" s="113">
        <v>158600</v>
      </c>
      <c r="D27" s="113">
        <v>9629</v>
      </c>
      <c r="E27" s="101">
        <v>168229</v>
      </c>
      <c r="F27" s="93">
        <v>101.3</v>
      </c>
      <c r="G27" s="93">
        <v>96.6</v>
      </c>
    </row>
    <row r="28" spans="1:7" ht="15.5" customHeight="1">
      <c r="A28" s="269"/>
      <c r="B28" s="158" t="s">
        <v>26</v>
      </c>
      <c r="C28" s="113">
        <v>204649</v>
      </c>
      <c r="D28" s="113">
        <v>15505</v>
      </c>
      <c r="E28" s="101">
        <v>220154</v>
      </c>
      <c r="F28" s="93">
        <v>108.6</v>
      </c>
      <c r="G28" s="93">
        <v>103.1</v>
      </c>
    </row>
    <row r="29" spans="1:7" ht="15.5" customHeight="1">
      <c r="A29" s="269"/>
      <c r="B29" s="158" t="s">
        <v>27</v>
      </c>
      <c r="C29" s="113">
        <v>66754</v>
      </c>
      <c r="D29" s="113">
        <v>2563</v>
      </c>
      <c r="E29" s="101">
        <v>69317</v>
      </c>
      <c r="F29" s="93">
        <v>105</v>
      </c>
      <c r="G29" s="93">
        <v>100.2</v>
      </c>
    </row>
    <row r="30" spans="1:7" ht="15.5" customHeight="1">
      <c r="A30" s="269"/>
      <c r="B30" s="158" t="s">
        <v>28</v>
      </c>
      <c r="C30" s="113">
        <v>142535</v>
      </c>
      <c r="D30" s="113">
        <v>9240</v>
      </c>
      <c r="E30" s="101">
        <v>151775</v>
      </c>
      <c r="F30" s="93">
        <v>103.9</v>
      </c>
      <c r="G30" s="93">
        <v>99.3</v>
      </c>
    </row>
    <row r="31" spans="1:7" ht="15.5" customHeight="1">
      <c r="A31" s="269"/>
      <c r="B31" s="158" t="s">
        <v>29</v>
      </c>
      <c r="C31" s="113">
        <v>1722343</v>
      </c>
      <c r="D31" s="113">
        <v>116803</v>
      </c>
      <c r="E31" s="101">
        <v>1839146</v>
      </c>
      <c r="F31" s="93">
        <v>103.1</v>
      </c>
      <c r="G31" s="93">
        <v>105.7</v>
      </c>
    </row>
    <row r="32" spans="1:7" ht="15.5" customHeight="1">
      <c r="A32" s="269"/>
      <c r="B32" s="158" t="s">
        <v>30</v>
      </c>
      <c r="C32" s="113" t="s">
        <v>52</v>
      </c>
      <c r="D32" s="113" t="s">
        <v>52</v>
      </c>
      <c r="E32" s="113" t="s">
        <v>52</v>
      </c>
      <c r="F32" s="113" t="s">
        <v>52</v>
      </c>
      <c r="G32" s="113" t="s">
        <v>52</v>
      </c>
    </row>
    <row r="33" ht="16" customHeight="1"/>
  </sheetData>
  <mergeCells count="6">
    <mergeCell ref="A1:A32"/>
    <mergeCell ref="C2:E2"/>
    <mergeCell ref="F2:F3"/>
    <mergeCell ref="B1:G1"/>
    <mergeCell ref="G2:G3"/>
    <mergeCell ref="B2:B3"/>
  </mergeCells>
  <pageMargins left="0.47244094488188981" right="0.23622047244094491" top="0.51181102362204722" bottom="0.39370078740157483" header="0.31496062992125984" footer="0.31496062992125984"/>
  <pageSetup paperSize="9" scale="98" firstPageNumber="1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5"/>
  <sheetViews>
    <sheetView zoomScaleNormal="100" zoomScaleSheetLayoutView="100" zoomScalePageLayoutView="90" workbookViewId="0">
      <selection sqref="A1:A33"/>
    </sheetView>
  </sheetViews>
  <sheetFormatPr baseColWidth="10" defaultColWidth="8.83203125" defaultRowHeight="13"/>
  <cols>
    <col min="1" max="1" width="5.5" customWidth="1"/>
    <col min="2" max="2" width="18.83203125" customWidth="1"/>
    <col min="3" max="3" width="10.6640625" customWidth="1"/>
    <col min="4" max="4" width="15.33203125" customWidth="1"/>
    <col min="5" max="5" width="14.6640625" customWidth="1"/>
    <col min="6" max="6" width="12.6640625" customWidth="1"/>
    <col min="7" max="7" width="13.1640625" customWidth="1"/>
    <col min="8" max="8" width="10" customWidth="1"/>
    <col min="9" max="9" width="14" customWidth="1"/>
    <col min="10" max="10" width="14.5" customWidth="1"/>
    <col min="11" max="11" width="13.33203125" customWidth="1"/>
    <col min="12" max="12" width="20" customWidth="1"/>
    <col min="13" max="13" width="13.5" customWidth="1"/>
  </cols>
  <sheetData>
    <row r="1" spans="1:14" s="34" customFormat="1" ht="21.75" customHeight="1">
      <c r="A1" s="269">
        <v>15</v>
      </c>
      <c r="B1" s="314" t="s">
        <v>303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4" ht="67.5" customHeight="1">
      <c r="A2" s="269"/>
      <c r="B2" s="315"/>
      <c r="C2" s="306" t="s">
        <v>288</v>
      </c>
      <c r="D2" s="307"/>
      <c r="E2" s="307"/>
      <c r="F2" s="306" t="s">
        <v>38</v>
      </c>
      <c r="G2" s="308"/>
      <c r="H2" s="309" t="s">
        <v>70</v>
      </c>
      <c r="I2" s="306"/>
      <c r="J2" s="309" t="s">
        <v>68</v>
      </c>
      <c r="K2" s="306"/>
      <c r="L2" s="306"/>
    </row>
    <row r="3" spans="1:14" ht="22.5" customHeight="1">
      <c r="A3" s="269"/>
      <c r="B3" s="296"/>
      <c r="C3" s="309" t="s">
        <v>67</v>
      </c>
      <c r="D3" s="309" t="s">
        <v>243</v>
      </c>
      <c r="E3" s="309" t="s">
        <v>39</v>
      </c>
      <c r="F3" s="310" t="s">
        <v>40</v>
      </c>
      <c r="G3" s="310" t="s">
        <v>59</v>
      </c>
      <c r="H3" s="310" t="s">
        <v>247</v>
      </c>
      <c r="I3" s="310" t="s">
        <v>41</v>
      </c>
      <c r="J3" s="310" t="s">
        <v>291</v>
      </c>
      <c r="K3" s="306" t="s">
        <v>51</v>
      </c>
      <c r="L3" s="307"/>
    </row>
    <row r="4" spans="1:14" ht="63" customHeight="1">
      <c r="A4" s="269"/>
      <c r="B4" s="278"/>
      <c r="C4" s="309"/>
      <c r="D4" s="309"/>
      <c r="E4" s="309"/>
      <c r="F4" s="311"/>
      <c r="G4" s="311"/>
      <c r="H4" s="311"/>
      <c r="I4" s="311"/>
      <c r="J4" s="311"/>
      <c r="K4" s="150" t="s">
        <v>60</v>
      </c>
      <c r="L4" s="150" t="s">
        <v>291</v>
      </c>
      <c r="M4" s="42"/>
    </row>
    <row r="5" spans="1:14" ht="17.25" customHeight="1">
      <c r="A5" s="269"/>
      <c r="B5" s="202" t="s">
        <v>32</v>
      </c>
      <c r="C5" s="112">
        <f>SUM(C6:C32)</f>
        <v>3421628</v>
      </c>
      <c r="D5" s="98">
        <v>555570</v>
      </c>
      <c r="E5" s="98">
        <f>SUM(E6:E32)</f>
        <v>3977198</v>
      </c>
      <c r="F5" s="105">
        <v>100</v>
      </c>
      <c r="G5" s="98">
        <v>94633</v>
      </c>
      <c r="H5" s="105">
        <v>103.2</v>
      </c>
      <c r="I5" s="105">
        <v>103.8</v>
      </c>
      <c r="J5" s="105">
        <v>103.7</v>
      </c>
      <c r="K5" s="98">
        <v>81413</v>
      </c>
      <c r="L5" s="105">
        <v>104.3</v>
      </c>
    </row>
    <row r="6" spans="1:14" ht="15" customHeight="1">
      <c r="A6" s="269"/>
      <c r="B6" s="158" t="s">
        <v>3</v>
      </c>
      <c r="C6" s="113"/>
      <c r="D6" s="113"/>
      <c r="E6" s="113"/>
      <c r="F6" s="93"/>
      <c r="G6" s="99"/>
      <c r="H6" s="99"/>
      <c r="I6" s="99"/>
      <c r="J6" s="99"/>
      <c r="K6" s="99"/>
      <c r="L6" s="99"/>
    </row>
    <row r="7" spans="1:14" ht="15" customHeight="1">
      <c r="A7" s="269"/>
      <c r="B7" s="158" t="s">
        <v>4</v>
      </c>
      <c r="C7" s="113" t="s">
        <v>52</v>
      </c>
      <c r="D7" s="113" t="s">
        <v>52</v>
      </c>
      <c r="E7" s="113" t="s">
        <v>52</v>
      </c>
      <c r="F7" s="113" t="s">
        <v>52</v>
      </c>
      <c r="G7" s="113" t="s">
        <v>52</v>
      </c>
      <c r="H7" s="113" t="s">
        <v>52</v>
      </c>
      <c r="I7" s="113" t="s">
        <v>52</v>
      </c>
      <c r="J7" s="113" t="s">
        <v>52</v>
      </c>
      <c r="K7" s="113" t="s">
        <v>52</v>
      </c>
      <c r="L7" s="113" t="s">
        <v>52</v>
      </c>
    </row>
    <row r="8" spans="1:14" ht="15" customHeight="1">
      <c r="A8" s="269"/>
      <c r="B8" s="158" t="s">
        <v>5</v>
      </c>
      <c r="C8" s="114">
        <v>109751</v>
      </c>
      <c r="D8" s="113">
        <v>19346</v>
      </c>
      <c r="E8" s="101">
        <v>129097</v>
      </c>
      <c r="F8" s="89">
        <v>3.3</v>
      </c>
      <c r="G8" s="113">
        <v>83133</v>
      </c>
      <c r="H8" s="89">
        <v>108.6</v>
      </c>
      <c r="I8" s="89">
        <v>109.7</v>
      </c>
      <c r="J8" s="93">
        <v>108.4</v>
      </c>
      <c r="K8" s="101">
        <v>70675</v>
      </c>
      <c r="L8" s="93">
        <v>109.4</v>
      </c>
      <c r="N8" s="184"/>
    </row>
    <row r="9" spans="1:14" ht="15" customHeight="1">
      <c r="A9" s="269"/>
      <c r="B9" s="158" t="s">
        <v>6</v>
      </c>
      <c r="C9" s="114">
        <v>64894</v>
      </c>
      <c r="D9" s="113">
        <v>10743</v>
      </c>
      <c r="E9" s="101">
        <v>75637</v>
      </c>
      <c r="F9" s="89">
        <v>1.9</v>
      </c>
      <c r="G9" s="113">
        <v>73192</v>
      </c>
      <c r="H9" s="89">
        <v>94.2</v>
      </c>
      <c r="I9" s="89">
        <v>94.5</v>
      </c>
      <c r="J9" s="93">
        <v>93.7</v>
      </c>
      <c r="K9" s="101">
        <v>62797</v>
      </c>
      <c r="L9" s="93">
        <v>94</v>
      </c>
      <c r="N9" s="184"/>
    </row>
    <row r="10" spans="1:14" ht="15" customHeight="1">
      <c r="A10" s="269"/>
      <c r="B10" s="158" t="s">
        <v>7</v>
      </c>
      <c r="C10" s="114">
        <v>326366</v>
      </c>
      <c r="D10" s="113">
        <v>63959</v>
      </c>
      <c r="E10" s="101">
        <v>390325</v>
      </c>
      <c r="F10" s="89">
        <v>9.8000000000000007</v>
      </c>
      <c r="G10" s="113">
        <v>122298</v>
      </c>
      <c r="H10" s="89">
        <v>103.7</v>
      </c>
      <c r="I10" s="89">
        <v>104.6</v>
      </c>
      <c r="J10" s="93">
        <v>105.2</v>
      </c>
      <c r="K10" s="101">
        <v>102258</v>
      </c>
      <c r="L10" s="93">
        <v>106.1</v>
      </c>
      <c r="N10" s="184"/>
    </row>
    <row r="11" spans="1:14" ht="15" customHeight="1">
      <c r="A11" s="269"/>
      <c r="B11" s="158" t="s">
        <v>8</v>
      </c>
      <c r="C11" s="114">
        <v>170020</v>
      </c>
      <c r="D11" s="113">
        <v>34873</v>
      </c>
      <c r="E11" s="101">
        <v>204893</v>
      </c>
      <c r="F11" s="89">
        <v>5.2</v>
      </c>
      <c r="G11" s="113">
        <v>49385</v>
      </c>
      <c r="H11" s="89">
        <v>101.7</v>
      </c>
      <c r="I11" s="89">
        <v>102.6</v>
      </c>
      <c r="J11" s="93">
        <v>103.5</v>
      </c>
      <c r="K11" s="101">
        <v>40980</v>
      </c>
      <c r="L11" s="93">
        <v>104.3</v>
      </c>
      <c r="N11" s="184"/>
    </row>
    <row r="12" spans="1:14" ht="15" customHeight="1">
      <c r="A12" s="269"/>
      <c r="B12" s="158" t="s">
        <v>9</v>
      </c>
      <c r="C12" s="114">
        <v>73826</v>
      </c>
      <c r="D12" s="113">
        <v>11441</v>
      </c>
      <c r="E12" s="101">
        <v>85267</v>
      </c>
      <c r="F12" s="89">
        <v>2.1</v>
      </c>
      <c r="G12" s="113">
        <v>70225</v>
      </c>
      <c r="H12" s="89">
        <v>100.5</v>
      </c>
      <c r="I12" s="89">
        <v>101.5</v>
      </c>
      <c r="J12" s="93">
        <v>100.8</v>
      </c>
      <c r="K12" s="101">
        <v>60802</v>
      </c>
      <c r="L12" s="93">
        <v>101.7</v>
      </c>
      <c r="N12" s="184"/>
    </row>
    <row r="13" spans="1:14" ht="15" customHeight="1">
      <c r="A13" s="269"/>
      <c r="B13" s="158" t="s">
        <v>10</v>
      </c>
      <c r="C13" s="114">
        <v>53337</v>
      </c>
      <c r="D13" s="113">
        <v>7988</v>
      </c>
      <c r="E13" s="101">
        <v>61325</v>
      </c>
      <c r="F13" s="89">
        <v>1.5</v>
      </c>
      <c r="G13" s="113">
        <v>48853</v>
      </c>
      <c r="H13" s="89">
        <v>101.5</v>
      </c>
      <c r="I13" s="89">
        <v>101.6</v>
      </c>
      <c r="J13" s="93">
        <v>101.4</v>
      </c>
      <c r="K13" s="101">
        <v>42489</v>
      </c>
      <c r="L13" s="93">
        <v>101.6</v>
      </c>
      <c r="N13" s="184"/>
    </row>
    <row r="14" spans="1:14" ht="15" customHeight="1">
      <c r="A14" s="269"/>
      <c r="B14" s="158" t="s">
        <v>11</v>
      </c>
      <c r="C14" s="114">
        <v>127799</v>
      </c>
      <c r="D14" s="113">
        <v>27359</v>
      </c>
      <c r="E14" s="101">
        <v>155158</v>
      </c>
      <c r="F14" s="89">
        <v>3.9</v>
      </c>
      <c r="G14" s="113">
        <v>91452</v>
      </c>
      <c r="H14" s="89">
        <v>102.6</v>
      </c>
      <c r="I14" s="89">
        <v>103.7</v>
      </c>
      <c r="J14" s="93">
        <v>104.1</v>
      </c>
      <c r="K14" s="101">
        <v>75327</v>
      </c>
      <c r="L14" s="93">
        <v>105.2</v>
      </c>
      <c r="N14" s="184"/>
    </row>
    <row r="15" spans="1:14" ht="15" customHeight="1">
      <c r="A15" s="269"/>
      <c r="B15" s="158" t="s">
        <v>12</v>
      </c>
      <c r="C15" s="114">
        <v>74432</v>
      </c>
      <c r="D15" s="113">
        <v>12247</v>
      </c>
      <c r="E15" s="101">
        <v>86679</v>
      </c>
      <c r="F15" s="89">
        <v>2.2000000000000002</v>
      </c>
      <c r="G15" s="113">
        <v>63237</v>
      </c>
      <c r="H15" s="89">
        <v>106.1</v>
      </c>
      <c r="I15" s="89">
        <v>106.5</v>
      </c>
      <c r="J15" s="93">
        <v>106.2</v>
      </c>
      <c r="K15" s="101">
        <v>54302</v>
      </c>
      <c r="L15" s="93">
        <v>106.5</v>
      </c>
      <c r="N15" s="184"/>
    </row>
    <row r="16" spans="1:14" ht="15" customHeight="1">
      <c r="A16" s="269"/>
      <c r="B16" s="158" t="s">
        <v>13</v>
      </c>
      <c r="C16" s="114">
        <v>187489</v>
      </c>
      <c r="D16" s="113">
        <v>31158</v>
      </c>
      <c r="E16" s="101">
        <v>218647</v>
      </c>
      <c r="F16" s="89">
        <v>5.5</v>
      </c>
      <c r="G16" s="113">
        <v>123216</v>
      </c>
      <c r="H16" s="89">
        <v>104.1</v>
      </c>
      <c r="I16" s="89">
        <v>103.3</v>
      </c>
      <c r="J16" s="93">
        <v>104.5</v>
      </c>
      <c r="K16" s="101">
        <v>105657</v>
      </c>
      <c r="L16" s="93">
        <v>103.7</v>
      </c>
      <c r="N16" s="184"/>
    </row>
    <row r="17" spans="1:14" ht="15" customHeight="1">
      <c r="A17" s="269"/>
      <c r="B17" s="158" t="s">
        <v>14</v>
      </c>
      <c r="C17" s="114">
        <v>63295</v>
      </c>
      <c r="D17" s="113">
        <v>9771</v>
      </c>
      <c r="E17" s="101">
        <v>73066</v>
      </c>
      <c r="F17" s="89">
        <v>1.8</v>
      </c>
      <c r="G17" s="113">
        <v>77788</v>
      </c>
      <c r="H17" s="89">
        <v>106.2</v>
      </c>
      <c r="I17" s="89">
        <v>107.5</v>
      </c>
      <c r="J17" s="93">
        <v>106.1</v>
      </c>
      <c r="K17" s="101">
        <v>67385</v>
      </c>
      <c r="L17" s="93">
        <v>107.4</v>
      </c>
      <c r="N17" s="184"/>
    </row>
    <row r="18" spans="1:14" ht="15" customHeight="1">
      <c r="A18" s="269"/>
      <c r="B18" s="158" t="s">
        <v>15</v>
      </c>
      <c r="C18" s="114">
        <v>35425</v>
      </c>
      <c r="D18" s="113">
        <v>4866</v>
      </c>
      <c r="E18" s="101">
        <v>40291</v>
      </c>
      <c r="F18" s="89">
        <v>1</v>
      </c>
      <c r="G18" s="113">
        <v>18793</v>
      </c>
      <c r="H18" s="89">
        <v>104.3</v>
      </c>
      <c r="I18" s="89">
        <v>105</v>
      </c>
      <c r="J18" s="93">
        <v>104.6</v>
      </c>
      <c r="K18" s="101">
        <v>16524</v>
      </c>
      <c r="L18" s="93">
        <v>105.3</v>
      </c>
      <c r="N18" s="184"/>
    </row>
    <row r="19" spans="1:14" ht="15" customHeight="1">
      <c r="A19" s="269"/>
      <c r="B19" s="158" t="s">
        <v>16</v>
      </c>
      <c r="C19" s="114">
        <v>184952</v>
      </c>
      <c r="D19" s="113">
        <v>29448</v>
      </c>
      <c r="E19" s="101">
        <v>214400</v>
      </c>
      <c r="F19" s="89">
        <v>5.4</v>
      </c>
      <c r="G19" s="113">
        <v>85177</v>
      </c>
      <c r="H19" s="89">
        <v>104.6</v>
      </c>
      <c r="I19" s="89">
        <v>105</v>
      </c>
      <c r="J19" s="93">
        <v>104.7</v>
      </c>
      <c r="K19" s="101">
        <v>73478</v>
      </c>
      <c r="L19" s="93">
        <v>105.1</v>
      </c>
      <c r="N19" s="184"/>
    </row>
    <row r="20" spans="1:14" ht="15" customHeight="1">
      <c r="A20" s="269"/>
      <c r="B20" s="158" t="s">
        <v>17</v>
      </c>
      <c r="C20" s="114">
        <v>79789</v>
      </c>
      <c r="D20" s="113">
        <v>12638</v>
      </c>
      <c r="E20" s="101">
        <v>92427</v>
      </c>
      <c r="F20" s="89">
        <v>2.2999999999999998</v>
      </c>
      <c r="G20" s="113">
        <v>82121</v>
      </c>
      <c r="H20" s="89">
        <v>106.6</v>
      </c>
      <c r="I20" s="89">
        <v>107.6</v>
      </c>
      <c r="J20" s="93">
        <v>107.1</v>
      </c>
      <c r="K20" s="101">
        <v>70892</v>
      </c>
      <c r="L20" s="93">
        <v>108.1</v>
      </c>
      <c r="N20" s="184"/>
    </row>
    <row r="21" spans="1:14" ht="15" customHeight="1">
      <c r="A21" s="269"/>
      <c r="B21" s="158" t="s">
        <v>18</v>
      </c>
      <c r="C21" s="114">
        <v>171672</v>
      </c>
      <c r="D21" s="113">
        <v>25481</v>
      </c>
      <c r="E21" s="101">
        <v>197153</v>
      </c>
      <c r="F21" s="89">
        <v>5</v>
      </c>
      <c r="G21" s="113">
        <v>82879</v>
      </c>
      <c r="H21" s="89">
        <v>103.4</v>
      </c>
      <c r="I21" s="89">
        <v>103.6</v>
      </c>
      <c r="J21" s="93">
        <v>103.2</v>
      </c>
      <c r="K21" s="101">
        <v>72167</v>
      </c>
      <c r="L21" s="93">
        <v>103.3</v>
      </c>
      <c r="N21" s="184"/>
    </row>
    <row r="22" spans="1:14" ht="15" customHeight="1">
      <c r="A22" s="269"/>
      <c r="B22" s="158" t="s">
        <v>19</v>
      </c>
      <c r="C22" s="114">
        <v>159719</v>
      </c>
      <c r="D22" s="113">
        <v>27570</v>
      </c>
      <c r="E22" s="101">
        <v>187289</v>
      </c>
      <c r="F22" s="89">
        <v>4.7</v>
      </c>
      <c r="G22" s="113">
        <v>134383</v>
      </c>
      <c r="H22" s="89">
        <v>101</v>
      </c>
      <c r="I22" s="89">
        <v>102</v>
      </c>
      <c r="J22" s="93">
        <v>101.2</v>
      </c>
      <c r="K22" s="101">
        <v>114601</v>
      </c>
      <c r="L22" s="93">
        <v>102.1</v>
      </c>
      <c r="N22" s="184"/>
    </row>
    <row r="23" spans="1:14" ht="15" customHeight="1">
      <c r="A23" s="269"/>
      <c r="B23" s="158" t="s">
        <v>20</v>
      </c>
      <c r="C23" s="114">
        <v>58120</v>
      </c>
      <c r="D23" s="113">
        <v>9243</v>
      </c>
      <c r="E23" s="101">
        <v>67363</v>
      </c>
      <c r="F23" s="89">
        <v>1.7</v>
      </c>
      <c r="G23" s="113">
        <v>58318</v>
      </c>
      <c r="H23" s="89">
        <v>107.1</v>
      </c>
      <c r="I23" s="89">
        <v>107.4</v>
      </c>
      <c r="J23" s="93">
        <v>106.6</v>
      </c>
      <c r="K23" s="101">
        <v>50316</v>
      </c>
      <c r="L23" s="93">
        <v>107</v>
      </c>
      <c r="N23" s="184"/>
    </row>
    <row r="24" spans="1:14" ht="15" customHeight="1">
      <c r="A24" s="269"/>
      <c r="B24" s="158" t="s">
        <v>21</v>
      </c>
      <c r="C24" s="114">
        <v>65169</v>
      </c>
      <c r="D24" s="113">
        <v>10658</v>
      </c>
      <c r="E24" s="101">
        <v>75827</v>
      </c>
      <c r="F24" s="89">
        <v>1.9</v>
      </c>
      <c r="G24" s="113">
        <v>70550</v>
      </c>
      <c r="H24" s="89">
        <v>101.9</v>
      </c>
      <c r="I24" s="89">
        <v>103.1</v>
      </c>
      <c r="J24" s="93">
        <v>102</v>
      </c>
      <c r="K24" s="101">
        <v>60634</v>
      </c>
      <c r="L24" s="93">
        <v>103.2</v>
      </c>
      <c r="N24" s="184"/>
    </row>
    <row r="25" spans="1:14" ht="15" customHeight="1">
      <c r="A25" s="269"/>
      <c r="B25" s="158" t="s">
        <v>22</v>
      </c>
      <c r="C25" s="114">
        <v>49549</v>
      </c>
      <c r="D25" s="113">
        <v>7591</v>
      </c>
      <c r="E25" s="101">
        <v>57140</v>
      </c>
      <c r="F25" s="89">
        <v>1.4</v>
      </c>
      <c r="G25" s="114">
        <v>54821</v>
      </c>
      <c r="H25" s="89">
        <v>103.6</v>
      </c>
      <c r="I25" s="89">
        <v>104.3</v>
      </c>
      <c r="J25" s="93">
        <v>103.5</v>
      </c>
      <c r="K25" s="101">
        <v>47538</v>
      </c>
      <c r="L25" s="93">
        <v>104.1</v>
      </c>
      <c r="N25" s="184"/>
    </row>
    <row r="26" spans="1:14" ht="15" customHeight="1">
      <c r="A26" s="269"/>
      <c r="B26" s="158" t="s">
        <v>23</v>
      </c>
      <c r="C26" s="114">
        <v>212321</v>
      </c>
      <c r="D26" s="114">
        <v>35271</v>
      </c>
      <c r="E26" s="101">
        <v>247592</v>
      </c>
      <c r="F26" s="89">
        <v>6.2</v>
      </c>
      <c r="G26" s="113">
        <v>92835</v>
      </c>
      <c r="H26" s="89">
        <v>101.4</v>
      </c>
      <c r="I26" s="89">
        <v>102.1</v>
      </c>
      <c r="J26" s="93">
        <v>101.9</v>
      </c>
      <c r="K26" s="101">
        <v>79610</v>
      </c>
      <c r="L26" s="93">
        <v>102.6</v>
      </c>
      <c r="N26" s="184"/>
    </row>
    <row r="27" spans="1:14" ht="15" customHeight="1">
      <c r="A27" s="269"/>
      <c r="B27" s="158" t="s">
        <v>24</v>
      </c>
      <c r="C27" s="114">
        <v>53881</v>
      </c>
      <c r="D27" s="113">
        <v>8058</v>
      </c>
      <c r="E27" s="101">
        <v>61939</v>
      </c>
      <c r="F27" s="89">
        <v>1.6</v>
      </c>
      <c r="G27" s="113">
        <v>59972</v>
      </c>
      <c r="H27" s="89">
        <v>104.6</v>
      </c>
      <c r="I27" s="89">
        <v>105.6</v>
      </c>
      <c r="J27" s="93">
        <v>104.7</v>
      </c>
      <c r="K27" s="101">
        <v>52170</v>
      </c>
      <c r="L27" s="93">
        <v>105.7</v>
      </c>
      <c r="N27" s="184"/>
    </row>
    <row r="28" spans="1:14" ht="15" customHeight="1">
      <c r="A28" s="269"/>
      <c r="B28" s="158" t="s">
        <v>25</v>
      </c>
      <c r="C28" s="114">
        <v>71948</v>
      </c>
      <c r="D28" s="113">
        <v>11058</v>
      </c>
      <c r="E28" s="101">
        <v>83006</v>
      </c>
      <c r="F28" s="89">
        <v>2.1</v>
      </c>
      <c r="G28" s="113">
        <v>65893</v>
      </c>
      <c r="H28" s="89">
        <v>100.7</v>
      </c>
      <c r="I28" s="89">
        <v>101.5</v>
      </c>
      <c r="J28" s="93">
        <v>101.1</v>
      </c>
      <c r="K28" s="101">
        <v>57115</v>
      </c>
      <c r="L28" s="93">
        <v>101.9</v>
      </c>
      <c r="N28" s="184"/>
    </row>
    <row r="29" spans="1:14" ht="16.5" customHeight="1">
      <c r="A29" s="269"/>
      <c r="B29" s="158" t="s">
        <v>26</v>
      </c>
      <c r="C29" s="114">
        <v>86783</v>
      </c>
      <c r="D29" s="113">
        <v>16683</v>
      </c>
      <c r="E29" s="101">
        <v>103466</v>
      </c>
      <c r="F29" s="89">
        <v>2.6</v>
      </c>
      <c r="G29" s="114">
        <v>86279</v>
      </c>
      <c r="H29" s="89">
        <v>103.7</v>
      </c>
      <c r="I29" s="89">
        <v>104.9</v>
      </c>
      <c r="J29" s="93">
        <v>103.4</v>
      </c>
      <c r="K29" s="101">
        <v>72367</v>
      </c>
      <c r="L29" s="93">
        <v>104.6</v>
      </c>
      <c r="N29" s="184"/>
    </row>
    <row r="30" spans="1:14" ht="16.5" customHeight="1">
      <c r="A30" s="269"/>
      <c r="B30" s="158" t="s">
        <v>27</v>
      </c>
      <c r="C30" s="114">
        <v>36690</v>
      </c>
      <c r="D30" s="114">
        <v>4970</v>
      </c>
      <c r="E30" s="101">
        <v>41660</v>
      </c>
      <c r="F30" s="89">
        <v>1</v>
      </c>
      <c r="G30" s="113">
        <v>46135</v>
      </c>
      <c r="H30" s="89">
        <v>105.1</v>
      </c>
      <c r="I30" s="89">
        <v>105.4</v>
      </c>
      <c r="J30" s="93">
        <v>104.7</v>
      </c>
      <c r="K30" s="101">
        <v>40631</v>
      </c>
      <c r="L30" s="93">
        <v>105</v>
      </c>
      <c r="N30" s="184"/>
    </row>
    <row r="31" spans="1:14" ht="16.5" customHeight="1">
      <c r="A31" s="269"/>
      <c r="B31" s="158" t="s">
        <v>28</v>
      </c>
      <c r="C31" s="114">
        <v>67574</v>
      </c>
      <c r="D31" s="113">
        <v>10407</v>
      </c>
      <c r="E31" s="101">
        <v>77981</v>
      </c>
      <c r="F31" s="89">
        <v>2</v>
      </c>
      <c r="G31" s="113">
        <v>78098</v>
      </c>
      <c r="H31" s="89">
        <v>101.7</v>
      </c>
      <c r="I31" s="89">
        <v>103.2</v>
      </c>
      <c r="J31" s="93">
        <v>101.9</v>
      </c>
      <c r="K31" s="101">
        <v>67676</v>
      </c>
      <c r="L31" s="93">
        <v>103.4</v>
      </c>
      <c r="N31" s="184"/>
    </row>
    <row r="32" spans="1:14" ht="16.5" customHeight="1">
      <c r="A32" s="269"/>
      <c r="B32" s="158" t="s">
        <v>29</v>
      </c>
      <c r="C32" s="114">
        <v>836827</v>
      </c>
      <c r="D32" s="113">
        <v>112743</v>
      </c>
      <c r="E32" s="101">
        <v>949570</v>
      </c>
      <c r="F32" s="89">
        <v>23.9</v>
      </c>
      <c r="G32" s="113">
        <v>320898</v>
      </c>
      <c r="H32" s="89">
        <v>103.1</v>
      </c>
      <c r="I32" s="89">
        <v>102.6</v>
      </c>
      <c r="J32" s="93">
        <v>103.9</v>
      </c>
      <c r="K32" s="101">
        <v>282798</v>
      </c>
      <c r="L32" s="93">
        <v>103.3</v>
      </c>
      <c r="N32" s="184"/>
    </row>
    <row r="33" spans="1:12" ht="15" customHeight="1">
      <c r="A33" s="269"/>
      <c r="B33" s="158" t="s">
        <v>30</v>
      </c>
      <c r="C33" s="113" t="s">
        <v>52</v>
      </c>
      <c r="D33" s="113" t="s">
        <v>52</v>
      </c>
      <c r="E33" s="113" t="s">
        <v>52</v>
      </c>
      <c r="F33" s="113" t="s">
        <v>52</v>
      </c>
      <c r="G33" s="113" t="s">
        <v>52</v>
      </c>
      <c r="H33" s="113" t="s">
        <v>52</v>
      </c>
      <c r="I33" s="113" t="s">
        <v>52</v>
      </c>
      <c r="J33" s="113" t="s">
        <v>52</v>
      </c>
      <c r="K33" s="113" t="s">
        <v>52</v>
      </c>
      <c r="L33" s="113" t="s">
        <v>52</v>
      </c>
    </row>
    <row r="34" spans="1:12" ht="16" customHeight="1"/>
    <row r="35" spans="1:12" ht="16" customHeight="1"/>
  </sheetData>
  <mergeCells count="16">
    <mergeCell ref="A1:A33"/>
    <mergeCell ref="B1:L1"/>
    <mergeCell ref="B2:B4"/>
    <mergeCell ref="C2:E2"/>
    <mergeCell ref="F2:G2"/>
    <mergeCell ref="H2:I2"/>
    <mergeCell ref="J2:L2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ageMargins left="0.51181102362204722" right="0.43307086614173229" top="0.51181102362204722" bottom="0.51181102362204722" header="0.31496062992125984" footer="0.31496062992125984"/>
  <pageSetup paperSize="9" scale="86" firstPageNumber="1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4"/>
  <sheetViews>
    <sheetView zoomScaleNormal="100" zoomScaleSheetLayoutView="84" zoomScalePageLayoutView="90" workbookViewId="0">
      <selection sqref="A1:A32"/>
    </sheetView>
  </sheetViews>
  <sheetFormatPr baseColWidth="10" defaultColWidth="8.83203125" defaultRowHeight="13"/>
  <cols>
    <col min="1" max="1" width="4.83203125" customWidth="1"/>
    <col min="2" max="2" width="21.83203125" customWidth="1"/>
    <col min="3" max="3" width="20.5" customWidth="1"/>
    <col min="4" max="4" width="25.33203125" customWidth="1"/>
    <col min="5" max="5" width="18.83203125" customWidth="1"/>
    <col min="6" max="6" width="24.1640625" customWidth="1"/>
    <col min="7" max="7" width="26" customWidth="1"/>
  </cols>
  <sheetData>
    <row r="1" spans="1:12" s="34" customFormat="1" ht="18.75" customHeight="1">
      <c r="A1" s="269">
        <v>16</v>
      </c>
      <c r="B1" s="305" t="s">
        <v>304</v>
      </c>
      <c r="C1" s="305"/>
      <c r="D1" s="305"/>
      <c r="E1" s="305"/>
      <c r="F1" s="305"/>
      <c r="G1" s="305"/>
      <c r="H1" s="14"/>
      <c r="I1" s="14"/>
    </row>
    <row r="2" spans="1:12" ht="20.25" customHeight="1">
      <c r="A2" s="269"/>
      <c r="B2" s="316"/>
      <c r="C2" s="309" t="s">
        <v>289</v>
      </c>
      <c r="D2" s="309"/>
      <c r="E2" s="309"/>
      <c r="F2" s="310" t="s">
        <v>252</v>
      </c>
      <c r="G2" s="286" t="s">
        <v>254</v>
      </c>
    </row>
    <row r="3" spans="1:12" ht="52.5" customHeight="1">
      <c r="A3" s="269"/>
      <c r="B3" s="317"/>
      <c r="C3" s="192" t="s">
        <v>72</v>
      </c>
      <c r="D3" s="151" t="s">
        <v>243</v>
      </c>
      <c r="E3" s="151" t="s">
        <v>73</v>
      </c>
      <c r="F3" s="313"/>
      <c r="G3" s="289"/>
    </row>
    <row r="4" spans="1:12" ht="16.5" customHeight="1">
      <c r="A4" s="269"/>
      <c r="B4" s="97" t="s">
        <v>32</v>
      </c>
      <c r="C4" s="112">
        <v>8371797</v>
      </c>
      <c r="D4" s="112">
        <v>555570</v>
      </c>
      <c r="E4" s="112">
        <v>8927367</v>
      </c>
      <c r="F4" s="105">
        <v>103.6</v>
      </c>
      <c r="G4" s="105">
        <v>100.2</v>
      </c>
    </row>
    <row r="5" spans="1:12" ht="14.25" customHeight="1">
      <c r="A5" s="269"/>
      <c r="B5" s="158" t="s">
        <v>3</v>
      </c>
      <c r="C5" s="113"/>
      <c r="D5" s="113"/>
      <c r="E5" s="113"/>
      <c r="F5" s="93"/>
      <c r="G5" s="99"/>
    </row>
    <row r="6" spans="1:12" ht="14.25" customHeight="1">
      <c r="A6" s="269"/>
      <c r="B6" s="158" t="s">
        <v>4</v>
      </c>
      <c r="C6" s="113" t="s">
        <v>52</v>
      </c>
      <c r="D6" s="113" t="s">
        <v>52</v>
      </c>
      <c r="E6" s="113" t="s">
        <v>52</v>
      </c>
      <c r="F6" s="113" t="s">
        <v>52</v>
      </c>
      <c r="G6" s="113" t="s">
        <v>52</v>
      </c>
      <c r="H6" s="10"/>
      <c r="I6" s="10"/>
      <c r="J6" s="10"/>
      <c r="K6" s="10"/>
      <c r="L6" s="10"/>
    </row>
    <row r="7" spans="1:12" ht="15.75" customHeight="1">
      <c r="A7" s="269"/>
      <c r="B7" s="158" t="s">
        <v>5</v>
      </c>
      <c r="C7" s="113">
        <v>292782</v>
      </c>
      <c r="D7" s="113">
        <v>19346</v>
      </c>
      <c r="E7" s="101">
        <v>312128</v>
      </c>
      <c r="F7" s="93">
        <v>111.6</v>
      </c>
      <c r="G7" s="93">
        <v>109.8</v>
      </c>
    </row>
    <row r="8" spans="1:12" ht="15.75" customHeight="1">
      <c r="A8" s="269"/>
      <c r="B8" s="158" t="s">
        <v>6</v>
      </c>
      <c r="C8" s="113">
        <v>147953</v>
      </c>
      <c r="D8" s="113">
        <v>10743</v>
      </c>
      <c r="E8" s="101">
        <v>158696</v>
      </c>
      <c r="F8" s="93">
        <v>94.7</v>
      </c>
      <c r="G8" s="93">
        <v>97.8</v>
      </c>
    </row>
    <row r="9" spans="1:12" ht="15.75" customHeight="1">
      <c r="A9" s="269"/>
      <c r="B9" s="158" t="s">
        <v>7</v>
      </c>
      <c r="C9" s="113">
        <v>918603</v>
      </c>
      <c r="D9" s="113">
        <v>63959</v>
      </c>
      <c r="E9" s="101">
        <v>982562</v>
      </c>
      <c r="F9" s="93">
        <v>104.9</v>
      </c>
      <c r="G9" s="93">
        <v>97.8</v>
      </c>
    </row>
    <row r="10" spans="1:12" ht="15.75" customHeight="1">
      <c r="A10" s="269"/>
      <c r="B10" s="158" t="s">
        <v>8</v>
      </c>
      <c r="C10" s="113">
        <v>494640</v>
      </c>
      <c r="D10" s="113">
        <v>34873</v>
      </c>
      <c r="E10" s="101">
        <v>529513</v>
      </c>
      <c r="F10" s="93">
        <v>102.4</v>
      </c>
      <c r="G10" s="93">
        <v>95.6</v>
      </c>
    </row>
    <row r="11" spans="1:12" ht="15.75" customHeight="1">
      <c r="A11" s="269"/>
      <c r="B11" s="158" t="s">
        <v>9</v>
      </c>
      <c r="C11" s="113">
        <v>173047</v>
      </c>
      <c r="D11" s="113">
        <v>11441</v>
      </c>
      <c r="E11" s="101">
        <v>184488</v>
      </c>
      <c r="F11" s="93">
        <v>101.1</v>
      </c>
      <c r="G11" s="93">
        <v>99</v>
      </c>
    </row>
    <row r="12" spans="1:12" ht="15.75" customHeight="1">
      <c r="A12" s="269"/>
      <c r="B12" s="158" t="s">
        <v>10</v>
      </c>
      <c r="C12" s="113">
        <v>111251</v>
      </c>
      <c r="D12" s="113">
        <v>7988</v>
      </c>
      <c r="E12" s="101">
        <v>119239</v>
      </c>
      <c r="F12" s="93">
        <v>100.1</v>
      </c>
      <c r="G12" s="93">
        <v>102</v>
      </c>
    </row>
    <row r="13" spans="1:12" ht="15.75" customHeight="1">
      <c r="A13" s="269"/>
      <c r="B13" s="158" t="s">
        <v>11</v>
      </c>
      <c r="C13" s="113">
        <v>362500</v>
      </c>
      <c r="D13" s="113">
        <v>27359</v>
      </c>
      <c r="E13" s="101">
        <v>389859</v>
      </c>
      <c r="F13" s="93">
        <v>99.9</v>
      </c>
      <c r="G13" s="93">
        <v>97.2</v>
      </c>
    </row>
    <row r="14" spans="1:12" ht="15.75" customHeight="1">
      <c r="A14" s="269"/>
      <c r="B14" s="158" t="s">
        <v>12</v>
      </c>
      <c r="C14" s="113">
        <v>173130</v>
      </c>
      <c r="D14" s="113">
        <v>12247</v>
      </c>
      <c r="E14" s="101">
        <v>185377</v>
      </c>
      <c r="F14" s="93">
        <v>104</v>
      </c>
      <c r="G14" s="93">
        <v>105.9</v>
      </c>
    </row>
    <row r="15" spans="1:12" ht="15.75" customHeight="1">
      <c r="A15" s="269"/>
      <c r="B15" s="158" t="s">
        <v>13</v>
      </c>
      <c r="C15" s="113">
        <v>462662</v>
      </c>
      <c r="D15" s="113">
        <v>31158</v>
      </c>
      <c r="E15" s="101">
        <v>493819</v>
      </c>
      <c r="F15" s="93">
        <v>104.5</v>
      </c>
      <c r="G15" s="93">
        <v>101.7</v>
      </c>
    </row>
    <row r="16" spans="1:12" ht="15.75" customHeight="1">
      <c r="A16" s="269"/>
      <c r="B16" s="158" t="s">
        <v>14</v>
      </c>
      <c r="C16" s="113">
        <v>143205</v>
      </c>
      <c r="D16" s="113">
        <v>9771</v>
      </c>
      <c r="E16" s="101">
        <v>152976</v>
      </c>
      <c r="F16" s="93">
        <v>107</v>
      </c>
      <c r="G16" s="93">
        <v>107</v>
      </c>
    </row>
    <row r="17" spans="1:12" ht="15.75" customHeight="1">
      <c r="A17" s="269"/>
      <c r="B17" s="158" t="s">
        <v>15</v>
      </c>
      <c r="C17" s="113">
        <v>81820</v>
      </c>
      <c r="D17" s="113">
        <v>4866</v>
      </c>
      <c r="E17" s="101">
        <v>86686</v>
      </c>
      <c r="F17" s="93">
        <v>103.8</v>
      </c>
      <c r="G17" s="93">
        <v>102.1</v>
      </c>
    </row>
    <row r="18" spans="1:12" ht="15.75" customHeight="1">
      <c r="A18" s="269"/>
      <c r="B18" s="158" t="s">
        <v>16</v>
      </c>
      <c r="C18" s="113">
        <v>417703</v>
      </c>
      <c r="D18" s="113">
        <v>29448</v>
      </c>
      <c r="E18" s="101">
        <v>447151</v>
      </c>
      <c r="F18" s="93">
        <v>104.6</v>
      </c>
      <c r="G18" s="93">
        <v>104</v>
      </c>
    </row>
    <row r="19" spans="1:12" ht="15.75" customHeight="1">
      <c r="A19" s="269"/>
      <c r="B19" s="158" t="s">
        <v>17</v>
      </c>
      <c r="C19" s="113">
        <v>188514</v>
      </c>
      <c r="D19" s="113">
        <v>12638</v>
      </c>
      <c r="E19" s="101">
        <v>201152</v>
      </c>
      <c r="F19" s="93">
        <v>105.9</v>
      </c>
      <c r="G19" s="93">
        <v>103.5</v>
      </c>
    </row>
    <row r="20" spans="1:12" ht="15.75" customHeight="1">
      <c r="A20" s="269"/>
      <c r="B20" s="158" t="s">
        <v>18</v>
      </c>
      <c r="C20" s="113">
        <v>396430</v>
      </c>
      <c r="D20" s="113">
        <v>25481</v>
      </c>
      <c r="E20" s="101">
        <v>421911</v>
      </c>
      <c r="F20" s="93">
        <v>104.1</v>
      </c>
      <c r="G20" s="93">
        <v>105.1</v>
      </c>
    </row>
    <row r="21" spans="1:12" ht="15.75" customHeight="1">
      <c r="A21" s="269"/>
      <c r="B21" s="158" t="s">
        <v>19</v>
      </c>
      <c r="C21" s="113">
        <v>367509</v>
      </c>
      <c r="D21" s="113">
        <v>27570</v>
      </c>
      <c r="E21" s="101">
        <v>395079</v>
      </c>
      <c r="F21" s="93">
        <v>100</v>
      </c>
      <c r="G21" s="93">
        <v>100.2</v>
      </c>
    </row>
    <row r="22" spans="1:12" ht="15.75" customHeight="1">
      <c r="A22" s="269"/>
      <c r="B22" s="158" t="s">
        <v>20</v>
      </c>
      <c r="C22" s="113">
        <v>136295</v>
      </c>
      <c r="D22" s="113">
        <v>9243</v>
      </c>
      <c r="E22" s="101">
        <v>145537</v>
      </c>
      <c r="F22" s="93">
        <v>106.6</v>
      </c>
      <c r="G22" s="93">
        <v>110.1</v>
      </c>
    </row>
    <row r="23" spans="1:12" ht="15.75" customHeight="1">
      <c r="A23" s="269"/>
      <c r="B23" s="158" t="s">
        <v>21</v>
      </c>
      <c r="C23" s="113">
        <v>151478</v>
      </c>
      <c r="D23" s="113">
        <v>10658</v>
      </c>
      <c r="E23" s="101">
        <v>162136</v>
      </c>
      <c r="F23" s="93">
        <v>100.8</v>
      </c>
      <c r="G23" s="93">
        <v>101.3</v>
      </c>
    </row>
    <row r="24" spans="1:12" ht="15.75" customHeight="1">
      <c r="A24" s="269"/>
      <c r="B24" s="158" t="s">
        <v>22</v>
      </c>
      <c r="C24" s="113">
        <v>112323</v>
      </c>
      <c r="D24" s="113">
        <v>7591</v>
      </c>
      <c r="E24" s="101">
        <v>119914</v>
      </c>
      <c r="F24" s="93">
        <v>102.7</v>
      </c>
      <c r="G24" s="93">
        <v>104.6</v>
      </c>
    </row>
    <row r="25" spans="1:12" ht="15.75" customHeight="1">
      <c r="A25" s="269"/>
      <c r="B25" s="158" t="s">
        <v>23</v>
      </c>
      <c r="C25" s="113">
        <v>510620</v>
      </c>
      <c r="D25" s="113">
        <v>35271</v>
      </c>
      <c r="E25" s="101">
        <v>545890</v>
      </c>
      <c r="F25" s="93">
        <v>101.1</v>
      </c>
      <c r="G25" s="93">
        <v>98.5</v>
      </c>
    </row>
    <row r="26" spans="1:12" ht="15.75" customHeight="1">
      <c r="A26" s="269"/>
      <c r="B26" s="158" t="s">
        <v>24</v>
      </c>
      <c r="C26" s="113">
        <v>122490</v>
      </c>
      <c r="D26" s="113">
        <v>8058</v>
      </c>
      <c r="E26" s="101">
        <v>130548</v>
      </c>
      <c r="F26" s="93">
        <v>104.2</v>
      </c>
      <c r="G26" s="93">
        <v>103.7</v>
      </c>
    </row>
    <row r="27" spans="1:12" ht="15.75" customHeight="1">
      <c r="A27" s="269"/>
      <c r="B27" s="158" t="s">
        <v>25</v>
      </c>
      <c r="C27" s="113">
        <v>168535</v>
      </c>
      <c r="D27" s="113">
        <v>11058</v>
      </c>
      <c r="E27" s="101">
        <v>179593</v>
      </c>
      <c r="F27" s="93">
        <v>98.4</v>
      </c>
      <c r="G27" s="93">
        <v>98.2</v>
      </c>
    </row>
    <row r="28" spans="1:12" ht="15.75" customHeight="1">
      <c r="A28" s="269"/>
      <c r="B28" s="158" t="s">
        <v>26</v>
      </c>
      <c r="C28" s="113">
        <v>224115</v>
      </c>
      <c r="D28" s="113">
        <v>16683</v>
      </c>
      <c r="E28" s="101">
        <v>240798</v>
      </c>
      <c r="F28" s="93">
        <v>102.9</v>
      </c>
      <c r="G28" s="93">
        <v>105.2</v>
      </c>
    </row>
    <row r="29" spans="1:12" ht="15.75" customHeight="1">
      <c r="A29" s="269"/>
      <c r="B29" s="158" t="s">
        <v>27</v>
      </c>
      <c r="C29" s="113">
        <v>77436</v>
      </c>
      <c r="D29" s="113">
        <v>4970</v>
      </c>
      <c r="E29" s="101">
        <v>82406</v>
      </c>
      <c r="F29" s="93">
        <v>105</v>
      </c>
      <c r="G29" s="93">
        <v>110.3</v>
      </c>
    </row>
    <row r="30" spans="1:12" ht="15.75" customHeight="1">
      <c r="A30" s="269"/>
      <c r="B30" s="158" t="s">
        <v>28</v>
      </c>
      <c r="C30" s="113">
        <v>152131</v>
      </c>
      <c r="D30" s="113">
        <v>10407</v>
      </c>
      <c r="E30" s="101">
        <v>162538</v>
      </c>
      <c r="F30" s="93">
        <v>99.4</v>
      </c>
      <c r="G30" s="93">
        <v>100</v>
      </c>
    </row>
    <row r="31" spans="1:12" ht="15.75" customHeight="1">
      <c r="A31" s="269"/>
      <c r="B31" s="158" t="s">
        <v>29</v>
      </c>
      <c r="C31" s="113">
        <v>1984625</v>
      </c>
      <c r="D31" s="113">
        <v>112743</v>
      </c>
      <c r="E31" s="101">
        <v>2097371</v>
      </c>
      <c r="F31" s="93">
        <v>105.1</v>
      </c>
      <c r="G31" s="93">
        <v>98.5</v>
      </c>
    </row>
    <row r="32" spans="1:12" ht="15.75" customHeight="1">
      <c r="A32" s="269"/>
      <c r="B32" s="158" t="s">
        <v>30</v>
      </c>
      <c r="C32" s="113" t="s">
        <v>52</v>
      </c>
      <c r="D32" s="113" t="s">
        <v>52</v>
      </c>
      <c r="E32" s="113" t="s">
        <v>52</v>
      </c>
      <c r="F32" s="113" t="s">
        <v>52</v>
      </c>
      <c r="G32" s="113" t="s">
        <v>52</v>
      </c>
      <c r="H32" s="10"/>
      <c r="I32" s="10"/>
      <c r="J32" s="10"/>
      <c r="K32" s="10"/>
      <c r="L32" s="10"/>
    </row>
    <row r="33" ht="16" customHeight="1"/>
    <row r="34" ht="16" customHeight="1"/>
  </sheetData>
  <mergeCells count="6">
    <mergeCell ref="A1:A32"/>
    <mergeCell ref="B1:G1"/>
    <mergeCell ref="B2:B3"/>
    <mergeCell ref="C2:E2"/>
    <mergeCell ref="F2:F3"/>
    <mergeCell ref="G2:G3"/>
  </mergeCells>
  <pageMargins left="0.39370078740157483" right="0.39370078740157483" top="0.51181102362204722" bottom="0.39370078740157483" header="0.31496062992125984" footer="0.31496062992125984"/>
  <pageSetup paperSize="9" scale="99" firstPageNumber="1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5"/>
  <sheetViews>
    <sheetView zoomScaleNormal="100" zoomScaleSheetLayoutView="62" zoomScalePageLayoutView="90" workbookViewId="0">
      <selection sqref="A1:A33"/>
    </sheetView>
  </sheetViews>
  <sheetFormatPr baseColWidth="10" defaultColWidth="8.83203125" defaultRowHeight="13"/>
  <cols>
    <col min="1" max="1" width="5.6640625" customWidth="1"/>
    <col min="2" max="2" width="22.33203125" customWidth="1"/>
    <col min="3" max="3" width="10.6640625" customWidth="1"/>
    <col min="4" max="4" width="16" customWidth="1"/>
    <col min="5" max="5" width="13.83203125" customWidth="1"/>
    <col min="6" max="6" width="12.6640625" customWidth="1"/>
    <col min="7" max="7" width="13.33203125" customWidth="1"/>
    <col min="8" max="8" width="8.5" customWidth="1"/>
    <col min="9" max="9" width="14.33203125" customWidth="1"/>
    <col min="10" max="10" width="14.5" customWidth="1"/>
    <col min="11" max="11" width="12.83203125" customWidth="1"/>
    <col min="12" max="12" width="19.6640625" customWidth="1"/>
    <col min="13" max="13" width="13.5" customWidth="1"/>
  </cols>
  <sheetData>
    <row r="1" spans="1:13" s="34" customFormat="1" ht="22.5" customHeight="1">
      <c r="A1" s="269">
        <v>17</v>
      </c>
      <c r="B1" s="305" t="s">
        <v>305</v>
      </c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13" ht="85.5" customHeight="1">
      <c r="A2" s="269"/>
      <c r="B2" s="287"/>
      <c r="C2" s="306" t="s">
        <v>288</v>
      </c>
      <c r="D2" s="307"/>
      <c r="E2" s="307"/>
      <c r="F2" s="306" t="s">
        <v>38</v>
      </c>
      <c r="G2" s="308"/>
      <c r="H2" s="309" t="s">
        <v>168</v>
      </c>
      <c r="I2" s="306"/>
      <c r="J2" s="309" t="s">
        <v>68</v>
      </c>
      <c r="K2" s="306"/>
      <c r="L2" s="306"/>
    </row>
    <row r="3" spans="1:13" ht="18" customHeight="1">
      <c r="A3" s="269"/>
      <c r="B3" s="302"/>
      <c r="C3" s="309" t="s">
        <v>67</v>
      </c>
      <c r="D3" s="309" t="s">
        <v>243</v>
      </c>
      <c r="E3" s="309" t="s">
        <v>39</v>
      </c>
      <c r="F3" s="310" t="s">
        <v>40</v>
      </c>
      <c r="G3" s="310" t="s">
        <v>59</v>
      </c>
      <c r="H3" s="310" t="s">
        <v>247</v>
      </c>
      <c r="I3" s="310" t="s">
        <v>41</v>
      </c>
      <c r="J3" s="310" t="s">
        <v>291</v>
      </c>
      <c r="K3" s="306" t="s">
        <v>51</v>
      </c>
      <c r="L3" s="307"/>
    </row>
    <row r="4" spans="1:13" ht="64.5" customHeight="1">
      <c r="A4" s="269"/>
      <c r="B4" s="290"/>
      <c r="C4" s="309"/>
      <c r="D4" s="309"/>
      <c r="E4" s="309"/>
      <c r="F4" s="311"/>
      <c r="G4" s="311"/>
      <c r="H4" s="311"/>
      <c r="I4" s="311"/>
      <c r="J4" s="311"/>
      <c r="K4" s="150" t="s">
        <v>60</v>
      </c>
      <c r="L4" s="150" t="s">
        <v>291</v>
      </c>
      <c r="M4" s="42"/>
    </row>
    <row r="5" spans="1:13" ht="18" customHeight="1">
      <c r="A5" s="269"/>
      <c r="B5" s="202" t="s">
        <v>32</v>
      </c>
      <c r="C5" s="112">
        <v>3626725</v>
      </c>
      <c r="D5" s="112">
        <v>595301</v>
      </c>
      <c r="E5" s="98">
        <v>4222026</v>
      </c>
      <c r="F5" s="105">
        <v>100</v>
      </c>
      <c r="G5" s="98">
        <v>101138</v>
      </c>
      <c r="H5" s="105">
        <v>96.2</v>
      </c>
      <c r="I5" s="105">
        <v>96.9</v>
      </c>
      <c r="J5" s="105">
        <v>96.6</v>
      </c>
      <c r="K5" s="98">
        <v>86877</v>
      </c>
      <c r="L5" s="105">
        <v>97.3</v>
      </c>
    </row>
    <row r="6" spans="1:13" ht="15" customHeight="1">
      <c r="A6" s="269"/>
      <c r="B6" s="158" t="s">
        <v>3</v>
      </c>
      <c r="C6" s="113"/>
      <c r="D6" s="113"/>
      <c r="E6" s="113"/>
      <c r="F6" s="93"/>
      <c r="G6" s="99"/>
      <c r="H6" s="99"/>
      <c r="I6" s="99"/>
      <c r="J6" s="99"/>
      <c r="K6" s="99"/>
      <c r="L6" s="99"/>
    </row>
    <row r="7" spans="1:13" ht="15" customHeight="1">
      <c r="A7" s="269"/>
      <c r="B7" s="158" t="s">
        <v>4</v>
      </c>
      <c r="C7" s="113" t="s">
        <v>52</v>
      </c>
      <c r="D7" s="113" t="s">
        <v>52</v>
      </c>
      <c r="E7" s="113" t="s">
        <v>52</v>
      </c>
      <c r="F7" s="113" t="s">
        <v>52</v>
      </c>
      <c r="G7" s="113" t="s">
        <v>52</v>
      </c>
      <c r="H7" s="113" t="s">
        <v>52</v>
      </c>
      <c r="I7" s="113" t="s">
        <v>52</v>
      </c>
      <c r="J7" s="113" t="s">
        <v>52</v>
      </c>
      <c r="K7" s="113" t="s">
        <v>52</v>
      </c>
      <c r="L7" s="113" t="s">
        <v>52</v>
      </c>
    </row>
    <row r="8" spans="1:13" ht="15" customHeight="1">
      <c r="A8" s="269"/>
      <c r="B8" s="158" t="s">
        <v>5</v>
      </c>
      <c r="C8" s="114">
        <v>115405</v>
      </c>
      <c r="D8" s="113">
        <v>20462</v>
      </c>
      <c r="E8" s="101">
        <v>135867</v>
      </c>
      <c r="F8" s="89">
        <v>3.2</v>
      </c>
      <c r="G8" s="113">
        <v>88380</v>
      </c>
      <c r="H8" s="89">
        <v>94.7</v>
      </c>
      <c r="I8" s="89">
        <v>95.7</v>
      </c>
      <c r="J8" s="93">
        <v>94.9</v>
      </c>
      <c r="K8" s="101">
        <v>75070</v>
      </c>
      <c r="L8" s="93">
        <v>95.9</v>
      </c>
    </row>
    <row r="9" spans="1:13" ht="15" customHeight="1">
      <c r="A9" s="269"/>
      <c r="B9" s="158" t="s">
        <v>6</v>
      </c>
      <c r="C9" s="114">
        <v>67725</v>
      </c>
      <c r="D9" s="113">
        <v>9679</v>
      </c>
      <c r="E9" s="101">
        <v>77404</v>
      </c>
      <c r="F9" s="89">
        <v>1.8</v>
      </c>
      <c r="G9" s="113">
        <v>75193</v>
      </c>
      <c r="H9" s="89">
        <v>97.2</v>
      </c>
      <c r="I9" s="89">
        <v>97.6</v>
      </c>
      <c r="J9" s="93">
        <v>98.6</v>
      </c>
      <c r="K9" s="101">
        <v>65791</v>
      </c>
      <c r="L9" s="93">
        <v>99.1</v>
      </c>
    </row>
    <row r="10" spans="1:13" ht="15" customHeight="1">
      <c r="A10" s="269"/>
      <c r="B10" s="158" t="s">
        <v>7</v>
      </c>
      <c r="C10" s="114">
        <v>325289</v>
      </c>
      <c r="D10" s="113">
        <v>73443</v>
      </c>
      <c r="E10" s="101">
        <v>398732</v>
      </c>
      <c r="F10" s="89">
        <v>9.4</v>
      </c>
      <c r="G10" s="113">
        <v>126209</v>
      </c>
      <c r="H10" s="89">
        <v>93</v>
      </c>
      <c r="I10" s="89">
        <v>93.9</v>
      </c>
      <c r="J10" s="93">
        <v>93</v>
      </c>
      <c r="K10" s="101">
        <v>102962</v>
      </c>
      <c r="L10" s="93">
        <v>93.9</v>
      </c>
    </row>
    <row r="11" spans="1:13" ht="15" customHeight="1">
      <c r="A11" s="269"/>
      <c r="B11" s="158" t="s">
        <v>8</v>
      </c>
      <c r="C11" s="114">
        <v>166439</v>
      </c>
      <c r="D11" s="113">
        <v>39870</v>
      </c>
      <c r="E11" s="101">
        <v>206309</v>
      </c>
      <c r="F11" s="89">
        <v>4.9000000000000004</v>
      </c>
      <c r="G11" s="113">
        <v>50124</v>
      </c>
      <c r="H11" s="89">
        <v>96.9</v>
      </c>
      <c r="I11" s="89">
        <v>97.7</v>
      </c>
      <c r="J11" s="93">
        <v>96.8</v>
      </c>
      <c r="K11" s="101">
        <v>40437</v>
      </c>
      <c r="L11" s="93">
        <v>97.6</v>
      </c>
    </row>
    <row r="12" spans="1:13" ht="15" customHeight="1">
      <c r="A12" s="269"/>
      <c r="B12" s="158" t="s">
        <v>9</v>
      </c>
      <c r="C12" s="114">
        <v>79591</v>
      </c>
      <c r="D12" s="113">
        <v>11774</v>
      </c>
      <c r="E12" s="101">
        <v>91365</v>
      </c>
      <c r="F12" s="89">
        <v>2.2000000000000002</v>
      </c>
      <c r="G12" s="113">
        <v>76017</v>
      </c>
      <c r="H12" s="89">
        <v>96.3</v>
      </c>
      <c r="I12" s="89">
        <v>97.3</v>
      </c>
      <c r="J12" s="93">
        <v>96.3</v>
      </c>
      <c r="K12" s="101">
        <v>66221</v>
      </c>
      <c r="L12" s="93">
        <v>97.3</v>
      </c>
    </row>
    <row r="13" spans="1:13" ht="15" customHeight="1">
      <c r="A13" s="269"/>
      <c r="B13" s="158" t="s">
        <v>10</v>
      </c>
      <c r="C13" s="114">
        <v>55941</v>
      </c>
      <c r="D13" s="113">
        <v>6081</v>
      </c>
      <c r="E13" s="101">
        <v>62022</v>
      </c>
      <c r="F13" s="89">
        <v>1.5</v>
      </c>
      <c r="G13" s="113">
        <v>49538</v>
      </c>
      <c r="H13" s="89">
        <v>93.8</v>
      </c>
      <c r="I13" s="89">
        <v>94.1</v>
      </c>
      <c r="J13" s="93">
        <v>94.6</v>
      </c>
      <c r="K13" s="101">
        <v>44681</v>
      </c>
      <c r="L13" s="93">
        <v>94.9</v>
      </c>
    </row>
    <row r="14" spans="1:13" ht="15" customHeight="1">
      <c r="A14" s="269"/>
      <c r="B14" s="158" t="s">
        <v>11</v>
      </c>
      <c r="C14" s="114">
        <v>134850</v>
      </c>
      <c r="D14" s="113">
        <v>32410</v>
      </c>
      <c r="E14" s="101">
        <v>167260</v>
      </c>
      <c r="F14" s="89">
        <v>4</v>
      </c>
      <c r="G14" s="113">
        <v>99738</v>
      </c>
      <c r="H14" s="89">
        <v>95.7</v>
      </c>
      <c r="I14" s="89">
        <v>96.8</v>
      </c>
      <c r="J14" s="93">
        <v>95.4</v>
      </c>
      <c r="K14" s="101">
        <v>80411</v>
      </c>
      <c r="L14" s="93">
        <v>96.5</v>
      </c>
    </row>
    <row r="15" spans="1:13" ht="15" customHeight="1">
      <c r="A15" s="269"/>
      <c r="B15" s="158" t="s">
        <v>12</v>
      </c>
      <c r="C15" s="114">
        <v>78302</v>
      </c>
      <c r="D15" s="113">
        <v>12096</v>
      </c>
      <c r="E15" s="101">
        <v>90398</v>
      </c>
      <c r="F15" s="89">
        <v>2.1</v>
      </c>
      <c r="G15" s="113">
        <v>66245</v>
      </c>
      <c r="H15" s="89">
        <v>97</v>
      </c>
      <c r="I15" s="89">
        <v>97.4</v>
      </c>
      <c r="J15" s="93">
        <v>97.2</v>
      </c>
      <c r="K15" s="101">
        <v>57381</v>
      </c>
      <c r="L15" s="93">
        <v>97.7</v>
      </c>
    </row>
    <row r="16" spans="1:13" ht="15" customHeight="1">
      <c r="A16" s="269"/>
      <c r="B16" s="158" t="s">
        <v>13</v>
      </c>
      <c r="C16" s="114">
        <v>206887</v>
      </c>
      <c r="D16" s="113">
        <v>35519</v>
      </c>
      <c r="E16" s="101">
        <v>242406</v>
      </c>
      <c r="F16" s="89">
        <v>5.7</v>
      </c>
      <c r="G16" s="113">
        <v>135817</v>
      </c>
      <c r="H16" s="89">
        <v>97.4</v>
      </c>
      <c r="I16" s="89">
        <v>96.9</v>
      </c>
      <c r="J16" s="93">
        <v>97.5</v>
      </c>
      <c r="K16" s="101">
        <v>115916</v>
      </c>
      <c r="L16" s="93">
        <v>97</v>
      </c>
    </row>
    <row r="17" spans="1:12" ht="15" customHeight="1">
      <c r="A17" s="269"/>
      <c r="B17" s="158" t="s">
        <v>14</v>
      </c>
      <c r="C17" s="114">
        <v>65842</v>
      </c>
      <c r="D17" s="113">
        <v>9366</v>
      </c>
      <c r="E17" s="101">
        <v>75208</v>
      </c>
      <c r="F17" s="89">
        <v>1.8</v>
      </c>
      <c r="G17" s="113">
        <v>81166</v>
      </c>
      <c r="H17" s="89">
        <v>90.8</v>
      </c>
      <c r="I17" s="89">
        <v>92.1</v>
      </c>
      <c r="J17" s="93">
        <v>90.9</v>
      </c>
      <c r="K17" s="101">
        <v>71058</v>
      </c>
      <c r="L17" s="93">
        <v>92.2</v>
      </c>
    </row>
    <row r="18" spans="1:12" ht="15" customHeight="1">
      <c r="A18" s="269"/>
      <c r="B18" s="158" t="s">
        <v>15</v>
      </c>
      <c r="C18" s="114">
        <v>38911</v>
      </c>
      <c r="D18" s="113">
        <v>4293</v>
      </c>
      <c r="E18" s="101">
        <v>43204</v>
      </c>
      <c r="F18" s="89">
        <v>1</v>
      </c>
      <c r="G18" s="113">
        <v>20297</v>
      </c>
      <c r="H18" s="89">
        <v>98.2</v>
      </c>
      <c r="I18" s="89">
        <v>98.9</v>
      </c>
      <c r="J18" s="93">
        <v>98.8</v>
      </c>
      <c r="K18" s="101">
        <v>18280</v>
      </c>
      <c r="L18" s="93">
        <v>99.5</v>
      </c>
    </row>
    <row r="19" spans="1:12" ht="15" customHeight="1">
      <c r="A19" s="269"/>
      <c r="B19" s="158" t="s">
        <v>16</v>
      </c>
      <c r="C19" s="114">
        <v>206112</v>
      </c>
      <c r="D19" s="113">
        <v>30142</v>
      </c>
      <c r="E19" s="101">
        <v>236254</v>
      </c>
      <c r="F19" s="89">
        <v>5.6</v>
      </c>
      <c r="G19" s="113">
        <v>94317</v>
      </c>
      <c r="H19" s="89">
        <v>99.7</v>
      </c>
      <c r="I19" s="89">
        <v>100.2</v>
      </c>
      <c r="J19" s="93">
        <v>100.3</v>
      </c>
      <c r="K19" s="101">
        <v>82284</v>
      </c>
      <c r="L19" s="93">
        <v>100.8</v>
      </c>
    </row>
    <row r="20" spans="1:12" ht="15" customHeight="1">
      <c r="A20" s="269"/>
      <c r="B20" s="158" t="s">
        <v>17</v>
      </c>
      <c r="C20" s="114">
        <v>84041</v>
      </c>
      <c r="D20" s="113">
        <v>12607</v>
      </c>
      <c r="E20" s="101">
        <v>96648</v>
      </c>
      <c r="F20" s="89">
        <v>2.2999999999999998</v>
      </c>
      <c r="G20" s="113">
        <v>86750</v>
      </c>
      <c r="H20" s="89">
        <v>91.2</v>
      </c>
      <c r="I20" s="89">
        <v>92.2</v>
      </c>
      <c r="J20" s="93">
        <v>92</v>
      </c>
      <c r="K20" s="101">
        <v>75434</v>
      </c>
      <c r="L20" s="93">
        <v>92.9</v>
      </c>
    </row>
    <row r="21" spans="1:12" ht="15" customHeight="1">
      <c r="A21" s="269"/>
      <c r="B21" s="158" t="s">
        <v>18</v>
      </c>
      <c r="C21" s="114">
        <v>192798</v>
      </c>
      <c r="D21" s="113">
        <v>27444</v>
      </c>
      <c r="E21" s="101">
        <v>220242</v>
      </c>
      <c r="F21" s="89">
        <v>5.2</v>
      </c>
      <c r="G21" s="113">
        <v>92823</v>
      </c>
      <c r="H21" s="89">
        <v>96.6</v>
      </c>
      <c r="I21" s="89">
        <v>96.9</v>
      </c>
      <c r="J21" s="93">
        <v>97.2</v>
      </c>
      <c r="K21" s="101">
        <v>81257</v>
      </c>
      <c r="L21" s="93">
        <v>97.4</v>
      </c>
    </row>
    <row r="22" spans="1:12" ht="15" customHeight="1">
      <c r="A22" s="269"/>
      <c r="B22" s="158" t="s">
        <v>19</v>
      </c>
      <c r="C22" s="114">
        <v>162914</v>
      </c>
      <c r="D22" s="113">
        <v>25510</v>
      </c>
      <c r="E22" s="101">
        <v>188424</v>
      </c>
      <c r="F22" s="89">
        <v>4.5</v>
      </c>
      <c r="G22" s="113">
        <v>136608</v>
      </c>
      <c r="H22" s="89">
        <v>96</v>
      </c>
      <c r="I22" s="89">
        <v>97</v>
      </c>
      <c r="J22" s="93">
        <v>97</v>
      </c>
      <c r="K22" s="101">
        <v>118114</v>
      </c>
      <c r="L22" s="93">
        <v>98</v>
      </c>
    </row>
    <row r="23" spans="1:12" ht="15" customHeight="1">
      <c r="A23" s="269"/>
      <c r="B23" s="158" t="s">
        <v>20</v>
      </c>
      <c r="C23" s="114">
        <v>62826</v>
      </c>
      <c r="D23" s="113">
        <v>9075</v>
      </c>
      <c r="E23" s="101">
        <v>71901</v>
      </c>
      <c r="F23" s="89">
        <v>1.7</v>
      </c>
      <c r="G23" s="113">
        <v>62485</v>
      </c>
      <c r="H23" s="89">
        <v>98.1</v>
      </c>
      <c r="I23" s="89">
        <v>98.4</v>
      </c>
      <c r="J23" s="93">
        <v>98.6</v>
      </c>
      <c r="K23" s="101">
        <v>54598</v>
      </c>
      <c r="L23" s="93">
        <v>99</v>
      </c>
    </row>
    <row r="24" spans="1:12" ht="15" customHeight="1">
      <c r="A24" s="269"/>
      <c r="B24" s="158" t="s">
        <v>21</v>
      </c>
      <c r="C24" s="114">
        <v>70136</v>
      </c>
      <c r="D24" s="113">
        <v>10296</v>
      </c>
      <c r="E24" s="101">
        <v>80432</v>
      </c>
      <c r="F24" s="89">
        <v>1.9</v>
      </c>
      <c r="G24" s="113">
        <v>75815</v>
      </c>
      <c r="H24" s="89">
        <v>98</v>
      </c>
      <c r="I24" s="89">
        <v>99.2</v>
      </c>
      <c r="J24" s="93">
        <v>99.1</v>
      </c>
      <c r="K24" s="101">
        <v>66110</v>
      </c>
      <c r="L24" s="93">
        <v>100.4</v>
      </c>
    </row>
    <row r="25" spans="1:12" ht="15" customHeight="1">
      <c r="A25" s="269"/>
      <c r="B25" s="158" t="s">
        <v>22</v>
      </c>
      <c r="C25" s="114">
        <v>55648</v>
      </c>
      <c r="D25" s="113">
        <v>7013</v>
      </c>
      <c r="E25" s="101">
        <v>62661</v>
      </c>
      <c r="F25" s="89">
        <v>1.5</v>
      </c>
      <c r="G25" s="114">
        <v>60565</v>
      </c>
      <c r="H25" s="89">
        <v>96.8</v>
      </c>
      <c r="I25" s="89">
        <v>97.6</v>
      </c>
      <c r="J25" s="93">
        <v>97.8</v>
      </c>
      <c r="K25" s="101">
        <v>53787</v>
      </c>
      <c r="L25" s="93">
        <v>98.6</v>
      </c>
    </row>
    <row r="26" spans="1:12" ht="15" customHeight="1">
      <c r="A26" s="269"/>
      <c r="B26" s="158" t="s">
        <v>23</v>
      </c>
      <c r="C26" s="114">
        <v>222486</v>
      </c>
      <c r="D26" s="114">
        <v>35319</v>
      </c>
      <c r="E26" s="101">
        <v>257805</v>
      </c>
      <c r="F26" s="89">
        <v>6.1</v>
      </c>
      <c r="G26" s="113">
        <v>97428</v>
      </c>
      <c r="H26" s="89">
        <v>96.6</v>
      </c>
      <c r="I26" s="89">
        <v>97.3</v>
      </c>
      <c r="J26" s="93">
        <v>96.8</v>
      </c>
      <c r="K26" s="101">
        <v>84081</v>
      </c>
      <c r="L26" s="93">
        <v>97.6</v>
      </c>
    </row>
    <row r="27" spans="1:12" ht="15" customHeight="1">
      <c r="A27" s="269"/>
      <c r="B27" s="158" t="s">
        <v>24</v>
      </c>
      <c r="C27" s="114">
        <v>60607</v>
      </c>
      <c r="D27" s="113">
        <v>7860</v>
      </c>
      <c r="E27" s="101">
        <v>68467</v>
      </c>
      <c r="F27" s="89">
        <v>1.6</v>
      </c>
      <c r="G27" s="113">
        <v>66973</v>
      </c>
      <c r="H27" s="89">
        <v>95.6</v>
      </c>
      <c r="I27" s="89">
        <v>96.6</v>
      </c>
      <c r="J27" s="93">
        <v>96</v>
      </c>
      <c r="K27" s="101">
        <v>59285</v>
      </c>
      <c r="L27" s="93">
        <v>97</v>
      </c>
    </row>
    <row r="28" spans="1:12" ht="15" customHeight="1">
      <c r="A28" s="269"/>
      <c r="B28" s="158" t="s">
        <v>25</v>
      </c>
      <c r="C28" s="114">
        <v>84612</v>
      </c>
      <c r="D28" s="113">
        <v>11768</v>
      </c>
      <c r="E28" s="101">
        <v>96380</v>
      </c>
      <c r="F28" s="89">
        <v>2.2999999999999998</v>
      </c>
      <c r="G28" s="113">
        <v>77153</v>
      </c>
      <c r="H28" s="89">
        <v>100</v>
      </c>
      <c r="I28" s="89">
        <v>100.9</v>
      </c>
      <c r="J28" s="93">
        <v>100.7</v>
      </c>
      <c r="K28" s="101">
        <v>67733</v>
      </c>
      <c r="L28" s="93">
        <v>101.5</v>
      </c>
    </row>
    <row r="29" spans="1:12" ht="15" customHeight="1">
      <c r="A29" s="269"/>
      <c r="B29" s="158" t="s">
        <v>26</v>
      </c>
      <c r="C29" s="114">
        <v>91324</v>
      </c>
      <c r="D29" s="113">
        <v>17498</v>
      </c>
      <c r="E29" s="101">
        <v>108822</v>
      </c>
      <c r="F29" s="89">
        <v>2.6</v>
      </c>
      <c r="G29" s="114">
        <v>91817</v>
      </c>
      <c r="H29" s="89">
        <v>94.4</v>
      </c>
      <c r="I29" s="89">
        <v>95.5</v>
      </c>
      <c r="J29" s="93">
        <v>95</v>
      </c>
      <c r="K29" s="101">
        <v>77054</v>
      </c>
      <c r="L29" s="93">
        <v>96.1</v>
      </c>
    </row>
    <row r="30" spans="1:12" ht="15" customHeight="1">
      <c r="A30" s="269"/>
      <c r="B30" s="158" t="s">
        <v>27</v>
      </c>
      <c r="C30" s="114">
        <v>41192</v>
      </c>
      <c r="D30" s="114">
        <v>3862</v>
      </c>
      <c r="E30" s="101">
        <v>45054</v>
      </c>
      <c r="F30" s="89">
        <v>1.1000000000000001</v>
      </c>
      <c r="G30" s="113">
        <v>50110</v>
      </c>
      <c r="H30" s="89">
        <v>95.3</v>
      </c>
      <c r="I30" s="89">
        <v>95.7</v>
      </c>
      <c r="J30" s="93">
        <v>96.4</v>
      </c>
      <c r="K30" s="101">
        <v>45815</v>
      </c>
      <c r="L30" s="93">
        <v>96.8</v>
      </c>
    </row>
    <row r="31" spans="1:12" ht="15" customHeight="1">
      <c r="A31" s="269"/>
      <c r="B31" s="158" t="s">
        <v>28</v>
      </c>
      <c r="C31" s="114">
        <v>74522</v>
      </c>
      <c r="D31" s="113">
        <v>9546</v>
      </c>
      <c r="E31" s="101">
        <v>84068</v>
      </c>
      <c r="F31" s="89">
        <v>2</v>
      </c>
      <c r="G31" s="113">
        <v>85435</v>
      </c>
      <c r="H31" s="89">
        <v>97.1</v>
      </c>
      <c r="I31" s="89">
        <v>98.5</v>
      </c>
      <c r="J31" s="93">
        <v>98.3</v>
      </c>
      <c r="K31" s="101">
        <v>75734</v>
      </c>
      <c r="L31" s="93">
        <v>99.8</v>
      </c>
    </row>
    <row r="32" spans="1:12" ht="15" customHeight="1">
      <c r="A32" s="269"/>
      <c r="B32" s="158" t="s">
        <v>29</v>
      </c>
      <c r="C32" s="114">
        <v>882325</v>
      </c>
      <c r="D32" s="113">
        <v>132368</v>
      </c>
      <c r="E32" s="101">
        <v>1014693</v>
      </c>
      <c r="F32" s="89">
        <v>24</v>
      </c>
      <c r="G32" s="113">
        <v>342247</v>
      </c>
      <c r="H32" s="89">
        <v>97</v>
      </c>
      <c r="I32" s="89">
        <v>96.8</v>
      </c>
      <c r="J32" s="93">
        <v>97.2</v>
      </c>
      <c r="K32" s="101">
        <v>297600</v>
      </c>
      <c r="L32" s="93">
        <v>97</v>
      </c>
    </row>
    <row r="33" spans="1:12" ht="15" customHeight="1">
      <c r="A33" s="269"/>
      <c r="B33" s="158" t="s">
        <v>30</v>
      </c>
      <c r="C33" s="113" t="s">
        <v>52</v>
      </c>
      <c r="D33" s="113" t="s">
        <v>52</v>
      </c>
      <c r="E33" s="113" t="s">
        <v>52</v>
      </c>
      <c r="F33" s="113" t="s">
        <v>52</v>
      </c>
      <c r="G33" s="113" t="s">
        <v>52</v>
      </c>
      <c r="H33" s="113" t="s">
        <v>52</v>
      </c>
      <c r="I33" s="113" t="s">
        <v>52</v>
      </c>
      <c r="J33" s="113" t="s">
        <v>52</v>
      </c>
      <c r="K33" s="113" t="s">
        <v>52</v>
      </c>
      <c r="L33" s="113" t="s">
        <v>52</v>
      </c>
    </row>
    <row r="34" spans="1:12" ht="16" customHeight="1"/>
    <row r="35" spans="1:12" ht="16" customHeight="1"/>
  </sheetData>
  <mergeCells count="16">
    <mergeCell ref="A1:A33"/>
    <mergeCell ref="B1:L1"/>
    <mergeCell ref="B2:B4"/>
    <mergeCell ref="C2:E2"/>
    <mergeCell ref="F2:G2"/>
    <mergeCell ref="H2:I2"/>
    <mergeCell ref="J2:L2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ageMargins left="0.51181102362204722" right="0.51181102362204722" top="0.51181102362204722" bottom="0.51181102362204722" header="0.31496062992125984" footer="0.31496062992125984"/>
  <pageSetup paperSize="9" scale="84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4"/>
  <sheetViews>
    <sheetView zoomScaleNormal="100" zoomScaleSheetLayoutView="106" zoomScalePageLayoutView="90" workbookViewId="0">
      <selection sqref="A1:A32"/>
    </sheetView>
  </sheetViews>
  <sheetFormatPr baseColWidth="10" defaultColWidth="8.83203125" defaultRowHeight="13"/>
  <cols>
    <col min="1" max="1" width="4.6640625" customWidth="1"/>
    <col min="2" max="3" width="20.5" customWidth="1"/>
    <col min="4" max="4" width="25.33203125" customWidth="1"/>
    <col min="5" max="5" width="19.1640625" customWidth="1"/>
    <col min="6" max="6" width="23.83203125" customWidth="1"/>
    <col min="7" max="7" width="26" customWidth="1"/>
  </cols>
  <sheetData>
    <row r="1" spans="1:12" s="34" customFormat="1" ht="18.75" customHeight="1">
      <c r="A1" s="269">
        <v>18</v>
      </c>
      <c r="B1" s="282" t="s">
        <v>306</v>
      </c>
      <c r="C1" s="282"/>
      <c r="D1" s="282"/>
      <c r="E1" s="282"/>
      <c r="F1" s="282"/>
      <c r="G1" s="282"/>
      <c r="H1" s="14"/>
      <c r="I1" s="14"/>
    </row>
    <row r="2" spans="1:12" ht="18" customHeight="1">
      <c r="A2" s="269"/>
      <c r="B2" s="316"/>
      <c r="C2" s="309" t="s">
        <v>289</v>
      </c>
      <c r="D2" s="309"/>
      <c r="E2" s="309"/>
      <c r="F2" s="310" t="s">
        <v>252</v>
      </c>
      <c r="G2" s="286" t="s">
        <v>254</v>
      </c>
    </row>
    <row r="3" spans="1:12" ht="51.75" customHeight="1">
      <c r="A3" s="269"/>
      <c r="B3" s="317"/>
      <c r="C3" s="192" t="s">
        <v>72</v>
      </c>
      <c r="D3" s="151" t="s">
        <v>243</v>
      </c>
      <c r="E3" s="151" t="s">
        <v>73</v>
      </c>
      <c r="F3" s="313"/>
      <c r="G3" s="289"/>
    </row>
    <row r="4" spans="1:12" ht="18" customHeight="1">
      <c r="A4" s="269"/>
      <c r="B4" s="97" t="s">
        <v>32</v>
      </c>
      <c r="C4" s="112">
        <v>8696582</v>
      </c>
      <c r="D4" s="112">
        <v>595301</v>
      </c>
      <c r="E4" s="112">
        <v>9291883</v>
      </c>
      <c r="F4" s="105">
        <v>96.1</v>
      </c>
      <c r="G4" s="105">
        <v>93.9</v>
      </c>
    </row>
    <row r="5" spans="1:12" ht="15.5" customHeight="1">
      <c r="A5" s="269"/>
      <c r="B5" s="158" t="s">
        <v>3</v>
      </c>
      <c r="C5" s="113"/>
      <c r="D5" s="113"/>
      <c r="E5" s="113"/>
      <c r="F5" s="93"/>
      <c r="G5" s="99"/>
    </row>
    <row r="6" spans="1:12" ht="15.5" customHeight="1">
      <c r="A6" s="269"/>
      <c r="B6" s="158" t="s">
        <v>4</v>
      </c>
      <c r="C6" s="113" t="s">
        <v>52</v>
      </c>
      <c r="D6" s="113" t="s">
        <v>52</v>
      </c>
      <c r="E6" s="113" t="s">
        <v>52</v>
      </c>
      <c r="F6" s="113" t="s">
        <v>52</v>
      </c>
      <c r="G6" s="113" t="s">
        <v>52</v>
      </c>
      <c r="H6" s="10"/>
      <c r="I6" s="10"/>
      <c r="J6" s="10"/>
      <c r="K6" s="10"/>
      <c r="L6" s="10"/>
    </row>
    <row r="7" spans="1:12" ht="15.5" customHeight="1">
      <c r="A7" s="269"/>
      <c r="B7" s="158" t="s">
        <v>5</v>
      </c>
      <c r="C7" s="113">
        <v>294570</v>
      </c>
      <c r="D7" s="113">
        <v>20462</v>
      </c>
      <c r="E7" s="101">
        <v>315032</v>
      </c>
      <c r="F7" s="93">
        <v>93.8</v>
      </c>
      <c r="G7" s="93">
        <v>93.5</v>
      </c>
    </row>
    <row r="8" spans="1:12" ht="15.5" customHeight="1">
      <c r="A8" s="269"/>
      <c r="B8" s="158" t="s">
        <v>6</v>
      </c>
      <c r="C8" s="113">
        <v>152597</v>
      </c>
      <c r="D8" s="113">
        <v>9679</v>
      </c>
      <c r="E8" s="101">
        <v>162276</v>
      </c>
      <c r="F8" s="93">
        <v>97.9</v>
      </c>
      <c r="G8" s="93">
        <v>88.5</v>
      </c>
    </row>
    <row r="9" spans="1:12" ht="15.5" customHeight="1">
      <c r="A9" s="269"/>
      <c r="B9" s="158" t="s">
        <v>7</v>
      </c>
      <c r="C9" s="113">
        <v>889132</v>
      </c>
      <c r="D9" s="113">
        <v>73443</v>
      </c>
      <c r="E9" s="101">
        <v>962575</v>
      </c>
      <c r="F9" s="93">
        <v>91.3</v>
      </c>
      <c r="G9" s="93">
        <v>93</v>
      </c>
    </row>
    <row r="10" spans="1:12" ht="15.5" customHeight="1">
      <c r="A10" s="269"/>
      <c r="B10" s="158" t="s">
        <v>8</v>
      </c>
      <c r="C10" s="113">
        <v>470504</v>
      </c>
      <c r="D10" s="113">
        <v>39870</v>
      </c>
      <c r="E10" s="101">
        <v>510374</v>
      </c>
      <c r="F10" s="93">
        <v>98.2</v>
      </c>
      <c r="G10" s="93">
        <v>97.5</v>
      </c>
    </row>
    <row r="11" spans="1:12" ht="15.5" customHeight="1">
      <c r="A11" s="269"/>
      <c r="B11" s="158" t="s">
        <v>9</v>
      </c>
      <c r="C11" s="113">
        <v>181085</v>
      </c>
      <c r="D11" s="113">
        <v>11774</v>
      </c>
      <c r="E11" s="101">
        <v>192859</v>
      </c>
      <c r="F11" s="93">
        <v>94.8</v>
      </c>
      <c r="G11" s="93">
        <v>96.1</v>
      </c>
    </row>
    <row r="12" spans="1:12" ht="15.5" customHeight="1">
      <c r="A12" s="269"/>
      <c r="B12" s="158" t="s">
        <v>10</v>
      </c>
      <c r="C12" s="113">
        <v>113864</v>
      </c>
      <c r="D12" s="113">
        <v>6081</v>
      </c>
      <c r="E12" s="101">
        <v>119945</v>
      </c>
      <c r="F12" s="93">
        <v>92.7</v>
      </c>
      <c r="G12" s="93">
        <v>88.8</v>
      </c>
    </row>
    <row r="13" spans="1:12" ht="15.5" customHeight="1">
      <c r="A13" s="269"/>
      <c r="B13" s="158" t="s">
        <v>11</v>
      </c>
      <c r="C13" s="113">
        <v>372646</v>
      </c>
      <c r="D13" s="113">
        <v>32410</v>
      </c>
      <c r="E13" s="101">
        <v>405056</v>
      </c>
      <c r="F13" s="93">
        <v>94</v>
      </c>
      <c r="G13" s="93">
        <v>96.8</v>
      </c>
    </row>
    <row r="14" spans="1:12" ht="15.5" customHeight="1">
      <c r="A14" s="269"/>
      <c r="B14" s="158" t="s">
        <v>12</v>
      </c>
      <c r="C14" s="113">
        <v>178536</v>
      </c>
      <c r="D14" s="113">
        <v>12096</v>
      </c>
      <c r="E14" s="101">
        <v>190632</v>
      </c>
      <c r="F14" s="93">
        <v>96</v>
      </c>
      <c r="G14" s="93">
        <v>95.6</v>
      </c>
    </row>
    <row r="15" spans="1:12" ht="15.5" customHeight="1">
      <c r="A15" s="269"/>
      <c r="B15" s="158" t="s">
        <v>13</v>
      </c>
      <c r="C15" s="113">
        <v>510296</v>
      </c>
      <c r="D15" s="113">
        <v>35519</v>
      </c>
      <c r="E15" s="101">
        <v>545815</v>
      </c>
      <c r="F15" s="93">
        <v>98.2</v>
      </c>
      <c r="G15" s="93">
        <v>96.9</v>
      </c>
    </row>
    <row r="16" spans="1:12" ht="15.5" customHeight="1">
      <c r="A16" s="269"/>
      <c r="B16" s="158" t="s">
        <v>14</v>
      </c>
      <c r="C16" s="113">
        <v>145643</v>
      </c>
      <c r="D16" s="113">
        <v>9366</v>
      </c>
      <c r="E16" s="101">
        <v>155009</v>
      </c>
      <c r="F16" s="93">
        <v>90.8</v>
      </c>
      <c r="G16" s="93">
        <v>90.1</v>
      </c>
    </row>
    <row r="17" spans="1:12" ht="15.5" customHeight="1">
      <c r="A17" s="269"/>
      <c r="B17" s="158" t="s">
        <v>15</v>
      </c>
      <c r="C17" s="113">
        <v>84856</v>
      </c>
      <c r="D17" s="113">
        <v>4293</v>
      </c>
      <c r="E17" s="101">
        <v>89149</v>
      </c>
      <c r="F17" s="93">
        <v>96.5</v>
      </c>
      <c r="G17" s="93">
        <v>93.7</v>
      </c>
    </row>
    <row r="18" spans="1:12" ht="15.5" customHeight="1">
      <c r="A18" s="269"/>
      <c r="B18" s="158" t="s">
        <v>16</v>
      </c>
      <c r="C18" s="113">
        <v>470542</v>
      </c>
      <c r="D18" s="113">
        <v>30142</v>
      </c>
      <c r="E18" s="101">
        <v>500684</v>
      </c>
      <c r="F18" s="93">
        <v>102.4</v>
      </c>
      <c r="G18" s="93">
        <v>96.3</v>
      </c>
    </row>
    <row r="19" spans="1:12" ht="15.5" customHeight="1">
      <c r="A19" s="269"/>
      <c r="B19" s="158" t="s">
        <v>17</v>
      </c>
      <c r="C19" s="113">
        <v>192219</v>
      </c>
      <c r="D19" s="113">
        <v>12607</v>
      </c>
      <c r="E19" s="101">
        <v>204826</v>
      </c>
      <c r="F19" s="93">
        <v>91.1</v>
      </c>
      <c r="G19" s="93">
        <v>86.4</v>
      </c>
    </row>
    <row r="20" spans="1:12" ht="15.5" customHeight="1">
      <c r="A20" s="269"/>
      <c r="B20" s="158" t="s">
        <v>18</v>
      </c>
      <c r="C20" s="113">
        <v>453137</v>
      </c>
      <c r="D20" s="113">
        <v>27444</v>
      </c>
      <c r="E20" s="101">
        <v>480581</v>
      </c>
      <c r="F20" s="93">
        <v>99.6</v>
      </c>
      <c r="G20" s="93">
        <v>92.9</v>
      </c>
    </row>
    <row r="21" spans="1:12" ht="15.5" customHeight="1">
      <c r="A21" s="269"/>
      <c r="B21" s="158" t="s">
        <v>19</v>
      </c>
      <c r="C21" s="113">
        <v>366299</v>
      </c>
      <c r="D21" s="113">
        <v>25510</v>
      </c>
      <c r="E21" s="101">
        <v>391809</v>
      </c>
      <c r="F21" s="93">
        <v>95.8</v>
      </c>
      <c r="G21" s="93">
        <v>90.4</v>
      </c>
    </row>
    <row r="22" spans="1:12" ht="15.5" customHeight="1">
      <c r="A22" s="269"/>
      <c r="B22" s="158" t="s">
        <v>20</v>
      </c>
      <c r="C22" s="113">
        <v>144261</v>
      </c>
      <c r="D22" s="113">
        <v>9075</v>
      </c>
      <c r="E22" s="101">
        <v>153336</v>
      </c>
      <c r="F22" s="93">
        <v>98.2</v>
      </c>
      <c r="G22" s="93">
        <v>94.4</v>
      </c>
    </row>
    <row r="23" spans="1:12" ht="15.5" customHeight="1">
      <c r="A23" s="269"/>
      <c r="B23" s="158" t="s">
        <v>21</v>
      </c>
      <c r="C23" s="113">
        <v>162694</v>
      </c>
      <c r="D23" s="113">
        <v>10296</v>
      </c>
      <c r="E23" s="101">
        <v>172990</v>
      </c>
      <c r="F23" s="93">
        <v>97.8</v>
      </c>
      <c r="G23" s="93">
        <v>91.2</v>
      </c>
    </row>
    <row r="24" spans="1:12" ht="15.5" customHeight="1">
      <c r="A24" s="269"/>
      <c r="B24" s="158" t="s">
        <v>22</v>
      </c>
      <c r="C24" s="113">
        <v>123646</v>
      </c>
      <c r="D24" s="113">
        <v>7013</v>
      </c>
      <c r="E24" s="101">
        <v>130659</v>
      </c>
      <c r="F24" s="93">
        <v>96.3</v>
      </c>
      <c r="G24" s="93">
        <v>90.3</v>
      </c>
    </row>
    <row r="25" spans="1:12" ht="15.5" customHeight="1">
      <c r="A25" s="269"/>
      <c r="B25" s="158" t="s">
        <v>23</v>
      </c>
      <c r="C25" s="113">
        <v>528447</v>
      </c>
      <c r="D25" s="113">
        <v>35319</v>
      </c>
      <c r="E25" s="101">
        <v>563766</v>
      </c>
      <c r="F25" s="93">
        <v>96.4</v>
      </c>
      <c r="G25" s="93">
        <v>95</v>
      </c>
    </row>
    <row r="26" spans="1:12" ht="15.5" customHeight="1">
      <c r="A26" s="269"/>
      <c r="B26" s="158" t="s">
        <v>24</v>
      </c>
      <c r="C26" s="113">
        <v>135586</v>
      </c>
      <c r="D26" s="113">
        <v>7860</v>
      </c>
      <c r="E26" s="101">
        <v>143446</v>
      </c>
      <c r="F26" s="93">
        <v>96.1</v>
      </c>
      <c r="G26" s="93">
        <v>93.2</v>
      </c>
    </row>
    <row r="27" spans="1:12" ht="15.5" customHeight="1">
      <c r="A27" s="269"/>
      <c r="B27" s="158" t="s">
        <v>25</v>
      </c>
      <c r="C27" s="113">
        <v>196846</v>
      </c>
      <c r="D27" s="113">
        <v>11768</v>
      </c>
      <c r="E27" s="101">
        <v>208614</v>
      </c>
      <c r="F27" s="93">
        <v>100.8</v>
      </c>
      <c r="G27" s="93">
        <v>95.8</v>
      </c>
    </row>
    <row r="28" spans="1:12" ht="15.5" customHeight="1">
      <c r="A28" s="269"/>
      <c r="B28" s="158" t="s">
        <v>26</v>
      </c>
      <c r="C28" s="113">
        <v>228306</v>
      </c>
      <c r="D28" s="113">
        <v>17498</v>
      </c>
      <c r="E28" s="101">
        <v>245804</v>
      </c>
      <c r="F28" s="93">
        <v>93.6</v>
      </c>
      <c r="G28" s="93">
        <v>91.5</v>
      </c>
    </row>
    <row r="29" spans="1:12" ht="15.5" customHeight="1">
      <c r="A29" s="269"/>
      <c r="B29" s="158" t="s">
        <v>27</v>
      </c>
      <c r="C29" s="113">
        <v>85184</v>
      </c>
      <c r="D29" s="113">
        <v>3862</v>
      </c>
      <c r="E29" s="101">
        <v>89046</v>
      </c>
      <c r="F29" s="93">
        <v>95</v>
      </c>
      <c r="G29" s="93">
        <v>87.1</v>
      </c>
    </row>
    <row r="30" spans="1:12" ht="15.5" customHeight="1">
      <c r="A30" s="269"/>
      <c r="B30" s="158" t="s">
        <v>28</v>
      </c>
      <c r="C30" s="113">
        <v>163468</v>
      </c>
      <c r="D30" s="113">
        <v>9546</v>
      </c>
      <c r="E30" s="101">
        <v>173014</v>
      </c>
      <c r="F30" s="93">
        <v>97.4</v>
      </c>
      <c r="G30" s="93">
        <v>88.9</v>
      </c>
    </row>
    <row r="31" spans="1:12" ht="15.5" customHeight="1">
      <c r="A31" s="269"/>
      <c r="B31" s="158" t="s">
        <v>29</v>
      </c>
      <c r="C31" s="113">
        <v>2052218</v>
      </c>
      <c r="D31" s="113">
        <v>132368</v>
      </c>
      <c r="E31" s="101">
        <v>2184586</v>
      </c>
      <c r="F31" s="93">
        <v>96.7</v>
      </c>
      <c r="G31" s="93">
        <v>95.3</v>
      </c>
    </row>
    <row r="32" spans="1:12" ht="15.5" customHeight="1">
      <c r="A32" s="269"/>
      <c r="B32" s="158" t="s">
        <v>30</v>
      </c>
      <c r="C32" s="113" t="s">
        <v>52</v>
      </c>
      <c r="D32" s="113" t="s">
        <v>52</v>
      </c>
      <c r="E32" s="113" t="s">
        <v>52</v>
      </c>
      <c r="F32" s="113" t="s">
        <v>52</v>
      </c>
      <c r="G32" s="113" t="s">
        <v>52</v>
      </c>
      <c r="H32" s="10"/>
      <c r="I32" s="10"/>
      <c r="J32" s="10"/>
      <c r="K32" s="10"/>
      <c r="L32" s="10"/>
    </row>
    <row r="33" ht="16" customHeight="1"/>
    <row r="34" ht="16" customHeight="1"/>
  </sheetData>
  <mergeCells count="6">
    <mergeCell ref="A1:A32"/>
    <mergeCell ref="B1:G1"/>
    <mergeCell ref="B2:B3"/>
    <mergeCell ref="C2:E2"/>
    <mergeCell ref="F2:F3"/>
    <mergeCell ref="G2:G3"/>
  </mergeCells>
  <pageMargins left="0.47244094488188981" right="0.47244094488188981" top="0.47244094488188981" bottom="0.47244094488188981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3"/>
  <sheetViews>
    <sheetView zoomScaleNormal="100" zoomScaleSheetLayoutView="102" zoomScalePageLayoutView="86" workbookViewId="0">
      <selection sqref="A1:A33"/>
    </sheetView>
  </sheetViews>
  <sheetFormatPr baseColWidth="10" defaultColWidth="8.83203125" defaultRowHeight="13"/>
  <cols>
    <col min="1" max="1" width="5.5" customWidth="1"/>
    <col min="2" max="2" width="19.5" customWidth="1"/>
    <col min="3" max="3" width="11.5" customWidth="1"/>
    <col min="4" max="4" width="15.33203125" customWidth="1"/>
    <col min="5" max="5" width="14.5" customWidth="1"/>
    <col min="6" max="6" width="14.6640625" customWidth="1"/>
    <col min="7" max="7" width="14.5" customWidth="1"/>
    <col min="8" max="8" width="10" customWidth="1"/>
    <col min="9" max="9" width="15.5" customWidth="1"/>
    <col min="10" max="10" width="16.5" customWidth="1"/>
    <col min="11" max="11" width="12.6640625" customWidth="1"/>
    <col min="12" max="12" width="16.5" customWidth="1"/>
    <col min="13" max="13" width="13.5" customWidth="1"/>
  </cols>
  <sheetData>
    <row r="1" spans="1:13" s="34" customFormat="1" ht="18.75" customHeight="1">
      <c r="A1" s="269">
        <v>19</v>
      </c>
      <c r="B1" s="314" t="s">
        <v>307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3" ht="66.75" customHeight="1">
      <c r="A2" s="269"/>
      <c r="B2" s="287"/>
      <c r="C2" s="306" t="s">
        <v>288</v>
      </c>
      <c r="D2" s="307"/>
      <c r="E2" s="307"/>
      <c r="F2" s="306" t="s">
        <v>38</v>
      </c>
      <c r="G2" s="308"/>
      <c r="H2" s="309" t="s">
        <v>168</v>
      </c>
      <c r="I2" s="306"/>
      <c r="J2" s="309" t="s">
        <v>68</v>
      </c>
      <c r="K2" s="306"/>
      <c r="L2" s="306"/>
    </row>
    <row r="3" spans="1:13" ht="20.25" customHeight="1">
      <c r="A3" s="269"/>
      <c r="B3" s="302"/>
      <c r="C3" s="309" t="s">
        <v>67</v>
      </c>
      <c r="D3" s="309" t="s">
        <v>242</v>
      </c>
      <c r="E3" s="309" t="s">
        <v>39</v>
      </c>
      <c r="F3" s="310" t="s">
        <v>40</v>
      </c>
      <c r="G3" s="310" t="s">
        <v>59</v>
      </c>
      <c r="H3" s="310" t="s">
        <v>247</v>
      </c>
      <c r="I3" s="310" t="s">
        <v>41</v>
      </c>
      <c r="J3" s="310" t="s">
        <v>291</v>
      </c>
      <c r="K3" s="306" t="s">
        <v>51</v>
      </c>
      <c r="L3" s="307"/>
    </row>
    <row r="4" spans="1:13" ht="81.75" customHeight="1">
      <c r="A4" s="269"/>
      <c r="B4" s="290"/>
      <c r="C4" s="309"/>
      <c r="D4" s="309"/>
      <c r="E4" s="309"/>
      <c r="F4" s="311"/>
      <c r="G4" s="311"/>
      <c r="H4" s="311"/>
      <c r="I4" s="311"/>
      <c r="J4" s="311"/>
      <c r="K4" s="150" t="s">
        <v>60</v>
      </c>
      <c r="L4" s="150" t="s">
        <v>291</v>
      </c>
      <c r="M4" s="42"/>
    </row>
    <row r="5" spans="1:13" ht="16" customHeight="1">
      <c r="A5" s="269"/>
      <c r="B5" s="97" t="s">
        <v>32</v>
      </c>
      <c r="C5" s="98">
        <v>4684726</v>
      </c>
      <c r="D5" s="98">
        <v>766123</v>
      </c>
      <c r="E5" s="98">
        <v>5450849</v>
      </c>
      <c r="F5" s="105">
        <v>100</v>
      </c>
      <c r="G5" s="98">
        <v>131734</v>
      </c>
      <c r="H5" s="105">
        <v>103.4</v>
      </c>
      <c r="I5" s="105">
        <v>104.4</v>
      </c>
      <c r="J5" s="105">
        <v>104.3</v>
      </c>
      <c r="K5" s="98">
        <v>113218.3</v>
      </c>
      <c r="L5" s="116">
        <v>105.2</v>
      </c>
    </row>
    <row r="6" spans="1:13" ht="16" customHeight="1">
      <c r="A6" s="269"/>
      <c r="B6" s="158" t="s">
        <v>3</v>
      </c>
      <c r="C6" s="113"/>
      <c r="D6" s="113"/>
      <c r="E6" s="113"/>
      <c r="F6" s="93"/>
      <c r="G6" s="99"/>
      <c r="H6" s="99"/>
      <c r="I6" s="99"/>
      <c r="K6" s="99"/>
      <c r="L6" s="99"/>
    </row>
    <row r="7" spans="1:13" ht="16" customHeight="1">
      <c r="A7" s="269"/>
      <c r="B7" s="158" t="s">
        <v>4</v>
      </c>
      <c r="C7" s="113" t="s">
        <v>52</v>
      </c>
      <c r="D7" s="113" t="s">
        <v>52</v>
      </c>
      <c r="E7" s="113" t="s">
        <v>52</v>
      </c>
      <c r="F7" s="113" t="s">
        <v>52</v>
      </c>
      <c r="G7" s="113" t="s">
        <v>52</v>
      </c>
      <c r="H7" s="113" t="s">
        <v>52</v>
      </c>
      <c r="I7" s="113" t="s">
        <v>52</v>
      </c>
      <c r="J7" s="113" t="s">
        <v>52</v>
      </c>
      <c r="K7" s="113" t="s">
        <v>52</v>
      </c>
      <c r="L7" s="113" t="s">
        <v>52</v>
      </c>
    </row>
    <row r="8" spans="1:13" ht="16" customHeight="1">
      <c r="A8" s="269"/>
      <c r="B8" s="158" t="s">
        <v>5</v>
      </c>
      <c r="C8" s="102">
        <v>150590</v>
      </c>
      <c r="D8" s="117">
        <v>22941</v>
      </c>
      <c r="E8" s="102">
        <v>173531</v>
      </c>
      <c r="F8" s="108">
        <v>3.2</v>
      </c>
      <c r="G8" s="102">
        <v>114218</v>
      </c>
      <c r="H8" s="108">
        <v>105.6</v>
      </c>
      <c r="I8" s="108">
        <v>106.9</v>
      </c>
      <c r="J8" s="108">
        <v>107</v>
      </c>
      <c r="K8" s="102">
        <v>99118</v>
      </c>
      <c r="L8" s="108">
        <v>108.2</v>
      </c>
    </row>
    <row r="9" spans="1:13" ht="16" customHeight="1">
      <c r="A9" s="269"/>
      <c r="B9" s="158" t="s">
        <v>6</v>
      </c>
      <c r="C9" s="102">
        <v>81451</v>
      </c>
      <c r="D9" s="117">
        <v>11084</v>
      </c>
      <c r="E9" s="102">
        <v>92535</v>
      </c>
      <c r="F9" s="108">
        <v>1.7</v>
      </c>
      <c r="G9" s="102">
        <v>90331</v>
      </c>
      <c r="H9" s="108">
        <v>92.5</v>
      </c>
      <c r="I9" s="108">
        <v>92.9</v>
      </c>
      <c r="J9" s="108">
        <v>92.9</v>
      </c>
      <c r="K9" s="102">
        <v>79510.899999999994</v>
      </c>
      <c r="L9" s="108">
        <v>93.4</v>
      </c>
    </row>
    <row r="10" spans="1:13" ht="16" customHeight="1">
      <c r="A10" s="269"/>
      <c r="B10" s="158" t="s">
        <v>7</v>
      </c>
      <c r="C10" s="102">
        <v>473037</v>
      </c>
      <c r="D10" s="117">
        <v>109326</v>
      </c>
      <c r="E10" s="102">
        <v>582363</v>
      </c>
      <c r="F10" s="108">
        <v>10.7</v>
      </c>
      <c r="G10" s="102">
        <v>186697</v>
      </c>
      <c r="H10" s="108">
        <v>102.6</v>
      </c>
      <c r="I10" s="108">
        <v>103.9</v>
      </c>
      <c r="J10" s="108">
        <v>103.9</v>
      </c>
      <c r="K10" s="102">
        <v>151648.4</v>
      </c>
      <c r="L10" s="108">
        <v>105.3</v>
      </c>
    </row>
    <row r="11" spans="1:13" ht="16" customHeight="1">
      <c r="A11" s="269"/>
      <c r="B11" s="158" t="s">
        <v>8</v>
      </c>
      <c r="C11" s="102">
        <v>221245</v>
      </c>
      <c r="D11" s="117">
        <v>62081</v>
      </c>
      <c r="E11" s="102">
        <v>283326</v>
      </c>
      <c r="F11" s="108">
        <v>5.2</v>
      </c>
      <c r="G11" s="102">
        <v>69446</v>
      </c>
      <c r="H11" s="108">
        <v>103.3</v>
      </c>
      <c r="I11" s="108">
        <v>104.2</v>
      </c>
      <c r="J11" s="108">
        <v>104.1</v>
      </c>
      <c r="K11" s="102">
        <v>54229.4</v>
      </c>
      <c r="L11" s="108">
        <v>105</v>
      </c>
    </row>
    <row r="12" spans="1:13" ht="16" customHeight="1">
      <c r="A12" s="269"/>
      <c r="B12" s="158" t="s">
        <v>9</v>
      </c>
      <c r="C12" s="102">
        <v>100456</v>
      </c>
      <c r="D12" s="117">
        <v>13463</v>
      </c>
      <c r="E12" s="102">
        <v>113919</v>
      </c>
      <c r="F12" s="108">
        <v>2.1</v>
      </c>
      <c r="G12" s="102">
        <v>95948</v>
      </c>
      <c r="H12" s="108">
        <v>104.4</v>
      </c>
      <c r="I12" s="108">
        <v>105.7</v>
      </c>
      <c r="J12" s="108">
        <v>105.3</v>
      </c>
      <c r="K12" s="102">
        <v>84608.8</v>
      </c>
      <c r="L12" s="108">
        <v>106.5</v>
      </c>
    </row>
    <row r="13" spans="1:13" ht="16" customHeight="1">
      <c r="A13" s="269"/>
      <c r="B13" s="158" t="s">
        <v>10</v>
      </c>
      <c r="C13" s="102">
        <v>67322</v>
      </c>
      <c r="D13" s="117">
        <v>8304</v>
      </c>
      <c r="E13" s="102">
        <v>75626</v>
      </c>
      <c r="F13" s="108">
        <v>1.4</v>
      </c>
      <c r="G13" s="102">
        <v>60632</v>
      </c>
      <c r="H13" s="108">
        <v>101.9</v>
      </c>
      <c r="I13" s="108">
        <v>102.3</v>
      </c>
      <c r="J13" s="108">
        <v>101.3</v>
      </c>
      <c r="K13" s="102">
        <v>53974.2</v>
      </c>
      <c r="L13" s="108">
        <v>101.7</v>
      </c>
    </row>
    <row r="14" spans="1:13" ht="16" customHeight="1">
      <c r="A14" s="269"/>
      <c r="B14" s="158" t="s">
        <v>11</v>
      </c>
      <c r="C14" s="102">
        <v>185131</v>
      </c>
      <c r="D14" s="117">
        <v>43775</v>
      </c>
      <c r="E14" s="102">
        <v>228906</v>
      </c>
      <c r="F14" s="108">
        <v>4.2</v>
      </c>
      <c r="G14" s="102">
        <v>138521</v>
      </c>
      <c r="H14" s="108">
        <v>104.5</v>
      </c>
      <c r="I14" s="108">
        <v>106</v>
      </c>
      <c r="J14" s="108">
        <v>105.5</v>
      </c>
      <c r="K14" s="102">
        <v>112030.9</v>
      </c>
      <c r="L14" s="108">
        <v>107</v>
      </c>
    </row>
    <row r="15" spans="1:13" ht="16" customHeight="1">
      <c r="A15" s="269"/>
      <c r="B15" s="158" t="s">
        <v>12</v>
      </c>
      <c r="C15" s="102">
        <v>102675</v>
      </c>
      <c r="D15" s="117">
        <v>17005</v>
      </c>
      <c r="E15" s="102">
        <v>119680</v>
      </c>
      <c r="F15" s="108">
        <v>2.2000000000000002</v>
      </c>
      <c r="G15" s="102">
        <v>88227</v>
      </c>
      <c r="H15" s="108">
        <v>101.4</v>
      </c>
      <c r="I15" s="108">
        <v>102</v>
      </c>
      <c r="J15" s="108">
        <v>102.3</v>
      </c>
      <c r="K15" s="102">
        <v>75691.100000000006</v>
      </c>
      <c r="L15" s="108">
        <v>102.9</v>
      </c>
    </row>
    <row r="16" spans="1:13" ht="16" customHeight="1">
      <c r="A16" s="269"/>
      <c r="B16" s="158" t="s">
        <v>13</v>
      </c>
      <c r="C16" s="102">
        <v>251579</v>
      </c>
      <c r="D16" s="117">
        <v>39940</v>
      </c>
      <c r="E16" s="102">
        <v>291519</v>
      </c>
      <c r="F16" s="108">
        <v>5.3</v>
      </c>
      <c r="G16" s="102">
        <v>162696</v>
      </c>
      <c r="H16" s="108">
        <v>101.7</v>
      </c>
      <c r="I16" s="108">
        <v>101.3</v>
      </c>
      <c r="J16" s="108">
        <v>102.4</v>
      </c>
      <c r="K16" s="102">
        <v>140405.70000000001</v>
      </c>
      <c r="L16" s="108">
        <v>102</v>
      </c>
    </row>
    <row r="17" spans="1:12" ht="16" customHeight="1">
      <c r="A17" s="269"/>
      <c r="B17" s="158" t="s">
        <v>14</v>
      </c>
      <c r="C17" s="102">
        <v>89299</v>
      </c>
      <c r="D17" s="117">
        <v>10265</v>
      </c>
      <c r="E17" s="102">
        <v>99564</v>
      </c>
      <c r="F17" s="108">
        <v>1.8</v>
      </c>
      <c r="G17" s="102">
        <v>109183</v>
      </c>
      <c r="H17" s="108">
        <v>105.8</v>
      </c>
      <c r="I17" s="108">
        <v>107.5</v>
      </c>
      <c r="J17" s="108">
        <v>108.6</v>
      </c>
      <c r="K17" s="102">
        <v>97926.3</v>
      </c>
      <c r="L17" s="108">
        <v>110.3</v>
      </c>
    </row>
    <row r="18" spans="1:12" ht="16" customHeight="1">
      <c r="A18" s="269"/>
      <c r="B18" s="158" t="s">
        <v>15</v>
      </c>
      <c r="C18" s="102">
        <v>47111</v>
      </c>
      <c r="D18" s="117">
        <v>5024</v>
      </c>
      <c r="E18" s="102">
        <v>52135</v>
      </c>
      <c r="F18" s="108">
        <v>1</v>
      </c>
      <c r="G18" s="102">
        <v>24684</v>
      </c>
      <c r="H18" s="108">
        <v>101</v>
      </c>
      <c r="I18" s="108">
        <v>101.8</v>
      </c>
      <c r="J18" s="108">
        <v>101.9</v>
      </c>
      <c r="K18" s="102">
        <v>22305.3</v>
      </c>
      <c r="L18" s="108">
        <v>102.7</v>
      </c>
    </row>
    <row r="19" spans="1:12" ht="16" customHeight="1">
      <c r="A19" s="269"/>
      <c r="B19" s="158" t="s">
        <v>16</v>
      </c>
      <c r="C19" s="102">
        <v>261542</v>
      </c>
      <c r="D19" s="117">
        <v>34640</v>
      </c>
      <c r="E19" s="102">
        <v>296182</v>
      </c>
      <c r="F19" s="108">
        <v>5.4</v>
      </c>
      <c r="G19" s="102">
        <v>119049</v>
      </c>
      <c r="H19" s="108">
        <v>106.7</v>
      </c>
      <c r="I19" s="108">
        <v>107.4</v>
      </c>
      <c r="J19" s="108">
        <v>107.1</v>
      </c>
      <c r="K19" s="102">
        <v>105125.6</v>
      </c>
      <c r="L19" s="108">
        <v>107.8</v>
      </c>
    </row>
    <row r="20" spans="1:12" ht="16" customHeight="1">
      <c r="A20" s="269"/>
      <c r="B20" s="158" t="s">
        <v>17</v>
      </c>
      <c r="C20" s="102">
        <v>111205</v>
      </c>
      <c r="D20" s="117">
        <v>12957</v>
      </c>
      <c r="E20" s="102">
        <v>124162</v>
      </c>
      <c r="F20" s="108">
        <v>2.2999999999999998</v>
      </c>
      <c r="G20" s="102">
        <v>112864</v>
      </c>
      <c r="H20" s="108">
        <v>108.7</v>
      </c>
      <c r="I20" s="108">
        <v>110.1</v>
      </c>
      <c r="J20" s="108">
        <v>111.2</v>
      </c>
      <c r="K20" s="102">
        <v>101086.3</v>
      </c>
      <c r="L20" s="108">
        <v>112.6</v>
      </c>
    </row>
    <row r="21" spans="1:12" ht="16" customHeight="1">
      <c r="A21" s="269"/>
      <c r="B21" s="158" t="s">
        <v>18</v>
      </c>
      <c r="C21" s="102">
        <v>243683</v>
      </c>
      <c r="D21" s="117">
        <v>27986</v>
      </c>
      <c r="E21" s="102">
        <v>271669</v>
      </c>
      <c r="F21" s="108">
        <v>5</v>
      </c>
      <c r="G21" s="102">
        <v>115129</v>
      </c>
      <c r="H21" s="108">
        <v>106.2</v>
      </c>
      <c r="I21" s="108">
        <v>106.8</v>
      </c>
      <c r="J21" s="108">
        <v>107.2</v>
      </c>
      <c r="K21" s="102">
        <v>103268.6</v>
      </c>
      <c r="L21" s="108">
        <v>107.8</v>
      </c>
    </row>
    <row r="22" spans="1:12" ht="16" customHeight="1">
      <c r="A22" s="269"/>
      <c r="B22" s="158" t="s">
        <v>19</v>
      </c>
      <c r="C22" s="102">
        <v>226451</v>
      </c>
      <c r="D22" s="117">
        <v>40243</v>
      </c>
      <c r="E22" s="102">
        <v>266694</v>
      </c>
      <c r="F22" s="108">
        <v>4.9000000000000004</v>
      </c>
      <c r="G22" s="102">
        <v>195825</v>
      </c>
      <c r="H22" s="108">
        <v>100.2</v>
      </c>
      <c r="I22" s="108">
        <v>101.4</v>
      </c>
      <c r="J22" s="108">
        <v>101.9</v>
      </c>
      <c r="K22" s="102">
        <v>166275.79999999999</v>
      </c>
      <c r="L22" s="108">
        <v>103.2</v>
      </c>
    </row>
    <row r="23" spans="1:12" ht="16" customHeight="1">
      <c r="A23" s="269"/>
      <c r="B23" s="158" t="s">
        <v>20</v>
      </c>
      <c r="C23" s="102">
        <v>79256</v>
      </c>
      <c r="D23" s="117">
        <v>9603</v>
      </c>
      <c r="E23" s="102">
        <v>88859</v>
      </c>
      <c r="F23" s="108">
        <v>1.6</v>
      </c>
      <c r="G23" s="102">
        <v>77599</v>
      </c>
      <c r="H23" s="108">
        <v>102.3</v>
      </c>
      <c r="I23" s="108">
        <v>102.8</v>
      </c>
      <c r="J23" s="108">
        <v>103.6</v>
      </c>
      <c r="K23" s="102">
        <v>69213.2</v>
      </c>
      <c r="L23" s="108">
        <v>104.1</v>
      </c>
    </row>
    <row r="24" spans="1:12" ht="16" customHeight="1">
      <c r="A24" s="269"/>
      <c r="B24" s="158" t="s">
        <v>21</v>
      </c>
      <c r="C24" s="102">
        <v>90459</v>
      </c>
      <c r="D24" s="117">
        <v>14795</v>
      </c>
      <c r="E24" s="102">
        <v>105254</v>
      </c>
      <c r="F24" s="108">
        <v>1.9</v>
      </c>
      <c r="G24" s="102">
        <v>100760</v>
      </c>
      <c r="H24" s="108">
        <v>99.1</v>
      </c>
      <c r="I24" s="108">
        <v>100.6</v>
      </c>
      <c r="J24" s="108">
        <v>99.6</v>
      </c>
      <c r="K24" s="102">
        <v>86596.800000000003</v>
      </c>
      <c r="L24" s="108">
        <v>101.1</v>
      </c>
    </row>
    <row r="25" spans="1:12" ht="16" customHeight="1">
      <c r="A25" s="269"/>
      <c r="B25" s="158" t="s">
        <v>22</v>
      </c>
      <c r="C25" s="102">
        <v>72948</v>
      </c>
      <c r="D25" s="117">
        <v>8537</v>
      </c>
      <c r="E25" s="102">
        <v>81485</v>
      </c>
      <c r="F25" s="108">
        <v>1.5</v>
      </c>
      <c r="G25" s="102">
        <v>79412</v>
      </c>
      <c r="H25" s="108">
        <v>106.7</v>
      </c>
      <c r="I25" s="108">
        <v>107.6</v>
      </c>
      <c r="J25" s="108">
        <v>106.9</v>
      </c>
      <c r="K25" s="102">
        <v>71092.5</v>
      </c>
      <c r="L25" s="108">
        <v>107.8</v>
      </c>
    </row>
    <row r="26" spans="1:12" ht="16" customHeight="1">
      <c r="A26" s="269"/>
      <c r="B26" s="158" t="s">
        <v>23</v>
      </c>
      <c r="C26" s="102">
        <v>278315</v>
      </c>
      <c r="D26" s="117">
        <v>41481</v>
      </c>
      <c r="E26" s="102">
        <v>319796</v>
      </c>
      <c r="F26" s="108">
        <v>5.9</v>
      </c>
      <c r="G26" s="102">
        <v>122227</v>
      </c>
      <c r="H26" s="108">
        <v>101.1</v>
      </c>
      <c r="I26" s="108">
        <v>102.3</v>
      </c>
      <c r="J26" s="108">
        <v>101.5</v>
      </c>
      <c r="K26" s="102">
        <v>106373.3</v>
      </c>
      <c r="L26" s="108">
        <v>102.7</v>
      </c>
    </row>
    <row r="27" spans="1:12" ht="16" customHeight="1">
      <c r="A27" s="269"/>
      <c r="B27" s="158" t="s">
        <v>24</v>
      </c>
      <c r="C27" s="102">
        <v>79285</v>
      </c>
      <c r="D27" s="117">
        <v>8897</v>
      </c>
      <c r="E27" s="102">
        <v>88182</v>
      </c>
      <c r="F27" s="108">
        <v>1.6</v>
      </c>
      <c r="G27" s="102">
        <v>87378</v>
      </c>
      <c r="H27" s="108">
        <v>103.6</v>
      </c>
      <c r="I27" s="108">
        <v>105</v>
      </c>
      <c r="J27" s="108">
        <v>104.6</v>
      </c>
      <c r="K27" s="102">
        <v>78562.2</v>
      </c>
      <c r="L27" s="108">
        <v>106</v>
      </c>
    </row>
    <row r="28" spans="1:12" ht="16" customHeight="1">
      <c r="A28" s="269"/>
      <c r="B28" s="158" t="s">
        <v>25</v>
      </c>
      <c r="C28" s="102">
        <v>106078</v>
      </c>
      <c r="D28" s="117">
        <v>13798</v>
      </c>
      <c r="E28" s="102">
        <v>119876</v>
      </c>
      <c r="F28" s="108">
        <v>2.2000000000000002</v>
      </c>
      <c r="G28" s="102">
        <v>96964</v>
      </c>
      <c r="H28" s="108">
        <v>105.7</v>
      </c>
      <c r="I28" s="108">
        <v>106.8</v>
      </c>
      <c r="J28" s="108">
        <v>105.8</v>
      </c>
      <c r="K28" s="102">
        <v>85802.8</v>
      </c>
      <c r="L28" s="108">
        <v>106.9</v>
      </c>
    </row>
    <row r="29" spans="1:12" ht="16" customHeight="1">
      <c r="A29" s="269"/>
      <c r="B29" s="158" t="s">
        <v>26</v>
      </c>
      <c r="C29" s="102">
        <v>116078</v>
      </c>
      <c r="D29" s="117">
        <v>15076</v>
      </c>
      <c r="E29" s="102">
        <v>131154</v>
      </c>
      <c r="F29" s="108">
        <v>2.4</v>
      </c>
      <c r="G29" s="102">
        <v>112145</v>
      </c>
      <c r="H29" s="108">
        <v>104.8</v>
      </c>
      <c r="I29" s="108">
        <v>106.2</v>
      </c>
      <c r="J29" s="108">
        <v>108.3</v>
      </c>
      <c r="K29" s="102">
        <v>99254.399999999994</v>
      </c>
      <c r="L29" s="108">
        <v>109.8</v>
      </c>
    </row>
    <row r="30" spans="1:12" ht="16" customHeight="1">
      <c r="A30" s="269"/>
      <c r="B30" s="158" t="s">
        <v>27</v>
      </c>
      <c r="C30" s="102">
        <v>50477</v>
      </c>
      <c r="D30" s="117">
        <v>4105</v>
      </c>
      <c r="E30" s="102">
        <v>54582</v>
      </c>
      <c r="F30" s="108">
        <v>1</v>
      </c>
      <c r="G30" s="102">
        <v>61088</v>
      </c>
      <c r="H30" s="108">
        <v>103.1</v>
      </c>
      <c r="I30" s="108">
        <v>103.7</v>
      </c>
      <c r="J30" s="108">
        <v>102.8</v>
      </c>
      <c r="K30" s="102">
        <v>56493.599999999999</v>
      </c>
      <c r="L30" s="108">
        <v>103.5</v>
      </c>
    </row>
    <row r="31" spans="1:12" ht="16" customHeight="1">
      <c r="A31" s="269"/>
      <c r="B31" s="158" t="s">
        <v>28</v>
      </c>
      <c r="C31" s="102">
        <v>96525</v>
      </c>
      <c r="D31" s="117">
        <v>16949</v>
      </c>
      <c r="E31" s="102">
        <v>113474</v>
      </c>
      <c r="F31" s="108">
        <v>2.1</v>
      </c>
      <c r="G31" s="102">
        <v>117225</v>
      </c>
      <c r="H31" s="108">
        <v>102.4</v>
      </c>
      <c r="I31" s="108">
        <v>104.1</v>
      </c>
      <c r="J31" s="108">
        <v>101.7</v>
      </c>
      <c r="K31" s="102">
        <v>99715.9</v>
      </c>
      <c r="L31" s="108">
        <v>103.4</v>
      </c>
    </row>
    <row r="32" spans="1:12" ht="16" customHeight="1">
      <c r="A32" s="269"/>
      <c r="B32" s="158" t="s">
        <v>29</v>
      </c>
      <c r="C32" s="102">
        <v>1102528</v>
      </c>
      <c r="D32" s="117">
        <v>173848</v>
      </c>
      <c r="E32" s="102">
        <v>1276376</v>
      </c>
      <c r="F32" s="108">
        <v>23.4</v>
      </c>
      <c r="G32" s="102">
        <v>431616</v>
      </c>
      <c r="H32" s="108">
        <v>104</v>
      </c>
      <c r="I32" s="108">
        <v>104.3</v>
      </c>
      <c r="J32" s="108">
        <v>104.5</v>
      </c>
      <c r="K32" s="102">
        <v>372828.4</v>
      </c>
      <c r="L32" s="108">
        <v>104.8</v>
      </c>
    </row>
    <row r="33" spans="1:12" ht="16" customHeight="1">
      <c r="A33" s="269"/>
      <c r="B33" s="158" t="s">
        <v>30</v>
      </c>
      <c r="C33" s="113" t="s">
        <v>52</v>
      </c>
      <c r="D33" s="113" t="s">
        <v>52</v>
      </c>
      <c r="E33" s="113" t="s">
        <v>52</v>
      </c>
      <c r="F33" s="113" t="s">
        <v>52</v>
      </c>
      <c r="G33" s="113" t="s">
        <v>52</v>
      </c>
      <c r="H33" s="113" t="s">
        <v>52</v>
      </c>
      <c r="I33" s="113" t="s">
        <v>52</v>
      </c>
      <c r="J33" s="113" t="s">
        <v>52</v>
      </c>
      <c r="K33" s="113" t="s">
        <v>52</v>
      </c>
      <c r="L33" s="113" t="s">
        <v>52</v>
      </c>
    </row>
  </sheetData>
  <mergeCells count="16">
    <mergeCell ref="A1:A33"/>
    <mergeCell ref="B1:L1"/>
    <mergeCell ref="B2:B4"/>
    <mergeCell ref="C2:E2"/>
    <mergeCell ref="F2:G2"/>
    <mergeCell ref="H2:I2"/>
    <mergeCell ref="J2:L2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ageMargins left="0.39370078740157483" right="0.23622047244094491" top="0.59055118110236227" bottom="0.39370078740157483" header="0.31496062992125984" footer="0.31496062992125984"/>
  <pageSetup paperSize="9" scale="83" firstPageNumber="1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32"/>
  <sheetViews>
    <sheetView zoomScaleNormal="100" zoomScaleSheetLayoutView="84" zoomScalePageLayoutView="90" workbookViewId="0">
      <selection sqref="A1:A32"/>
    </sheetView>
  </sheetViews>
  <sheetFormatPr baseColWidth="10" defaultColWidth="8.83203125" defaultRowHeight="13"/>
  <cols>
    <col min="1" max="1" width="4.83203125" customWidth="1"/>
    <col min="2" max="2" width="19.83203125" customWidth="1"/>
    <col min="3" max="3" width="18.5" customWidth="1"/>
    <col min="4" max="4" width="26" customWidth="1"/>
    <col min="5" max="5" width="18.83203125" customWidth="1"/>
    <col min="6" max="6" width="24.83203125" customWidth="1"/>
    <col min="7" max="7" width="26.83203125" customWidth="1"/>
    <col min="8" max="11" width="30.33203125" customWidth="1"/>
  </cols>
  <sheetData>
    <row r="1" spans="1:12" s="34" customFormat="1" ht="22.5" customHeight="1">
      <c r="A1" s="269">
        <v>20</v>
      </c>
      <c r="B1" s="282" t="s">
        <v>308</v>
      </c>
      <c r="C1" s="282"/>
      <c r="D1" s="282"/>
      <c r="E1" s="282"/>
      <c r="F1" s="282"/>
      <c r="G1" s="282"/>
      <c r="H1" s="14"/>
      <c r="I1" s="14"/>
    </row>
    <row r="2" spans="1:12" ht="19.5" customHeight="1">
      <c r="A2" s="269"/>
      <c r="B2" s="316"/>
      <c r="C2" s="309" t="s">
        <v>289</v>
      </c>
      <c r="D2" s="309"/>
      <c r="E2" s="309"/>
      <c r="F2" s="310" t="s">
        <v>252</v>
      </c>
      <c r="G2" s="286" t="s">
        <v>253</v>
      </c>
    </row>
    <row r="3" spans="1:12" ht="51.75" customHeight="1">
      <c r="A3" s="269"/>
      <c r="B3" s="317"/>
      <c r="C3" s="151" t="s">
        <v>74</v>
      </c>
      <c r="D3" s="151" t="s">
        <v>243</v>
      </c>
      <c r="E3" s="151" t="s">
        <v>75</v>
      </c>
      <c r="F3" s="313"/>
      <c r="G3" s="289"/>
    </row>
    <row r="4" spans="1:12" ht="18" customHeight="1">
      <c r="A4" s="269"/>
      <c r="B4" s="97" t="s">
        <v>32</v>
      </c>
      <c r="C4" s="112">
        <v>11410255</v>
      </c>
      <c r="D4" s="112">
        <v>766123</v>
      </c>
      <c r="E4" s="112">
        <v>12176378</v>
      </c>
      <c r="F4" s="105">
        <v>103.6</v>
      </c>
      <c r="G4" s="106">
        <v>98.2</v>
      </c>
    </row>
    <row r="5" spans="1:12" ht="15" customHeight="1">
      <c r="A5" s="269"/>
      <c r="B5" s="158" t="s">
        <v>3</v>
      </c>
      <c r="C5" s="113"/>
      <c r="D5" s="113"/>
      <c r="E5" s="113"/>
      <c r="F5" s="93"/>
      <c r="G5" s="99"/>
    </row>
    <row r="6" spans="1:12" ht="15" customHeight="1">
      <c r="A6" s="269"/>
      <c r="B6" s="158" t="s">
        <v>4</v>
      </c>
      <c r="C6" s="113" t="s">
        <v>52</v>
      </c>
      <c r="D6" s="113" t="s">
        <v>52</v>
      </c>
      <c r="E6" s="113" t="s">
        <v>52</v>
      </c>
      <c r="F6" s="113" t="s">
        <v>52</v>
      </c>
      <c r="G6" s="113" t="s">
        <v>52</v>
      </c>
      <c r="H6" s="10"/>
      <c r="I6" s="10"/>
      <c r="J6" s="10"/>
      <c r="K6" s="10"/>
      <c r="L6" s="10"/>
    </row>
    <row r="7" spans="1:12" ht="15" customHeight="1">
      <c r="A7" s="269"/>
      <c r="B7" s="158" t="s">
        <v>5</v>
      </c>
      <c r="C7" s="113">
        <v>388945</v>
      </c>
      <c r="D7" s="113">
        <v>22941</v>
      </c>
      <c r="E7" s="101">
        <v>411886</v>
      </c>
      <c r="F7" s="93">
        <v>107</v>
      </c>
      <c r="G7" s="93">
        <v>97.9</v>
      </c>
    </row>
    <row r="8" spans="1:12" ht="15" customHeight="1">
      <c r="A8" s="269"/>
      <c r="B8" s="158" t="s">
        <v>6</v>
      </c>
      <c r="C8" s="113">
        <v>189223</v>
      </c>
      <c r="D8" s="113">
        <v>11084</v>
      </c>
      <c r="E8" s="101">
        <v>200307</v>
      </c>
      <c r="F8" s="93">
        <v>95.3</v>
      </c>
      <c r="G8" s="93">
        <v>89.5</v>
      </c>
    </row>
    <row r="9" spans="1:12" ht="15" customHeight="1">
      <c r="A9" s="269"/>
      <c r="B9" s="158" t="s">
        <v>7</v>
      </c>
      <c r="C9" s="113">
        <v>1308655</v>
      </c>
      <c r="D9" s="113">
        <v>109326</v>
      </c>
      <c r="E9" s="101">
        <v>1417981</v>
      </c>
      <c r="F9" s="93">
        <v>103.8</v>
      </c>
      <c r="G9" s="93">
        <v>96.5</v>
      </c>
    </row>
    <row r="10" spans="1:12" ht="15" customHeight="1">
      <c r="A10" s="269"/>
      <c r="B10" s="158" t="s">
        <v>8</v>
      </c>
      <c r="C10" s="113">
        <v>648900</v>
      </c>
      <c r="D10" s="113">
        <v>62081</v>
      </c>
      <c r="E10" s="101">
        <v>710981</v>
      </c>
      <c r="F10" s="93">
        <v>102.1</v>
      </c>
      <c r="G10" s="93">
        <v>100</v>
      </c>
    </row>
    <row r="11" spans="1:12" ht="15" customHeight="1">
      <c r="A11" s="269"/>
      <c r="B11" s="158" t="s">
        <v>9</v>
      </c>
      <c r="C11" s="113">
        <v>228609</v>
      </c>
      <c r="D11" s="113">
        <v>13463</v>
      </c>
      <c r="E11" s="101">
        <v>242072</v>
      </c>
      <c r="F11" s="93">
        <v>105.5</v>
      </c>
      <c r="G11" s="93">
        <v>98.6</v>
      </c>
    </row>
    <row r="12" spans="1:12" ht="15" customHeight="1">
      <c r="A12" s="269"/>
      <c r="B12" s="158" t="s">
        <v>10</v>
      </c>
      <c r="C12" s="113">
        <v>136317</v>
      </c>
      <c r="D12" s="113">
        <v>8304</v>
      </c>
      <c r="E12" s="101">
        <v>144621</v>
      </c>
      <c r="F12" s="93">
        <v>101.2</v>
      </c>
      <c r="G12" s="93">
        <v>107.4</v>
      </c>
    </row>
    <row r="13" spans="1:12" ht="15" customHeight="1">
      <c r="A13" s="269"/>
      <c r="B13" s="158" t="s">
        <v>11</v>
      </c>
      <c r="C13" s="113">
        <v>526954</v>
      </c>
      <c r="D13" s="113">
        <v>43775</v>
      </c>
      <c r="E13" s="101">
        <v>570729</v>
      </c>
      <c r="F13" s="93">
        <v>105.1</v>
      </c>
      <c r="G13" s="93">
        <v>100.5</v>
      </c>
    </row>
    <row r="14" spans="1:12" ht="15" customHeight="1">
      <c r="A14" s="269"/>
      <c r="B14" s="158" t="s">
        <v>12</v>
      </c>
      <c r="C14" s="113">
        <v>243850</v>
      </c>
      <c r="D14" s="113">
        <v>17005</v>
      </c>
      <c r="E14" s="101">
        <v>260855</v>
      </c>
      <c r="F14" s="93">
        <v>102.8</v>
      </c>
      <c r="G14" s="93">
        <v>95.4</v>
      </c>
    </row>
    <row r="15" spans="1:12" ht="15" customHeight="1">
      <c r="A15" s="269"/>
      <c r="B15" s="158" t="s">
        <v>13</v>
      </c>
      <c r="C15" s="113">
        <v>629250</v>
      </c>
      <c r="D15" s="113">
        <v>39940</v>
      </c>
      <c r="E15" s="101">
        <v>669190</v>
      </c>
      <c r="F15" s="93">
        <v>102.2</v>
      </c>
      <c r="G15" s="93">
        <v>97.4</v>
      </c>
    </row>
    <row r="16" spans="1:12" ht="15" customHeight="1">
      <c r="A16" s="269"/>
      <c r="B16" s="158" t="s">
        <v>14</v>
      </c>
      <c r="C16" s="113">
        <v>197931</v>
      </c>
      <c r="D16" s="113">
        <v>10265</v>
      </c>
      <c r="E16" s="101">
        <v>208196</v>
      </c>
      <c r="F16" s="93">
        <v>105.1</v>
      </c>
      <c r="G16" s="93">
        <v>86.3</v>
      </c>
    </row>
    <row r="17" spans="1:12" ht="15" customHeight="1">
      <c r="A17" s="269"/>
      <c r="B17" s="158" t="s">
        <v>15</v>
      </c>
      <c r="C17" s="113">
        <v>102959</v>
      </c>
      <c r="D17" s="113">
        <v>5024</v>
      </c>
      <c r="E17" s="101">
        <v>107983</v>
      </c>
      <c r="F17" s="93">
        <v>99.6</v>
      </c>
      <c r="G17" s="93">
        <v>92.8</v>
      </c>
    </row>
    <row r="18" spans="1:12" ht="15" customHeight="1">
      <c r="A18" s="269"/>
      <c r="B18" s="158" t="s">
        <v>16</v>
      </c>
      <c r="C18" s="113">
        <v>599721</v>
      </c>
      <c r="D18" s="113">
        <v>34640</v>
      </c>
      <c r="E18" s="101">
        <v>634361</v>
      </c>
      <c r="F18" s="93">
        <v>107.3</v>
      </c>
      <c r="G18" s="93">
        <v>103.9</v>
      </c>
    </row>
    <row r="19" spans="1:12" ht="15" customHeight="1">
      <c r="A19" s="269"/>
      <c r="B19" s="158" t="s">
        <v>17</v>
      </c>
      <c r="C19" s="113">
        <v>253603</v>
      </c>
      <c r="D19" s="113">
        <v>12957</v>
      </c>
      <c r="E19" s="101">
        <v>266560</v>
      </c>
      <c r="F19" s="93">
        <v>108.7</v>
      </c>
      <c r="G19" s="93">
        <v>92</v>
      </c>
    </row>
    <row r="20" spans="1:12" ht="15" customHeight="1">
      <c r="A20" s="269"/>
      <c r="B20" s="158" t="s">
        <v>18</v>
      </c>
      <c r="C20" s="113">
        <v>585581</v>
      </c>
      <c r="D20" s="113">
        <v>27986</v>
      </c>
      <c r="E20" s="101">
        <v>613567</v>
      </c>
      <c r="F20" s="93">
        <v>106.7</v>
      </c>
      <c r="G20" s="93">
        <v>99.2</v>
      </c>
    </row>
    <row r="21" spans="1:12" ht="15" customHeight="1">
      <c r="A21" s="269"/>
      <c r="B21" s="158" t="s">
        <v>19</v>
      </c>
      <c r="C21" s="113">
        <v>506550</v>
      </c>
      <c r="D21" s="113">
        <v>40243</v>
      </c>
      <c r="E21" s="101">
        <v>546793</v>
      </c>
      <c r="F21" s="93">
        <v>101</v>
      </c>
      <c r="G21" s="93">
        <v>88.7</v>
      </c>
    </row>
    <row r="22" spans="1:12" ht="15" customHeight="1">
      <c r="A22" s="269"/>
      <c r="B22" s="158" t="s">
        <v>20</v>
      </c>
      <c r="C22" s="113">
        <v>186963</v>
      </c>
      <c r="D22" s="113">
        <v>9603</v>
      </c>
      <c r="E22" s="101">
        <v>196566</v>
      </c>
      <c r="F22" s="93">
        <v>104.1</v>
      </c>
      <c r="G22" s="93">
        <v>93.7</v>
      </c>
    </row>
    <row r="23" spans="1:12" ht="15" customHeight="1">
      <c r="A23" s="269"/>
      <c r="B23" s="158" t="s">
        <v>21</v>
      </c>
      <c r="C23" s="113">
        <v>211006</v>
      </c>
      <c r="D23" s="113">
        <v>14795</v>
      </c>
      <c r="E23" s="101">
        <v>225801</v>
      </c>
      <c r="F23" s="93">
        <v>98.4</v>
      </c>
      <c r="G23" s="93">
        <v>95.8</v>
      </c>
    </row>
    <row r="24" spans="1:12" ht="15" customHeight="1">
      <c r="A24" s="269"/>
      <c r="B24" s="158" t="s">
        <v>22</v>
      </c>
      <c r="C24" s="113">
        <v>166879</v>
      </c>
      <c r="D24" s="113">
        <v>8537</v>
      </c>
      <c r="E24" s="101">
        <v>175416</v>
      </c>
      <c r="F24" s="93">
        <v>107.7</v>
      </c>
      <c r="G24" s="93">
        <v>105.4</v>
      </c>
    </row>
    <row r="25" spans="1:12" ht="15" customHeight="1">
      <c r="A25" s="269"/>
      <c r="B25" s="158" t="s">
        <v>23</v>
      </c>
      <c r="C25" s="113">
        <v>659767</v>
      </c>
      <c r="D25" s="113">
        <v>41481</v>
      </c>
      <c r="E25" s="101">
        <v>701248</v>
      </c>
      <c r="F25" s="93">
        <v>100.5</v>
      </c>
      <c r="G25" s="93">
        <v>98.6</v>
      </c>
    </row>
    <row r="26" spans="1:12" ht="15" customHeight="1">
      <c r="A26" s="269"/>
      <c r="B26" s="158" t="s">
        <v>24</v>
      </c>
      <c r="C26" s="113">
        <v>178350</v>
      </c>
      <c r="D26" s="113">
        <v>8897</v>
      </c>
      <c r="E26" s="101">
        <v>187247</v>
      </c>
      <c r="F26" s="93">
        <v>102.7</v>
      </c>
      <c r="G26" s="93">
        <v>95.7</v>
      </c>
    </row>
    <row r="27" spans="1:12" ht="15" customHeight="1">
      <c r="A27" s="269"/>
      <c r="B27" s="158" t="s">
        <v>25</v>
      </c>
      <c r="C27" s="113">
        <v>252161</v>
      </c>
      <c r="D27" s="113">
        <v>13798</v>
      </c>
      <c r="E27" s="101">
        <v>265959</v>
      </c>
      <c r="F27" s="93">
        <v>106.8</v>
      </c>
      <c r="G27" s="93">
        <v>105.3</v>
      </c>
    </row>
    <row r="28" spans="1:12" ht="15" customHeight="1">
      <c r="A28" s="269"/>
      <c r="B28" s="158" t="s">
        <v>26</v>
      </c>
      <c r="C28" s="113">
        <v>294384</v>
      </c>
      <c r="D28" s="113">
        <v>15076</v>
      </c>
      <c r="E28" s="101">
        <v>309460</v>
      </c>
      <c r="F28" s="93">
        <v>106.7</v>
      </c>
      <c r="G28" s="93">
        <v>86.3</v>
      </c>
    </row>
    <row r="29" spans="1:12" ht="15" customHeight="1">
      <c r="A29" s="269"/>
      <c r="B29" s="158" t="s">
        <v>27</v>
      </c>
      <c r="C29" s="113">
        <v>103338</v>
      </c>
      <c r="D29" s="113">
        <v>4105</v>
      </c>
      <c r="E29" s="101">
        <v>107443</v>
      </c>
      <c r="F29" s="93">
        <v>100.8</v>
      </c>
      <c r="G29" s="93">
        <v>105.4</v>
      </c>
    </row>
    <row r="30" spans="1:12" ht="15" customHeight="1">
      <c r="A30" s="269"/>
      <c r="B30" s="158" t="s">
        <v>28</v>
      </c>
      <c r="C30" s="113">
        <v>219932</v>
      </c>
      <c r="D30" s="113">
        <v>16949</v>
      </c>
      <c r="E30" s="101">
        <v>236881</v>
      </c>
      <c r="F30" s="93">
        <v>101.7</v>
      </c>
      <c r="G30" s="93">
        <v>107.9</v>
      </c>
    </row>
    <row r="31" spans="1:12" ht="15" customHeight="1">
      <c r="A31" s="269"/>
      <c r="B31" s="158" t="s">
        <v>29</v>
      </c>
      <c r="C31" s="113">
        <v>2590427</v>
      </c>
      <c r="D31" s="113">
        <v>173848</v>
      </c>
      <c r="E31" s="101">
        <v>2764275</v>
      </c>
      <c r="F31" s="93">
        <v>103.4</v>
      </c>
      <c r="G31" s="93">
        <v>100.8</v>
      </c>
    </row>
    <row r="32" spans="1:12" ht="15" customHeight="1">
      <c r="A32" s="269"/>
      <c r="B32" s="158" t="s">
        <v>30</v>
      </c>
      <c r="C32" s="113" t="s">
        <v>52</v>
      </c>
      <c r="D32" s="113" t="s">
        <v>52</v>
      </c>
      <c r="E32" s="113" t="s">
        <v>52</v>
      </c>
      <c r="F32" s="113" t="s">
        <v>52</v>
      </c>
      <c r="G32" s="113" t="s">
        <v>52</v>
      </c>
      <c r="H32" s="10"/>
      <c r="I32" s="10"/>
      <c r="J32" s="10"/>
      <c r="K32" s="10"/>
      <c r="L32" s="10"/>
    </row>
  </sheetData>
  <mergeCells count="6">
    <mergeCell ref="A1:A32"/>
    <mergeCell ref="B1:G1"/>
    <mergeCell ref="B2:B3"/>
    <mergeCell ref="C2:E2"/>
    <mergeCell ref="F2:F3"/>
    <mergeCell ref="G2:G3"/>
  </mergeCells>
  <pageMargins left="0.47244094488188981" right="0.43307086614173229" top="0.51181102362204722" bottom="0.51181102362204722" header="0.31496062992125984" footer="0.31496062992125984"/>
  <pageSetup paperSize="9" scale="99" firstPageNumber="1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topLeftCell="A4" zoomScaleNormal="100" zoomScaleSheetLayoutView="100" workbookViewId="0">
      <selection activeCell="A2" sqref="A2"/>
    </sheetView>
  </sheetViews>
  <sheetFormatPr baseColWidth="10" defaultColWidth="10.33203125" defaultRowHeight="13"/>
  <cols>
    <col min="1" max="1" width="104.33203125" style="48" customWidth="1"/>
    <col min="2" max="16384" width="10.33203125" style="48"/>
  </cols>
  <sheetData>
    <row r="1" spans="1:1" ht="18" customHeight="1">
      <c r="A1" s="47" t="s">
        <v>78</v>
      </c>
    </row>
    <row r="2" spans="1:1" ht="21">
      <c r="A2" s="49"/>
    </row>
    <row r="3" spans="1:1" ht="16">
      <c r="A3" s="50"/>
    </row>
    <row r="4" spans="1:1" ht="19.75" customHeight="1">
      <c r="A4" s="50" t="s">
        <v>81</v>
      </c>
    </row>
    <row r="5" spans="1:1" ht="19.75" customHeight="1">
      <c r="A5" s="51" t="s">
        <v>125</v>
      </c>
    </row>
    <row r="6" spans="1:1" ht="19.75" customHeight="1">
      <c r="A6" s="52"/>
    </row>
    <row r="7" spans="1:1" ht="12.75" customHeight="1">
      <c r="A7" s="53"/>
    </row>
    <row r="8" spans="1:1" ht="11.25" customHeight="1">
      <c r="A8" s="54"/>
    </row>
    <row r="9" spans="1:1" ht="51">
      <c r="A9" s="50" t="s">
        <v>332</v>
      </c>
    </row>
    <row r="10" spans="1:1" ht="31.5" customHeight="1">
      <c r="A10" s="55" t="s">
        <v>82</v>
      </c>
    </row>
    <row r="11" spans="1:1" ht="17">
      <c r="A11" s="55" t="s">
        <v>83</v>
      </c>
    </row>
    <row r="12" spans="1:1" ht="16">
      <c r="A12" s="55"/>
    </row>
    <row r="13" spans="1:1" ht="18.5" customHeight="1">
      <c r="A13" s="56"/>
    </row>
    <row r="14" spans="1:1" ht="16.25" customHeight="1">
      <c r="A14" s="56"/>
    </row>
    <row r="15" spans="1:1" ht="16">
      <c r="A15" s="57"/>
    </row>
    <row r="16" spans="1:1" ht="16">
      <c r="A16" s="57"/>
    </row>
    <row r="17" spans="1:1" ht="16">
      <c r="A17" s="57"/>
    </row>
    <row r="18" spans="1:1" ht="16">
      <c r="A18" s="57"/>
    </row>
    <row r="19" spans="1:1" ht="16">
      <c r="A19" s="57"/>
    </row>
    <row r="20" spans="1:1" ht="16">
      <c r="A20" s="57"/>
    </row>
    <row r="21" spans="1:1" ht="16">
      <c r="A21" s="58"/>
    </row>
    <row r="22" spans="1:1" ht="16">
      <c r="A22" s="59"/>
    </row>
    <row r="23" spans="1:1" ht="16">
      <c r="A23" s="60" t="s">
        <v>78</v>
      </c>
    </row>
    <row r="24" spans="1:1" ht="16">
      <c r="A24" s="61"/>
    </row>
    <row r="25" spans="1:1" ht="16">
      <c r="A25" s="61"/>
    </row>
    <row r="26" spans="1:1" ht="16">
      <c r="A26" s="62" t="s">
        <v>263</v>
      </c>
    </row>
    <row r="27" spans="1:1" ht="16">
      <c r="A27" s="63" t="s">
        <v>84</v>
      </c>
    </row>
    <row r="28" spans="1:1" ht="16">
      <c r="A28" s="63" t="s">
        <v>85</v>
      </c>
    </row>
    <row r="29" spans="1:1" ht="16">
      <c r="A29" s="64" t="s">
        <v>86</v>
      </c>
    </row>
    <row r="30" spans="1:1" ht="16">
      <c r="A30" s="64" t="s">
        <v>87</v>
      </c>
    </row>
    <row r="31" spans="1:1" ht="16">
      <c r="A31" s="65"/>
    </row>
    <row r="32" spans="1:1" ht="12.75" customHeight="1"/>
    <row r="33" spans="1:1" ht="16">
      <c r="A33" s="66"/>
    </row>
    <row r="35" spans="1:1" ht="16">
      <c r="A35" s="65"/>
    </row>
    <row r="36" spans="1:1" ht="16">
      <c r="A36" s="54"/>
    </row>
    <row r="37" spans="1:1" ht="16">
      <c r="A37" s="54"/>
    </row>
    <row r="38" spans="1:1" ht="16">
      <c r="A38" s="54"/>
    </row>
    <row r="39" spans="1:1" ht="16">
      <c r="A39" s="67"/>
    </row>
    <row r="44" spans="1:1" ht="15">
      <c r="A44" s="68" t="s">
        <v>314</v>
      </c>
    </row>
  </sheetData>
  <hyperlinks>
    <hyperlink ref="A29" r:id="rId1" xr:uid="{00000000-0004-0000-0100-000000000000}"/>
    <hyperlink ref="A30" r:id="rId2" xr:uid="{00000000-0004-0000-0100-000001000000}"/>
  </hyperlinks>
  <printOptions horizontalCentered="1" verticalCentered="1"/>
  <pageMargins left="0.39370078740157499" right="0.39370078740157499" top="0.78740157480314998" bottom="0.78740157480314998" header="0.31496062992126" footer="0.31496062992126"/>
  <pageSetup paperSize="9"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4"/>
  <sheetViews>
    <sheetView zoomScaleNormal="100" zoomScaleSheetLayoutView="96" workbookViewId="0">
      <selection activeCell="A2" sqref="A2:A34"/>
    </sheetView>
  </sheetViews>
  <sheetFormatPr baseColWidth="10" defaultColWidth="9.1640625" defaultRowHeight="16"/>
  <cols>
    <col min="1" max="1" width="6.5" style="229" customWidth="1"/>
    <col min="2" max="12" width="9.1640625" style="228"/>
    <col min="13" max="13" width="9.5" style="228" customWidth="1"/>
    <col min="14" max="15" width="9.1640625" style="228"/>
    <col min="16" max="16" width="8.5" style="228" customWidth="1"/>
    <col min="17" max="17" width="8.83203125" style="228" customWidth="1"/>
    <col min="18" max="16384" width="9.1640625" style="228"/>
  </cols>
  <sheetData>
    <row r="1" spans="1:15" ht="36.75" customHeight="1">
      <c r="A1" s="318" t="s">
        <v>369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</row>
    <row r="2" spans="1:15" ht="13">
      <c r="A2" s="320">
        <v>21</v>
      </c>
    </row>
    <row r="3" spans="1:15" ht="13">
      <c r="A3" s="320"/>
    </row>
    <row r="4" spans="1:15" ht="13">
      <c r="A4" s="320"/>
    </row>
    <row r="5" spans="1:15" ht="13">
      <c r="A5" s="320"/>
    </row>
    <row r="6" spans="1:15">
      <c r="A6" s="320"/>
      <c r="C6" s="158"/>
    </row>
    <row r="7" spans="1:15">
      <c r="A7" s="320"/>
      <c r="C7" s="158"/>
      <c r="D7" s="231"/>
    </row>
    <row r="8" spans="1:15">
      <c r="A8" s="320"/>
      <c r="C8" s="158"/>
      <c r="D8" s="230"/>
    </row>
    <row r="9" spans="1:15">
      <c r="A9" s="320"/>
      <c r="C9" s="158"/>
      <c r="D9" s="230"/>
    </row>
    <row r="10" spans="1:15">
      <c r="A10" s="320"/>
      <c r="C10" s="158"/>
      <c r="D10" s="230"/>
    </row>
    <row r="11" spans="1:15">
      <c r="A11" s="320"/>
      <c r="C11" s="158"/>
      <c r="D11" s="230"/>
    </row>
    <row r="12" spans="1:15">
      <c r="A12" s="320"/>
      <c r="C12" s="158"/>
      <c r="D12" s="230"/>
    </row>
    <row r="13" spans="1:15">
      <c r="A13" s="320"/>
      <c r="C13" s="158"/>
      <c r="D13" s="230"/>
    </row>
    <row r="14" spans="1:15">
      <c r="A14" s="320"/>
      <c r="C14" s="158"/>
      <c r="D14" s="230"/>
    </row>
    <row r="15" spans="1:15">
      <c r="A15" s="320"/>
      <c r="C15" s="158"/>
      <c r="D15" s="230"/>
    </row>
    <row r="16" spans="1:15">
      <c r="A16" s="320"/>
      <c r="C16" s="158"/>
      <c r="D16" s="230"/>
    </row>
    <row r="17" spans="1:4">
      <c r="A17" s="320"/>
      <c r="C17" s="158"/>
      <c r="D17" s="230"/>
    </row>
    <row r="18" spans="1:4">
      <c r="A18" s="320"/>
      <c r="C18" s="158"/>
      <c r="D18" s="230"/>
    </row>
    <row r="19" spans="1:4">
      <c r="A19" s="320"/>
      <c r="C19" s="158"/>
      <c r="D19" s="230"/>
    </row>
    <row r="20" spans="1:4">
      <c r="A20" s="320"/>
      <c r="C20" s="158"/>
      <c r="D20" s="230"/>
    </row>
    <row r="21" spans="1:4">
      <c r="A21" s="320"/>
      <c r="C21" s="158"/>
      <c r="D21" s="230"/>
    </row>
    <row r="22" spans="1:4">
      <c r="A22" s="320"/>
      <c r="C22" s="158"/>
      <c r="D22" s="230"/>
    </row>
    <row r="23" spans="1:4" ht="15.75" customHeight="1">
      <c r="A23" s="320"/>
      <c r="C23" s="158"/>
      <c r="D23" s="230"/>
    </row>
    <row r="24" spans="1:4">
      <c r="A24" s="320"/>
      <c r="C24" s="158"/>
      <c r="D24" s="230"/>
    </row>
    <row r="25" spans="1:4">
      <c r="A25" s="320"/>
      <c r="C25" s="158"/>
      <c r="D25" s="230"/>
    </row>
    <row r="26" spans="1:4">
      <c r="A26" s="320"/>
      <c r="C26" s="158"/>
      <c r="D26" s="230"/>
    </row>
    <row r="27" spans="1:4">
      <c r="A27" s="320"/>
      <c r="C27" s="158"/>
      <c r="D27" s="230"/>
    </row>
    <row r="28" spans="1:4">
      <c r="A28" s="320"/>
      <c r="C28" s="158"/>
      <c r="D28" s="230"/>
    </row>
    <row r="29" spans="1:4">
      <c r="A29" s="320"/>
      <c r="C29" s="158"/>
      <c r="D29" s="230"/>
    </row>
    <row r="30" spans="1:4">
      <c r="A30" s="320"/>
      <c r="C30" s="158"/>
      <c r="D30" s="230"/>
    </row>
    <row r="31" spans="1:4">
      <c r="A31" s="320"/>
      <c r="C31" s="158"/>
      <c r="D31" s="230"/>
    </row>
    <row r="32" spans="1:4">
      <c r="A32" s="320"/>
      <c r="C32" s="158"/>
      <c r="D32" s="230"/>
    </row>
    <row r="33" spans="1:4">
      <c r="A33" s="320"/>
      <c r="C33" s="158"/>
      <c r="D33" s="231"/>
    </row>
    <row r="34" spans="1:4" ht="13">
      <c r="A34" s="320"/>
    </row>
  </sheetData>
  <mergeCells count="2">
    <mergeCell ref="A1:O1"/>
    <mergeCell ref="A2:A34"/>
  </mergeCells>
  <pageMargins left="0.70866141732283472" right="0.23622047244094491" top="0.55118110236220474" bottom="0.35433070866141736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6"/>
  <sheetViews>
    <sheetView zoomScaleNormal="100" zoomScaleSheetLayoutView="84" workbookViewId="0">
      <selection sqref="A1:A30"/>
    </sheetView>
  </sheetViews>
  <sheetFormatPr baseColWidth="10" defaultColWidth="9.1640625" defaultRowHeight="13"/>
  <cols>
    <col min="1" max="1" width="9.1640625" style="5"/>
    <col min="2" max="2" width="11.83203125" style="5" customWidth="1"/>
    <col min="3" max="3" width="14.5" style="5" customWidth="1"/>
    <col min="4" max="8" width="9.1640625" style="5"/>
    <col min="9" max="9" width="19.33203125" style="5" customWidth="1"/>
    <col min="10" max="11" width="9.1640625" style="5"/>
    <col min="12" max="12" width="11.5" style="5" customWidth="1"/>
    <col min="13" max="16384" width="9.1640625" style="5"/>
  </cols>
  <sheetData>
    <row r="1" spans="1:12" ht="18.5" customHeight="1">
      <c r="A1" s="269">
        <v>22</v>
      </c>
      <c r="B1" s="321" t="s">
        <v>335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</row>
    <row r="2" spans="1:12" ht="17.25" customHeight="1">
      <c r="A2" s="269"/>
      <c r="B2" s="322" t="s">
        <v>284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</row>
    <row r="3" spans="1:12" ht="20.25" customHeight="1">
      <c r="A3" s="269"/>
      <c r="B3" s="324" t="s">
        <v>260</v>
      </c>
      <c r="C3" s="324"/>
      <c r="D3" s="324"/>
      <c r="E3" s="179"/>
      <c r="F3" s="21"/>
      <c r="G3" s="20"/>
      <c r="H3" s="20"/>
      <c r="I3" s="20"/>
    </row>
    <row r="4" spans="1:12" ht="13.25" customHeight="1">
      <c r="A4" s="269"/>
      <c r="B4" s="174" t="s">
        <v>32</v>
      </c>
      <c r="C4" s="175"/>
      <c r="D4" s="176">
        <v>103.4</v>
      </c>
      <c r="E4" s="21"/>
      <c r="F4" s="21"/>
      <c r="G4" s="20"/>
      <c r="H4" s="20"/>
      <c r="I4" s="20"/>
    </row>
    <row r="5" spans="1:12" ht="12.75" customHeight="1">
      <c r="A5" s="269"/>
      <c r="B5" s="174" t="s">
        <v>33</v>
      </c>
      <c r="C5" s="177">
        <v>105.6</v>
      </c>
      <c r="D5" s="176">
        <v>103.4</v>
      </c>
      <c r="E5" s="21"/>
      <c r="F5" s="21"/>
      <c r="G5" s="20"/>
      <c r="H5" s="20"/>
      <c r="I5" s="20"/>
    </row>
    <row r="6" spans="1:12" ht="16">
      <c r="A6" s="269"/>
      <c r="B6" s="174" t="s">
        <v>6</v>
      </c>
      <c r="C6" s="177">
        <v>92.5</v>
      </c>
      <c r="D6" s="176">
        <v>103.4</v>
      </c>
      <c r="E6" s="21"/>
      <c r="F6" s="21"/>
      <c r="G6" s="20"/>
      <c r="H6" s="20"/>
      <c r="I6" s="20"/>
    </row>
    <row r="7" spans="1:12" ht="16">
      <c r="A7" s="269"/>
      <c r="B7" s="174" t="s">
        <v>7</v>
      </c>
      <c r="C7" s="177">
        <v>102.6</v>
      </c>
      <c r="D7" s="176">
        <v>103.4</v>
      </c>
      <c r="E7" s="16"/>
      <c r="F7" s="21"/>
      <c r="G7" s="20"/>
      <c r="H7" s="20"/>
      <c r="I7" s="20"/>
    </row>
    <row r="8" spans="1:12" ht="16">
      <c r="A8" s="269"/>
      <c r="B8" s="174" t="s">
        <v>8</v>
      </c>
      <c r="C8" s="177">
        <v>103.3</v>
      </c>
      <c r="D8" s="176">
        <v>103.4</v>
      </c>
      <c r="E8" s="21"/>
      <c r="F8" s="21"/>
      <c r="G8" s="20"/>
      <c r="H8" s="20"/>
      <c r="I8" s="20"/>
    </row>
    <row r="9" spans="1:12" ht="16">
      <c r="A9" s="269"/>
      <c r="B9" s="174" t="s">
        <v>9</v>
      </c>
      <c r="C9" s="177">
        <v>104.4</v>
      </c>
      <c r="D9" s="176">
        <v>103.4</v>
      </c>
      <c r="E9" s="21"/>
      <c r="F9" s="21"/>
      <c r="G9" s="20"/>
      <c r="H9" s="20"/>
      <c r="I9" s="20"/>
    </row>
    <row r="10" spans="1:12" ht="16">
      <c r="A10" s="269"/>
      <c r="B10" s="174" t="s">
        <v>10</v>
      </c>
      <c r="C10" s="177">
        <v>101.9</v>
      </c>
      <c r="D10" s="176">
        <v>103.4</v>
      </c>
      <c r="E10" s="21"/>
      <c r="F10" s="21"/>
      <c r="G10" s="20"/>
      <c r="H10" s="20"/>
      <c r="I10" s="20"/>
    </row>
    <row r="11" spans="1:12" ht="16">
      <c r="A11" s="269"/>
      <c r="B11" s="174" t="s">
        <v>11</v>
      </c>
      <c r="C11" s="177">
        <v>104.5</v>
      </c>
      <c r="D11" s="176">
        <v>103.4</v>
      </c>
      <c r="E11" s="21"/>
      <c r="F11" s="21"/>
      <c r="G11" s="20"/>
      <c r="H11" s="20"/>
      <c r="I11" s="20"/>
    </row>
    <row r="12" spans="1:12" ht="16">
      <c r="A12" s="269"/>
      <c r="B12" s="174" t="s">
        <v>12</v>
      </c>
      <c r="C12" s="177">
        <v>101.4</v>
      </c>
      <c r="D12" s="176">
        <v>103.4</v>
      </c>
      <c r="E12" s="21"/>
      <c r="F12" s="21"/>
      <c r="G12" s="20"/>
      <c r="H12" s="20"/>
      <c r="I12" s="20"/>
    </row>
    <row r="13" spans="1:12" ht="16">
      <c r="A13" s="269"/>
      <c r="B13" s="174" t="s">
        <v>13</v>
      </c>
      <c r="C13" s="177">
        <v>101.7</v>
      </c>
      <c r="D13" s="176">
        <v>103.4</v>
      </c>
      <c r="E13" s="21"/>
      <c r="F13" s="21"/>
      <c r="G13" s="20"/>
      <c r="H13" s="20"/>
      <c r="I13" s="20"/>
    </row>
    <row r="14" spans="1:12" ht="16">
      <c r="A14" s="269"/>
      <c r="B14" s="174" t="s">
        <v>14</v>
      </c>
      <c r="C14" s="177">
        <v>105.8</v>
      </c>
      <c r="D14" s="176">
        <v>103.4</v>
      </c>
      <c r="E14" s="21"/>
      <c r="F14" s="21"/>
      <c r="G14" s="20"/>
      <c r="H14" s="20"/>
      <c r="I14" s="20"/>
    </row>
    <row r="15" spans="1:12" ht="16">
      <c r="A15" s="269"/>
      <c r="B15" s="174" t="s">
        <v>15</v>
      </c>
      <c r="C15" s="177">
        <v>101</v>
      </c>
      <c r="D15" s="176">
        <v>103.4</v>
      </c>
      <c r="E15" s="21"/>
      <c r="F15" s="21"/>
      <c r="G15" s="20"/>
      <c r="H15" s="20"/>
      <c r="I15" s="20"/>
    </row>
    <row r="16" spans="1:12" ht="25.5" customHeight="1">
      <c r="A16" s="269"/>
      <c r="B16" s="174" t="s">
        <v>16</v>
      </c>
      <c r="C16" s="177">
        <v>106.7</v>
      </c>
      <c r="D16" s="176">
        <v>103.4</v>
      </c>
      <c r="E16" s="21"/>
      <c r="F16" s="21"/>
      <c r="G16" s="20"/>
      <c r="H16" s="20"/>
      <c r="I16" s="20"/>
    </row>
    <row r="17" spans="1:9" ht="16">
      <c r="A17" s="269"/>
      <c r="B17" s="174" t="s">
        <v>17</v>
      </c>
      <c r="C17" s="177">
        <v>108.7</v>
      </c>
      <c r="D17" s="176">
        <v>103.4</v>
      </c>
      <c r="E17" s="21"/>
      <c r="F17" s="21"/>
      <c r="G17" s="20"/>
      <c r="H17" s="20"/>
      <c r="I17" s="20"/>
    </row>
    <row r="18" spans="1:9" ht="16">
      <c r="A18" s="269"/>
      <c r="B18" s="174" t="s">
        <v>18</v>
      </c>
      <c r="C18" s="177">
        <v>106.2</v>
      </c>
      <c r="D18" s="176">
        <v>103.4</v>
      </c>
      <c r="E18" s="21"/>
      <c r="F18" s="21"/>
      <c r="G18" s="20"/>
      <c r="H18" s="20"/>
      <c r="I18" s="20"/>
    </row>
    <row r="19" spans="1:9" ht="16">
      <c r="A19" s="269"/>
      <c r="B19" s="174" t="s">
        <v>19</v>
      </c>
      <c r="C19" s="177">
        <v>100.2</v>
      </c>
      <c r="D19" s="176">
        <v>103.4</v>
      </c>
      <c r="E19" s="21"/>
      <c r="F19" s="21"/>
      <c r="G19" s="20"/>
      <c r="H19" s="20"/>
      <c r="I19" s="20"/>
    </row>
    <row r="20" spans="1:9" ht="16">
      <c r="A20" s="269"/>
      <c r="B20" s="174" t="s">
        <v>20</v>
      </c>
      <c r="C20" s="178">
        <v>102.3</v>
      </c>
      <c r="D20" s="176">
        <v>103.4</v>
      </c>
      <c r="E20" s="21"/>
      <c r="F20" s="21"/>
      <c r="G20" s="20"/>
      <c r="H20" s="20"/>
      <c r="I20" s="20"/>
    </row>
    <row r="21" spans="1:9" ht="16">
      <c r="A21" s="269"/>
      <c r="B21" s="174" t="s">
        <v>21</v>
      </c>
      <c r="C21" s="178">
        <v>99.1</v>
      </c>
      <c r="D21" s="176">
        <v>103.4</v>
      </c>
      <c r="E21" s="21"/>
      <c r="F21" s="21"/>
      <c r="G21" s="20"/>
      <c r="H21" s="20"/>
      <c r="I21" s="20"/>
    </row>
    <row r="22" spans="1:9" ht="16">
      <c r="A22" s="269"/>
      <c r="B22" s="174" t="s">
        <v>22</v>
      </c>
      <c r="C22" s="178">
        <v>106.7</v>
      </c>
      <c r="D22" s="176">
        <v>103.4</v>
      </c>
      <c r="E22" s="21"/>
      <c r="F22" s="21"/>
      <c r="G22" s="20"/>
      <c r="H22" s="20"/>
      <c r="I22" s="20"/>
    </row>
    <row r="23" spans="1:9" ht="16">
      <c r="A23" s="269"/>
      <c r="B23" s="174" t="s">
        <v>23</v>
      </c>
      <c r="C23" s="178">
        <v>101.1</v>
      </c>
      <c r="D23" s="176">
        <v>103.4</v>
      </c>
      <c r="E23" s="21"/>
      <c r="F23" s="21"/>
      <c r="G23" s="20"/>
      <c r="H23" s="20"/>
      <c r="I23" s="20"/>
    </row>
    <row r="24" spans="1:9" ht="16">
      <c r="A24" s="269"/>
      <c r="B24" s="174" t="s">
        <v>24</v>
      </c>
      <c r="C24" s="178">
        <v>103.6</v>
      </c>
      <c r="D24" s="176">
        <v>103.4</v>
      </c>
      <c r="E24" s="21"/>
      <c r="F24" s="21"/>
      <c r="G24" s="20"/>
      <c r="H24" s="20"/>
      <c r="I24" s="20"/>
    </row>
    <row r="25" spans="1:9" ht="16">
      <c r="A25" s="269"/>
      <c r="B25" s="174" t="s">
        <v>25</v>
      </c>
      <c r="C25" s="178">
        <v>105.7</v>
      </c>
      <c r="D25" s="176">
        <v>103.4</v>
      </c>
      <c r="E25" s="21"/>
      <c r="F25" s="21"/>
      <c r="G25" s="20"/>
      <c r="H25" s="20"/>
      <c r="I25" s="20"/>
    </row>
    <row r="26" spans="1:9" ht="16">
      <c r="A26" s="269"/>
      <c r="B26" s="174" t="s">
        <v>26</v>
      </c>
      <c r="C26" s="178">
        <v>104.8</v>
      </c>
      <c r="D26" s="176">
        <v>103.4</v>
      </c>
      <c r="E26" s="21"/>
      <c r="F26" s="21"/>
      <c r="G26" s="20"/>
      <c r="H26" s="20"/>
      <c r="I26" s="20"/>
    </row>
    <row r="27" spans="1:9" ht="16">
      <c r="A27" s="269"/>
      <c r="B27" s="174" t="s">
        <v>27</v>
      </c>
      <c r="C27" s="178">
        <v>103.1</v>
      </c>
      <c r="D27" s="176">
        <v>103.4</v>
      </c>
      <c r="E27" s="21"/>
      <c r="F27" s="21"/>
      <c r="G27" s="20"/>
      <c r="H27" s="20"/>
      <c r="I27" s="20"/>
    </row>
    <row r="28" spans="1:9" ht="16">
      <c r="A28" s="269"/>
      <c r="B28" s="174" t="s">
        <v>34</v>
      </c>
      <c r="C28" s="178">
        <v>102.4</v>
      </c>
      <c r="D28" s="176">
        <v>103.4</v>
      </c>
      <c r="E28" s="21"/>
      <c r="F28" s="21"/>
      <c r="G28" s="20"/>
      <c r="H28" s="20"/>
      <c r="I28" s="20"/>
    </row>
    <row r="29" spans="1:9" ht="16">
      <c r="A29" s="269"/>
      <c r="B29" s="174" t="s">
        <v>29</v>
      </c>
      <c r="C29" s="178">
        <v>104</v>
      </c>
      <c r="D29" s="176">
        <v>103.4</v>
      </c>
      <c r="E29" s="21"/>
      <c r="F29" s="21"/>
      <c r="G29" s="20"/>
      <c r="H29" s="20"/>
      <c r="I29" s="20"/>
    </row>
    <row r="30" spans="1:9" ht="16">
      <c r="A30" s="269"/>
      <c r="C30" s="17"/>
      <c r="E30" s="21"/>
      <c r="F30" s="21"/>
      <c r="G30" s="20"/>
      <c r="H30" s="20"/>
      <c r="I30" s="20"/>
    </row>
    <row r="31" spans="1:9" ht="16">
      <c r="E31" s="21"/>
      <c r="F31" s="21"/>
      <c r="G31" s="20"/>
      <c r="H31" s="20"/>
      <c r="I31" s="20"/>
    </row>
    <row r="32" spans="1:9" ht="16">
      <c r="E32" s="21"/>
      <c r="F32" s="21"/>
      <c r="G32" s="20"/>
      <c r="H32" s="20"/>
      <c r="I32" s="20"/>
    </row>
    <row r="34" ht="21" customHeight="1"/>
    <row r="35" ht="21" customHeight="1"/>
    <row r="36" ht="21" customHeight="1"/>
  </sheetData>
  <mergeCells count="4">
    <mergeCell ref="A1:A30"/>
    <mergeCell ref="B1:L1"/>
    <mergeCell ref="B2:L2"/>
    <mergeCell ref="B3:D3"/>
  </mergeCells>
  <pageMargins left="1" right="1" top="1" bottom="1" header="0.5" footer="0.5"/>
  <pageSetup paperSize="9" scale="95" firstPageNumber="13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67"/>
  <sheetViews>
    <sheetView zoomScaleNormal="100" zoomScaleSheetLayoutView="84" zoomScalePageLayoutView="90" workbookViewId="0">
      <selection sqref="A1:A32"/>
    </sheetView>
  </sheetViews>
  <sheetFormatPr baseColWidth="10" defaultColWidth="9.1640625" defaultRowHeight="14"/>
  <cols>
    <col min="1" max="1" width="7.6640625" style="5" customWidth="1"/>
    <col min="2" max="2" width="12.5" style="5" customWidth="1"/>
    <col min="3" max="3" width="9.5" style="172" customWidth="1"/>
    <col min="4" max="9" width="9.1640625" style="5"/>
    <col min="10" max="10" width="10.33203125" style="5" customWidth="1"/>
    <col min="11" max="12" width="9.1640625" style="5"/>
    <col min="13" max="13" width="10.33203125" style="5" customWidth="1"/>
    <col min="14" max="14" width="12" style="5" customWidth="1"/>
    <col min="15" max="15" width="9.1640625" style="5"/>
    <col min="16" max="16" width="11.5" style="5" customWidth="1"/>
    <col min="17" max="17" width="10.33203125" style="5" customWidth="1"/>
    <col min="18" max="16384" width="9.1640625" style="5"/>
  </cols>
  <sheetData>
    <row r="1" spans="1:19" ht="15.75" customHeight="1">
      <c r="A1" s="269">
        <v>23</v>
      </c>
      <c r="B1" s="321" t="s">
        <v>356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</row>
    <row r="2" spans="1:19" ht="19">
      <c r="A2" s="269"/>
      <c r="B2" s="325" t="s">
        <v>370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S2" s="11"/>
    </row>
    <row r="3" spans="1:19" ht="16">
      <c r="A3" s="269"/>
      <c r="E3" s="21"/>
      <c r="S3"/>
    </row>
    <row r="4" spans="1:19" ht="16">
      <c r="A4" s="269"/>
      <c r="C4" s="21"/>
      <c r="D4" s="169"/>
      <c r="E4" s="21"/>
      <c r="S4" s="12"/>
    </row>
    <row r="5" spans="1:19" ht="16">
      <c r="A5" s="269"/>
      <c r="C5" s="5"/>
      <c r="D5" s="170"/>
      <c r="E5" s="21"/>
      <c r="S5" s="12"/>
    </row>
    <row r="6" spans="1:19" ht="16">
      <c r="A6" s="269"/>
      <c r="C6" s="21"/>
      <c r="D6" s="171"/>
      <c r="E6" s="225"/>
      <c r="S6" s="12"/>
    </row>
    <row r="7" spans="1:19" ht="16">
      <c r="A7" s="269"/>
      <c r="C7" s="21"/>
      <c r="D7" s="171"/>
      <c r="E7" s="21"/>
      <c r="S7" s="12"/>
    </row>
    <row r="8" spans="1:19" ht="16">
      <c r="A8" s="269"/>
      <c r="C8" s="21"/>
      <c r="D8" s="171"/>
      <c r="E8" s="21"/>
      <c r="S8" s="12"/>
    </row>
    <row r="9" spans="1:19" ht="16">
      <c r="A9" s="269"/>
      <c r="C9" s="21"/>
      <c r="D9" s="171"/>
      <c r="E9" s="21"/>
      <c r="S9" s="12"/>
    </row>
    <row r="10" spans="1:19" ht="16">
      <c r="A10" s="269"/>
      <c r="C10" s="21"/>
      <c r="D10" s="171"/>
      <c r="E10" s="21"/>
      <c r="S10" s="12"/>
    </row>
    <row r="11" spans="1:19" ht="16">
      <c r="A11" s="269"/>
      <c r="C11" s="21"/>
      <c r="D11" s="171"/>
      <c r="E11" s="21"/>
      <c r="S11" s="12"/>
    </row>
    <row r="12" spans="1:19" ht="16">
      <c r="A12" s="269"/>
      <c r="C12" s="21"/>
      <c r="D12" s="171"/>
      <c r="E12" s="21"/>
      <c r="S12" s="12"/>
    </row>
    <row r="13" spans="1:19" ht="16">
      <c r="A13" s="269"/>
      <c r="C13" s="21"/>
      <c r="D13" s="171"/>
      <c r="E13" s="21"/>
      <c r="S13" s="12"/>
    </row>
    <row r="14" spans="1:19" ht="16">
      <c r="A14" s="269"/>
      <c r="C14" s="21"/>
      <c r="D14" s="171"/>
      <c r="E14" s="21"/>
      <c r="S14" s="12"/>
    </row>
    <row r="15" spans="1:19" ht="16">
      <c r="A15" s="269"/>
      <c r="C15" s="21"/>
      <c r="D15" s="171"/>
      <c r="E15" s="21"/>
      <c r="S15" s="12"/>
    </row>
    <row r="16" spans="1:19" ht="16">
      <c r="A16" s="269"/>
      <c r="C16" s="21"/>
      <c r="D16" s="171"/>
      <c r="E16" s="21"/>
      <c r="S16" s="12"/>
    </row>
    <row r="17" spans="1:19" ht="16">
      <c r="A17" s="269"/>
      <c r="C17" s="21"/>
      <c r="D17" s="171"/>
      <c r="E17" s="21"/>
      <c r="S17" s="12"/>
    </row>
    <row r="18" spans="1:19" ht="16">
      <c r="A18" s="269"/>
      <c r="C18" s="21"/>
      <c r="D18" s="171"/>
      <c r="E18" s="21"/>
      <c r="S18" s="12"/>
    </row>
    <row r="19" spans="1:19" ht="18" customHeight="1">
      <c r="A19" s="269"/>
      <c r="C19" s="21"/>
      <c r="D19" s="171"/>
      <c r="E19" s="21"/>
      <c r="S19" s="12"/>
    </row>
    <row r="20" spans="1:19" ht="17.25" customHeight="1">
      <c r="A20" s="269"/>
      <c r="C20" s="21"/>
      <c r="D20" s="171"/>
      <c r="E20" s="21"/>
      <c r="S20" s="12"/>
    </row>
    <row r="21" spans="1:19" ht="16">
      <c r="A21" s="269"/>
      <c r="C21" s="21"/>
      <c r="D21" s="171"/>
      <c r="E21" s="21"/>
      <c r="S21" s="12"/>
    </row>
    <row r="22" spans="1:19" ht="16">
      <c r="A22" s="269"/>
      <c r="C22" s="21"/>
      <c r="D22" s="171"/>
      <c r="E22" s="21"/>
      <c r="S22" s="12"/>
    </row>
    <row r="23" spans="1:19" ht="16">
      <c r="A23" s="269"/>
      <c r="C23" s="21"/>
      <c r="D23" s="171"/>
      <c r="E23" s="21"/>
      <c r="S23" s="12"/>
    </row>
    <row r="24" spans="1:19" ht="16">
      <c r="A24" s="269"/>
      <c r="C24" s="21"/>
      <c r="D24" s="171"/>
      <c r="E24" s="21"/>
      <c r="S24" s="12"/>
    </row>
    <row r="25" spans="1:19" ht="16">
      <c r="A25" s="269"/>
      <c r="C25" s="21"/>
      <c r="D25" s="171"/>
      <c r="E25" s="21"/>
      <c r="S25" s="12"/>
    </row>
    <row r="26" spans="1:19" ht="16">
      <c r="A26" s="269"/>
      <c r="C26" s="21"/>
      <c r="D26" s="171"/>
      <c r="E26" s="21"/>
      <c r="S26" s="12"/>
    </row>
    <row r="27" spans="1:19" ht="16">
      <c r="A27" s="269"/>
      <c r="C27" s="21"/>
      <c r="D27" s="171"/>
      <c r="E27" s="21"/>
      <c r="S27" s="12"/>
    </row>
    <row r="28" spans="1:19" ht="16">
      <c r="A28" s="269"/>
      <c r="B28" s="21"/>
      <c r="C28" s="21"/>
      <c r="D28" s="171"/>
      <c r="E28" s="21"/>
      <c r="S28" s="12"/>
    </row>
    <row r="29" spans="1:19" ht="16">
      <c r="A29" s="269"/>
      <c r="B29" s="21"/>
      <c r="C29" s="21"/>
      <c r="D29" s="171"/>
      <c r="E29" s="21"/>
      <c r="S29" s="12"/>
    </row>
    <row r="30" spans="1:19" ht="16">
      <c r="A30" s="269"/>
      <c r="B30" s="21"/>
      <c r="C30" s="21"/>
      <c r="D30" s="171"/>
      <c r="E30" s="21"/>
      <c r="S30" s="12"/>
    </row>
    <row r="31" spans="1:19" ht="16">
      <c r="A31" s="269"/>
      <c r="B31" s="21"/>
      <c r="C31" s="21"/>
      <c r="D31" s="171"/>
      <c r="E31" s="21"/>
      <c r="S31" s="12"/>
    </row>
    <row r="32" spans="1:19" ht="16">
      <c r="A32" s="269"/>
      <c r="B32" s="21"/>
      <c r="C32" s="171"/>
      <c r="D32" s="21"/>
      <c r="E32" s="22"/>
      <c r="S32" s="12"/>
    </row>
    <row r="33" spans="2:19" ht="16">
      <c r="S33" s="12"/>
    </row>
    <row r="34" spans="2:19" ht="16">
      <c r="S34" s="12"/>
    </row>
    <row r="35" spans="2:19" ht="18.5" customHeight="1"/>
    <row r="36" spans="2:19" ht="16.25" customHeight="1"/>
    <row r="47" spans="2:19" ht="21" customHeight="1">
      <c r="B47" s="18"/>
    </row>
    <row r="50" spans="2:2">
      <c r="B50" s="29"/>
    </row>
    <row r="51" spans="2:2" ht="15.75" customHeight="1"/>
    <row r="67" ht="19.5" customHeight="1"/>
  </sheetData>
  <mergeCells count="3">
    <mergeCell ref="A1:A32"/>
    <mergeCell ref="B1:N1"/>
    <mergeCell ref="B2:N2"/>
  </mergeCells>
  <pageMargins left="0.39370078740157483" right="0.23622047244094491" top="0.98425196850393704" bottom="0.39370078740157483" header="0.51181102362204722" footer="0.51181102362204722"/>
  <pageSetup paperSize="9" firstPageNumber="13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3"/>
  <sheetViews>
    <sheetView zoomScaleNormal="100" zoomScaleSheetLayoutView="84" zoomScalePageLayoutView="90" workbookViewId="0">
      <selection sqref="A1:A32"/>
    </sheetView>
  </sheetViews>
  <sheetFormatPr baseColWidth="10" defaultColWidth="8.83203125" defaultRowHeight="13"/>
  <cols>
    <col min="1" max="1" width="8.5" customWidth="1"/>
    <col min="2" max="2" width="18.83203125" customWidth="1"/>
    <col min="3" max="3" width="9.6640625" customWidth="1"/>
    <col min="5" max="5" width="12.6640625" customWidth="1"/>
    <col min="6" max="6" width="10.5" customWidth="1"/>
    <col min="7" max="7" width="14.6640625" customWidth="1"/>
    <col min="9" max="9" width="11.5" customWidth="1"/>
    <col min="10" max="10" width="11.33203125" customWidth="1"/>
    <col min="12" max="12" width="7.33203125" customWidth="1"/>
    <col min="13" max="13" width="9.6640625" customWidth="1"/>
    <col min="14" max="14" width="12" customWidth="1"/>
    <col min="16" max="16" width="4.5" customWidth="1"/>
  </cols>
  <sheetData>
    <row r="1" spans="1:12" ht="18.75" customHeight="1">
      <c r="A1" s="269">
        <v>24</v>
      </c>
      <c r="B1" s="326" t="s">
        <v>337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</row>
    <row r="2" spans="1:12">
      <c r="A2" s="269"/>
    </row>
    <row r="3" spans="1:12">
      <c r="A3" s="269"/>
    </row>
    <row r="4" spans="1:12">
      <c r="A4" s="269"/>
    </row>
    <row r="5" spans="1:12">
      <c r="A5" s="269"/>
    </row>
    <row r="6" spans="1:12">
      <c r="A6" s="269"/>
    </row>
    <row r="7" spans="1:12" ht="17" customHeight="1">
      <c r="A7" s="269"/>
      <c r="B7" s="39" t="s">
        <v>29</v>
      </c>
      <c r="C7" s="30">
        <v>23.4</v>
      </c>
    </row>
    <row r="8" spans="1:12" ht="17" customHeight="1">
      <c r="A8" s="269"/>
      <c r="B8" s="39" t="s">
        <v>7</v>
      </c>
      <c r="C8">
        <v>10.7</v>
      </c>
      <c r="D8" s="19"/>
      <c r="E8" s="19"/>
      <c r="F8" s="19"/>
      <c r="G8" s="26"/>
      <c r="H8" s="28"/>
      <c r="I8" s="27"/>
      <c r="J8" s="327"/>
    </row>
    <row r="9" spans="1:12" ht="17" customHeight="1">
      <c r="A9" s="269"/>
      <c r="B9" s="39" t="s">
        <v>23</v>
      </c>
      <c r="C9">
        <v>5.9</v>
      </c>
      <c r="D9" s="19"/>
      <c r="E9" s="19"/>
      <c r="F9" s="19"/>
      <c r="G9" s="26"/>
      <c r="H9" s="28"/>
      <c r="I9" s="27"/>
      <c r="J9" s="327"/>
    </row>
    <row r="10" spans="1:12" ht="17" customHeight="1">
      <c r="A10" s="269"/>
      <c r="B10" s="39" t="s">
        <v>16</v>
      </c>
      <c r="C10">
        <v>5.4</v>
      </c>
      <c r="D10" s="19"/>
      <c r="E10" s="19"/>
      <c r="F10" s="19"/>
      <c r="G10" s="26"/>
      <c r="H10" s="28"/>
      <c r="I10" s="27"/>
      <c r="J10" s="25"/>
    </row>
    <row r="11" spans="1:12" ht="17" customHeight="1">
      <c r="A11" s="269"/>
      <c r="B11" s="39" t="s">
        <v>13</v>
      </c>
      <c r="C11">
        <v>5.3</v>
      </c>
      <c r="D11" s="19"/>
      <c r="E11" s="19"/>
      <c r="F11" s="19"/>
      <c r="G11" s="26"/>
      <c r="H11" s="28"/>
      <c r="I11" s="27"/>
      <c r="J11" s="25"/>
    </row>
    <row r="12" spans="1:12" ht="17" customHeight="1">
      <c r="A12" s="269"/>
      <c r="B12" s="39" t="s">
        <v>8</v>
      </c>
      <c r="C12">
        <v>5.2</v>
      </c>
      <c r="D12" s="19"/>
      <c r="E12" s="19"/>
      <c r="F12" s="19"/>
      <c r="G12" s="26"/>
      <c r="H12" s="28"/>
      <c r="I12" s="27"/>
      <c r="J12" s="24"/>
    </row>
    <row r="13" spans="1:12" ht="17" customHeight="1">
      <c r="A13" s="269"/>
      <c r="B13" t="s">
        <v>18</v>
      </c>
      <c r="C13" s="30">
        <v>5</v>
      </c>
      <c r="D13" s="19"/>
      <c r="E13" s="19"/>
      <c r="F13" s="19"/>
      <c r="G13" s="26"/>
      <c r="H13" s="28"/>
      <c r="I13" s="27"/>
      <c r="J13" s="25"/>
    </row>
    <row r="14" spans="1:12" ht="17" customHeight="1">
      <c r="A14" s="269"/>
      <c r="B14" s="39" t="s">
        <v>19</v>
      </c>
      <c r="C14">
        <v>4.9000000000000004</v>
      </c>
      <c r="D14" s="19"/>
      <c r="E14" s="19"/>
      <c r="F14" s="19"/>
      <c r="G14" s="26"/>
      <c r="H14" s="28"/>
      <c r="I14" s="27"/>
      <c r="J14" s="25"/>
    </row>
    <row r="15" spans="1:12" ht="17" customHeight="1">
      <c r="A15" s="269"/>
      <c r="B15" s="39" t="s">
        <v>11</v>
      </c>
      <c r="C15" s="30">
        <v>4.2</v>
      </c>
      <c r="D15" s="19"/>
      <c r="E15" s="19"/>
      <c r="F15" s="19"/>
      <c r="G15" s="26"/>
      <c r="H15" s="28"/>
      <c r="I15" s="27"/>
      <c r="J15" s="25"/>
    </row>
    <row r="16" spans="1:12" ht="17" customHeight="1">
      <c r="A16" s="269"/>
      <c r="B16" s="39" t="s">
        <v>5</v>
      </c>
      <c r="C16">
        <v>3.2</v>
      </c>
      <c r="D16" s="19"/>
      <c r="E16" s="19"/>
      <c r="F16" s="19"/>
      <c r="G16" s="26"/>
      <c r="H16" s="28"/>
      <c r="I16" s="27"/>
      <c r="J16" s="25"/>
    </row>
    <row r="17" spans="1:10" ht="17" customHeight="1">
      <c r="A17" s="269"/>
      <c r="B17" t="s">
        <v>26</v>
      </c>
      <c r="C17" s="30">
        <v>2.4</v>
      </c>
      <c r="D17" s="19"/>
      <c r="E17" s="19"/>
      <c r="F17" s="19"/>
      <c r="G17" s="26"/>
      <c r="H17" s="28"/>
      <c r="I17" s="27"/>
      <c r="J17" s="25"/>
    </row>
    <row r="18" spans="1:10" ht="17" customHeight="1">
      <c r="A18" s="269"/>
      <c r="B18" t="s">
        <v>17</v>
      </c>
      <c r="C18">
        <v>2.2999999999999998</v>
      </c>
      <c r="D18" s="19"/>
      <c r="E18" s="19"/>
      <c r="F18" s="19"/>
      <c r="G18" s="26"/>
      <c r="H18" s="28"/>
      <c r="I18" s="27"/>
      <c r="J18" s="32"/>
    </row>
    <row r="19" spans="1:10" ht="17" customHeight="1">
      <c r="A19" s="269"/>
      <c r="B19" s="39" t="s">
        <v>25</v>
      </c>
      <c r="C19">
        <v>2.2000000000000002</v>
      </c>
      <c r="D19" s="19"/>
      <c r="E19" s="19"/>
      <c r="F19" s="19"/>
      <c r="G19" s="26"/>
      <c r="H19" s="28"/>
      <c r="I19" s="27"/>
      <c r="J19" s="32"/>
    </row>
    <row r="20" spans="1:10" ht="17" customHeight="1">
      <c r="A20" s="269"/>
      <c r="B20" s="39" t="s">
        <v>12</v>
      </c>
      <c r="C20" s="30">
        <v>2.2000000000000002</v>
      </c>
      <c r="D20" s="19"/>
      <c r="E20" s="19"/>
      <c r="F20" s="19"/>
      <c r="G20" s="26"/>
      <c r="H20" s="28"/>
      <c r="I20" s="27"/>
      <c r="J20" s="32"/>
    </row>
    <row r="21" spans="1:10" ht="17" customHeight="1">
      <c r="A21" s="269"/>
      <c r="B21" t="s">
        <v>9</v>
      </c>
      <c r="C21">
        <v>2.1</v>
      </c>
      <c r="D21" s="19"/>
      <c r="E21" s="19"/>
      <c r="F21" s="19"/>
      <c r="G21" s="26"/>
      <c r="H21" s="28"/>
      <c r="I21" s="27"/>
      <c r="J21" s="25"/>
    </row>
    <row r="22" spans="1:10" ht="17" customHeight="1">
      <c r="A22" s="269"/>
      <c r="B22" s="39" t="s">
        <v>28</v>
      </c>
      <c r="C22">
        <v>2.1</v>
      </c>
      <c r="D22" s="19"/>
      <c r="E22" s="19"/>
      <c r="F22" s="19"/>
      <c r="G22" s="26"/>
      <c r="H22" s="28"/>
      <c r="I22" s="27"/>
      <c r="J22" s="25"/>
    </row>
    <row r="23" spans="1:10" ht="17" customHeight="1">
      <c r="A23" s="269"/>
      <c r="B23" t="s">
        <v>21</v>
      </c>
      <c r="C23">
        <v>1.9</v>
      </c>
      <c r="D23" s="19"/>
      <c r="E23" s="19"/>
      <c r="F23" s="19"/>
      <c r="G23" s="26"/>
      <c r="H23" s="28"/>
      <c r="I23" s="27"/>
      <c r="J23" s="25"/>
    </row>
    <row r="24" spans="1:10" ht="17" customHeight="1">
      <c r="A24" s="269"/>
      <c r="B24" t="s">
        <v>14</v>
      </c>
      <c r="C24">
        <v>1.8</v>
      </c>
      <c r="D24" s="19"/>
      <c r="E24" s="19"/>
      <c r="F24" s="19"/>
      <c r="G24" s="26"/>
      <c r="H24" s="28"/>
      <c r="I24" s="27"/>
      <c r="J24" s="25"/>
    </row>
    <row r="25" spans="1:10" ht="17" customHeight="1">
      <c r="A25" s="269"/>
      <c r="B25" s="39" t="s">
        <v>6</v>
      </c>
      <c r="C25">
        <v>1.7</v>
      </c>
      <c r="D25" s="19"/>
      <c r="E25" s="19"/>
      <c r="F25" s="19"/>
      <c r="G25" s="26"/>
      <c r="H25" s="23"/>
      <c r="I25" s="19"/>
      <c r="J25" s="19"/>
    </row>
    <row r="26" spans="1:10" ht="17" customHeight="1">
      <c r="A26" s="269"/>
      <c r="B26" s="39" t="s">
        <v>20</v>
      </c>
      <c r="C26" s="30">
        <v>1.7</v>
      </c>
      <c r="D26" s="19"/>
      <c r="E26" s="19"/>
      <c r="F26" s="19"/>
      <c r="G26" s="26"/>
      <c r="H26" s="23"/>
      <c r="I26" s="19"/>
      <c r="J26" s="19"/>
    </row>
    <row r="27" spans="1:10" ht="17" customHeight="1">
      <c r="A27" s="269"/>
      <c r="B27" s="39" t="s">
        <v>24</v>
      </c>
      <c r="C27">
        <v>1.6</v>
      </c>
      <c r="D27" s="19"/>
      <c r="E27" s="19"/>
      <c r="F27" s="19"/>
      <c r="G27" s="26"/>
      <c r="H27" s="23"/>
      <c r="I27" s="19"/>
      <c r="J27" s="19"/>
    </row>
    <row r="28" spans="1:10" ht="17" customHeight="1">
      <c r="A28" s="269"/>
      <c r="B28" s="39" t="s">
        <v>22</v>
      </c>
      <c r="C28">
        <v>1.5</v>
      </c>
      <c r="D28" s="19"/>
      <c r="E28" s="19"/>
      <c r="F28" s="19"/>
      <c r="G28" s="26"/>
      <c r="H28" s="23"/>
      <c r="I28" s="19"/>
      <c r="J28" s="19"/>
    </row>
    <row r="29" spans="1:10" ht="17" customHeight="1">
      <c r="A29" s="269"/>
      <c r="B29" s="39" t="s">
        <v>10</v>
      </c>
      <c r="C29">
        <v>1.4</v>
      </c>
      <c r="D29" s="19"/>
      <c r="E29" s="19"/>
      <c r="F29" s="19"/>
      <c r="G29" s="26"/>
      <c r="H29" s="23"/>
      <c r="I29" s="19"/>
      <c r="J29" s="19"/>
    </row>
    <row r="30" spans="1:10" ht="17" customHeight="1">
      <c r="A30" s="269"/>
      <c r="B30" s="39" t="s">
        <v>27</v>
      </c>
      <c r="C30" s="30">
        <v>1</v>
      </c>
      <c r="D30" s="19"/>
      <c r="E30" s="19"/>
      <c r="F30" s="19"/>
      <c r="G30" s="26"/>
      <c r="H30" s="23"/>
      <c r="I30" s="19"/>
      <c r="J30" s="19"/>
    </row>
    <row r="31" spans="1:10" ht="17" customHeight="1">
      <c r="A31" s="269"/>
      <c r="B31" s="39" t="s">
        <v>15</v>
      </c>
      <c r="C31" s="30">
        <v>1</v>
      </c>
      <c r="D31" s="19"/>
      <c r="E31" s="19"/>
      <c r="F31" s="19"/>
      <c r="G31" s="26"/>
      <c r="H31" s="23"/>
      <c r="I31" s="19"/>
      <c r="J31" s="19"/>
    </row>
    <row r="32" spans="1:10" ht="17" customHeight="1">
      <c r="A32" s="269"/>
      <c r="D32" s="19"/>
      <c r="E32" s="19"/>
      <c r="F32" s="19"/>
      <c r="G32" s="26"/>
      <c r="H32" s="23"/>
      <c r="I32" s="19"/>
      <c r="J32" s="19"/>
    </row>
    <row r="43" ht="26.5" customHeight="1"/>
  </sheetData>
  <mergeCells count="3">
    <mergeCell ref="B1:L1"/>
    <mergeCell ref="J8:J9"/>
    <mergeCell ref="A1:A32"/>
  </mergeCells>
  <pageMargins left="0.59055118110236227" right="0.59055118110236227" top="0.59055118110236227" bottom="0.59055118110236227" header="0.31496062992125984" footer="0.31496062992125984"/>
  <pageSetup paperSize="9" firstPageNumber="13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8"/>
  <sheetViews>
    <sheetView topLeftCell="A12" zoomScaleNormal="100" zoomScaleSheetLayoutView="84" workbookViewId="0">
      <selection activeCell="A2" sqref="A2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3.5" customHeight="1">
      <c r="B20" s="157"/>
      <c r="C20" s="157"/>
      <c r="D20" s="157"/>
      <c r="E20" s="157"/>
      <c r="F20" s="157"/>
      <c r="G20" s="157"/>
      <c r="H20" s="157"/>
      <c r="I20" s="157"/>
      <c r="J20" s="40"/>
      <c r="K20" s="40"/>
    </row>
    <row r="21" spans="1:11" ht="87.75" customHeight="1">
      <c r="A21" s="157"/>
      <c r="B21" s="267" t="s">
        <v>357</v>
      </c>
      <c r="C21" s="267"/>
      <c r="D21" s="267"/>
      <c r="E21" s="267"/>
      <c r="F21" s="267"/>
      <c r="G21" s="267"/>
      <c r="H21" s="267"/>
      <c r="I21" s="267"/>
      <c r="J21" s="40"/>
      <c r="K21" s="40"/>
    </row>
    <row r="22" spans="1:11" ht="13.5" customHeight="1">
      <c r="A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 t="s">
        <v>262</v>
      </c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  <c r="K26" s="40"/>
    </row>
    <row r="27" spans="1:11" ht="13.5" customHeight="1"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ht="18">
      <c r="A45" s="13"/>
      <c r="B45" s="13"/>
      <c r="C45" s="13"/>
      <c r="D45" s="13"/>
      <c r="E45" s="13"/>
      <c r="F45" s="13"/>
      <c r="G45" s="13"/>
      <c r="H45" s="13"/>
      <c r="I45" s="13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  <row r="47" spans="1:11" ht="18">
      <c r="A47" s="13"/>
      <c r="B47" s="13"/>
      <c r="C47" s="13"/>
      <c r="D47" s="13"/>
      <c r="E47" s="13"/>
      <c r="F47" s="13"/>
      <c r="G47" s="13"/>
      <c r="H47" s="13"/>
      <c r="I47" s="13"/>
    </row>
    <row r="48" spans="1:11" ht="18">
      <c r="A48" s="13"/>
      <c r="B48" s="13"/>
      <c r="C48" s="13"/>
      <c r="D48" s="13"/>
      <c r="E48" s="13"/>
      <c r="F48" s="13"/>
      <c r="G48" s="13"/>
      <c r="H48" s="13"/>
      <c r="I48" s="13"/>
    </row>
  </sheetData>
  <mergeCells count="1">
    <mergeCell ref="B21:I21"/>
  </mergeCells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33"/>
  <sheetViews>
    <sheetView zoomScaleNormal="100" zoomScaleSheetLayoutView="112" zoomScalePageLayoutView="91" workbookViewId="0">
      <selection sqref="A1:A32"/>
    </sheetView>
  </sheetViews>
  <sheetFormatPr baseColWidth="10" defaultColWidth="8.83203125" defaultRowHeight="13"/>
  <cols>
    <col min="1" max="1" width="4.83203125" customWidth="1"/>
    <col min="2" max="2" width="20" customWidth="1"/>
    <col min="3" max="3" width="11.1640625" customWidth="1"/>
    <col min="4" max="4" width="11.33203125" customWidth="1"/>
    <col min="5" max="8" width="11.6640625" customWidth="1"/>
    <col min="9" max="9" width="11" customWidth="1"/>
    <col min="10" max="10" width="11.1640625" customWidth="1"/>
    <col min="11" max="12" width="11.6640625" customWidth="1"/>
  </cols>
  <sheetData>
    <row r="1" spans="1:20" ht="19.5" customHeight="1">
      <c r="A1" s="269">
        <v>26</v>
      </c>
      <c r="B1" s="314" t="s">
        <v>189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20" s="34" customFormat="1" ht="51.75" customHeight="1">
      <c r="A2" s="269"/>
      <c r="B2" s="197"/>
      <c r="C2" s="307" t="s">
        <v>255</v>
      </c>
      <c r="D2" s="307"/>
      <c r="E2" s="307"/>
      <c r="F2" s="307"/>
      <c r="G2" s="308"/>
      <c r="H2" s="307" t="s">
        <v>256</v>
      </c>
      <c r="I2" s="328"/>
      <c r="J2" s="328"/>
      <c r="K2" s="328"/>
      <c r="L2" s="328"/>
    </row>
    <row r="3" spans="1:20" ht="22.5" customHeight="1">
      <c r="A3" s="269"/>
      <c r="B3" s="198"/>
      <c r="C3" s="207">
        <v>2017</v>
      </c>
      <c r="D3" s="207">
        <v>2018</v>
      </c>
      <c r="E3" s="207">
        <v>2019</v>
      </c>
      <c r="F3" s="207">
        <v>2020</v>
      </c>
      <c r="G3" s="207" t="s">
        <v>297</v>
      </c>
      <c r="H3" s="207">
        <v>2017</v>
      </c>
      <c r="I3" s="207">
        <v>2018</v>
      </c>
      <c r="J3" s="207">
        <v>2019</v>
      </c>
      <c r="K3" s="207">
        <v>2020</v>
      </c>
      <c r="L3" s="207" t="s">
        <v>297</v>
      </c>
      <c r="M3" s="208"/>
    </row>
    <row r="4" spans="1:20" ht="17.25" customHeight="1">
      <c r="A4" s="269"/>
      <c r="B4" s="97" t="s">
        <v>32</v>
      </c>
      <c r="C4" s="209">
        <v>6257420</v>
      </c>
      <c r="D4" s="209">
        <v>7494615</v>
      </c>
      <c r="E4" s="209">
        <v>8371797</v>
      </c>
      <c r="F4" s="209">
        <v>8696582</v>
      </c>
      <c r="G4" s="209">
        <v>11410255</v>
      </c>
      <c r="H4" s="105">
        <v>100</v>
      </c>
      <c r="I4" s="105">
        <v>100</v>
      </c>
      <c r="J4" s="105">
        <f>SUM(J6:J32)</f>
        <v>100</v>
      </c>
      <c r="K4" s="105">
        <f>SUM(K6:K32)</f>
        <v>100</v>
      </c>
      <c r="L4" s="105">
        <f>SUM(L6:L32)</f>
        <v>100</v>
      </c>
      <c r="M4" s="208"/>
    </row>
    <row r="5" spans="1:20" ht="15.25" customHeight="1">
      <c r="A5" s="269"/>
      <c r="B5" s="158" t="s">
        <v>3</v>
      </c>
      <c r="C5" s="210"/>
      <c r="D5" s="210"/>
      <c r="E5" s="210"/>
      <c r="F5" s="210"/>
      <c r="G5" s="92"/>
      <c r="H5" s="107"/>
      <c r="I5" s="107"/>
      <c r="J5" s="107"/>
      <c r="K5" s="107"/>
      <c r="L5" s="93"/>
      <c r="M5" s="208"/>
    </row>
    <row r="6" spans="1:20" ht="15.25" customHeight="1">
      <c r="A6" s="269"/>
      <c r="B6" s="158" t="s">
        <v>4</v>
      </c>
      <c r="C6" s="211" t="s">
        <v>52</v>
      </c>
      <c r="D6" s="211" t="s">
        <v>52</v>
      </c>
      <c r="E6" s="211" t="s">
        <v>52</v>
      </c>
      <c r="F6" s="211" t="s">
        <v>52</v>
      </c>
      <c r="G6" s="211" t="s">
        <v>52</v>
      </c>
      <c r="H6" s="211" t="s">
        <v>52</v>
      </c>
      <c r="I6" s="211" t="s">
        <v>52</v>
      </c>
      <c r="J6" s="211" t="s">
        <v>52</v>
      </c>
      <c r="K6" s="211" t="s">
        <v>52</v>
      </c>
      <c r="L6" s="211" t="s">
        <v>52</v>
      </c>
      <c r="M6" s="208"/>
      <c r="O6" s="270"/>
      <c r="P6" s="305"/>
      <c r="Q6" s="305"/>
      <c r="R6" s="305"/>
      <c r="S6" s="305"/>
      <c r="T6" s="305"/>
    </row>
    <row r="7" spans="1:20" ht="15.25" customHeight="1">
      <c r="A7" s="269"/>
      <c r="B7" s="158" t="s">
        <v>5</v>
      </c>
      <c r="C7" s="211">
        <v>204120</v>
      </c>
      <c r="D7" s="211">
        <v>247907</v>
      </c>
      <c r="E7" s="211">
        <v>292782</v>
      </c>
      <c r="F7" s="211">
        <v>294570</v>
      </c>
      <c r="G7" s="92">
        <v>388945</v>
      </c>
      <c r="H7" s="107">
        <v>3.3</v>
      </c>
      <c r="I7" s="107">
        <v>3.3</v>
      </c>
      <c r="J7" s="107">
        <v>3.5</v>
      </c>
      <c r="K7" s="107">
        <v>3.4</v>
      </c>
      <c r="L7" s="93">
        <v>3.4</v>
      </c>
      <c r="M7" s="208"/>
    </row>
    <row r="8" spans="1:20" ht="15.25" customHeight="1">
      <c r="A8" s="269"/>
      <c r="B8" s="158" t="s">
        <v>6</v>
      </c>
      <c r="C8" s="211">
        <v>102822</v>
      </c>
      <c r="D8" s="211">
        <v>121797</v>
      </c>
      <c r="E8" s="211">
        <v>147953</v>
      </c>
      <c r="F8" s="211">
        <v>152597</v>
      </c>
      <c r="G8" s="92">
        <v>189223</v>
      </c>
      <c r="H8" s="107">
        <v>1.6</v>
      </c>
      <c r="I8" s="107">
        <v>1.6</v>
      </c>
      <c r="J8" s="107">
        <v>1.8</v>
      </c>
      <c r="K8" s="107">
        <v>1.7</v>
      </c>
      <c r="L8" s="93">
        <v>1.7</v>
      </c>
      <c r="M8" s="208"/>
    </row>
    <row r="9" spans="1:20" ht="15.25" customHeight="1">
      <c r="A9" s="269"/>
      <c r="B9" s="158" t="s">
        <v>7</v>
      </c>
      <c r="C9" s="211">
        <v>700028</v>
      </c>
      <c r="D9" s="211">
        <v>822614</v>
      </c>
      <c r="E9" s="211">
        <v>918603</v>
      </c>
      <c r="F9" s="211">
        <v>889132</v>
      </c>
      <c r="G9" s="92">
        <v>1308655</v>
      </c>
      <c r="H9" s="107">
        <v>11.2</v>
      </c>
      <c r="I9" s="107">
        <v>11</v>
      </c>
      <c r="J9" s="107">
        <v>11</v>
      </c>
      <c r="K9" s="107">
        <v>10.199999999999999</v>
      </c>
      <c r="L9" s="93">
        <v>11.5</v>
      </c>
      <c r="M9" s="208"/>
    </row>
    <row r="10" spans="1:20" ht="15.25" customHeight="1">
      <c r="A10" s="269"/>
      <c r="B10" s="158" t="s">
        <v>8</v>
      </c>
      <c r="C10" s="211">
        <v>393001</v>
      </c>
      <c r="D10" s="211">
        <v>451807</v>
      </c>
      <c r="E10" s="211">
        <v>494640</v>
      </c>
      <c r="F10" s="211">
        <v>470504</v>
      </c>
      <c r="G10" s="92">
        <v>648900</v>
      </c>
      <c r="H10" s="107">
        <v>6.3</v>
      </c>
      <c r="I10" s="107">
        <v>6</v>
      </c>
      <c r="J10" s="107">
        <v>5.9</v>
      </c>
      <c r="K10" s="107">
        <v>5.4</v>
      </c>
      <c r="L10" s="93">
        <v>5.7</v>
      </c>
      <c r="M10" s="208"/>
    </row>
    <row r="11" spans="1:20" ht="15.25" customHeight="1">
      <c r="A11" s="269"/>
      <c r="B11" s="158" t="s">
        <v>9</v>
      </c>
      <c r="C11" s="211">
        <v>124050</v>
      </c>
      <c r="D11" s="211">
        <v>157144</v>
      </c>
      <c r="E11" s="211">
        <v>173047</v>
      </c>
      <c r="F11" s="211">
        <v>181085</v>
      </c>
      <c r="G11" s="92">
        <v>228609</v>
      </c>
      <c r="H11" s="107">
        <v>2</v>
      </c>
      <c r="I11" s="107">
        <v>2.1</v>
      </c>
      <c r="J11" s="107">
        <v>2.1</v>
      </c>
      <c r="K11" s="107">
        <v>2.1</v>
      </c>
      <c r="L11" s="93">
        <v>2</v>
      </c>
      <c r="M11" s="208"/>
    </row>
    <row r="12" spans="1:20" ht="15.25" customHeight="1">
      <c r="A12" s="269"/>
      <c r="B12" s="158" t="s">
        <v>10</v>
      </c>
      <c r="C12" s="211">
        <v>81261</v>
      </c>
      <c r="D12" s="211">
        <v>100459</v>
      </c>
      <c r="E12" s="211">
        <v>111251</v>
      </c>
      <c r="F12" s="211">
        <v>113864</v>
      </c>
      <c r="G12" s="92">
        <v>136317</v>
      </c>
      <c r="H12" s="107">
        <v>1.3</v>
      </c>
      <c r="I12" s="107">
        <v>1.4</v>
      </c>
      <c r="J12" s="107">
        <v>1.3</v>
      </c>
      <c r="K12" s="107">
        <v>1.3</v>
      </c>
      <c r="L12" s="93">
        <v>1.1000000000000001</v>
      </c>
      <c r="M12" s="208"/>
    </row>
    <row r="13" spans="1:20" ht="15.25" customHeight="1">
      <c r="A13" s="269"/>
      <c r="B13" s="158" t="s">
        <v>11</v>
      </c>
      <c r="C13" s="211">
        <v>304105</v>
      </c>
      <c r="D13" s="211">
        <v>345877</v>
      </c>
      <c r="E13" s="211">
        <v>362500</v>
      </c>
      <c r="F13" s="211">
        <v>372646</v>
      </c>
      <c r="G13" s="92">
        <v>526954</v>
      </c>
      <c r="H13" s="107">
        <v>4.9000000000000004</v>
      </c>
      <c r="I13" s="107">
        <v>4.5999999999999996</v>
      </c>
      <c r="J13" s="107">
        <v>4.3</v>
      </c>
      <c r="K13" s="107">
        <v>4.3</v>
      </c>
      <c r="L13" s="93">
        <v>4.5</v>
      </c>
      <c r="M13" s="208"/>
    </row>
    <row r="14" spans="1:20" ht="15.25" customHeight="1">
      <c r="A14" s="269"/>
      <c r="B14" s="158" t="s">
        <v>12</v>
      </c>
      <c r="C14" s="211">
        <v>130164</v>
      </c>
      <c r="D14" s="211">
        <v>160256</v>
      </c>
      <c r="E14" s="211">
        <v>173130</v>
      </c>
      <c r="F14" s="211">
        <v>178536</v>
      </c>
      <c r="G14" s="92">
        <v>243850</v>
      </c>
      <c r="H14" s="107">
        <v>2.1</v>
      </c>
      <c r="I14" s="107">
        <v>2.1</v>
      </c>
      <c r="J14" s="107">
        <v>2.1</v>
      </c>
      <c r="K14" s="107">
        <v>2</v>
      </c>
      <c r="L14" s="93">
        <v>2.2000000000000002</v>
      </c>
      <c r="M14" s="208"/>
    </row>
    <row r="15" spans="1:20" ht="15.25" customHeight="1">
      <c r="A15" s="269"/>
      <c r="B15" s="158" t="s">
        <v>13</v>
      </c>
      <c r="C15" s="211">
        <v>337652</v>
      </c>
      <c r="D15" s="211">
        <v>421508</v>
      </c>
      <c r="E15" s="211">
        <v>462662</v>
      </c>
      <c r="F15" s="211">
        <v>510296</v>
      </c>
      <c r="G15" s="92">
        <v>629250</v>
      </c>
      <c r="H15" s="107">
        <v>5.4</v>
      </c>
      <c r="I15" s="107">
        <v>5.6</v>
      </c>
      <c r="J15" s="107">
        <v>5.5</v>
      </c>
      <c r="K15" s="107">
        <v>5.9</v>
      </c>
      <c r="L15" s="93">
        <v>5.5</v>
      </c>
      <c r="M15" s="208"/>
    </row>
    <row r="16" spans="1:20" ht="15.25" customHeight="1">
      <c r="A16" s="269"/>
      <c r="B16" s="158" t="s">
        <v>14</v>
      </c>
      <c r="C16" s="211">
        <v>102994</v>
      </c>
      <c r="D16" s="211">
        <v>128027</v>
      </c>
      <c r="E16" s="211">
        <v>143205</v>
      </c>
      <c r="F16" s="211">
        <v>145643</v>
      </c>
      <c r="G16" s="92">
        <v>197931</v>
      </c>
      <c r="H16" s="107">
        <v>1.6</v>
      </c>
      <c r="I16" s="107">
        <v>1.7</v>
      </c>
      <c r="J16" s="107">
        <v>1.7</v>
      </c>
      <c r="K16" s="107">
        <v>1.7</v>
      </c>
      <c r="L16" s="93">
        <v>1.8</v>
      </c>
      <c r="M16" s="208"/>
    </row>
    <row r="17" spans="1:13" ht="15.25" customHeight="1">
      <c r="A17" s="269"/>
      <c r="B17" s="158" t="s">
        <v>15</v>
      </c>
      <c r="C17" s="211">
        <v>62543</v>
      </c>
      <c r="D17" s="211">
        <v>73041</v>
      </c>
      <c r="E17" s="211">
        <v>81820</v>
      </c>
      <c r="F17" s="211">
        <v>84856</v>
      </c>
      <c r="G17" s="92">
        <v>102959</v>
      </c>
      <c r="H17" s="107">
        <v>1</v>
      </c>
      <c r="I17" s="107">
        <v>1</v>
      </c>
      <c r="J17" s="107">
        <v>1</v>
      </c>
      <c r="K17" s="107">
        <v>1</v>
      </c>
      <c r="L17" s="93">
        <v>0.9</v>
      </c>
      <c r="M17" s="208"/>
    </row>
    <row r="18" spans="1:13" ht="15.25" customHeight="1">
      <c r="A18" s="269"/>
      <c r="B18" s="158" t="s">
        <v>16</v>
      </c>
      <c r="C18" s="211">
        <v>285928</v>
      </c>
      <c r="D18" s="211">
        <v>350200</v>
      </c>
      <c r="E18" s="211">
        <v>417703</v>
      </c>
      <c r="F18" s="211">
        <v>470542</v>
      </c>
      <c r="G18" s="92">
        <v>599721</v>
      </c>
      <c r="H18" s="107">
        <v>4.5999999999999996</v>
      </c>
      <c r="I18" s="107">
        <v>4.7</v>
      </c>
      <c r="J18" s="107">
        <v>5</v>
      </c>
      <c r="K18" s="107">
        <v>5.4</v>
      </c>
      <c r="L18" s="93">
        <v>5.3</v>
      </c>
      <c r="M18" s="208"/>
    </row>
    <row r="19" spans="1:13" ht="15.25" customHeight="1">
      <c r="A19" s="269"/>
      <c r="B19" s="158" t="s">
        <v>17</v>
      </c>
      <c r="C19" s="211">
        <v>141670</v>
      </c>
      <c r="D19" s="211">
        <v>164765</v>
      </c>
      <c r="E19" s="211">
        <v>188514</v>
      </c>
      <c r="F19" s="211">
        <v>192219</v>
      </c>
      <c r="G19" s="92">
        <v>253603</v>
      </c>
      <c r="H19" s="107">
        <v>2.2999999999999998</v>
      </c>
      <c r="I19" s="107">
        <v>2.2000000000000002</v>
      </c>
      <c r="J19" s="107">
        <v>2.2999999999999998</v>
      </c>
      <c r="K19" s="107">
        <v>2.2000000000000002</v>
      </c>
      <c r="L19" s="93">
        <v>2.2000000000000002</v>
      </c>
      <c r="M19" s="208"/>
    </row>
    <row r="20" spans="1:13" ht="15.25" customHeight="1">
      <c r="A20" s="269"/>
      <c r="B20" s="158" t="s">
        <v>18</v>
      </c>
      <c r="C20" s="211">
        <v>306523</v>
      </c>
      <c r="D20" s="211">
        <v>355706</v>
      </c>
      <c r="E20" s="211">
        <v>396430</v>
      </c>
      <c r="F20" s="211">
        <v>453137</v>
      </c>
      <c r="G20" s="92">
        <v>585581</v>
      </c>
      <c r="H20" s="107">
        <v>4.9000000000000004</v>
      </c>
      <c r="I20" s="107">
        <v>4.8</v>
      </c>
      <c r="J20" s="107">
        <v>4.7</v>
      </c>
      <c r="K20" s="107">
        <v>5.2</v>
      </c>
      <c r="L20" s="93">
        <v>5.0999999999999996</v>
      </c>
      <c r="M20" s="208"/>
    </row>
    <row r="21" spans="1:13" ht="15.25" customHeight="1">
      <c r="A21" s="269"/>
      <c r="B21" s="158" t="s">
        <v>19</v>
      </c>
      <c r="C21" s="211">
        <v>297755</v>
      </c>
      <c r="D21" s="211">
        <v>345690</v>
      </c>
      <c r="E21" s="211">
        <v>367509</v>
      </c>
      <c r="F21" s="211">
        <v>366299</v>
      </c>
      <c r="G21" s="92">
        <v>506550</v>
      </c>
      <c r="H21" s="107">
        <v>4.8</v>
      </c>
      <c r="I21" s="107">
        <v>4.5999999999999996</v>
      </c>
      <c r="J21" s="107">
        <v>4.4000000000000004</v>
      </c>
      <c r="K21" s="107">
        <v>4.2</v>
      </c>
      <c r="L21" s="93">
        <v>4.5</v>
      </c>
      <c r="M21" s="208"/>
    </row>
    <row r="22" spans="1:13" ht="15.25" customHeight="1">
      <c r="A22" s="269"/>
      <c r="B22" s="158" t="s">
        <v>20</v>
      </c>
      <c r="C22" s="211">
        <v>100193</v>
      </c>
      <c r="D22" s="211">
        <v>118436</v>
      </c>
      <c r="E22" s="211">
        <v>136295</v>
      </c>
      <c r="F22" s="211">
        <v>144261</v>
      </c>
      <c r="G22" s="92">
        <v>186963</v>
      </c>
      <c r="H22" s="107">
        <v>1.6</v>
      </c>
      <c r="I22" s="107">
        <v>1.6</v>
      </c>
      <c r="J22" s="107">
        <v>1.6</v>
      </c>
      <c r="K22" s="107">
        <v>1.7</v>
      </c>
      <c r="L22" s="93">
        <v>1.7</v>
      </c>
      <c r="M22" s="208"/>
    </row>
    <row r="23" spans="1:13" ht="15.25" customHeight="1">
      <c r="A23" s="269"/>
      <c r="B23" s="158" t="s">
        <v>21</v>
      </c>
      <c r="C23" s="211">
        <v>112230</v>
      </c>
      <c r="D23" s="211">
        <v>137768</v>
      </c>
      <c r="E23" s="211">
        <v>151478</v>
      </c>
      <c r="F23" s="211">
        <v>162694</v>
      </c>
      <c r="G23" s="92">
        <v>211006</v>
      </c>
      <c r="H23" s="107">
        <v>1.8</v>
      </c>
      <c r="I23" s="107">
        <v>1.8</v>
      </c>
      <c r="J23" s="107">
        <v>1.8</v>
      </c>
      <c r="K23" s="107">
        <v>1.9</v>
      </c>
      <c r="L23" s="93">
        <v>1.9</v>
      </c>
      <c r="M23" s="208"/>
    </row>
    <row r="24" spans="1:13" ht="15.25" customHeight="1">
      <c r="A24" s="269"/>
      <c r="B24" s="158" t="s">
        <v>22</v>
      </c>
      <c r="C24" s="211">
        <v>82599</v>
      </c>
      <c r="D24" s="211">
        <v>100459</v>
      </c>
      <c r="E24" s="211">
        <v>112323</v>
      </c>
      <c r="F24" s="211">
        <v>123646</v>
      </c>
      <c r="G24" s="92">
        <v>166879</v>
      </c>
      <c r="H24" s="107">
        <v>1.3</v>
      </c>
      <c r="I24" s="107">
        <v>1.3</v>
      </c>
      <c r="J24" s="107">
        <v>1.3</v>
      </c>
      <c r="K24" s="107">
        <v>1.4</v>
      </c>
      <c r="L24" s="93">
        <v>1.5</v>
      </c>
      <c r="M24" s="208"/>
    </row>
    <row r="25" spans="1:13" ht="15.25" customHeight="1">
      <c r="A25" s="269"/>
      <c r="B25" s="158" t="s">
        <v>23</v>
      </c>
      <c r="C25" s="211">
        <v>386180</v>
      </c>
      <c r="D25" s="211">
        <v>483633</v>
      </c>
      <c r="E25" s="211">
        <v>510620</v>
      </c>
      <c r="F25" s="211">
        <v>528447</v>
      </c>
      <c r="G25" s="92">
        <v>659767</v>
      </c>
      <c r="H25" s="107">
        <v>6.2</v>
      </c>
      <c r="I25" s="107">
        <v>6.5</v>
      </c>
      <c r="J25" s="107">
        <v>6.1</v>
      </c>
      <c r="K25" s="107">
        <v>6.1</v>
      </c>
      <c r="L25" s="93">
        <v>5.8</v>
      </c>
      <c r="M25" s="208"/>
    </row>
    <row r="26" spans="1:13" ht="15.25" customHeight="1">
      <c r="A26" s="269"/>
      <c r="B26" s="158" t="s">
        <v>24</v>
      </c>
      <c r="C26" s="211">
        <v>96823</v>
      </c>
      <c r="D26" s="211">
        <v>112640</v>
      </c>
      <c r="E26" s="211">
        <v>122490</v>
      </c>
      <c r="F26" s="211">
        <v>135586</v>
      </c>
      <c r="G26" s="92">
        <v>178350</v>
      </c>
      <c r="H26" s="107">
        <v>1.5</v>
      </c>
      <c r="I26" s="107">
        <v>1.5</v>
      </c>
      <c r="J26" s="107">
        <v>1.5</v>
      </c>
      <c r="K26" s="107">
        <v>1.5</v>
      </c>
      <c r="L26" s="93">
        <v>1.6</v>
      </c>
      <c r="M26" s="208"/>
    </row>
    <row r="27" spans="1:13" ht="15.25" customHeight="1">
      <c r="A27" s="269"/>
      <c r="B27" s="158" t="s">
        <v>25</v>
      </c>
      <c r="C27" s="211">
        <v>133422</v>
      </c>
      <c r="D27" s="211">
        <v>158600</v>
      </c>
      <c r="E27" s="211">
        <v>168535</v>
      </c>
      <c r="F27" s="211">
        <v>196846</v>
      </c>
      <c r="G27" s="92">
        <v>252161</v>
      </c>
      <c r="H27" s="107">
        <v>2.1</v>
      </c>
      <c r="I27" s="107">
        <v>2.1</v>
      </c>
      <c r="J27" s="107">
        <v>2</v>
      </c>
      <c r="K27" s="107">
        <v>2.2999999999999998</v>
      </c>
      <c r="L27" s="93">
        <v>2.2000000000000002</v>
      </c>
      <c r="M27" s="208"/>
    </row>
    <row r="28" spans="1:13" ht="15.25" customHeight="1">
      <c r="A28" s="269"/>
      <c r="B28" s="158" t="s">
        <v>26</v>
      </c>
      <c r="C28" s="211">
        <v>159838</v>
      </c>
      <c r="D28" s="211">
        <v>204649</v>
      </c>
      <c r="E28" s="211">
        <v>224115</v>
      </c>
      <c r="F28" s="211">
        <v>228306</v>
      </c>
      <c r="G28" s="92">
        <v>294384</v>
      </c>
      <c r="H28" s="107">
        <v>2.5</v>
      </c>
      <c r="I28" s="107">
        <v>2.7</v>
      </c>
      <c r="J28" s="107">
        <v>2.7</v>
      </c>
      <c r="K28" s="107">
        <v>2.6</v>
      </c>
      <c r="L28" s="93">
        <v>2.6</v>
      </c>
      <c r="M28" s="208"/>
    </row>
    <row r="29" spans="1:13" ht="15.25" customHeight="1">
      <c r="A29" s="269"/>
      <c r="B29" s="158" t="s">
        <v>27</v>
      </c>
      <c r="C29" s="211">
        <v>55559</v>
      </c>
      <c r="D29" s="211">
        <v>66754</v>
      </c>
      <c r="E29" s="211">
        <v>77436</v>
      </c>
      <c r="F29" s="211">
        <v>85184</v>
      </c>
      <c r="G29" s="92">
        <v>103338</v>
      </c>
      <c r="H29" s="107">
        <v>0.9</v>
      </c>
      <c r="I29" s="107">
        <v>0.9</v>
      </c>
      <c r="J29" s="107">
        <v>0.9</v>
      </c>
      <c r="K29" s="107">
        <v>1</v>
      </c>
      <c r="L29" s="93">
        <v>0.9</v>
      </c>
      <c r="M29" s="208"/>
    </row>
    <row r="30" spans="1:13" ht="15.25" customHeight="1">
      <c r="A30" s="269"/>
      <c r="B30" s="158" t="s">
        <v>28</v>
      </c>
      <c r="C30" s="211">
        <v>113708</v>
      </c>
      <c r="D30" s="211">
        <v>142535</v>
      </c>
      <c r="E30" s="211">
        <v>152131</v>
      </c>
      <c r="F30" s="211">
        <v>163468</v>
      </c>
      <c r="G30" s="92">
        <v>219932</v>
      </c>
      <c r="H30" s="107">
        <v>1.8</v>
      </c>
      <c r="I30" s="107">
        <v>1.9</v>
      </c>
      <c r="J30" s="107">
        <v>1.8</v>
      </c>
      <c r="K30" s="107">
        <v>1.9</v>
      </c>
      <c r="L30" s="93">
        <v>1.8</v>
      </c>
      <c r="M30" s="208"/>
    </row>
    <row r="31" spans="1:13" ht="15.25" customHeight="1">
      <c r="A31" s="269"/>
      <c r="B31" s="158" t="s">
        <v>29</v>
      </c>
      <c r="C31" s="211">
        <v>1442252</v>
      </c>
      <c r="D31" s="211">
        <v>1722343</v>
      </c>
      <c r="E31" s="211">
        <v>1984625</v>
      </c>
      <c r="F31" s="211">
        <v>2052218</v>
      </c>
      <c r="G31" s="92">
        <v>2590427</v>
      </c>
      <c r="H31" s="107">
        <v>23</v>
      </c>
      <c r="I31" s="107">
        <v>23</v>
      </c>
      <c r="J31" s="107">
        <v>23.7</v>
      </c>
      <c r="K31" s="107">
        <v>23.6</v>
      </c>
      <c r="L31" s="93">
        <v>22.6</v>
      </c>
      <c r="M31" s="208"/>
    </row>
    <row r="32" spans="1:13" ht="15.25" customHeight="1">
      <c r="A32" s="269"/>
      <c r="B32" s="158" t="s">
        <v>30</v>
      </c>
      <c r="C32" s="211" t="s">
        <v>52</v>
      </c>
      <c r="D32" s="211" t="s">
        <v>52</v>
      </c>
      <c r="E32" s="211" t="s">
        <v>52</v>
      </c>
      <c r="F32" s="211" t="s">
        <v>52</v>
      </c>
      <c r="G32" s="211" t="s">
        <v>52</v>
      </c>
      <c r="H32" s="211" t="s">
        <v>52</v>
      </c>
      <c r="I32" s="211" t="s">
        <v>52</v>
      </c>
      <c r="J32" s="211" t="s">
        <v>52</v>
      </c>
      <c r="K32" s="211" t="s">
        <v>52</v>
      </c>
      <c r="L32" s="211" t="s">
        <v>52</v>
      </c>
      <c r="M32" s="208"/>
    </row>
    <row r="33" spans="3:13" ht="16" customHeight="1"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</row>
  </sheetData>
  <mergeCells count="5">
    <mergeCell ref="O6:T6"/>
    <mergeCell ref="H2:L2"/>
    <mergeCell ref="B1:L1"/>
    <mergeCell ref="A1:A32"/>
    <mergeCell ref="C2:G2"/>
  </mergeCells>
  <pageMargins left="0.47244094488188981" right="0.47244094488188981" top="0.47244094488188981" bottom="0.47244094488188981" header="0.31496062992125984" footer="0.31496062992125984"/>
  <pageSetup paperSize="9" firstPageNumber="37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477"/>
  <dimension ref="A1:Y38"/>
  <sheetViews>
    <sheetView zoomScaleNormal="100" zoomScaleSheetLayoutView="95" zoomScalePageLayoutView="89" workbookViewId="0">
      <selection sqref="A1:A36"/>
    </sheetView>
  </sheetViews>
  <sheetFormatPr baseColWidth="10" defaultColWidth="9.1640625" defaultRowHeight="16"/>
  <cols>
    <col min="1" max="1" width="5" style="1" customWidth="1"/>
    <col min="2" max="2" width="19.1640625" style="1" customWidth="1"/>
    <col min="3" max="7" width="12.6640625" style="1" customWidth="1"/>
    <col min="8" max="9" width="12.33203125" style="1" customWidth="1"/>
    <col min="10" max="10" width="12.1640625" style="1" customWidth="1"/>
    <col min="11" max="11" width="12.33203125" style="1" customWidth="1"/>
    <col min="12" max="12" width="12.6640625" style="1" customWidth="1"/>
    <col min="13" max="16384" width="9.1640625" style="1"/>
  </cols>
  <sheetData>
    <row r="1" spans="1:25" ht="19.5" customHeight="1">
      <c r="A1" s="269">
        <v>27</v>
      </c>
      <c r="B1" s="336" t="s">
        <v>190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</row>
    <row r="2" spans="1:25" ht="15" customHeight="1">
      <c r="A2" s="269"/>
      <c r="B2" s="337" t="s">
        <v>50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</row>
    <row r="3" spans="1:25" s="35" customFormat="1" ht="32.25" customHeight="1">
      <c r="A3" s="269"/>
      <c r="B3" s="330"/>
      <c r="C3" s="334" t="s">
        <v>127</v>
      </c>
      <c r="D3" s="334"/>
      <c r="E3" s="334"/>
      <c r="F3" s="334"/>
      <c r="G3" s="334"/>
      <c r="H3" s="334"/>
      <c r="I3" s="334"/>
      <c r="J3" s="334"/>
      <c r="K3" s="334"/>
      <c r="L3" s="334"/>
    </row>
    <row r="4" spans="1:25" s="35" customFormat="1" ht="21" customHeight="1">
      <c r="A4" s="269"/>
      <c r="B4" s="331"/>
      <c r="C4" s="333" t="s">
        <v>170</v>
      </c>
      <c r="D4" s="334"/>
      <c r="E4" s="334"/>
      <c r="F4" s="334"/>
      <c r="G4" s="335"/>
      <c r="H4" s="334" t="s">
        <v>65</v>
      </c>
      <c r="I4" s="334"/>
      <c r="J4" s="334"/>
      <c r="K4" s="334"/>
      <c r="L4" s="334"/>
    </row>
    <row r="5" spans="1:25" s="35" customFormat="1" ht="20.25" customHeight="1">
      <c r="A5" s="269"/>
      <c r="B5" s="332"/>
      <c r="C5" s="213">
        <v>2017</v>
      </c>
      <c r="D5" s="213">
        <v>2018</v>
      </c>
      <c r="E5" s="213">
        <v>2019</v>
      </c>
      <c r="F5" s="213">
        <v>2020</v>
      </c>
      <c r="G5" s="213" t="s">
        <v>297</v>
      </c>
      <c r="H5" s="214">
        <v>2017</v>
      </c>
      <c r="I5" s="214">
        <v>2018</v>
      </c>
      <c r="J5" s="214">
        <v>2019</v>
      </c>
      <c r="K5" s="214">
        <v>2020</v>
      </c>
      <c r="L5" s="207" t="s">
        <v>297</v>
      </c>
    </row>
    <row r="6" spans="1:25" ht="16" customHeight="1">
      <c r="A6" s="269"/>
      <c r="B6" s="215" t="s">
        <v>32</v>
      </c>
      <c r="C6" s="216">
        <f>SUM(C9:C33)</f>
        <v>727352</v>
      </c>
      <c r="D6" s="216">
        <f>SUM(D9:D33)</f>
        <v>871971</v>
      </c>
      <c r="E6" s="216">
        <f>SUM(E9:E33)</f>
        <v>866138</v>
      </c>
      <c r="F6" s="216">
        <f>SUM(F9:F33)</f>
        <v>915800</v>
      </c>
      <c r="G6" s="216">
        <f>SUM(G8:G34)</f>
        <v>1396848</v>
      </c>
      <c r="H6" s="121">
        <v>100</v>
      </c>
      <c r="I6" s="121">
        <v>100</v>
      </c>
      <c r="J6" s="121">
        <f>SUM(J8:J34)</f>
        <v>100</v>
      </c>
      <c r="K6" s="121">
        <f>SUM(K8:K34)</f>
        <v>100</v>
      </c>
      <c r="L6" s="121">
        <f>SUM(L8:L34)</f>
        <v>100</v>
      </c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</row>
    <row r="7" spans="1:25" ht="16" customHeight="1">
      <c r="A7" s="269"/>
      <c r="B7" s="217" t="s">
        <v>3</v>
      </c>
      <c r="C7" s="211"/>
      <c r="D7" s="210"/>
      <c r="E7" s="210"/>
      <c r="F7" s="210"/>
      <c r="G7" s="92"/>
      <c r="H7" s="93"/>
      <c r="I7" s="93"/>
      <c r="J7" s="93"/>
      <c r="K7" s="93"/>
      <c r="L7" s="93"/>
    </row>
    <row r="8" spans="1:25" ht="16" customHeight="1">
      <c r="A8" s="269"/>
      <c r="B8" s="217" t="s">
        <v>4</v>
      </c>
      <c r="C8" s="211" t="s">
        <v>52</v>
      </c>
      <c r="D8" s="211" t="s">
        <v>52</v>
      </c>
      <c r="E8" s="211" t="s">
        <v>52</v>
      </c>
      <c r="F8" s="211" t="s">
        <v>52</v>
      </c>
      <c r="G8" s="211" t="s">
        <v>52</v>
      </c>
      <c r="H8" s="211" t="s">
        <v>52</v>
      </c>
      <c r="I8" s="211" t="s">
        <v>52</v>
      </c>
      <c r="J8" s="211" t="s">
        <v>52</v>
      </c>
      <c r="K8" s="211" t="s">
        <v>52</v>
      </c>
      <c r="L8" s="211" t="s">
        <v>52</v>
      </c>
    </row>
    <row r="9" spans="1:25" ht="16" customHeight="1">
      <c r="A9" s="269"/>
      <c r="B9" s="217" t="s">
        <v>5</v>
      </c>
      <c r="C9" s="211">
        <v>59186</v>
      </c>
      <c r="D9" s="211">
        <v>73092</v>
      </c>
      <c r="E9" s="211">
        <v>74671</v>
      </c>
      <c r="F9" s="211">
        <v>71777</v>
      </c>
      <c r="G9" s="87">
        <v>113549</v>
      </c>
      <c r="H9" s="107">
        <v>8.1</v>
      </c>
      <c r="I9" s="107">
        <v>8.4</v>
      </c>
      <c r="J9" s="107">
        <v>8.6</v>
      </c>
      <c r="K9" s="107">
        <v>7.8</v>
      </c>
      <c r="L9" s="93">
        <v>8.1</v>
      </c>
    </row>
    <row r="10" spans="1:25" ht="16" customHeight="1">
      <c r="A10" s="269"/>
      <c r="B10" s="217" t="s">
        <v>6</v>
      </c>
      <c r="C10" s="211">
        <v>19484</v>
      </c>
      <c r="D10" s="211">
        <v>22161</v>
      </c>
      <c r="E10" s="211">
        <v>23338</v>
      </c>
      <c r="F10" s="211">
        <v>26028</v>
      </c>
      <c r="G10" s="87">
        <v>33805</v>
      </c>
      <c r="H10" s="107">
        <v>2.7</v>
      </c>
      <c r="I10" s="107">
        <v>2.5</v>
      </c>
      <c r="J10" s="107">
        <v>2.7</v>
      </c>
      <c r="K10" s="107">
        <v>2.8</v>
      </c>
      <c r="L10" s="93">
        <v>2.4</v>
      </c>
      <c r="N10" s="296"/>
      <c r="O10" s="296"/>
      <c r="P10" s="296"/>
      <c r="Q10" s="296"/>
      <c r="R10" s="296"/>
      <c r="S10" s="296"/>
    </row>
    <row r="11" spans="1:25" ht="16" customHeight="1">
      <c r="A11" s="269"/>
      <c r="B11" s="217" t="s">
        <v>7</v>
      </c>
      <c r="C11" s="211">
        <v>42936</v>
      </c>
      <c r="D11" s="211">
        <v>48697</v>
      </c>
      <c r="E11" s="211">
        <v>51895</v>
      </c>
      <c r="F11" s="211">
        <v>52761</v>
      </c>
      <c r="G11" s="87">
        <v>86987</v>
      </c>
      <c r="H11" s="107">
        <v>5.9</v>
      </c>
      <c r="I11" s="107">
        <v>5.6</v>
      </c>
      <c r="J11" s="107">
        <v>6</v>
      </c>
      <c r="K11" s="107">
        <v>5.8</v>
      </c>
      <c r="L11" s="93">
        <v>6.2</v>
      </c>
    </row>
    <row r="12" spans="1:25" ht="16" customHeight="1">
      <c r="A12" s="269"/>
      <c r="B12" s="217" t="s">
        <v>8</v>
      </c>
      <c r="C12" s="211">
        <v>21582</v>
      </c>
      <c r="D12" s="211">
        <v>21753</v>
      </c>
      <c r="E12" s="211">
        <v>24856</v>
      </c>
      <c r="F12" s="211">
        <v>28445</v>
      </c>
      <c r="G12" s="87">
        <v>40567</v>
      </c>
      <c r="H12" s="107">
        <v>3</v>
      </c>
      <c r="I12" s="107">
        <v>2.5</v>
      </c>
      <c r="J12" s="107">
        <v>2.9</v>
      </c>
      <c r="K12" s="107">
        <v>3.1</v>
      </c>
      <c r="L12" s="93">
        <v>2.9</v>
      </c>
    </row>
    <row r="13" spans="1:25" ht="16" customHeight="1">
      <c r="A13" s="269"/>
      <c r="B13" s="217" t="s">
        <v>9</v>
      </c>
      <c r="C13" s="211">
        <v>29583</v>
      </c>
      <c r="D13" s="211">
        <v>37240</v>
      </c>
      <c r="E13" s="211">
        <v>36787</v>
      </c>
      <c r="F13" s="211">
        <v>40167</v>
      </c>
      <c r="G13" s="87">
        <v>58651</v>
      </c>
      <c r="H13" s="107">
        <v>4.0999999999999996</v>
      </c>
      <c r="I13" s="107">
        <v>4.3</v>
      </c>
      <c r="J13" s="107">
        <v>4.2</v>
      </c>
      <c r="K13" s="107">
        <v>4.4000000000000004</v>
      </c>
      <c r="L13" s="93">
        <v>4.2</v>
      </c>
      <c r="N13" s="296"/>
      <c r="O13" s="296"/>
      <c r="P13" s="296"/>
      <c r="Q13" s="296"/>
      <c r="R13" s="296"/>
      <c r="S13" s="296"/>
    </row>
    <row r="14" spans="1:25" ht="16" customHeight="1">
      <c r="A14" s="269"/>
      <c r="B14" s="217" t="s">
        <v>10</v>
      </c>
      <c r="C14" s="211">
        <v>11409</v>
      </c>
      <c r="D14" s="211">
        <v>13702</v>
      </c>
      <c r="E14" s="211">
        <v>14568</v>
      </c>
      <c r="F14" s="211">
        <v>14600</v>
      </c>
      <c r="G14" s="87">
        <v>17109</v>
      </c>
      <c r="H14" s="107">
        <v>1.6</v>
      </c>
      <c r="I14" s="107">
        <v>1.6</v>
      </c>
      <c r="J14" s="107">
        <v>1.7</v>
      </c>
      <c r="K14" s="107">
        <v>1.6</v>
      </c>
      <c r="L14" s="93">
        <v>1.2</v>
      </c>
    </row>
    <row r="15" spans="1:25" ht="16" customHeight="1">
      <c r="A15" s="269"/>
      <c r="B15" s="217" t="s">
        <v>11</v>
      </c>
      <c r="C15" s="211">
        <v>28604</v>
      </c>
      <c r="D15" s="211">
        <v>26416</v>
      </c>
      <c r="E15" s="211">
        <v>31145</v>
      </c>
      <c r="F15" s="211">
        <v>33851</v>
      </c>
      <c r="G15" s="87">
        <v>55267</v>
      </c>
      <c r="H15" s="107">
        <v>3.9</v>
      </c>
      <c r="I15" s="107">
        <v>3</v>
      </c>
      <c r="J15" s="107">
        <v>3.6</v>
      </c>
      <c r="K15" s="107">
        <v>3.7</v>
      </c>
      <c r="L15" s="93">
        <v>4</v>
      </c>
    </row>
    <row r="16" spans="1:25" ht="16" customHeight="1">
      <c r="A16" s="269"/>
      <c r="B16" s="217" t="s">
        <v>12</v>
      </c>
      <c r="C16" s="211">
        <v>17354</v>
      </c>
      <c r="D16" s="211">
        <v>19573</v>
      </c>
      <c r="E16" s="211">
        <v>19988</v>
      </c>
      <c r="F16" s="211">
        <v>22255</v>
      </c>
      <c r="G16" s="87">
        <v>29519</v>
      </c>
      <c r="H16" s="107">
        <v>2.4</v>
      </c>
      <c r="I16" s="107">
        <v>2.2000000000000002</v>
      </c>
      <c r="J16" s="107">
        <v>2.2999999999999998</v>
      </c>
      <c r="K16" s="107">
        <v>2.4</v>
      </c>
      <c r="L16" s="93">
        <v>2.1</v>
      </c>
    </row>
    <row r="17" spans="1:12" ht="16" customHeight="1">
      <c r="A17" s="269"/>
      <c r="B17" s="217" t="s">
        <v>13</v>
      </c>
      <c r="C17" s="211">
        <v>43111</v>
      </c>
      <c r="D17" s="211">
        <v>57657</v>
      </c>
      <c r="E17" s="211">
        <v>52090</v>
      </c>
      <c r="F17" s="211">
        <v>50405</v>
      </c>
      <c r="G17" s="87">
        <v>77171</v>
      </c>
      <c r="H17" s="107">
        <v>5.9</v>
      </c>
      <c r="I17" s="107">
        <v>6.6</v>
      </c>
      <c r="J17" s="107">
        <v>6</v>
      </c>
      <c r="K17" s="107">
        <v>5.5</v>
      </c>
      <c r="L17" s="93">
        <v>5.5</v>
      </c>
    </row>
    <row r="18" spans="1:12" ht="16" customHeight="1">
      <c r="A18" s="269"/>
      <c r="B18" s="217" t="s">
        <v>14</v>
      </c>
      <c r="C18" s="211">
        <v>31987</v>
      </c>
      <c r="D18" s="211">
        <v>42359</v>
      </c>
      <c r="E18" s="211">
        <v>42062</v>
      </c>
      <c r="F18" s="211">
        <v>36468</v>
      </c>
      <c r="G18" s="87">
        <v>73780</v>
      </c>
      <c r="H18" s="107">
        <v>4.4000000000000004</v>
      </c>
      <c r="I18" s="107">
        <v>4.9000000000000004</v>
      </c>
      <c r="J18" s="107">
        <v>4.8</v>
      </c>
      <c r="K18" s="107">
        <v>4</v>
      </c>
      <c r="L18" s="93">
        <v>5.3</v>
      </c>
    </row>
    <row r="19" spans="1:12" ht="16" customHeight="1">
      <c r="A19" s="269"/>
      <c r="B19" s="217" t="s">
        <v>15</v>
      </c>
      <c r="C19" s="211">
        <v>13414</v>
      </c>
      <c r="D19" s="211">
        <v>16245</v>
      </c>
      <c r="E19" s="211">
        <v>17063</v>
      </c>
      <c r="F19" s="211">
        <v>18813</v>
      </c>
      <c r="G19" s="87">
        <v>28016</v>
      </c>
      <c r="H19" s="107">
        <v>1.8</v>
      </c>
      <c r="I19" s="107">
        <v>1.9</v>
      </c>
      <c r="J19" s="107">
        <v>2</v>
      </c>
      <c r="K19" s="107">
        <v>2.1</v>
      </c>
      <c r="L19" s="93">
        <v>2</v>
      </c>
    </row>
    <row r="20" spans="1:12" ht="16" customHeight="1">
      <c r="A20" s="269"/>
      <c r="B20" s="217" t="s">
        <v>16</v>
      </c>
      <c r="C20" s="211">
        <v>27297</v>
      </c>
      <c r="D20" s="211">
        <v>31283</v>
      </c>
      <c r="E20" s="211">
        <v>32693</v>
      </c>
      <c r="F20" s="211">
        <v>37632</v>
      </c>
      <c r="G20" s="87">
        <v>50231</v>
      </c>
      <c r="H20" s="107">
        <v>3.7</v>
      </c>
      <c r="I20" s="107">
        <v>3.6</v>
      </c>
      <c r="J20" s="107">
        <v>3.8</v>
      </c>
      <c r="K20" s="107">
        <v>4.0999999999999996</v>
      </c>
      <c r="L20" s="93">
        <v>3.6</v>
      </c>
    </row>
    <row r="21" spans="1:12" ht="16" customHeight="1">
      <c r="A21" s="269"/>
      <c r="B21" s="217" t="s">
        <v>17</v>
      </c>
      <c r="C21" s="211">
        <v>26646</v>
      </c>
      <c r="D21" s="211">
        <v>30860</v>
      </c>
      <c r="E21" s="211">
        <v>31137</v>
      </c>
      <c r="F21" s="211">
        <v>29711</v>
      </c>
      <c r="G21" s="87">
        <v>58835</v>
      </c>
      <c r="H21" s="107">
        <v>3.7</v>
      </c>
      <c r="I21" s="107">
        <v>3.5</v>
      </c>
      <c r="J21" s="107">
        <v>3.6</v>
      </c>
      <c r="K21" s="107">
        <v>3.2</v>
      </c>
      <c r="L21" s="93">
        <v>4.2</v>
      </c>
    </row>
    <row r="22" spans="1:12" ht="16" customHeight="1">
      <c r="A22" s="269"/>
      <c r="B22" s="217" t="s">
        <v>18</v>
      </c>
      <c r="C22" s="211">
        <v>36443</v>
      </c>
      <c r="D22" s="211">
        <v>40520</v>
      </c>
      <c r="E22" s="211">
        <v>34719</v>
      </c>
      <c r="F22" s="211">
        <v>26257</v>
      </c>
      <c r="G22" s="87">
        <v>66849</v>
      </c>
      <c r="H22" s="107">
        <v>5</v>
      </c>
      <c r="I22" s="107">
        <v>4.5999999999999996</v>
      </c>
      <c r="J22" s="107">
        <v>4</v>
      </c>
      <c r="K22" s="107">
        <v>2.9</v>
      </c>
      <c r="L22" s="93">
        <v>4.8</v>
      </c>
    </row>
    <row r="23" spans="1:12" ht="16" customHeight="1">
      <c r="A23" s="269"/>
      <c r="B23" s="217" t="s">
        <v>19</v>
      </c>
      <c r="C23" s="211">
        <v>41501</v>
      </c>
      <c r="D23" s="211">
        <v>57990</v>
      </c>
      <c r="E23" s="211">
        <v>54200</v>
      </c>
      <c r="F23" s="211">
        <v>57908</v>
      </c>
      <c r="G23" s="87">
        <v>82851</v>
      </c>
      <c r="H23" s="107">
        <v>5.7</v>
      </c>
      <c r="I23" s="107">
        <v>6.7</v>
      </c>
      <c r="J23" s="107">
        <v>6.3</v>
      </c>
      <c r="K23" s="107">
        <v>6.3</v>
      </c>
      <c r="L23" s="93">
        <v>6</v>
      </c>
    </row>
    <row r="24" spans="1:12" ht="16" customHeight="1">
      <c r="A24" s="269"/>
      <c r="B24" s="217" t="s">
        <v>20</v>
      </c>
      <c r="C24" s="211">
        <v>20186</v>
      </c>
      <c r="D24" s="211">
        <v>23237</v>
      </c>
      <c r="E24" s="211">
        <v>24069</v>
      </c>
      <c r="F24" s="211">
        <v>27156</v>
      </c>
      <c r="G24" s="87">
        <v>35132</v>
      </c>
      <c r="H24" s="107">
        <v>2.8</v>
      </c>
      <c r="I24" s="107">
        <v>2.7</v>
      </c>
      <c r="J24" s="107">
        <v>2.8</v>
      </c>
      <c r="K24" s="107">
        <v>3</v>
      </c>
      <c r="L24" s="93">
        <v>2.5</v>
      </c>
    </row>
    <row r="25" spans="1:12" ht="16" customHeight="1">
      <c r="A25" s="269"/>
      <c r="B25" s="217" t="s">
        <v>21</v>
      </c>
      <c r="C25" s="211">
        <v>31626</v>
      </c>
      <c r="D25" s="211">
        <v>39979</v>
      </c>
      <c r="E25" s="211">
        <v>38051</v>
      </c>
      <c r="F25" s="211">
        <v>47282</v>
      </c>
      <c r="G25" s="87">
        <v>56331</v>
      </c>
      <c r="H25" s="107">
        <v>4.3</v>
      </c>
      <c r="I25" s="107">
        <v>4.5999999999999996</v>
      </c>
      <c r="J25" s="107">
        <v>4.4000000000000004</v>
      </c>
      <c r="K25" s="107">
        <v>5.2</v>
      </c>
      <c r="L25" s="93">
        <v>4.0999999999999996</v>
      </c>
    </row>
    <row r="26" spans="1:12" ht="16" customHeight="1">
      <c r="A26" s="269"/>
      <c r="B26" s="217" t="s">
        <v>22</v>
      </c>
      <c r="C26" s="211">
        <v>26805</v>
      </c>
      <c r="D26" s="211">
        <v>30345</v>
      </c>
      <c r="E26" s="211">
        <v>30071</v>
      </c>
      <c r="F26" s="211">
        <v>35227</v>
      </c>
      <c r="G26" s="87">
        <v>52057</v>
      </c>
      <c r="H26" s="107">
        <v>3.7</v>
      </c>
      <c r="I26" s="107">
        <v>3.5</v>
      </c>
      <c r="J26" s="107">
        <v>3.5</v>
      </c>
      <c r="K26" s="107">
        <v>3.9</v>
      </c>
      <c r="L26" s="93">
        <v>3.7</v>
      </c>
    </row>
    <row r="27" spans="1:12" ht="16" customHeight="1">
      <c r="A27" s="269"/>
      <c r="B27" s="217" t="s">
        <v>23</v>
      </c>
      <c r="C27" s="211">
        <v>40800</v>
      </c>
      <c r="D27" s="211">
        <v>47111</v>
      </c>
      <c r="E27" s="211">
        <v>46738</v>
      </c>
      <c r="F27" s="211">
        <v>55317</v>
      </c>
      <c r="G27" s="87">
        <v>73015</v>
      </c>
      <c r="H27" s="107">
        <v>5.6</v>
      </c>
      <c r="I27" s="107">
        <v>5.4</v>
      </c>
      <c r="J27" s="107">
        <v>5.4</v>
      </c>
      <c r="K27" s="107">
        <v>6</v>
      </c>
      <c r="L27" s="93">
        <v>5.2</v>
      </c>
    </row>
    <row r="28" spans="1:12" ht="16" customHeight="1">
      <c r="A28" s="269"/>
      <c r="B28" s="217" t="s">
        <v>24</v>
      </c>
      <c r="C28" s="211">
        <v>31379</v>
      </c>
      <c r="D28" s="211">
        <v>34300</v>
      </c>
      <c r="E28" s="211">
        <v>34192</v>
      </c>
      <c r="F28" s="211">
        <v>38621</v>
      </c>
      <c r="G28" s="87">
        <v>59073</v>
      </c>
      <c r="H28" s="107">
        <v>4.3</v>
      </c>
      <c r="I28" s="107">
        <v>3.9</v>
      </c>
      <c r="J28" s="107">
        <v>3.9</v>
      </c>
      <c r="K28" s="107">
        <v>4.2</v>
      </c>
      <c r="L28" s="93">
        <v>4.2</v>
      </c>
    </row>
    <row r="29" spans="1:12" ht="16" customHeight="1">
      <c r="A29" s="269"/>
      <c r="B29" s="217" t="s">
        <v>25</v>
      </c>
      <c r="C29" s="211">
        <v>41221</v>
      </c>
      <c r="D29" s="211">
        <v>47435</v>
      </c>
      <c r="E29" s="211">
        <v>44872</v>
      </c>
      <c r="F29" s="211">
        <v>51823</v>
      </c>
      <c r="G29" s="87">
        <v>75289</v>
      </c>
      <c r="H29" s="107">
        <v>5.7</v>
      </c>
      <c r="I29" s="107">
        <v>5.4</v>
      </c>
      <c r="J29" s="107">
        <v>5.2</v>
      </c>
      <c r="K29" s="107">
        <v>5.7</v>
      </c>
      <c r="L29" s="93">
        <v>5.4</v>
      </c>
    </row>
    <row r="30" spans="1:12" ht="16" customHeight="1">
      <c r="A30" s="269"/>
      <c r="B30" s="217" t="s">
        <v>26</v>
      </c>
      <c r="C30" s="211">
        <v>38721</v>
      </c>
      <c r="D30" s="211">
        <v>53475</v>
      </c>
      <c r="E30" s="211">
        <v>51981</v>
      </c>
      <c r="F30" s="211">
        <v>47116</v>
      </c>
      <c r="G30" s="87">
        <v>82130</v>
      </c>
      <c r="H30" s="107">
        <v>5.3</v>
      </c>
      <c r="I30" s="107">
        <v>6.1</v>
      </c>
      <c r="J30" s="107">
        <v>6</v>
      </c>
      <c r="K30" s="107">
        <v>5.0999999999999996</v>
      </c>
      <c r="L30" s="93">
        <v>5.9</v>
      </c>
    </row>
    <row r="31" spans="1:12" ht="16" customHeight="1">
      <c r="A31" s="269"/>
      <c r="B31" s="217" t="s">
        <v>27</v>
      </c>
      <c r="C31" s="211">
        <v>12764</v>
      </c>
      <c r="D31" s="211">
        <v>14852</v>
      </c>
      <c r="E31" s="211">
        <v>14621</v>
      </c>
      <c r="F31" s="211">
        <v>16621</v>
      </c>
      <c r="G31" s="87">
        <v>22481</v>
      </c>
      <c r="H31" s="107">
        <v>1.8</v>
      </c>
      <c r="I31" s="107">
        <v>1.7</v>
      </c>
      <c r="J31" s="107">
        <v>1.7</v>
      </c>
      <c r="K31" s="107">
        <v>1.8</v>
      </c>
      <c r="L31" s="93">
        <v>1.6</v>
      </c>
    </row>
    <row r="32" spans="1:12" ht="16" customHeight="1">
      <c r="A32" s="269"/>
      <c r="B32" s="217" t="s">
        <v>28</v>
      </c>
      <c r="C32" s="211">
        <v>33139</v>
      </c>
      <c r="D32" s="211">
        <v>41476</v>
      </c>
      <c r="E32" s="211">
        <v>40012</v>
      </c>
      <c r="F32" s="211">
        <v>49230</v>
      </c>
      <c r="G32" s="87">
        <v>67739</v>
      </c>
      <c r="H32" s="107">
        <v>4.5999999999999996</v>
      </c>
      <c r="I32" s="107">
        <v>4.8</v>
      </c>
      <c r="J32" s="107">
        <v>4.5999999999999996</v>
      </c>
      <c r="K32" s="107">
        <v>5.4</v>
      </c>
      <c r="L32" s="93">
        <v>4.9000000000000004</v>
      </c>
    </row>
    <row r="33" spans="1:12" ht="16" customHeight="1">
      <c r="A33" s="269"/>
      <c r="B33" s="217" t="s">
        <v>29</v>
      </c>
      <c r="C33" s="211">
        <v>174</v>
      </c>
      <c r="D33" s="211">
        <v>213</v>
      </c>
      <c r="E33" s="211">
        <v>319</v>
      </c>
      <c r="F33" s="211">
        <v>329</v>
      </c>
      <c r="G33" s="87">
        <v>414</v>
      </c>
      <c r="H33" s="107">
        <v>0</v>
      </c>
      <c r="I33" s="107">
        <v>0</v>
      </c>
      <c r="J33" s="107">
        <v>0</v>
      </c>
      <c r="K33" s="107">
        <v>0</v>
      </c>
      <c r="L33" s="93">
        <v>0</v>
      </c>
    </row>
    <row r="34" spans="1:12" ht="16" customHeight="1">
      <c r="A34" s="269"/>
      <c r="B34" s="160" t="s">
        <v>30</v>
      </c>
      <c r="C34" s="100" t="s">
        <v>52</v>
      </c>
      <c r="D34" s="100" t="s">
        <v>52</v>
      </c>
      <c r="E34" s="100" t="s">
        <v>52</v>
      </c>
      <c r="F34" s="100" t="s">
        <v>52</v>
      </c>
      <c r="G34" s="100" t="s">
        <v>52</v>
      </c>
      <c r="H34" s="100" t="s">
        <v>52</v>
      </c>
      <c r="I34" s="100" t="s">
        <v>52</v>
      </c>
      <c r="J34" s="100" t="s">
        <v>52</v>
      </c>
      <c r="K34" s="100" t="s">
        <v>52</v>
      </c>
      <c r="L34" s="100" t="s">
        <v>52</v>
      </c>
    </row>
    <row r="35" spans="1:12" ht="6" customHeight="1">
      <c r="A35" s="269"/>
      <c r="B35" s="329" t="s">
        <v>169</v>
      </c>
      <c r="C35" s="329"/>
      <c r="D35" s="329"/>
      <c r="E35" s="329"/>
      <c r="F35" s="329"/>
      <c r="G35" s="329"/>
      <c r="H35" s="329"/>
      <c r="I35" s="329"/>
      <c r="J35" s="329"/>
      <c r="K35" s="329"/>
      <c r="L35" s="329"/>
    </row>
    <row r="36" spans="1:12" ht="12" customHeight="1">
      <c r="A36" s="269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</row>
    <row r="37" spans="1:12">
      <c r="B37" s="3"/>
      <c r="C37" s="3"/>
      <c r="D37" s="3"/>
      <c r="E37" s="3"/>
      <c r="F37" s="3"/>
      <c r="G37" s="3"/>
    </row>
    <row r="38" spans="1:12">
      <c r="B38" s="3"/>
      <c r="C38" s="3"/>
      <c r="D38" s="3"/>
      <c r="E38" s="3"/>
      <c r="F38" s="3"/>
      <c r="G38" s="3"/>
    </row>
  </sheetData>
  <mergeCells count="11">
    <mergeCell ref="B1:L1"/>
    <mergeCell ref="B2:L2"/>
    <mergeCell ref="C3:L3"/>
    <mergeCell ref="H4:L4"/>
    <mergeCell ref="A1:A36"/>
    <mergeCell ref="N6:Y6"/>
    <mergeCell ref="N10:S10"/>
    <mergeCell ref="N13:S13"/>
    <mergeCell ref="B35:L36"/>
    <mergeCell ref="B3:B5"/>
    <mergeCell ref="C4:G4"/>
  </mergeCells>
  <phoneticPr fontId="11" type="noConversion"/>
  <pageMargins left="0.47244094488188981" right="0.43307086614173229" top="0.43307086614173229" bottom="0.43307086614173229" header="0.31496062992125984" footer="0.31496062992125984"/>
  <pageSetup paperSize="9" scale="94" firstPageNumber="37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Y38"/>
  <sheetViews>
    <sheetView zoomScaleNormal="100" zoomScaleSheetLayoutView="99" workbookViewId="0">
      <selection sqref="A1:A33"/>
    </sheetView>
  </sheetViews>
  <sheetFormatPr baseColWidth="10" defaultColWidth="9.1640625" defaultRowHeight="16"/>
  <cols>
    <col min="1" max="1" width="5" style="1" customWidth="1"/>
    <col min="2" max="2" width="21.33203125" style="1" customWidth="1"/>
    <col min="3" max="6" width="11.6640625" style="1" customWidth="1"/>
    <col min="7" max="10" width="11.1640625" style="1" customWidth="1"/>
    <col min="11" max="12" width="11.6640625" style="1" customWidth="1"/>
    <col min="13" max="16384" width="9.1640625" style="1"/>
  </cols>
  <sheetData>
    <row r="1" spans="1:25" ht="14.25" customHeight="1">
      <c r="A1" s="269">
        <v>28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25" s="35" customFormat="1" ht="33.75" customHeight="1">
      <c r="A2" s="269"/>
      <c r="B2" s="338"/>
      <c r="C2" s="307" t="s">
        <v>128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25" s="35" customFormat="1" ht="21" customHeight="1">
      <c r="A3" s="269"/>
      <c r="B3" s="339"/>
      <c r="C3" s="290" t="s">
        <v>170</v>
      </c>
      <c r="D3" s="290"/>
      <c r="E3" s="290"/>
      <c r="F3" s="290"/>
      <c r="G3" s="291"/>
      <c r="H3" s="287" t="s">
        <v>65</v>
      </c>
      <c r="I3" s="287"/>
      <c r="J3" s="287"/>
      <c r="K3" s="287"/>
      <c r="L3" s="287"/>
    </row>
    <row r="4" spans="1:25" s="35" customFormat="1" ht="24" customHeight="1">
      <c r="A4" s="269"/>
      <c r="B4" s="340"/>
      <c r="C4" s="110">
        <v>2017</v>
      </c>
      <c r="D4" s="103">
        <v>2018</v>
      </c>
      <c r="E4" s="103">
        <v>2019</v>
      </c>
      <c r="F4" s="103">
        <v>2020</v>
      </c>
      <c r="G4" s="103">
        <v>2021</v>
      </c>
      <c r="H4" s="104">
        <v>2017</v>
      </c>
      <c r="I4" s="104">
        <v>2018</v>
      </c>
      <c r="J4" s="104">
        <v>2019</v>
      </c>
      <c r="K4" s="104">
        <v>2020</v>
      </c>
      <c r="L4" s="104">
        <v>2021</v>
      </c>
    </row>
    <row r="5" spans="1:25" ht="16" customHeight="1">
      <c r="A5" s="269"/>
      <c r="B5" s="106" t="s">
        <v>32</v>
      </c>
      <c r="C5" s="120">
        <v>344157</v>
      </c>
      <c r="D5" s="120">
        <v>415497</v>
      </c>
      <c r="E5" s="120">
        <f>SUM(E8:E32)</f>
        <v>432934</v>
      </c>
      <c r="F5" s="120">
        <v>376280</v>
      </c>
      <c r="G5" s="120">
        <f>SUM(G7:G33)</f>
        <v>685827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</row>
    <row r="7" spans="1:25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5" ht="15.5" customHeight="1">
      <c r="A8" s="269"/>
      <c r="B8" s="160" t="s">
        <v>5</v>
      </c>
      <c r="C8" s="100">
        <v>1571</v>
      </c>
      <c r="D8" s="92">
        <v>2133</v>
      </c>
      <c r="E8" s="92">
        <v>2466</v>
      </c>
      <c r="F8" s="92">
        <v>2045</v>
      </c>
      <c r="G8" s="92">
        <v>3026</v>
      </c>
      <c r="H8" s="93">
        <v>0.5</v>
      </c>
      <c r="I8" s="93">
        <v>0.5</v>
      </c>
      <c r="J8" s="93">
        <v>0.6</v>
      </c>
      <c r="K8" s="92">
        <v>0.5</v>
      </c>
      <c r="L8" s="92">
        <v>0.4</v>
      </c>
    </row>
    <row r="9" spans="1:25" ht="15.5" customHeight="1">
      <c r="A9" s="269"/>
      <c r="B9" s="160" t="s">
        <v>6</v>
      </c>
      <c r="C9" s="100">
        <v>159</v>
      </c>
      <c r="D9" s="92">
        <v>191</v>
      </c>
      <c r="E9" s="92">
        <v>144</v>
      </c>
      <c r="F9" s="92">
        <v>292</v>
      </c>
      <c r="G9" s="92">
        <v>1375</v>
      </c>
      <c r="H9" s="93">
        <v>0</v>
      </c>
      <c r="I9" s="93">
        <v>0.1</v>
      </c>
      <c r="J9" s="93">
        <v>0</v>
      </c>
      <c r="K9" s="92">
        <v>0.1</v>
      </c>
      <c r="L9" s="92">
        <v>0.2</v>
      </c>
    </row>
    <row r="10" spans="1:25" ht="15.5" customHeight="1">
      <c r="A10" s="269"/>
      <c r="B10" s="160" t="s">
        <v>7</v>
      </c>
      <c r="C10" s="100">
        <v>119709</v>
      </c>
      <c r="D10" s="92">
        <v>132111</v>
      </c>
      <c r="E10" s="92">
        <v>141257</v>
      </c>
      <c r="F10" s="92">
        <v>134317</v>
      </c>
      <c r="G10" s="92">
        <v>277090</v>
      </c>
      <c r="H10" s="93">
        <v>34.799999999999997</v>
      </c>
      <c r="I10" s="93">
        <v>31.8</v>
      </c>
      <c r="J10" s="93">
        <v>32.6</v>
      </c>
      <c r="K10" s="92">
        <v>35.700000000000003</v>
      </c>
      <c r="L10" s="92">
        <v>40.4</v>
      </c>
      <c r="N10" s="296"/>
      <c r="O10" s="296"/>
      <c r="P10" s="296"/>
      <c r="Q10" s="296"/>
      <c r="R10" s="296"/>
      <c r="S10" s="296"/>
    </row>
    <row r="11" spans="1:25" ht="15.5" customHeight="1">
      <c r="A11" s="269"/>
      <c r="B11" s="160" t="s">
        <v>8</v>
      </c>
      <c r="C11" s="100">
        <v>47719</v>
      </c>
      <c r="D11" s="92">
        <v>65774</v>
      </c>
      <c r="E11" s="92">
        <v>74329</v>
      </c>
      <c r="F11" s="92">
        <v>60206</v>
      </c>
      <c r="G11" s="92">
        <v>97988</v>
      </c>
      <c r="H11" s="93">
        <v>13.9</v>
      </c>
      <c r="I11" s="93">
        <v>15.8</v>
      </c>
      <c r="J11" s="93">
        <v>17.2</v>
      </c>
      <c r="K11" s="93">
        <v>16</v>
      </c>
      <c r="L11" s="92">
        <v>14.3</v>
      </c>
    </row>
    <row r="12" spans="1:25" ht="15.5" customHeight="1">
      <c r="A12" s="269"/>
      <c r="B12" s="160" t="s">
        <v>9</v>
      </c>
      <c r="C12" s="100">
        <v>4845</v>
      </c>
      <c r="D12" s="92">
        <v>7745</v>
      </c>
      <c r="E12" s="92">
        <v>6368</v>
      </c>
      <c r="F12" s="92">
        <v>6336</v>
      </c>
      <c r="G12" s="92">
        <v>10166</v>
      </c>
      <c r="H12" s="93">
        <v>1.4</v>
      </c>
      <c r="I12" s="93">
        <v>1.9</v>
      </c>
      <c r="J12" s="93">
        <v>1.5</v>
      </c>
      <c r="K12" s="92">
        <v>1.7</v>
      </c>
      <c r="L12" s="92">
        <v>1.5</v>
      </c>
    </row>
    <row r="13" spans="1:25" ht="15.5" customHeight="1">
      <c r="A13" s="269"/>
      <c r="B13" s="160" t="s">
        <v>10</v>
      </c>
      <c r="C13" s="100">
        <v>583</v>
      </c>
      <c r="D13" s="92">
        <v>530</v>
      </c>
      <c r="E13" s="92">
        <v>590</v>
      </c>
      <c r="F13" s="92">
        <v>488</v>
      </c>
      <c r="G13" s="92">
        <v>747</v>
      </c>
      <c r="H13" s="93">
        <v>0.2</v>
      </c>
      <c r="I13" s="93">
        <v>0.1</v>
      </c>
      <c r="J13" s="93">
        <v>0.1</v>
      </c>
      <c r="K13" s="92">
        <v>0.1</v>
      </c>
      <c r="L13" s="92">
        <v>0.1</v>
      </c>
    </row>
    <row r="14" spans="1:25" ht="15.5" customHeight="1">
      <c r="A14" s="269"/>
      <c r="B14" s="160" t="s">
        <v>11</v>
      </c>
      <c r="C14" s="100">
        <v>5006</v>
      </c>
      <c r="D14" s="92">
        <v>5297</v>
      </c>
      <c r="E14" s="92">
        <v>7326</v>
      </c>
      <c r="F14" s="92">
        <v>8385</v>
      </c>
      <c r="G14" s="92">
        <v>17214</v>
      </c>
      <c r="H14" s="93">
        <v>1.5</v>
      </c>
      <c r="I14" s="93">
        <v>1.3</v>
      </c>
      <c r="J14" s="93">
        <v>1.7</v>
      </c>
      <c r="K14" s="92">
        <v>2.2000000000000002</v>
      </c>
      <c r="L14" s="92">
        <v>2.5</v>
      </c>
    </row>
    <row r="15" spans="1:25" ht="15.5" customHeight="1">
      <c r="A15" s="269"/>
      <c r="B15" s="160" t="s">
        <v>12</v>
      </c>
      <c r="C15" s="100">
        <v>7502</v>
      </c>
      <c r="D15" s="92">
        <v>12256</v>
      </c>
      <c r="E15" s="92">
        <v>12295</v>
      </c>
      <c r="F15" s="92">
        <v>7917</v>
      </c>
      <c r="G15" s="92">
        <v>11728</v>
      </c>
      <c r="H15" s="93">
        <v>2.2000000000000002</v>
      </c>
      <c r="I15" s="93">
        <v>2.9</v>
      </c>
      <c r="J15" s="93">
        <v>2.8</v>
      </c>
      <c r="K15" s="92">
        <v>2.1</v>
      </c>
      <c r="L15" s="92">
        <v>1.7</v>
      </c>
      <c r="N15" s="296"/>
      <c r="O15" s="296"/>
      <c r="P15" s="296"/>
      <c r="Q15" s="296"/>
      <c r="R15" s="296"/>
      <c r="S15" s="296"/>
    </row>
    <row r="16" spans="1:25" ht="15.5" customHeight="1">
      <c r="A16" s="269"/>
      <c r="B16" s="160" t="s">
        <v>13</v>
      </c>
      <c r="C16" s="100">
        <v>816</v>
      </c>
      <c r="D16" s="92">
        <v>1203</v>
      </c>
      <c r="E16" s="92">
        <v>1422</v>
      </c>
      <c r="F16" s="92">
        <v>1837</v>
      </c>
      <c r="G16" s="92">
        <v>2511</v>
      </c>
      <c r="H16" s="93">
        <v>0.2</v>
      </c>
      <c r="I16" s="93">
        <v>0.3</v>
      </c>
      <c r="J16" s="93">
        <v>0.3</v>
      </c>
      <c r="K16" s="92">
        <v>0.5</v>
      </c>
      <c r="L16" s="92">
        <v>0.4</v>
      </c>
    </row>
    <row r="17" spans="1:12" ht="15.5" customHeight="1">
      <c r="A17" s="269"/>
      <c r="B17" s="160" t="s">
        <v>14</v>
      </c>
      <c r="C17" s="100">
        <v>5926</v>
      </c>
      <c r="D17" s="92">
        <v>7194</v>
      </c>
      <c r="E17" s="92">
        <v>6184</v>
      </c>
      <c r="F17" s="92">
        <v>6535</v>
      </c>
      <c r="G17" s="92">
        <v>9526</v>
      </c>
      <c r="H17" s="93">
        <v>1.7</v>
      </c>
      <c r="I17" s="93">
        <v>1.7</v>
      </c>
      <c r="J17" s="93">
        <v>1.4</v>
      </c>
      <c r="K17" s="92">
        <v>1.7</v>
      </c>
      <c r="L17" s="92">
        <v>1.4</v>
      </c>
    </row>
    <row r="18" spans="1:12" ht="15.5" customHeight="1">
      <c r="A18" s="269"/>
      <c r="B18" s="160" t="s">
        <v>15</v>
      </c>
      <c r="C18" s="100">
        <v>2324</v>
      </c>
      <c r="D18" s="92">
        <v>1549</v>
      </c>
      <c r="E18" s="92">
        <v>1398</v>
      </c>
      <c r="F18" s="92">
        <v>1323</v>
      </c>
      <c r="G18" s="92">
        <v>1661</v>
      </c>
      <c r="H18" s="93">
        <v>0.7</v>
      </c>
      <c r="I18" s="93">
        <v>0.4</v>
      </c>
      <c r="J18" s="93">
        <v>0.3</v>
      </c>
      <c r="K18" s="92">
        <v>0.4</v>
      </c>
      <c r="L18" s="92">
        <v>0.2</v>
      </c>
    </row>
    <row r="19" spans="1:12" ht="15.5" customHeight="1">
      <c r="A19" s="269"/>
      <c r="B19" s="160" t="s">
        <v>16</v>
      </c>
      <c r="C19" s="100">
        <v>16497</v>
      </c>
      <c r="D19" s="92">
        <v>17693</v>
      </c>
      <c r="E19" s="92">
        <v>18325</v>
      </c>
      <c r="F19" s="92">
        <v>13326</v>
      </c>
      <c r="G19" s="92">
        <v>24725</v>
      </c>
      <c r="H19" s="93">
        <v>4.8</v>
      </c>
      <c r="I19" s="93">
        <v>4.3</v>
      </c>
      <c r="J19" s="93">
        <v>4.2</v>
      </c>
      <c r="K19" s="92">
        <v>3.5</v>
      </c>
      <c r="L19" s="92">
        <v>3.6</v>
      </c>
    </row>
    <row r="20" spans="1:12" ht="15.5" customHeight="1">
      <c r="A20" s="269"/>
      <c r="B20" s="160" t="s">
        <v>17</v>
      </c>
      <c r="C20" s="100">
        <v>869</v>
      </c>
      <c r="D20" s="92">
        <v>988</v>
      </c>
      <c r="E20" s="92">
        <v>1079</v>
      </c>
      <c r="F20" s="92">
        <v>1150</v>
      </c>
      <c r="G20" s="92">
        <v>2150</v>
      </c>
      <c r="H20" s="93">
        <v>0.2</v>
      </c>
      <c r="I20" s="93">
        <v>0.2</v>
      </c>
      <c r="J20" s="93">
        <v>0.3</v>
      </c>
      <c r="K20" s="92">
        <v>0.3</v>
      </c>
      <c r="L20" s="92">
        <v>0.3</v>
      </c>
    </row>
    <row r="21" spans="1:12" ht="15.5" customHeight="1">
      <c r="A21" s="269"/>
      <c r="B21" s="160" t="s">
        <v>18</v>
      </c>
      <c r="C21" s="100">
        <v>69</v>
      </c>
      <c r="D21" s="92">
        <v>64</v>
      </c>
      <c r="E21" s="92">
        <v>112</v>
      </c>
      <c r="F21" s="92">
        <v>357</v>
      </c>
      <c r="G21" s="92">
        <v>584</v>
      </c>
      <c r="H21" s="93">
        <v>0</v>
      </c>
      <c r="I21" s="93">
        <v>0</v>
      </c>
      <c r="J21" s="93">
        <v>0</v>
      </c>
      <c r="K21" s="92">
        <v>0.1</v>
      </c>
      <c r="L21" s="92">
        <v>0.1</v>
      </c>
    </row>
    <row r="22" spans="1:12" ht="15.5" customHeight="1">
      <c r="A22" s="269"/>
      <c r="B22" s="160" t="s">
        <v>19</v>
      </c>
      <c r="C22" s="100">
        <v>79471</v>
      </c>
      <c r="D22" s="92">
        <v>84917</v>
      </c>
      <c r="E22" s="92">
        <v>91764</v>
      </c>
      <c r="F22" s="92">
        <v>86959</v>
      </c>
      <c r="G22" s="92">
        <v>151257</v>
      </c>
      <c r="H22" s="93">
        <v>23.1</v>
      </c>
      <c r="I22" s="93">
        <v>20.399999999999999</v>
      </c>
      <c r="J22" s="93">
        <v>21.2</v>
      </c>
      <c r="K22" s="92">
        <v>23.1</v>
      </c>
      <c r="L22" s="92">
        <v>22.1</v>
      </c>
    </row>
    <row r="23" spans="1:12" ht="15.5" customHeight="1">
      <c r="A23" s="269"/>
      <c r="B23" s="160" t="s">
        <v>20</v>
      </c>
      <c r="C23" s="100">
        <v>1337</v>
      </c>
      <c r="D23" s="92">
        <v>1783</v>
      </c>
      <c r="E23" s="92">
        <v>2025</v>
      </c>
      <c r="F23" s="92">
        <v>2691</v>
      </c>
      <c r="G23" s="92">
        <v>4464</v>
      </c>
      <c r="H23" s="93">
        <v>0.4</v>
      </c>
      <c r="I23" s="93">
        <v>0.4</v>
      </c>
      <c r="J23" s="93">
        <v>0.5</v>
      </c>
      <c r="K23" s="92">
        <v>0.7</v>
      </c>
      <c r="L23" s="92">
        <v>0.7</v>
      </c>
    </row>
    <row r="24" spans="1:12" ht="15.5" customHeight="1">
      <c r="A24" s="269"/>
      <c r="B24" s="160" t="s">
        <v>21</v>
      </c>
      <c r="C24" s="100">
        <v>3719</v>
      </c>
      <c r="D24" s="92">
        <v>6178</v>
      </c>
      <c r="E24" s="92">
        <v>8425</v>
      </c>
      <c r="F24" s="92">
        <v>4596</v>
      </c>
      <c r="G24" s="92">
        <v>12353</v>
      </c>
      <c r="H24" s="93">
        <v>1.1000000000000001</v>
      </c>
      <c r="I24" s="93">
        <v>1.5</v>
      </c>
      <c r="J24" s="93">
        <v>2</v>
      </c>
      <c r="K24" s="92">
        <v>1.2</v>
      </c>
      <c r="L24" s="92">
        <v>1.8</v>
      </c>
    </row>
    <row r="25" spans="1:12" ht="15.5" customHeight="1">
      <c r="A25" s="269"/>
      <c r="B25" s="160" t="s">
        <v>22</v>
      </c>
      <c r="C25" s="100">
        <v>817</v>
      </c>
      <c r="D25" s="92">
        <v>1225</v>
      </c>
      <c r="E25" s="92">
        <v>1292</v>
      </c>
      <c r="F25" s="92">
        <v>1348</v>
      </c>
      <c r="G25" s="92">
        <v>1682</v>
      </c>
      <c r="H25" s="93">
        <v>0.2</v>
      </c>
      <c r="I25" s="93">
        <v>0.3</v>
      </c>
      <c r="J25" s="93">
        <v>0.3</v>
      </c>
      <c r="K25" s="92">
        <v>0.4</v>
      </c>
      <c r="L25" s="92">
        <v>0.2</v>
      </c>
    </row>
    <row r="26" spans="1:12" ht="15.5" customHeight="1">
      <c r="A26" s="269"/>
      <c r="B26" s="160" t="s">
        <v>23</v>
      </c>
      <c r="C26" s="100">
        <v>40252</v>
      </c>
      <c r="D26" s="92">
        <v>59315</v>
      </c>
      <c r="E26" s="92">
        <v>48617</v>
      </c>
      <c r="F26" s="92">
        <v>30395</v>
      </c>
      <c r="G26" s="92">
        <v>46132</v>
      </c>
      <c r="H26" s="93">
        <v>11.7</v>
      </c>
      <c r="I26" s="93">
        <v>14.3</v>
      </c>
      <c r="J26" s="93">
        <v>11.2</v>
      </c>
      <c r="K26" s="92">
        <v>8.1</v>
      </c>
      <c r="L26" s="92">
        <v>6.7</v>
      </c>
    </row>
    <row r="27" spans="1:12" ht="15.5" customHeight="1">
      <c r="A27" s="269"/>
      <c r="B27" s="160" t="s">
        <v>24</v>
      </c>
      <c r="C27" s="100">
        <v>144</v>
      </c>
      <c r="D27" s="92">
        <v>182</v>
      </c>
      <c r="E27" s="92">
        <v>260</v>
      </c>
      <c r="F27" s="92">
        <v>264</v>
      </c>
      <c r="G27" s="92">
        <v>265</v>
      </c>
      <c r="H27" s="93">
        <v>0</v>
      </c>
      <c r="I27" s="93">
        <v>0.1</v>
      </c>
      <c r="J27" s="93">
        <v>0.1</v>
      </c>
      <c r="K27" s="92">
        <v>0.1</v>
      </c>
      <c r="L27" s="93">
        <v>0</v>
      </c>
    </row>
    <row r="28" spans="1:12" ht="15.5" customHeight="1">
      <c r="A28" s="269"/>
      <c r="B28" s="160" t="s">
        <v>25</v>
      </c>
      <c r="C28" s="100">
        <v>843</v>
      </c>
      <c r="D28" s="92">
        <v>943</v>
      </c>
      <c r="E28" s="92">
        <v>1009</v>
      </c>
      <c r="F28" s="92">
        <v>1770</v>
      </c>
      <c r="G28" s="92">
        <v>2790</v>
      </c>
      <c r="H28" s="93">
        <v>0.2</v>
      </c>
      <c r="I28" s="93">
        <v>0.2</v>
      </c>
      <c r="J28" s="93">
        <v>0.2</v>
      </c>
      <c r="K28" s="92">
        <v>0.5</v>
      </c>
      <c r="L28" s="92">
        <v>0.4</v>
      </c>
    </row>
    <row r="29" spans="1:12" ht="15.5" customHeight="1">
      <c r="A29" s="269"/>
      <c r="B29" s="160" t="s">
        <v>26</v>
      </c>
      <c r="C29" s="100">
        <v>607</v>
      </c>
      <c r="D29" s="92">
        <v>943</v>
      </c>
      <c r="E29" s="92">
        <v>923</v>
      </c>
      <c r="F29" s="92">
        <v>724</v>
      </c>
      <c r="G29" s="92">
        <v>1023</v>
      </c>
      <c r="H29" s="93">
        <v>0.2</v>
      </c>
      <c r="I29" s="93">
        <v>0.2</v>
      </c>
      <c r="J29" s="93">
        <v>0.2</v>
      </c>
      <c r="K29" s="92">
        <v>0.2</v>
      </c>
      <c r="L29" s="92">
        <v>0.2</v>
      </c>
    </row>
    <row r="30" spans="1:12" ht="15.5" customHeight="1">
      <c r="A30" s="269"/>
      <c r="B30" s="160" t="s">
        <v>27</v>
      </c>
      <c r="C30" s="100">
        <v>186</v>
      </c>
      <c r="D30" s="92">
        <v>279</v>
      </c>
      <c r="E30" s="92">
        <v>272</v>
      </c>
      <c r="F30" s="92">
        <v>164</v>
      </c>
      <c r="G30" s="92">
        <v>361</v>
      </c>
      <c r="H30" s="93">
        <v>0.1</v>
      </c>
      <c r="I30" s="93">
        <v>0.1</v>
      </c>
      <c r="J30" s="93">
        <v>0.1</v>
      </c>
      <c r="K30" s="93">
        <v>0</v>
      </c>
      <c r="L30" s="92">
        <v>0.1</v>
      </c>
    </row>
    <row r="31" spans="1:12" ht="15.5" customHeight="1">
      <c r="A31" s="269"/>
      <c r="B31" s="160" t="s">
        <v>28</v>
      </c>
      <c r="C31" s="100">
        <v>3175</v>
      </c>
      <c r="D31" s="92">
        <v>4996</v>
      </c>
      <c r="E31" s="92">
        <v>5044</v>
      </c>
      <c r="F31" s="92">
        <v>2851</v>
      </c>
      <c r="G31" s="92">
        <v>5009</v>
      </c>
      <c r="H31" s="93">
        <v>0.9</v>
      </c>
      <c r="I31" s="93">
        <v>1.2</v>
      </c>
      <c r="J31" s="93">
        <v>1.2</v>
      </c>
      <c r="K31" s="92">
        <v>0.8</v>
      </c>
      <c r="L31" s="92">
        <v>0.7</v>
      </c>
    </row>
    <row r="32" spans="1:12" ht="15.5" customHeight="1">
      <c r="A32" s="269"/>
      <c r="B32" s="160" t="s">
        <v>29</v>
      </c>
      <c r="C32" s="100">
        <v>11</v>
      </c>
      <c r="D32" s="92">
        <v>8</v>
      </c>
      <c r="E32" s="92">
        <v>8</v>
      </c>
      <c r="F32" s="92">
        <v>4</v>
      </c>
      <c r="G32" s="92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9">
    <mergeCell ref="A1:A33"/>
    <mergeCell ref="N15:S15"/>
    <mergeCell ref="B2:B4"/>
    <mergeCell ref="C2:L2"/>
    <mergeCell ref="H1:L1"/>
    <mergeCell ref="C3:G3"/>
    <mergeCell ref="H3:L3"/>
    <mergeCell ref="N6:Y6"/>
    <mergeCell ref="N10:S10"/>
  </mergeCells>
  <pageMargins left="0.47244094488188981" right="0.47244094488188981" top="0.47244094488188981" bottom="0.47244094488188981" header="0.31496062992125984" footer="0.31496062992125984"/>
  <pageSetup paperSize="9" scale="99" firstPageNumber="37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38"/>
  <sheetViews>
    <sheetView zoomScaleNormal="100" zoomScaleSheetLayoutView="99" workbookViewId="0">
      <selection sqref="A1:A33"/>
    </sheetView>
  </sheetViews>
  <sheetFormatPr baseColWidth="10" defaultColWidth="9" defaultRowHeight="16"/>
  <cols>
    <col min="1" max="1" width="4.5" style="1" customWidth="1"/>
    <col min="2" max="2" width="19.5" style="1" customWidth="1"/>
    <col min="3" max="7" width="11.6640625" style="1" customWidth="1"/>
    <col min="8" max="12" width="11.5" style="1" customWidth="1"/>
    <col min="13" max="16384" width="9" style="1"/>
  </cols>
  <sheetData>
    <row r="1" spans="1:25" ht="15.5" customHeight="1">
      <c r="A1" s="269">
        <v>29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25" s="35" customFormat="1" ht="30.75" customHeight="1">
      <c r="A2" s="269"/>
      <c r="B2" s="338"/>
      <c r="C2" s="272" t="s">
        <v>129</v>
      </c>
      <c r="D2" s="272"/>
      <c r="E2" s="272"/>
      <c r="F2" s="272"/>
      <c r="G2" s="272"/>
      <c r="H2" s="272"/>
      <c r="I2" s="272"/>
      <c r="J2" s="272"/>
      <c r="K2" s="272"/>
      <c r="L2" s="272"/>
    </row>
    <row r="3" spans="1:25" s="35" customFormat="1" ht="19.5" customHeight="1">
      <c r="A3" s="269"/>
      <c r="B3" s="339"/>
      <c r="C3" s="290" t="s">
        <v>170</v>
      </c>
      <c r="D3" s="290"/>
      <c r="E3" s="290"/>
      <c r="F3" s="290"/>
      <c r="G3" s="291"/>
      <c r="H3" s="290" t="s">
        <v>65</v>
      </c>
      <c r="I3" s="290"/>
      <c r="J3" s="290"/>
      <c r="K3" s="290"/>
      <c r="L3" s="290"/>
    </row>
    <row r="4" spans="1:25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23">
        <v>2017</v>
      </c>
      <c r="I4" s="123">
        <v>2018</v>
      </c>
      <c r="J4" s="123">
        <v>2019</v>
      </c>
      <c r="K4" s="123">
        <v>2020</v>
      </c>
      <c r="L4" s="96">
        <v>2021</v>
      </c>
    </row>
    <row r="5" spans="1:25" ht="16" customHeight="1">
      <c r="A5" s="269"/>
      <c r="B5" s="106" t="s">
        <v>32</v>
      </c>
      <c r="C5" s="120">
        <v>1805097</v>
      </c>
      <c r="D5" s="120">
        <v>2060485</v>
      </c>
      <c r="E5" s="120">
        <f>SUM(E8:E32)</f>
        <v>2142939</v>
      </c>
      <c r="F5" s="120">
        <v>2124480</v>
      </c>
      <c r="G5" s="120">
        <f>SUM(G7:G33)</f>
        <v>2822869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5.2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25" ht="15.2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</row>
    <row r="8" spans="1:25" ht="15.25" customHeight="1">
      <c r="A8" s="269"/>
      <c r="B8" s="160" t="s">
        <v>5</v>
      </c>
      <c r="C8" s="100">
        <v>63594</v>
      </c>
      <c r="D8" s="92">
        <v>71036</v>
      </c>
      <c r="E8" s="92">
        <v>85984</v>
      </c>
      <c r="F8" s="92">
        <v>82991</v>
      </c>
      <c r="G8" s="92">
        <v>99904</v>
      </c>
      <c r="H8" s="92">
        <v>3.5</v>
      </c>
      <c r="I8" s="93">
        <v>3.5</v>
      </c>
      <c r="J8" s="93">
        <v>4</v>
      </c>
      <c r="K8" s="93">
        <v>3.9</v>
      </c>
      <c r="L8" s="93">
        <v>3.5</v>
      </c>
    </row>
    <row r="9" spans="1:25" ht="15.25" customHeight="1">
      <c r="A9" s="269"/>
      <c r="B9" s="160" t="s">
        <v>6</v>
      </c>
      <c r="C9" s="100">
        <v>25961</v>
      </c>
      <c r="D9" s="92">
        <v>30582</v>
      </c>
      <c r="E9" s="92">
        <v>36032</v>
      </c>
      <c r="F9" s="92">
        <v>35606</v>
      </c>
      <c r="G9" s="92">
        <v>50559</v>
      </c>
      <c r="H9" s="92">
        <v>1.4</v>
      </c>
      <c r="I9" s="93">
        <v>1.5</v>
      </c>
      <c r="J9" s="93">
        <v>1.7</v>
      </c>
      <c r="K9" s="93">
        <v>1.7</v>
      </c>
      <c r="L9" s="93">
        <v>1.8</v>
      </c>
    </row>
    <row r="10" spans="1:25" ht="15.25" customHeight="1">
      <c r="A10" s="269"/>
      <c r="B10" s="160" t="s">
        <v>7</v>
      </c>
      <c r="C10" s="100">
        <v>299566</v>
      </c>
      <c r="D10" s="92">
        <v>351825</v>
      </c>
      <c r="E10" s="92">
        <v>370062</v>
      </c>
      <c r="F10" s="92">
        <v>324395</v>
      </c>
      <c r="G10" s="92">
        <v>457622</v>
      </c>
      <c r="H10" s="92">
        <v>16.600000000000001</v>
      </c>
      <c r="I10" s="93">
        <v>17.100000000000001</v>
      </c>
      <c r="J10" s="93">
        <v>17.3</v>
      </c>
      <c r="K10" s="93">
        <v>15.3</v>
      </c>
      <c r="L10" s="93">
        <v>16.2</v>
      </c>
    </row>
    <row r="11" spans="1:25" ht="15.25" customHeight="1">
      <c r="A11" s="269"/>
      <c r="B11" s="160" t="s">
        <v>8</v>
      </c>
      <c r="C11" s="100">
        <v>194932</v>
      </c>
      <c r="D11" s="92">
        <v>221042</v>
      </c>
      <c r="E11" s="92">
        <v>225608</v>
      </c>
      <c r="F11" s="92">
        <v>200251</v>
      </c>
      <c r="G11" s="92">
        <v>304679</v>
      </c>
      <c r="H11" s="92">
        <v>10.8</v>
      </c>
      <c r="I11" s="93">
        <v>10.7</v>
      </c>
      <c r="J11" s="93">
        <v>10.5</v>
      </c>
      <c r="K11" s="93">
        <v>9.4</v>
      </c>
      <c r="L11" s="93">
        <v>10.8</v>
      </c>
      <c r="O11" s="296"/>
      <c r="P11" s="296"/>
      <c r="Q11" s="296"/>
      <c r="R11" s="296"/>
      <c r="S11" s="296"/>
      <c r="T11" s="296"/>
    </row>
    <row r="12" spans="1:25" ht="15.25" customHeight="1">
      <c r="A12" s="269"/>
      <c r="B12" s="160" t="s">
        <v>9</v>
      </c>
      <c r="C12" s="100">
        <v>33747</v>
      </c>
      <c r="D12" s="92">
        <v>41268</v>
      </c>
      <c r="E12" s="92">
        <v>44705</v>
      </c>
      <c r="F12" s="92">
        <v>46126</v>
      </c>
      <c r="G12" s="92">
        <v>50393</v>
      </c>
      <c r="H12" s="92">
        <v>1.9</v>
      </c>
      <c r="I12" s="93">
        <v>2</v>
      </c>
      <c r="J12" s="93">
        <v>2.1</v>
      </c>
      <c r="K12" s="93">
        <v>2.2000000000000002</v>
      </c>
      <c r="L12" s="93">
        <v>1.8</v>
      </c>
    </row>
    <row r="13" spans="1:25" ht="15.25" customHeight="1">
      <c r="A13" s="269"/>
      <c r="B13" s="160" t="s">
        <v>10</v>
      </c>
      <c r="C13" s="100">
        <v>17916</v>
      </c>
      <c r="D13" s="92">
        <v>21475</v>
      </c>
      <c r="E13" s="92">
        <v>20646</v>
      </c>
      <c r="F13" s="92">
        <v>21164</v>
      </c>
      <c r="G13" s="92">
        <v>23123</v>
      </c>
      <c r="H13" s="93">
        <v>1</v>
      </c>
      <c r="I13" s="93">
        <v>1.1000000000000001</v>
      </c>
      <c r="J13" s="93">
        <v>1</v>
      </c>
      <c r="K13" s="93">
        <v>1</v>
      </c>
      <c r="L13" s="93">
        <v>0.8</v>
      </c>
    </row>
    <row r="14" spans="1:25" ht="15.25" customHeight="1">
      <c r="A14" s="269"/>
      <c r="B14" s="160" t="s">
        <v>11</v>
      </c>
      <c r="C14" s="100">
        <v>159479</v>
      </c>
      <c r="D14" s="92">
        <v>179231</v>
      </c>
      <c r="E14" s="92">
        <v>169532</v>
      </c>
      <c r="F14" s="92">
        <v>167252</v>
      </c>
      <c r="G14" s="92">
        <v>238604</v>
      </c>
      <c r="H14" s="92">
        <v>8.8000000000000007</v>
      </c>
      <c r="I14" s="93">
        <v>8.6999999999999993</v>
      </c>
      <c r="J14" s="93">
        <v>7.9</v>
      </c>
      <c r="K14" s="93">
        <v>7.9</v>
      </c>
      <c r="L14" s="93">
        <v>8.5</v>
      </c>
    </row>
    <row r="15" spans="1:25" ht="15.25" customHeight="1">
      <c r="A15" s="269"/>
      <c r="B15" s="160" t="s">
        <v>12</v>
      </c>
      <c r="C15" s="100">
        <v>32616</v>
      </c>
      <c r="D15" s="92">
        <v>39749</v>
      </c>
      <c r="E15" s="92">
        <v>44063</v>
      </c>
      <c r="F15" s="92">
        <v>47153</v>
      </c>
      <c r="G15" s="92">
        <v>68940</v>
      </c>
      <c r="H15" s="92">
        <v>1.8</v>
      </c>
      <c r="I15" s="93">
        <v>1.9</v>
      </c>
      <c r="J15" s="93">
        <v>2.1</v>
      </c>
      <c r="K15" s="93">
        <v>2.2000000000000002</v>
      </c>
      <c r="L15" s="93">
        <v>2.4</v>
      </c>
      <c r="N15" s="296"/>
      <c r="O15" s="296"/>
      <c r="P15" s="296"/>
      <c r="Q15" s="296"/>
      <c r="R15" s="296"/>
      <c r="S15" s="296"/>
    </row>
    <row r="16" spans="1:25" ht="15.25" customHeight="1">
      <c r="A16" s="269"/>
      <c r="B16" s="160" t="s">
        <v>13</v>
      </c>
      <c r="C16" s="100">
        <v>112017</v>
      </c>
      <c r="D16" s="92">
        <v>127460</v>
      </c>
      <c r="E16" s="92">
        <v>129151</v>
      </c>
      <c r="F16" s="92">
        <v>141850</v>
      </c>
      <c r="G16" s="92">
        <v>171248</v>
      </c>
      <c r="H16" s="92">
        <v>6.2</v>
      </c>
      <c r="I16" s="93">
        <v>6.2</v>
      </c>
      <c r="J16" s="93">
        <v>6</v>
      </c>
      <c r="K16" s="93">
        <v>6.7</v>
      </c>
      <c r="L16" s="93">
        <v>6.1</v>
      </c>
    </row>
    <row r="17" spans="1:12" ht="15.25" customHeight="1">
      <c r="A17" s="269"/>
      <c r="B17" s="160" t="s">
        <v>14</v>
      </c>
      <c r="C17" s="100">
        <v>22483</v>
      </c>
      <c r="D17" s="92">
        <v>26786</v>
      </c>
      <c r="E17" s="92">
        <v>33089</v>
      </c>
      <c r="F17" s="92">
        <v>36527</v>
      </c>
      <c r="G17" s="92">
        <v>39434</v>
      </c>
      <c r="H17" s="92">
        <v>1.2</v>
      </c>
      <c r="I17" s="93">
        <v>1.3</v>
      </c>
      <c r="J17" s="93">
        <v>1.5</v>
      </c>
      <c r="K17" s="93">
        <v>1.7</v>
      </c>
      <c r="L17" s="93">
        <v>1.4</v>
      </c>
    </row>
    <row r="18" spans="1:12" ht="15.25" customHeight="1">
      <c r="A18" s="269"/>
      <c r="B18" s="160" t="s">
        <v>15</v>
      </c>
      <c r="C18" s="100">
        <v>15148</v>
      </c>
      <c r="D18" s="92">
        <v>16364</v>
      </c>
      <c r="E18" s="92">
        <v>18520</v>
      </c>
      <c r="F18" s="92">
        <v>17472</v>
      </c>
      <c r="G18" s="92">
        <v>17883</v>
      </c>
      <c r="H18" s="92">
        <v>0.8</v>
      </c>
      <c r="I18" s="93">
        <v>0.8</v>
      </c>
      <c r="J18" s="93">
        <v>0.9</v>
      </c>
      <c r="K18" s="93">
        <v>0.8</v>
      </c>
      <c r="L18" s="93">
        <v>0.6</v>
      </c>
    </row>
    <row r="19" spans="1:12" ht="15.25" customHeight="1">
      <c r="A19" s="269"/>
      <c r="B19" s="160" t="s">
        <v>16</v>
      </c>
      <c r="C19" s="100">
        <v>67007</v>
      </c>
      <c r="D19" s="92">
        <v>84755</v>
      </c>
      <c r="E19" s="92">
        <v>92763</v>
      </c>
      <c r="F19" s="92">
        <v>110381</v>
      </c>
      <c r="G19" s="92">
        <v>141488</v>
      </c>
      <c r="H19" s="92">
        <v>3.7</v>
      </c>
      <c r="I19" s="93">
        <v>4.0999999999999996</v>
      </c>
      <c r="J19" s="93">
        <v>4.3</v>
      </c>
      <c r="K19" s="93">
        <v>5.2</v>
      </c>
      <c r="L19" s="93">
        <v>5</v>
      </c>
    </row>
    <row r="20" spans="1:12" ht="15.25" customHeight="1">
      <c r="A20" s="269"/>
      <c r="B20" s="160" t="s">
        <v>17</v>
      </c>
      <c r="C20" s="100">
        <v>40683</v>
      </c>
      <c r="D20" s="92">
        <v>43778</v>
      </c>
      <c r="E20" s="92">
        <v>48969</v>
      </c>
      <c r="F20" s="92">
        <v>48524</v>
      </c>
      <c r="G20" s="92">
        <v>55361</v>
      </c>
      <c r="H20" s="92">
        <v>2.2999999999999998</v>
      </c>
      <c r="I20" s="93">
        <v>2.1</v>
      </c>
      <c r="J20" s="93">
        <v>2.2999999999999998</v>
      </c>
      <c r="K20" s="93">
        <v>2.2999999999999998</v>
      </c>
      <c r="L20" s="93">
        <v>2</v>
      </c>
    </row>
    <row r="21" spans="1:12" ht="15.25" customHeight="1">
      <c r="A21" s="269"/>
      <c r="B21" s="160" t="s">
        <v>18</v>
      </c>
      <c r="C21" s="100">
        <v>62278</v>
      </c>
      <c r="D21" s="92">
        <v>68863</v>
      </c>
      <c r="E21" s="92">
        <v>75663</v>
      </c>
      <c r="F21" s="92">
        <v>76522</v>
      </c>
      <c r="G21" s="92">
        <v>84939</v>
      </c>
      <c r="H21" s="92">
        <v>3.5</v>
      </c>
      <c r="I21" s="93">
        <v>3.3</v>
      </c>
      <c r="J21" s="93">
        <v>3.5</v>
      </c>
      <c r="K21" s="93">
        <v>3.6</v>
      </c>
      <c r="L21" s="93">
        <v>3</v>
      </c>
    </row>
    <row r="22" spans="1:12" ht="15.25" customHeight="1">
      <c r="A22" s="269"/>
      <c r="B22" s="160" t="s">
        <v>19</v>
      </c>
      <c r="C22" s="100">
        <v>96609</v>
      </c>
      <c r="D22" s="92">
        <v>100684</v>
      </c>
      <c r="E22" s="92">
        <v>97886</v>
      </c>
      <c r="F22" s="92">
        <v>91492</v>
      </c>
      <c r="G22" s="92">
        <v>123351</v>
      </c>
      <c r="H22" s="92">
        <v>5.4</v>
      </c>
      <c r="I22" s="93">
        <v>4.9000000000000004</v>
      </c>
      <c r="J22" s="93">
        <v>4.5999999999999996</v>
      </c>
      <c r="K22" s="93">
        <v>4.3</v>
      </c>
      <c r="L22" s="93">
        <v>4.4000000000000004</v>
      </c>
    </row>
    <row r="23" spans="1:12" ht="15.25" customHeight="1">
      <c r="A23" s="269"/>
      <c r="B23" s="160" t="s">
        <v>20</v>
      </c>
      <c r="C23" s="100">
        <v>23867</v>
      </c>
      <c r="D23" s="92">
        <v>26773</v>
      </c>
      <c r="E23" s="92">
        <v>31135</v>
      </c>
      <c r="F23" s="92">
        <v>33205</v>
      </c>
      <c r="G23" s="92">
        <v>42515</v>
      </c>
      <c r="H23" s="92">
        <v>1.3</v>
      </c>
      <c r="I23" s="93">
        <v>1.3</v>
      </c>
      <c r="J23" s="93">
        <v>1.4</v>
      </c>
      <c r="K23" s="93">
        <v>1.5</v>
      </c>
      <c r="L23" s="93">
        <v>1.5</v>
      </c>
    </row>
    <row r="24" spans="1:12" ht="15.25" customHeight="1">
      <c r="A24" s="269"/>
      <c r="B24" s="160" t="s">
        <v>21</v>
      </c>
      <c r="C24" s="100">
        <v>30792</v>
      </c>
      <c r="D24" s="92">
        <v>35761</v>
      </c>
      <c r="E24" s="92">
        <v>39512</v>
      </c>
      <c r="F24" s="92">
        <v>39566</v>
      </c>
      <c r="G24" s="92">
        <v>51859</v>
      </c>
      <c r="H24" s="92">
        <v>1.7</v>
      </c>
      <c r="I24" s="93">
        <v>1.7</v>
      </c>
      <c r="J24" s="93">
        <v>1.8</v>
      </c>
      <c r="K24" s="93">
        <v>1.9</v>
      </c>
      <c r="L24" s="93">
        <v>1.8</v>
      </c>
    </row>
    <row r="25" spans="1:12" ht="15.25" customHeight="1">
      <c r="A25" s="269"/>
      <c r="B25" s="160" t="s">
        <v>22</v>
      </c>
      <c r="C25" s="100">
        <v>17430</v>
      </c>
      <c r="D25" s="92">
        <v>19815</v>
      </c>
      <c r="E25" s="92">
        <v>21717</v>
      </c>
      <c r="F25" s="92">
        <v>23291</v>
      </c>
      <c r="G25" s="92">
        <v>28512</v>
      </c>
      <c r="H25" s="93">
        <v>1</v>
      </c>
      <c r="I25" s="93">
        <v>1</v>
      </c>
      <c r="J25" s="93">
        <v>1</v>
      </c>
      <c r="K25" s="93">
        <v>1.1000000000000001</v>
      </c>
      <c r="L25" s="93">
        <v>1</v>
      </c>
    </row>
    <row r="26" spans="1:12" ht="15.25" customHeight="1">
      <c r="A26" s="269"/>
      <c r="B26" s="160" t="s">
        <v>23</v>
      </c>
      <c r="C26" s="100">
        <v>112295</v>
      </c>
      <c r="D26" s="92">
        <v>136202</v>
      </c>
      <c r="E26" s="92">
        <v>134374</v>
      </c>
      <c r="F26" s="92">
        <v>138513</v>
      </c>
      <c r="G26" s="92">
        <v>167519</v>
      </c>
      <c r="H26" s="92">
        <v>6.2</v>
      </c>
      <c r="I26" s="93">
        <v>6.6</v>
      </c>
      <c r="J26" s="93">
        <v>6.3</v>
      </c>
      <c r="K26" s="93">
        <v>6.5</v>
      </c>
      <c r="L26" s="93">
        <v>5.9</v>
      </c>
    </row>
    <row r="27" spans="1:12" ht="15.25" customHeight="1">
      <c r="A27" s="269"/>
      <c r="B27" s="160" t="s">
        <v>24</v>
      </c>
      <c r="C27" s="100">
        <v>23561</v>
      </c>
      <c r="D27" s="92">
        <v>25068</v>
      </c>
      <c r="E27" s="92">
        <v>24993</v>
      </c>
      <c r="F27" s="92">
        <v>27539</v>
      </c>
      <c r="G27" s="92">
        <v>33961</v>
      </c>
      <c r="H27" s="92">
        <v>1.3</v>
      </c>
      <c r="I27" s="93">
        <v>1.2</v>
      </c>
      <c r="J27" s="93">
        <v>1.2</v>
      </c>
      <c r="K27" s="93">
        <v>1.3</v>
      </c>
      <c r="L27" s="93">
        <v>1.2</v>
      </c>
    </row>
    <row r="28" spans="1:12" ht="15.25" customHeight="1">
      <c r="A28" s="269"/>
      <c r="B28" s="160" t="s">
        <v>25</v>
      </c>
      <c r="C28" s="100">
        <v>33345</v>
      </c>
      <c r="D28" s="92">
        <v>35738</v>
      </c>
      <c r="E28" s="92">
        <v>37173</v>
      </c>
      <c r="F28" s="92">
        <v>41101</v>
      </c>
      <c r="G28" s="92">
        <v>47097</v>
      </c>
      <c r="H28" s="92">
        <v>1.9</v>
      </c>
      <c r="I28" s="93">
        <v>1.7</v>
      </c>
      <c r="J28" s="93">
        <v>1.7</v>
      </c>
      <c r="K28" s="93">
        <v>1.9</v>
      </c>
      <c r="L28" s="93">
        <v>1.7</v>
      </c>
    </row>
    <row r="29" spans="1:12" ht="15.25" customHeight="1">
      <c r="A29" s="269"/>
      <c r="B29" s="160" t="s">
        <v>26</v>
      </c>
      <c r="C29" s="100">
        <v>54493</v>
      </c>
      <c r="D29" s="92">
        <v>66530</v>
      </c>
      <c r="E29" s="92">
        <v>74231</v>
      </c>
      <c r="F29" s="92">
        <v>80245</v>
      </c>
      <c r="G29" s="92">
        <v>86626</v>
      </c>
      <c r="H29" s="93">
        <v>3</v>
      </c>
      <c r="I29" s="93">
        <v>3.2</v>
      </c>
      <c r="J29" s="93">
        <v>3.5</v>
      </c>
      <c r="K29" s="93">
        <v>3.8</v>
      </c>
      <c r="L29" s="93">
        <v>3.1</v>
      </c>
    </row>
    <row r="30" spans="1:12" ht="15.25" customHeight="1">
      <c r="A30" s="269"/>
      <c r="B30" s="160" t="s">
        <v>27</v>
      </c>
      <c r="C30" s="100">
        <v>7624</v>
      </c>
      <c r="D30" s="92">
        <v>8234</v>
      </c>
      <c r="E30" s="92">
        <v>9991</v>
      </c>
      <c r="F30" s="92">
        <v>9794</v>
      </c>
      <c r="G30" s="92">
        <v>11311</v>
      </c>
      <c r="H30" s="92">
        <v>0.4</v>
      </c>
      <c r="I30" s="93">
        <v>0.4</v>
      </c>
      <c r="J30" s="93">
        <v>0.5</v>
      </c>
      <c r="K30" s="93">
        <v>0.4</v>
      </c>
      <c r="L30" s="93">
        <v>0.4</v>
      </c>
    </row>
    <row r="31" spans="1:12" ht="15.25" customHeight="1">
      <c r="A31" s="269"/>
      <c r="B31" s="160" t="s">
        <v>28</v>
      </c>
      <c r="C31" s="100">
        <v>28408</v>
      </c>
      <c r="D31" s="92">
        <v>34250</v>
      </c>
      <c r="E31" s="92">
        <v>34330</v>
      </c>
      <c r="F31" s="92">
        <v>33548</v>
      </c>
      <c r="G31" s="92">
        <v>55295</v>
      </c>
      <c r="H31" s="92">
        <v>1.6</v>
      </c>
      <c r="I31" s="93">
        <v>1.7</v>
      </c>
      <c r="J31" s="93">
        <v>1.6</v>
      </c>
      <c r="K31" s="93">
        <v>1.6</v>
      </c>
      <c r="L31" s="93">
        <v>2</v>
      </c>
    </row>
    <row r="32" spans="1:12" ht="15.25" customHeight="1">
      <c r="A32" s="269"/>
      <c r="B32" s="160" t="s">
        <v>29</v>
      </c>
      <c r="C32" s="100">
        <v>229246</v>
      </c>
      <c r="D32" s="92">
        <v>247216</v>
      </c>
      <c r="E32" s="92">
        <v>242810</v>
      </c>
      <c r="F32" s="92">
        <v>249972</v>
      </c>
      <c r="G32" s="92">
        <v>370646</v>
      </c>
      <c r="H32" s="92">
        <v>12.7</v>
      </c>
      <c r="I32" s="93">
        <v>12</v>
      </c>
      <c r="J32" s="93">
        <v>11.3</v>
      </c>
      <c r="K32" s="93">
        <v>11.8</v>
      </c>
      <c r="L32" s="93">
        <v>13.1</v>
      </c>
    </row>
    <row r="33" spans="1:12" ht="15.2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9">
    <mergeCell ref="A1:A33"/>
    <mergeCell ref="N7:Y7"/>
    <mergeCell ref="O11:T11"/>
    <mergeCell ref="N15:S15"/>
    <mergeCell ref="H1:L1"/>
    <mergeCell ref="C2:L2"/>
    <mergeCell ref="B2:B4"/>
    <mergeCell ref="C3:G3"/>
    <mergeCell ref="H3:L3"/>
  </mergeCells>
  <pageMargins left="0.47244094488188981" right="0.43307086614173229" top="0.47244094488188981" bottom="0.47244094488188981" header="0.31496062992125984" footer="0.31496062992125984"/>
  <pageSetup paperSize="9" firstPageNumber="37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Y38"/>
  <sheetViews>
    <sheetView zoomScaleNormal="100" zoomScaleSheetLayoutView="102" zoomScalePageLayoutView="91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3" width="12.1640625" style="1" customWidth="1"/>
    <col min="4" max="4" width="10.5" style="1" customWidth="1"/>
    <col min="5" max="6" width="11.6640625" style="1" customWidth="1"/>
    <col min="7" max="7" width="11.33203125" style="1" customWidth="1"/>
    <col min="8" max="10" width="11.6640625" style="1" customWidth="1"/>
    <col min="11" max="11" width="11.1640625" style="1" customWidth="1"/>
    <col min="12" max="12" width="11.6640625" style="1" customWidth="1"/>
    <col min="13" max="16384" width="9.1640625" style="1"/>
  </cols>
  <sheetData>
    <row r="1" spans="1:25" ht="15.5" customHeight="1">
      <c r="A1" s="269">
        <v>30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25" s="35" customFormat="1" ht="33" customHeight="1">
      <c r="A2" s="269"/>
      <c r="B2" s="338"/>
      <c r="C2" s="306" t="s">
        <v>130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25" s="35" customFormat="1" ht="19.5" customHeight="1">
      <c r="A3" s="269"/>
      <c r="B3" s="339"/>
      <c r="C3" s="307" t="s">
        <v>170</v>
      </c>
      <c r="D3" s="307"/>
      <c r="E3" s="307"/>
      <c r="F3" s="307"/>
      <c r="G3" s="308"/>
      <c r="H3" s="302" t="s">
        <v>65</v>
      </c>
      <c r="I3" s="302"/>
      <c r="J3" s="302"/>
      <c r="K3" s="302"/>
      <c r="L3" s="302"/>
    </row>
    <row r="4" spans="1:25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104">
        <v>2018</v>
      </c>
      <c r="J4" s="104">
        <v>2019</v>
      </c>
      <c r="K4" s="104">
        <v>2020</v>
      </c>
      <c r="L4" s="96">
        <v>2021</v>
      </c>
    </row>
    <row r="5" spans="1:25" ht="15.5" customHeight="1">
      <c r="A5" s="269"/>
      <c r="B5" s="106" t="s">
        <v>32</v>
      </c>
      <c r="C5" s="120">
        <v>283985</v>
      </c>
      <c r="D5" s="120">
        <v>367726</v>
      </c>
      <c r="E5" s="120">
        <f>SUM(E8:E32)</f>
        <v>404020</v>
      </c>
      <c r="F5" s="120">
        <v>402584</v>
      </c>
      <c r="G5" s="120">
        <f>SUM(G7:G33)</f>
        <v>605474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5.5" customHeight="1">
      <c r="A6" s="269"/>
      <c r="B6" s="160" t="s">
        <v>3</v>
      </c>
      <c r="C6" s="100"/>
      <c r="D6" s="92"/>
      <c r="E6" s="92"/>
      <c r="G6" s="92"/>
      <c r="H6" s="92"/>
      <c r="I6" s="92"/>
      <c r="J6" s="92"/>
      <c r="K6" s="92"/>
      <c r="L6" s="92"/>
    </row>
    <row r="7" spans="1:25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5" ht="15.5" customHeight="1">
      <c r="A8" s="269"/>
      <c r="B8" s="160" t="s">
        <v>5</v>
      </c>
      <c r="C8" s="100">
        <v>9276</v>
      </c>
      <c r="D8" s="92">
        <v>10348</v>
      </c>
      <c r="E8" s="92">
        <v>12010</v>
      </c>
      <c r="F8" s="92">
        <v>14411</v>
      </c>
      <c r="G8" s="92">
        <v>18817</v>
      </c>
      <c r="H8" s="93">
        <v>3.3</v>
      </c>
      <c r="I8" s="93">
        <v>2.8</v>
      </c>
      <c r="J8" s="93">
        <v>3</v>
      </c>
      <c r="K8" s="93">
        <v>3.6</v>
      </c>
      <c r="L8" s="93">
        <v>3.1</v>
      </c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</row>
    <row r="9" spans="1:25" ht="15.5" customHeight="1">
      <c r="A9" s="269"/>
      <c r="B9" s="160" t="s">
        <v>6</v>
      </c>
      <c r="C9" s="100">
        <v>1821</v>
      </c>
      <c r="D9" s="92">
        <v>2407</v>
      </c>
      <c r="E9" s="92">
        <v>2271</v>
      </c>
      <c r="F9" s="92">
        <v>2732</v>
      </c>
      <c r="G9" s="92">
        <v>4542</v>
      </c>
      <c r="H9" s="93">
        <v>0.6</v>
      </c>
      <c r="I9" s="93">
        <v>0.7</v>
      </c>
      <c r="J9" s="93">
        <v>0.6</v>
      </c>
      <c r="K9" s="93">
        <v>0.7</v>
      </c>
      <c r="L9" s="93">
        <v>0.7</v>
      </c>
    </row>
    <row r="10" spans="1:25" ht="15.5" customHeight="1">
      <c r="A10" s="269"/>
      <c r="B10" s="160" t="s">
        <v>7</v>
      </c>
      <c r="C10" s="100">
        <v>20356</v>
      </c>
      <c r="D10" s="92">
        <v>27342</v>
      </c>
      <c r="E10" s="92">
        <v>27911</v>
      </c>
      <c r="F10" s="92">
        <v>23214</v>
      </c>
      <c r="G10" s="92">
        <v>43999</v>
      </c>
      <c r="H10" s="93">
        <v>7.2</v>
      </c>
      <c r="I10" s="93">
        <v>7.4</v>
      </c>
      <c r="J10" s="93">
        <v>6.9</v>
      </c>
      <c r="K10" s="93">
        <v>5.8</v>
      </c>
      <c r="L10" s="93">
        <v>7.3</v>
      </c>
    </row>
    <row r="11" spans="1:25" ht="15.5" customHeight="1">
      <c r="A11" s="269"/>
      <c r="B11" s="160" t="s">
        <v>8</v>
      </c>
      <c r="C11" s="100">
        <v>22347</v>
      </c>
      <c r="D11" s="92">
        <v>28524</v>
      </c>
      <c r="E11" s="92">
        <v>26264</v>
      </c>
      <c r="F11" s="92">
        <v>26487</v>
      </c>
      <c r="G11" s="92">
        <v>33176</v>
      </c>
      <c r="H11" s="93">
        <v>7.9</v>
      </c>
      <c r="I11" s="93">
        <v>7.8</v>
      </c>
      <c r="J11" s="93">
        <v>6.5</v>
      </c>
      <c r="K11" s="93">
        <v>6.6</v>
      </c>
      <c r="L11" s="93">
        <v>5.5</v>
      </c>
      <c r="O11" s="296"/>
      <c r="P11" s="296"/>
      <c r="Q11" s="296"/>
      <c r="R11" s="296"/>
      <c r="S11" s="296"/>
      <c r="T11" s="296"/>
    </row>
    <row r="12" spans="1:25" ht="15.5" customHeight="1">
      <c r="A12" s="269"/>
      <c r="B12" s="160" t="s">
        <v>9</v>
      </c>
      <c r="C12" s="100">
        <v>2428</v>
      </c>
      <c r="D12" s="92">
        <v>3356</v>
      </c>
      <c r="E12" s="92">
        <v>3867</v>
      </c>
      <c r="F12" s="92">
        <v>4795</v>
      </c>
      <c r="G12" s="92">
        <v>7298</v>
      </c>
      <c r="H12" s="93">
        <v>0.8</v>
      </c>
      <c r="I12" s="93">
        <v>0.9</v>
      </c>
      <c r="J12" s="93">
        <v>1</v>
      </c>
      <c r="K12" s="93">
        <v>1.2</v>
      </c>
      <c r="L12" s="93">
        <v>1.2</v>
      </c>
    </row>
    <row r="13" spans="1:25" ht="15.5" customHeight="1">
      <c r="A13" s="269"/>
      <c r="B13" s="160" t="s">
        <v>10</v>
      </c>
      <c r="C13" s="100">
        <v>3390</v>
      </c>
      <c r="D13" s="92">
        <v>4473</v>
      </c>
      <c r="E13" s="92">
        <v>4784</v>
      </c>
      <c r="F13" s="92">
        <v>5886</v>
      </c>
      <c r="G13" s="92">
        <v>9144</v>
      </c>
      <c r="H13" s="93">
        <v>1.2</v>
      </c>
      <c r="I13" s="93">
        <v>1.2</v>
      </c>
      <c r="J13" s="93">
        <v>1.2</v>
      </c>
      <c r="K13" s="93">
        <v>1.5</v>
      </c>
      <c r="L13" s="93">
        <v>1.5</v>
      </c>
    </row>
    <row r="14" spans="1:25" ht="15.5" customHeight="1">
      <c r="A14" s="269"/>
      <c r="B14" s="160" t="s">
        <v>11</v>
      </c>
      <c r="C14" s="100">
        <v>28888</v>
      </c>
      <c r="D14" s="92">
        <v>38798</v>
      </c>
      <c r="E14" s="92">
        <v>37562</v>
      </c>
      <c r="F14" s="92">
        <v>39966</v>
      </c>
      <c r="G14" s="92">
        <v>64223</v>
      </c>
      <c r="H14" s="93">
        <v>10.199999999999999</v>
      </c>
      <c r="I14" s="93">
        <v>10.6</v>
      </c>
      <c r="J14" s="93">
        <v>9.3000000000000007</v>
      </c>
      <c r="K14" s="93">
        <v>9.9</v>
      </c>
      <c r="L14" s="93">
        <v>10.6</v>
      </c>
    </row>
    <row r="15" spans="1:25" ht="15.5" customHeight="1">
      <c r="A15" s="269"/>
      <c r="B15" s="160" t="s">
        <v>12</v>
      </c>
      <c r="C15" s="100">
        <v>13933</v>
      </c>
      <c r="D15" s="92">
        <v>19972</v>
      </c>
      <c r="E15" s="92">
        <v>17499</v>
      </c>
      <c r="F15" s="92">
        <v>13449</v>
      </c>
      <c r="G15" s="92">
        <v>20642</v>
      </c>
      <c r="H15" s="93">
        <v>4.9000000000000004</v>
      </c>
      <c r="I15" s="93">
        <v>5.4</v>
      </c>
      <c r="J15" s="93">
        <v>4.3</v>
      </c>
      <c r="K15" s="93">
        <v>3.3</v>
      </c>
      <c r="L15" s="93">
        <v>3.4</v>
      </c>
      <c r="O15" s="296"/>
      <c r="P15" s="296"/>
      <c r="Q15" s="296"/>
      <c r="R15" s="296"/>
      <c r="S15" s="296"/>
      <c r="T15" s="296"/>
    </row>
    <row r="16" spans="1:25" ht="15.5" customHeight="1">
      <c r="A16" s="269"/>
      <c r="B16" s="160" t="s">
        <v>13</v>
      </c>
      <c r="C16" s="100">
        <v>12100</v>
      </c>
      <c r="D16" s="92">
        <v>18979</v>
      </c>
      <c r="E16" s="92">
        <v>19785</v>
      </c>
      <c r="F16" s="92">
        <v>27306</v>
      </c>
      <c r="G16" s="92">
        <v>35105</v>
      </c>
      <c r="H16" s="93">
        <v>4.3</v>
      </c>
      <c r="I16" s="93">
        <v>5.2</v>
      </c>
      <c r="J16" s="93">
        <v>4.9000000000000004</v>
      </c>
      <c r="K16" s="93">
        <v>6.8</v>
      </c>
      <c r="L16" s="93">
        <v>5.8</v>
      </c>
    </row>
    <row r="17" spans="1:12" ht="15.5" customHeight="1">
      <c r="A17" s="269"/>
      <c r="B17" s="160" t="s">
        <v>14</v>
      </c>
      <c r="C17" s="100">
        <v>2510</v>
      </c>
      <c r="D17" s="92">
        <v>3827</v>
      </c>
      <c r="E17" s="92">
        <v>4507</v>
      </c>
      <c r="F17" s="92">
        <v>5275</v>
      </c>
      <c r="G17" s="92">
        <v>8355</v>
      </c>
      <c r="H17" s="93">
        <v>0.9</v>
      </c>
      <c r="I17" s="93">
        <v>1</v>
      </c>
      <c r="J17" s="93">
        <v>1.1000000000000001</v>
      </c>
      <c r="K17" s="93">
        <v>1.3</v>
      </c>
      <c r="L17" s="93">
        <v>1.4</v>
      </c>
    </row>
    <row r="18" spans="1:12" ht="15.5" customHeight="1">
      <c r="A18" s="269"/>
      <c r="B18" s="160" t="s">
        <v>15</v>
      </c>
      <c r="C18" s="100">
        <v>7569</v>
      </c>
      <c r="D18" s="92">
        <v>9327</v>
      </c>
      <c r="E18" s="92">
        <v>8029</v>
      </c>
      <c r="F18" s="92">
        <v>5569</v>
      </c>
      <c r="G18" s="92">
        <v>7695</v>
      </c>
      <c r="H18" s="93">
        <v>2.7</v>
      </c>
      <c r="I18" s="93">
        <v>2.5</v>
      </c>
      <c r="J18" s="93">
        <v>2</v>
      </c>
      <c r="K18" s="93">
        <v>1.4</v>
      </c>
      <c r="L18" s="93">
        <v>1.3</v>
      </c>
    </row>
    <row r="19" spans="1:12" ht="15.5" customHeight="1">
      <c r="A19" s="269"/>
      <c r="B19" s="160" t="s">
        <v>16</v>
      </c>
      <c r="C19" s="100">
        <v>12754</v>
      </c>
      <c r="D19" s="92">
        <v>14748</v>
      </c>
      <c r="E19" s="92">
        <v>14343</v>
      </c>
      <c r="F19" s="92">
        <v>20454</v>
      </c>
      <c r="G19" s="92">
        <v>28224</v>
      </c>
      <c r="H19" s="93">
        <v>4.5</v>
      </c>
      <c r="I19" s="93">
        <v>4</v>
      </c>
      <c r="J19" s="93">
        <v>3.6</v>
      </c>
      <c r="K19" s="93">
        <v>5.0999999999999996</v>
      </c>
      <c r="L19" s="93">
        <v>4.7</v>
      </c>
    </row>
    <row r="20" spans="1:12" ht="15.5" customHeight="1">
      <c r="A20" s="269"/>
      <c r="B20" s="160" t="s">
        <v>17</v>
      </c>
      <c r="C20" s="100">
        <v>11173</v>
      </c>
      <c r="D20" s="92">
        <v>15512</v>
      </c>
      <c r="E20" s="92">
        <v>16527</v>
      </c>
      <c r="F20" s="92">
        <v>18753</v>
      </c>
      <c r="G20" s="92">
        <v>27162</v>
      </c>
      <c r="H20" s="93">
        <v>3.9</v>
      </c>
      <c r="I20" s="93">
        <v>4.2</v>
      </c>
      <c r="J20" s="93">
        <v>4.0999999999999996</v>
      </c>
      <c r="K20" s="93">
        <v>4.5999999999999996</v>
      </c>
      <c r="L20" s="93">
        <v>4.5</v>
      </c>
    </row>
    <row r="21" spans="1:12" ht="15.5" customHeight="1">
      <c r="A21" s="269"/>
      <c r="B21" s="160" t="s">
        <v>18</v>
      </c>
      <c r="C21" s="100">
        <v>7713</v>
      </c>
      <c r="D21" s="92">
        <v>9056</v>
      </c>
      <c r="E21" s="92">
        <v>8994</v>
      </c>
      <c r="F21" s="92">
        <v>12955</v>
      </c>
      <c r="G21" s="92">
        <v>20199</v>
      </c>
      <c r="H21" s="93">
        <v>2.7</v>
      </c>
      <c r="I21" s="93">
        <v>2.5</v>
      </c>
      <c r="J21" s="93">
        <v>2.2000000000000002</v>
      </c>
      <c r="K21" s="93">
        <v>3.2</v>
      </c>
      <c r="L21" s="93">
        <v>3.3</v>
      </c>
    </row>
    <row r="22" spans="1:12" ht="15.5" customHeight="1">
      <c r="A22" s="269"/>
      <c r="B22" s="160" t="s">
        <v>19</v>
      </c>
      <c r="C22" s="100">
        <v>5703</v>
      </c>
      <c r="D22" s="92">
        <v>7938</v>
      </c>
      <c r="E22" s="92">
        <v>7383</v>
      </c>
      <c r="F22" s="92">
        <v>6420</v>
      </c>
      <c r="G22" s="92">
        <v>8363</v>
      </c>
      <c r="H22" s="93">
        <v>2</v>
      </c>
      <c r="I22" s="93">
        <v>2.2000000000000002</v>
      </c>
      <c r="J22" s="93">
        <v>1.8</v>
      </c>
      <c r="K22" s="93">
        <v>1.6</v>
      </c>
      <c r="L22" s="93">
        <v>1.4</v>
      </c>
    </row>
    <row r="23" spans="1:12" ht="15.5" customHeight="1">
      <c r="A23" s="269"/>
      <c r="B23" s="160" t="s">
        <v>20</v>
      </c>
      <c r="C23" s="100">
        <v>12668</v>
      </c>
      <c r="D23" s="92">
        <v>15118</v>
      </c>
      <c r="E23" s="92">
        <v>16263</v>
      </c>
      <c r="F23" s="92">
        <v>13763</v>
      </c>
      <c r="G23" s="92">
        <v>21614</v>
      </c>
      <c r="H23" s="93">
        <v>4.5</v>
      </c>
      <c r="I23" s="93">
        <v>4.0999999999999996</v>
      </c>
      <c r="J23" s="93">
        <v>4</v>
      </c>
      <c r="K23" s="93">
        <v>3.4</v>
      </c>
      <c r="L23" s="93">
        <v>3.6</v>
      </c>
    </row>
    <row r="24" spans="1:12" ht="15.5" customHeight="1">
      <c r="A24" s="269"/>
      <c r="B24" s="160" t="s">
        <v>21</v>
      </c>
      <c r="C24" s="100">
        <v>2647</v>
      </c>
      <c r="D24" s="92">
        <v>3403</v>
      </c>
      <c r="E24" s="92">
        <v>3698</v>
      </c>
      <c r="F24" s="92">
        <v>4505</v>
      </c>
      <c r="G24" s="92">
        <v>6917</v>
      </c>
      <c r="H24" s="93">
        <v>0.9</v>
      </c>
      <c r="I24" s="93">
        <v>0.9</v>
      </c>
      <c r="J24" s="93">
        <v>0.9</v>
      </c>
      <c r="K24" s="93">
        <v>1.1000000000000001</v>
      </c>
      <c r="L24" s="93">
        <v>1.1000000000000001</v>
      </c>
    </row>
    <row r="25" spans="1:12" ht="15.5" customHeight="1">
      <c r="A25" s="269"/>
      <c r="B25" s="160" t="s">
        <v>22</v>
      </c>
      <c r="C25" s="100">
        <v>1492</v>
      </c>
      <c r="D25" s="92">
        <v>1926</v>
      </c>
      <c r="E25" s="92">
        <v>1846</v>
      </c>
      <c r="F25" s="92">
        <v>2676</v>
      </c>
      <c r="G25" s="92">
        <v>4398</v>
      </c>
      <c r="H25" s="93">
        <v>0.5</v>
      </c>
      <c r="I25" s="93">
        <v>0.5</v>
      </c>
      <c r="J25" s="93">
        <v>0.5</v>
      </c>
      <c r="K25" s="93">
        <v>0.7</v>
      </c>
      <c r="L25" s="93">
        <v>0.7</v>
      </c>
    </row>
    <row r="26" spans="1:12" ht="15.5" customHeight="1">
      <c r="A26" s="269"/>
      <c r="B26" s="160" t="s">
        <v>23</v>
      </c>
      <c r="C26" s="100">
        <v>17065</v>
      </c>
      <c r="D26" s="92">
        <v>24374</v>
      </c>
      <c r="E26" s="92">
        <v>25150</v>
      </c>
      <c r="F26" s="92">
        <v>30200</v>
      </c>
      <c r="G26" s="92">
        <v>34328</v>
      </c>
      <c r="H26" s="93">
        <v>6</v>
      </c>
      <c r="I26" s="93">
        <v>6.6</v>
      </c>
      <c r="J26" s="93">
        <v>6.2</v>
      </c>
      <c r="K26" s="93">
        <v>7.5</v>
      </c>
      <c r="L26" s="93">
        <v>5.7</v>
      </c>
    </row>
    <row r="27" spans="1:12" ht="15.5" customHeight="1">
      <c r="A27" s="269"/>
      <c r="B27" s="160" t="s">
        <v>24</v>
      </c>
      <c r="C27" s="100">
        <v>3151</v>
      </c>
      <c r="D27" s="92">
        <v>4996</v>
      </c>
      <c r="E27" s="92">
        <v>6399</v>
      </c>
      <c r="F27" s="92">
        <v>9095</v>
      </c>
      <c r="G27" s="92">
        <v>11949</v>
      </c>
      <c r="H27" s="93">
        <v>1.1000000000000001</v>
      </c>
      <c r="I27" s="93">
        <v>1.4</v>
      </c>
      <c r="J27" s="93">
        <v>1.6</v>
      </c>
      <c r="K27" s="93">
        <v>2.2000000000000002</v>
      </c>
      <c r="L27" s="93">
        <v>2</v>
      </c>
    </row>
    <row r="28" spans="1:12" ht="15.5" customHeight="1">
      <c r="A28" s="269"/>
      <c r="B28" s="160" t="s">
        <v>25</v>
      </c>
      <c r="C28" s="100">
        <v>7223</v>
      </c>
      <c r="D28" s="92">
        <v>9215</v>
      </c>
      <c r="E28" s="92">
        <v>8094</v>
      </c>
      <c r="F28" s="92">
        <v>12066</v>
      </c>
      <c r="G28" s="92">
        <v>20019</v>
      </c>
      <c r="H28" s="93">
        <v>2.5</v>
      </c>
      <c r="I28" s="93">
        <v>2.5</v>
      </c>
      <c r="J28" s="93">
        <v>2</v>
      </c>
      <c r="K28" s="93">
        <v>3</v>
      </c>
      <c r="L28" s="93">
        <v>3.3</v>
      </c>
    </row>
    <row r="29" spans="1:12" ht="15.5" customHeight="1">
      <c r="A29" s="269"/>
      <c r="B29" s="160" t="s">
        <v>26</v>
      </c>
      <c r="C29" s="100">
        <v>8518</v>
      </c>
      <c r="D29" s="92">
        <v>9938</v>
      </c>
      <c r="E29" s="92">
        <v>8211</v>
      </c>
      <c r="F29" s="92">
        <v>6975</v>
      </c>
      <c r="G29" s="92">
        <v>10959</v>
      </c>
      <c r="H29" s="93">
        <v>3</v>
      </c>
      <c r="I29" s="93">
        <v>2.7</v>
      </c>
      <c r="J29" s="93">
        <v>2</v>
      </c>
      <c r="K29" s="93">
        <v>1.7</v>
      </c>
      <c r="L29" s="93">
        <v>1.8</v>
      </c>
    </row>
    <row r="30" spans="1:12" ht="15.5" customHeight="1">
      <c r="A30" s="269"/>
      <c r="B30" s="160" t="s">
        <v>27</v>
      </c>
      <c r="C30" s="100">
        <v>2774</v>
      </c>
      <c r="D30" s="92">
        <v>3646</v>
      </c>
      <c r="E30" s="92">
        <v>4172</v>
      </c>
      <c r="F30" s="92">
        <v>5931</v>
      </c>
      <c r="G30" s="92">
        <v>8745</v>
      </c>
      <c r="H30" s="93">
        <v>1</v>
      </c>
      <c r="I30" s="93">
        <v>1</v>
      </c>
      <c r="J30" s="93">
        <v>1</v>
      </c>
      <c r="K30" s="93">
        <v>1.5</v>
      </c>
      <c r="L30" s="93">
        <v>1.4</v>
      </c>
    </row>
    <row r="31" spans="1:12" ht="15.5" customHeight="1">
      <c r="A31" s="269"/>
      <c r="B31" s="160" t="s">
        <v>28</v>
      </c>
      <c r="C31" s="100">
        <v>5036</v>
      </c>
      <c r="D31" s="92">
        <v>6883</v>
      </c>
      <c r="E31" s="92">
        <v>6403</v>
      </c>
      <c r="F31" s="92">
        <v>5236</v>
      </c>
      <c r="G31" s="92">
        <v>7529</v>
      </c>
      <c r="H31" s="93">
        <v>1.8</v>
      </c>
      <c r="I31" s="93">
        <v>1.9</v>
      </c>
      <c r="J31" s="93">
        <v>1.6</v>
      </c>
      <c r="K31" s="93">
        <v>1.3</v>
      </c>
      <c r="L31" s="93">
        <v>1.2</v>
      </c>
    </row>
    <row r="32" spans="1:12" ht="15.5" customHeight="1">
      <c r="A32" s="269"/>
      <c r="B32" s="160" t="s">
        <v>29</v>
      </c>
      <c r="C32" s="92">
        <v>61450</v>
      </c>
      <c r="D32" s="92">
        <v>73620</v>
      </c>
      <c r="E32" s="92">
        <v>112048</v>
      </c>
      <c r="F32" s="92">
        <v>84465</v>
      </c>
      <c r="G32" s="92">
        <v>142072</v>
      </c>
      <c r="H32" s="93">
        <v>21.6</v>
      </c>
      <c r="I32" s="93">
        <v>20</v>
      </c>
      <c r="J32" s="93">
        <v>27.7</v>
      </c>
      <c r="K32" s="93">
        <v>21</v>
      </c>
      <c r="L32" s="93">
        <v>23.5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H34" s="3"/>
    </row>
    <row r="35" spans="1:12" ht="16" customHeight="1">
      <c r="B35" s="3"/>
      <c r="C35" s="3"/>
      <c r="D35" s="3"/>
      <c r="E35" s="3"/>
      <c r="F35" s="3"/>
      <c r="H35" s="3"/>
    </row>
    <row r="36" spans="1:12">
      <c r="B36" s="3"/>
      <c r="C36" s="3"/>
      <c r="D36" s="3"/>
      <c r="E36" s="3"/>
      <c r="F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C3:G3"/>
    <mergeCell ref="N8:Y8"/>
    <mergeCell ref="O11:T11"/>
    <mergeCell ref="O15:T15"/>
    <mergeCell ref="B2:B4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3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zoomScaleSheetLayoutView="100" workbookViewId="0">
      <selection activeCell="A2" sqref="A2:I2"/>
    </sheetView>
  </sheetViews>
  <sheetFormatPr baseColWidth="10" defaultColWidth="10.33203125" defaultRowHeight="16"/>
  <cols>
    <col min="1" max="1" width="14.83203125" style="69" customWidth="1"/>
    <col min="2" max="2" width="5.33203125" style="69" customWidth="1"/>
    <col min="3" max="3" width="26.5" style="69" customWidth="1"/>
    <col min="4" max="4" width="5.5" style="69" customWidth="1"/>
    <col min="5" max="5" width="14.1640625" style="69" customWidth="1"/>
    <col min="6" max="6" width="5.33203125" style="69" customWidth="1"/>
    <col min="7" max="7" width="15.83203125" style="69" customWidth="1"/>
    <col min="8" max="8" width="7.83203125" style="69" customWidth="1"/>
    <col min="9" max="9" width="10" style="69" hidden="1" customWidth="1"/>
    <col min="10" max="16384" width="10.33203125" style="69"/>
  </cols>
  <sheetData>
    <row r="1" spans="1:9" ht="19.5" customHeight="1">
      <c r="A1" s="257" t="s">
        <v>88</v>
      </c>
      <c r="B1" s="257"/>
      <c r="C1" s="257"/>
      <c r="D1" s="257"/>
      <c r="E1" s="257"/>
      <c r="F1" s="257"/>
      <c r="G1" s="257"/>
      <c r="H1" s="257"/>
      <c r="I1" s="257"/>
    </row>
    <row r="2" spans="1:9" ht="33" customHeight="1">
      <c r="A2" s="258" t="s">
        <v>333</v>
      </c>
      <c r="B2" s="258"/>
      <c r="C2" s="258"/>
      <c r="D2" s="258"/>
      <c r="E2" s="258"/>
      <c r="F2" s="258"/>
      <c r="G2" s="258"/>
      <c r="H2" s="258"/>
      <c r="I2" s="258"/>
    </row>
    <row r="3" spans="1:9" ht="80.25" customHeight="1">
      <c r="A3" s="259" t="s">
        <v>334</v>
      </c>
      <c r="B3" s="259"/>
      <c r="C3" s="259"/>
      <c r="D3" s="259"/>
      <c r="E3" s="259"/>
      <c r="F3" s="259"/>
      <c r="G3" s="259"/>
      <c r="H3" s="259"/>
      <c r="I3" s="259"/>
    </row>
    <row r="4" spans="1:9" ht="48" customHeight="1">
      <c r="A4" s="259" t="s">
        <v>298</v>
      </c>
      <c r="B4" s="259"/>
      <c r="C4" s="259"/>
      <c r="D4" s="259"/>
      <c r="E4" s="259"/>
      <c r="F4" s="259"/>
      <c r="G4" s="259"/>
      <c r="H4" s="259"/>
      <c r="I4" s="259"/>
    </row>
    <row r="5" spans="1:9" ht="31.5" customHeight="1">
      <c r="A5" s="260" t="s">
        <v>244</v>
      </c>
      <c r="B5" s="260"/>
      <c r="C5" s="260"/>
      <c r="D5" s="260"/>
      <c r="E5" s="260"/>
      <c r="F5" s="260"/>
      <c r="G5" s="260"/>
      <c r="H5" s="260"/>
      <c r="I5" s="70"/>
    </row>
    <row r="6" spans="1:9" ht="18" customHeight="1">
      <c r="A6" s="260" t="s">
        <v>245</v>
      </c>
      <c r="B6" s="260"/>
      <c r="C6" s="260"/>
      <c r="D6" s="260"/>
      <c r="E6" s="260"/>
      <c r="F6" s="260"/>
      <c r="G6" s="260"/>
      <c r="H6" s="260"/>
      <c r="I6" s="71"/>
    </row>
    <row r="7" spans="1:9" ht="14" customHeight="1">
      <c r="A7" s="72"/>
      <c r="B7" s="73"/>
      <c r="C7" s="73"/>
      <c r="D7" s="73"/>
      <c r="E7" s="73"/>
      <c r="F7" s="73"/>
      <c r="G7" s="73"/>
      <c r="H7" s="73"/>
      <c r="I7" s="73"/>
    </row>
    <row r="8" spans="1:9" ht="14" customHeight="1">
      <c r="A8" s="257" t="s">
        <v>89</v>
      </c>
      <c r="B8" s="257"/>
      <c r="C8" s="257"/>
      <c r="D8" s="257"/>
      <c r="E8" s="257"/>
      <c r="F8" s="257"/>
      <c r="G8" s="257"/>
      <c r="H8" s="257"/>
      <c r="I8" s="257"/>
    </row>
    <row r="9" spans="1:9" ht="18" customHeight="1"/>
    <row r="10" spans="1:9">
      <c r="A10" s="74" t="s">
        <v>90</v>
      </c>
      <c r="B10" s="74" t="s">
        <v>246</v>
      </c>
      <c r="C10" s="74" t="s">
        <v>91</v>
      </c>
      <c r="D10" s="74"/>
      <c r="H10" s="75"/>
      <c r="I10" s="75"/>
    </row>
    <row r="11" spans="1:9" ht="17" customHeight="1">
      <c r="A11" s="76" t="s">
        <v>61</v>
      </c>
      <c r="B11" s="76" t="s">
        <v>246</v>
      </c>
      <c r="C11" s="76" t="s">
        <v>92</v>
      </c>
      <c r="D11" s="76"/>
      <c r="E11" s="76"/>
      <c r="F11" s="76"/>
      <c r="G11" s="252"/>
      <c r="H11" s="252"/>
      <c r="I11" s="252"/>
    </row>
    <row r="12" spans="1:9" ht="17" customHeight="1">
      <c r="A12" s="76" t="s">
        <v>93</v>
      </c>
      <c r="B12" s="76" t="s">
        <v>246</v>
      </c>
      <c r="C12" s="76" t="s">
        <v>94</v>
      </c>
      <c r="D12" s="76"/>
    </row>
    <row r="13" spans="1:9" ht="17" customHeight="1">
      <c r="A13" s="76"/>
      <c r="B13" s="76"/>
      <c r="C13" s="75"/>
      <c r="D13" s="75"/>
      <c r="E13" s="75"/>
    </row>
    <row r="14" spans="1:9" ht="17" customHeight="1">
      <c r="A14" s="77"/>
      <c r="B14" s="76"/>
      <c r="C14" s="76"/>
      <c r="D14" s="77"/>
      <c r="F14" s="76"/>
    </row>
    <row r="15" spans="1:9" ht="17" customHeight="1">
      <c r="A15" s="77"/>
      <c r="B15" s="76"/>
      <c r="C15" s="76"/>
      <c r="D15" s="77"/>
      <c r="F15" s="76"/>
      <c r="G15" s="253"/>
      <c r="H15" s="253"/>
      <c r="I15" s="77"/>
    </row>
    <row r="16" spans="1:9" ht="17" customHeight="1">
      <c r="D16" s="78"/>
      <c r="E16" s="79"/>
      <c r="F16" s="79"/>
      <c r="G16" s="254"/>
      <c r="H16" s="254"/>
      <c r="I16" s="254"/>
    </row>
    <row r="17" spans="1:9" ht="17" customHeight="1">
      <c r="A17" s="255"/>
      <c r="B17" s="255"/>
      <c r="C17" s="255"/>
      <c r="D17" s="255"/>
      <c r="E17" s="255"/>
      <c r="F17" s="255"/>
      <c r="G17" s="255"/>
      <c r="H17" s="255"/>
      <c r="I17" s="255"/>
    </row>
    <row r="18" spans="1:9">
      <c r="A18" s="256" t="s">
        <v>95</v>
      </c>
      <c r="B18" s="256"/>
      <c r="C18" s="256"/>
      <c r="D18" s="256"/>
      <c r="E18" s="256"/>
      <c r="F18" s="256"/>
      <c r="G18" s="256"/>
      <c r="H18" s="256"/>
      <c r="I18" s="256"/>
    </row>
    <row r="19" spans="1:9" ht="18" customHeight="1">
      <c r="A19" s="80"/>
      <c r="B19" s="80"/>
      <c r="C19" s="80"/>
      <c r="D19" s="80"/>
      <c r="E19" s="80"/>
      <c r="F19" s="80"/>
      <c r="G19" s="80"/>
      <c r="H19" s="80"/>
      <c r="I19" s="80"/>
    </row>
    <row r="20" spans="1:9" ht="15.5" customHeight="1">
      <c r="A20" s="81" t="s">
        <v>96</v>
      </c>
      <c r="B20" s="81" t="s">
        <v>97</v>
      </c>
      <c r="C20" s="251" t="s">
        <v>98</v>
      </c>
      <c r="D20" s="251"/>
      <c r="E20" s="251"/>
      <c r="F20" s="251"/>
      <c r="G20" s="251"/>
      <c r="H20" s="251"/>
      <c r="I20" s="251"/>
    </row>
    <row r="21" spans="1:9" ht="17">
      <c r="A21" s="81" t="s">
        <v>99</v>
      </c>
      <c r="B21" s="81" t="s">
        <v>97</v>
      </c>
      <c r="C21" s="251" t="s">
        <v>100</v>
      </c>
      <c r="D21" s="251"/>
      <c r="E21" s="251"/>
      <c r="F21" s="251"/>
      <c r="G21" s="251"/>
      <c r="H21" s="251"/>
      <c r="I21" s="251"/>
    </row>
    <row r="22" spans="1:9" ht="33" customHeight="1">
      <c r="A22" s="81" t="s">
        <v>101</v>
      </c>
      <c r="B22" s="81" t="s">
        <v>97</v>
      </c>
      <c r="C22" s="251" t="s">
        <v>326</v>
      </c>
      <c r="D22" s="251"/>
      <c r="E22" s="251"/>
      <c r="F22" s="251"/>
      <c r="G22" s="251"/>
      <c r="H22" s="251"/>
      <c r="I22" s="251"/>
    </row>
    <row r="23" spans="1:9" ht="17">
      <c r="A23" s="81" t="s">
        <v>102</v>
      </c>
      <c r="B23" s="81" t="s">
        <v>97</v>
      </c>
      <c r="C23" s="251" t="s">
        <v>103</v>
      </c>
      <c r="D23" s="251"/>
      <c r="E23" s="251"/>
      <c r="F23" s="251"/>
      <c r="G23" s="251"/>
      <c r="H23" s="251"/>
      <c r="I23" s="251"/>
    </row>
    <row r="24" spans="1:9" ht="52.5" customHeight="1">
      <c r="A24" s="81" t="s">
        <v>104</v>
      </c>
      <c r="B24" s="81" t="s">
        <v>97</v>
      </c>
      <c r="C24" s="251" t="s">
        <v>105</v>
      </c>
      <c r="D24" s="251"/>
      <c r="E24" s="251"/>
      <c r="F24" s="251"/>
      <c r="G24" s="251"/>
      <c r="H24" s="251"/>
      <c r="I24" s="251"/>
    </row>
    <row r="25" spans="1:9" ht="47.25" customHeight="1"/>
  </sheetData>
  <mergeCells count="17">
    <mergeCell ref="A8:I8"/>
    <mergeCell ref="A1:I1"/>
    <mergeCell ref="A2:I2"/>
    <mergeCell ref="A3:I3"/>
    <mergeCell ref="A4:I4"/>
    <mergeCell ref="A5:H5"/>
    <mergeCell ref="A6:H6"/>
    <mergeCell ref="C21:I21"/>
    <mergeCell ref="C22:I22"/>
    <mergeCell ref="C23:I23"/>
    <mergeCell ref="C24:I24"/>
    <mergeCell ref="G11:I11"/>
    <mergeCell ref="G15:H15"/>
    <mergeCell ref="G16:I16"/>
    <mergeCell ref="A17:I17"/>
    <mergeCell ref="A18:I18"/>
    <mergeCell ref="C20:I20"/>
  </mergeCells>
  <printOptions horizontalCentered="1" verticalCentered="1"/>
  <pageMargins left="0.39370078740157499" right="0.39370078740157499" top="0.78740157480314998" bottom="0.78740157480314998" header="0.31496062992126" footer="0.31496062992126"/>
  <pageSetup paperSize="9" orientation="portrait" r:id="rId1"/>
  <headerFooter>
    <oddFooter>&amp;C&amp;"-,звичайний"&amp;12 3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11" width="11.6640625" style="1" customWidth="1"/>
    <col min="12" max="12" width="10.6640625" style="1" customWidth="1"/>
    <col min="13" max="16384" width="9.1640625" style="1"/>
  </cols>
  <sheetData>
    <row r="1" spans="1:12" ht="18" customHeight="1">
      <c r="A1" s="269">
        <v>31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12" s="35" customFormat="1" ht="33" customHeight="1">
      <c r="A2" s="269"/>
      <c r="B2" s="338"/>
      <c r="C2" s="307" t="s">
        <v>131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12" s="35" customFormat="1" ht="19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7" customHeight="1">
      <c r="A4" s="269"/>
      <c r="B4" s="340"/>
      <c r="C4" s="111">
        <v>2017</v>
      </c>
      <c r="D4" s="111">
        <v>2018</v>
      </c>
      <c r="E4" s="111">
        <v>2019</v>
      </c>
      <c r="F4" s="111">
        <v>2020</v>
      </c>
      <c r="G4" s="111">
        <v>2021</v>
      </c>
      <c r="H4" s="123">
        <v>2017</v>
      </c>
      <c r="I4" s="123">
        <v>2018</v>
      </c>
      <c r="J4" s="123">
        <v>2019</v>
      </c>
      <c r="K4" s="123">
        <v>2020</v>
      </c>
      <c r="L4" s="96">
        <v>2021</v>
      </c>
    </row>
    <row r="5" spans="1:12" ht="15.5" customHeight="1">
      <c r="A5" s="269"/>
      <c r="B5" s="106" t="s">
        <v>32</v>
      </c>
      <c r="C5" s="120">
        <v>37104</v>
      </c>
      <c r="D5" s="120">
        <v>44362</v>
      </c>
      <c r="E5" s="120">
        <f>SUM(E8:E32)</f>
        <v>53485</v>
      </c>
      <c r="F5" s="120">
        <v>59267</v>
      </c>
      <c r="G5" s="120">
        <f>SUM(G7:G33)</f>
        <v>69082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790</v>
      </c>
      <c r="D8" s="92">
        <v>1005</v>
      </c>
      <c r="E8" s="92">
        <v>1279</v>
      </c>
      <c r="F8" s="92">
        <v>1269</v>
      </c>
      <c r="G8" s="92">
        <v>1522</v>
      </c>
      <c r="H8" s="93">
        <v>2.1</v>
      </c>
      <c r="I8" s="93">
        <v>2.2999999999999998</v>
      </c>
      <c r="J8" s="93">
        <v>2.4</v>
      </c>
      <c r="K8" s="93">
        <v>2.2000000000000002</v>
      </c>
      <c r="L8" s="93">
        <v>2.2000000000000002</v>
      </c>
    </row>
    <row r="9" spans="1:12" ht="15.5" customHeight="1">
      <c r="A9" s="269"/>
      <c r="B9" s="160" t="s">
        <v>6</v>
      </c>
      <c r="C9" s="92">
        <v>447</v>
      </c>
      <c r="D9" s="92">
        <v>629</v>
      </c>
      <c r="E9" s="92">
        <v>848</v>
      </c>
      <c r="F9" s="92">
        <v>997</v>
      </c>
      <c r="G9" s="92">
        <v>1223</v>
      </c>
      <c r="H9" s="93">
        <v>1.2</v>
      </c>
      <c r="I9" s="93">
        <v>1.4</v>
      </c>
      <c r="J9" s="93">
        <v>1.6</v>
      </c>
      <c r="K9" s="93">
        <v>1.7</v>
      </c>
      <c r="L9" s="93">
        <v>1.8</v>
      </c>
    </row>
    <row r="10" spans="1:12" ht="15.5" customHeight="1">
      <c r="A10" s="269"/>
      <c r="B10" s="160" t="s">
        <v>7</v>
      </c>
      <c r="C10" s="92">
        <v>7131</v>
      </c>
      <c r="D10" s="92">
        <v>8008</v>
      </c>
      <c r="E10" s="92">
        <v>9711</v>
      </c>
      <c r="F10" s="92">
        <v>10929</v>
      </c>
      <c r="G10" s="92">
        <v>13542</v>
      </c>
      <c r="H10" s="93">
        <v>19.2</v>
      </c>
      <c r="I10" s="93">
        <v>18.100000000000001</v>
      </c>
      <c r="J10" s="93">
        <v>18.2</v>
      </c>
      <c r="K10" s="93">
        <v>18.5</v>
      </c>
      <c r="L10" s="93">
        <v>19.600000000000001</v>
      </c>
    </row>
    <row r="11" spans="1:12" ht="15.5" customHeight="1">
      <c r="A11" s="269"/>
      <c r="B11" s="160" t="s">
        <v>8</v>
      </c>
      <c r="C11" s="92">
        <v>2575</v>
      </c>
      <c r="D11" s="92">
        <v>2969</v>
      </c>
      <c r="E11" s="92">
        <v>3476</v>
      </c>
      <c r="F11" s="92">
        <v>3854</v>
      </c>
      <c r="G11" s="92">
        <v>3791</v>
      </c>
      <c r="H11" s="93">
        <v>7</v>
      </c>
      <c r="I11" s="93">
        <v>6.7</v>
      </c>
      <c r="J11" s="93">
        <v>6.5</v>
      </c>
      <c r="K11" s="93">
        <v>6.5</v>
      </c>
      <c r="L11" s="93">
        <v>5.5</v>
      </c>
    </row>
    <row r="12" spans="1:12" ht="15.5" customHeight="1">
      <c r="A12" s="269"/>
      <c r="B12" s="160" t="s">
        <v>9</v>
      </c>
      <c r="C12" s="92">
        <v>763</v>
      </c>
      <c r="D12" s="92">
        <v>909</v>
      </c>
      <c r="E12" s="92">
        <v>1021</v>
      </c>
      <c r="F12" s="92">
        <v>1198</v>
      </c>
      <c r="G12" s="92">
        <v>1530</v>
      </c>
      <c r="H12" s="93">
        <v>2.1</v>
      </c>
      <c r="I12" s="93">
        <v>2.1</v>
      </c>
      <c r="J12" s="93">
        <v>1.9</v>
      </c>
      <c r="K12" s="93">
        <v>2</v>
      </c>
      <c r="L12" s="93">
        <v>2.2000000000000002</v>
      </c>
    </row>
    <row r="13" spans="1:12" ht="15.5" customHeight="1">
      <c r="A13" s="269"/>
      <c r="B13" s="160" t="s">
        <v>10</v>
      </c>
      <c r="C13" s="92">
        <v>501</v>
      </c>
      <c r="D13" s="92">
        <v>669</v>
      </c>
      <c r="E13" s="92">
        <v>742</v>
      </c>
      <c r="F13" s="92">
        <v>816</v>
      </c>
      <c r="G13" s="92">
        <v>1167</v>
      </c>
      <c r="H13" s="93">
        <v>1.4</v>
      </c>
      <c r="I13" s="93">
        <v>1.5</v>
      </c>
      <c r="J13" s="93">
        <v>1.4</v>
      </c>
      <c r="K13" s="93">
        <v>1.4</v>
      </c>
      <c r="L13" s="93">
        <v>1.7</v>
      </c>
    </row>
    <row r="14" spans="1:12" ht="15.5" customHeight="1">
      <c r="A14" s="269"/>
      <c r="B14" s="160" t="s">
        <v>11</v>
      </c>
      <c r="C14" s="92">
        <v>1498</v>
      </c>
      <c r="D14" s="92">
        <v>1867</v>
      </c>
      <c r="E14" s="92">
        <v>2177</v>
      </c>
      <c r="F14" s="92">
        <v>3038</v>
      </c>
      <c r="G14" s="92">
        <v>3359</v>
      </c>
      <c r="H14" s="93">
        <v>4</v>
      </c>
      <c r="I14" s="93">
        <v>4.2</v>
      </c>
      <c r="J14" s="93">
        <v>4.0999999999999996</v>
      </c>
      <c r="K14" s="93">
        <v>5.0999999999999996</v>
      </c>
      <c r="L14" s="93">
        <v>4.9000000000000004</v>
      </c>
    </row>
    <row r="15" spans="1:12" ht="15.5" customHeight="1">
      <c r="A15" s="269"/>
      <c r="B15" s="160" t="s">
        <v>12</v>
      </c>
      <c r="C15" s="92">
        <v>577</v>
      </c>
      <c r="D15" s="92">
        <v>769</v>
      </c>
      <c r="E15" s="92">
        <v>887</v>
      </c>
      <c r="F15" s="92">
        <v>967</v>
      </c>
      <c r="G15" s="92">
        <v>1075</v>
      </c>
      <c r="H15" s="93">
        <v>1.6</v>
      </c>
      <c r="I15" s="93">
        <v>1.7</v>
      </c>
      <c r="J15" s="93">
        <v>1.7</v>
      </c>
      <c r="K15" s="93">
        <v>1.6</v>
      </c>
      <c r="L15" s="93">
        <v>1.5</v>
      </c>
    </row>
    <row r="16" spans="1:12" ht="15.5" customHeight="1">
      <c r="A16" s="269"/>
      <c r="B16" s="160" t="s">
        <v>13</v>
      </c>
      <c r="C16" s="92">
        <v>3422</v>
      </c>
      <c r="D16" s="92">
        <v>4341</v>
      </c>
      <c r="E16" s="92">
        <v>5034</v>
      </c>
      <c r="F16" s="92">
        <v>4616</v>
      </c>
      <c r="G16" s="92">
        <v>4973</v>
      </c>
      <c r="H16" s="93">
        <v>9.1999999999999993</v>
      </c>
      <c r="I16" s="93">
        <v>9.8000000000000007</v>
      </c>
      <c r="J16" s="93">
        <v>9.4</v>
      </c>
      <c r="K16" s="93">
        <v>7.8</v>
      </c>
      <c r="L16" s="93">
        <v>7.2</v>
      </c>
    </row>
    <row r="17" spans="1:12" ht="15.5" customHeight="1">
      <c r="A17" s="269"/>
      <c r="B17" s="160" t="s">
        <v>14</v>
      </c>
      <c r="C17" s="92">
        <v>599</v>
      </c>
      <c r="D17" s="92">
        <v>709</v>
      </c>
      <c r="E17" s="92">
        <v>865</v>
      </c>
      <c r="F17" s="92">
        <v>1012</v>
      </c>
      <c r="G17" s="92">
        <v>1289</v>
      </c>
      <c r="H17" s="93">
        <v>1.6</v>
      </c>
      <c r="I17" s="93">
        <v>1.6</v>
      </c>
      <c r="J17" s="93">
        <v>1.6</v>
      </c>
      <c r="K17" s="93">
        <v>1.7</v>
      </c>
      <c r="L17" s="93">
        <v>1.9</v>
      </c>
    </row>
    <row r="18" spans="1:12" ht="15.5" customHeight="1">
      <c r="A18" s="269"/>
      <c r="B18" s="160" t="s">
        <v>15</v>
      </c>
      <c r="C18" s="92">
        <v>487</v>
      </c>
      <c r="D18" s="92">
        <v>632</v>
      </c>
      <c r="E18" s="92">
        <v>793</v>
      </c>
      <c r="F18" s="92">
        <v>724</v>
      </c>
      <c r="G18" s="92">
        <v>813</v>
      </c>
      <c r="H18" s="93">
        <v>1.3</v>
      </c>
      <c r="I18" s="93">
        <v>1.4</v>
      </c>
      <c r="J18" s="93">
        <v>1.5</v>
      </c>
      <c r="K18" s="93">
        <v>1.2</v>
      </c>
      <c r="L18" s="93">
        <v>1.2</v>
      </c>
    </row>
    <row r="19" spans="1:12" ht="15.5" customHeight="1">
      <c r="A19" s="269"/>
      <c r="B19" s="160" t="s">
        <v>16</v>
      </c>
      <c r="C19" s="92">
        <v>2894</v>
      </c>
      <c r="D19" s="92">
        <v>2479</v>
      </c>
      <c r="E19" s="92">
        <v>2953</v>
      </c>
      <c r="F19" s="92">
        <v>3366</v>
      </c>
      <c r="G19" s="92">
        <v>3727</v>
      </c>
      <c r="H19" s="93">
        <v>7.8</v>
      </c>
      <c r="I19" s="93">
        <v>5.6</v>
      </c>
      <c r="J19" s="93">
        <v>5.5</v>
      </c>
      <c r="K19" s="93">
        <v>5.7</v>
      </c>
      <c r="L19" s="93">
        <v>5.4</v>
      </c>
    </row>
    <row r="20" spans="1:12" ht="15.5" customHeight="1">
      <c r="A20" s="269"/>
      <c r="B20" s="160" t="s">
        <v>17</v>
      </c>
      <c r="C20" s="92">
        <v>885</v>
      </c>
      <c r="D20" s="92">
        <v>1213</v>
      </c>
      <c r="E20" s="92">
        <v>1331</v>
      </c>
      <c r="F20" s="92">
        <v>1598</v>
      </c>
      <c r="G20" s="92">
        <v>1861</v>
      </c>
      <c r="H20" s="93">
        <v>2.4</v>
      </c>
      <c r="I20" s="93">
        <v>2.7</v>
      </c>
      <c r="J20" s="93">
        <v>2.5</v>
      </c>
      <c r="K20" s="93">
        <v>2.7</v>
      </c>
      <c r="L20" s="93">
        <v>2.7</v>
      </c>
    </row>
    <row r="21" spans="1:12" ht="15.5" customHeight="1">
      <c r="A21" s="269"/>
      <c r="B21" s="160" t="s">
        <v>18</v>
      </c>
      <c r="C21" s="92">
        <v>1804</v>
      </c>
      <c r="D21" s="92">
        <v>2307</v>
      </c>
      <c r="E21" s="92">
        <v>2827</v>
      </c>
      <c r="F21" s="92">
        <v>3578</v>
      </c>
      <c r="G21" s="92">
        <v>3682</v>
      </c>
      <c r="H21" s="93">
        <v>4.9000000000000004</v>
      </c>
      <c r="I21" s="93">
        <v>5.2</v>
      </c>
      <c r="J21" s="93">
        <v>5.3</v>
      </c>
      <c r="K21" s="93">
        <v>6</v>
      </c>
      <c r="L21" s="93">
        <v>5.3</v>
      </c>
    </row>
    <row r="22" spans="1:12" ht="15.5" customHeight="1">
      <c r="A22" s="269"/>
      <c r="B22" s="160" t="s">
        <v>19</v>
      </c>
      <c r="C22" s="92">
        <v>1009</v>
      </c>
      <c r="D22" s="92">
        <v>1472</v>
      </c>
      <c r="E22" s="92">
        <v>1733</v>
      </c>
      <c r="F22" s="92">
        <v>1840</v>
      </c>
      <c r="G22" s="92">
        <v>2490</v>
      </c>
      <c r="H22" s="93">
        <v>2.7</v>
      </c>
      <c r="I22" s="93">
        <v>3.3</v>
      </c>
      <c r="J22" s="93">
        <v>3.2</v>
      </c>
      <c r="K22" s="93">
        <v>3.1</v>
      </c>
      <c r="L22" s="93">
        <v>3.6</v>
      </c>
    </row>
    <row r="23" spans="1:12" ht="15.5" customHeight="1">
      <c r="A23" s="269"/>
      <c r="B23" s="160" t="s">
        <v>20</v>
      </c>
      <c r="C23" s="92">
        <v>557</v>
      </c>
      <c r="D23" s="92">
        <v>638</v>
      </c>
      <c r="E23" s="92">
        <v>732</v>
      </c>
      <c r="F23" s="92">
        <v>882</v>
      </c>
      <c r="G23" s="92">
        <v>932</v>
      </c>
      <c r="H23" s="93">
        <v>1.5</v>
      </c>
      <c r="I23" s="93">
        <v>1.4</v>
      </c>
      <c r="J23" s="93">
        <v>1.4</v>
      </c>
      <c r="K23" s="93">
        <v>1.5</v>
      </c>
      <c r="L23" s="93">
        <v>1.3</v>
      </c>
    </row>
    <row r="24" spans="1:12" ht="15.5" customHeight="1">
      <c r="A24" s="269"/>
      <c r="B24" s="160" t="s">
        <v>21</v>
      </c>
      <c r="C24" s="92">
        <v>783</v>
      </c>
      <c r="D24" s="92">
        <v>959</v>
      </c>
      <c r="E24" s="92">
        <v>1099</v>
      </c>
      <c r="F24" s="92">
        <v>1237</v>
      </c>
      <c r="G24" s="92">
        <v>1523</v>
      </c>
      <c r="H24" s="93">
        <v>2.1</v>
      </c>
      <c r="I24" s="93">
        <v>2.2000000000000002</v>
      </c>
      <c r="J24" s="93">
        <v>2</v>
      </c>
      <c r="K24" s="93">
        <v>2.1</v>
      </c>
      <c r="L24" s="93">
        <v>2.2000000000000002</v>
      </c>
    </row>
    <row r="25" spans="1:12" ht="15.5" customHeight="1">
      <c r="A25" s="269"/>
      <c r="B25" s="160" t="s">
        <v>22</v>
      </c>
      <c r="C25" s="92">
        <v>452</v>
      </c>
      <c r="D25" s="92">
        <v>563</v>
      </c>
      <c r="E25" s="92">
        <v>662</v>
      </c>
      <c r="F25" s="92">
        <v>848</v>
      </c>
      <c r="G25" s="92">
        <v>981</v>
      </c>
      <c r="H25" s="93">
        <v>1.2</v>
      </c>
      <c r="I25" s="93">
        <v>1.3</v>
      </c>
      <c r="J25" s="93">
        <v>1.2</v>
      </c>
      <c r="K25" s="93">
        <v>1.4</v>
      </c>
      <c r="L25" s="93">
        <v>1.4</v>
      </c>
    </row>
    <row r="26" spans="1:12" ht="15.5" customHeight="1">
      <c r="A26" s="269"/>
      <c r="B26" s="160" t="s">
        <v>23</v>
      </c>
      <c r="C26" s="92">
        <v>3068</v>
      </c>
      <c r="D26" s="92">
        <v>3726</v>
      </c>
      <c r="E26" s="92">
        <v>4425</v>
      </c>
      <c r="F26" s="92">
        <v>5709</v>
      </c>
      <c r="G26" s="92">
        <v>5565</v>
      </c>
      <c r="H26" s="93">
        <v>8.3000000000000007</v>
      </c>
      <c r="I26" s="93">
        <v>8.4</v>
      </c>
      <c r="J26" s="93">
        <v>8.3000000000000007</v>
      </c>
      <c r="K26" s="93">
        <v>9.6</v>
      </c>
      <c r="L26" s="93">
        <v>8</v>
      </c>
    </row>
    <row r="27" spans="1:12" ht="15.5" customHeight="1">
      <c r="A27" s="269"/>
      <c r="B27" s="160" t="s">
        <v>24</v>
      </c>
      <c r="C27" s="92">
        <v>654</v>
      </c>
      <c r="D27" s="92">
        <v>806</v>
      </c>
      <c r="E27" s="92">
        <v>906</v>
      </c>
      <c r="F27" s="92">
        <v>1021</v>
      </c>
      <c r="G27" s="92">
        <v>1215</v>
      </c>
      <c r="H27" s="93">
        <v>1.8</v>
      </c>
      <c r="I27" s="93">
        <v>1.8</v>
      </c>
      <c r="J27" s="93">
        <v>1.7</v>
      </c>
      <c r="K27" s="93">
        <v>1.7</v>
      </c>
      <c r="L27" s="93">
        <v>1.8</v>
      </c>
    </row>
    <row r="28" spans="1:12" ht="15.5" customHeight="1">
      <c r="A28" s="269"/>
      <c r="B28" s="160" t="s">
        <v>25</v>
      </c>
      <c r="C28" s="92">
        <v>497</v>
      </c>
      <c r="D28" s="92">
        <v>672</v>
      </c>
      <c r="E28" s="92">
        <v>799</v>
      </c>
      <c r="F28" s="92">
        <v>923</v>
      </c>
      <c r="G28" s="92">
        <v>1027</v>
      </c>
      <c r="H28" s="93">
        <v>1.3</v>
      </c>
      <c r="I28" s="93">
        <v>1.5</v>
      </c>
      <c r="J28" s="93">
        <v>1.5</v>
      </c>
      <c r="K28" s="93">
        <v>1.6</v>
      </c>
      <c r="L28" s="93">
        <v>1.5</v>
      </c>
    </row>
    <row r="29" spans="1:12" ht="15.5" customHeight="1">
      <c r="A29" s="269"/>
      <c r="B29" s="160" t="s">
        <v>26</v>
      </c>
      <c r="C29" s="92">
        <v>968</v>
      </c>
      <c r="D29" s="92">
        <v>1132</v>
      </c>
      <c r="E29" s="92">
        <v>1362</v>
      </c>
      <c r="F29" s="92">
        <v>1434</v>
      </c>
      <c r="G29" s="92">
        <v>1778</v>
      </c>
      <c r="H29" s="93">
        <v>2.6</v>
      </c>
      <c r="I29" s="93">
        <v>2.6</v>
      </c>
      <c r="J29" s="93">
        <v>2.5</v>
      </c>
      <c r="K29" s="93">
        <v>2.4</v>
      </c>
      <c r="L29" s="93">
        <v>2.6</v>
      </c>
    </row>
    <row r="30" spans="1:12" ht="15.5" customHeight="1">
      <c r="A30" s="269"/>
      <c r="B30" s="160" t="s">
        <v>27</v>
      </c>
      <c r="C30" s="92">
        <v>309</v>
      </c>
      <c r="D30" s="92">
        <v>371</v>
      </c>
      <c r="E30" s="92">
        <v>430</v>
      </c>
      <c r="F30" s="92">
        <v>496</v>
      </c>
      <c r="G30" s="92">
        <v>543</v>
      </c>
      <c r="H30" s="93">
        <v>0.8</v>
      </c>
      <c r="I30" s="93">
        <v>0.8</v>
      </c>
      <c r="J30" s="93">
        <v>0.8</v>
      </c>
      <c r="K30" s="93">
        <v>0.8</v>
      </c>
      <c r="L30" s="93">
        <v>0.8</v>
      </c>
    </row>
    <row r="31" spans="1:12" ht="15.5" customHeight="1">
      <c r="A31" s="269"/>
      <c r="B31" s="160" t="s">
        <v>28</v>
      </c>
      <c r="C31" s="92">
        <v>934</v>
      </c>
      <c r="D31" s="92">
        <v>1081</v>
      </c>
      <c r="E31" s="92">
        <v>1256</v>
      </c>
      <c r="F31" s="92">
        <v>1363</v>
      </c>
      <c r="G31" s="92">
        <v>1644</v>
      </c>
      <c r="H31" s="93">
        <v>2.5</v>
      </c>
      <c r="I31" s="93">
        <v>2.4</v>
      </c>
      <c r="J31" s="93">
        <v>2.2999999999999998</v>
      </c>
      <c r="K31" s="93">
        <v>2.2999999999999998</v>
      </c>
      <c r="L31" s="93">
        <v>2.4</v>
      </c>
    </row>
    <row r="32" spans="1:12" ht="15.5" customHeight="1">
      <c r="A32" s="269"/>
      <c r="B32" s="160" t="s">
        <v>29</v>
      </c>
      <c r="C32" s="92">
        <v>3500</v>
      </c>
      <c r="D32" s="92">
        <v>4436</v>
      </c>
      <c r="E32" s="92">
        <v>6137</v>
      </c>
      <c r="F32" s="92">
        <v>5552</v>
      </c>
      <c r="G32" s="92">
        <v>7830</v>
      </c>
      <c r="H32" s="93">
        <v>9.4</v>
      </c>
      <c r="I32" s="93">
        <v>10</v>
      </c>
      <c r="J32" s="93">
        <v>11.5</v>
      </c>
      <c r="K32" s="93">
        <v>9.4</v>
      </c>
      <c r="L32" s="93">
        <v>11.3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scale="98" firstPageNumber="37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9" width="11.6640625" style="1" customWidth="1"/>
    <col min="10" max="10" width="11.33203125" style="1" customWidth="1"/>
    <col min="11" max="12" width="11.6640625" style="1" customWidth="1"/>
    <col min="13" max="16384" width="9.1640625" style="1"/>
  </cols>
  <sheetData>
    <row r="1" spans="1:12" ht="15.5" customHeight="1">
      <c r="A1" s="269">
        <v>32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12" s="35" customFormat="1" ht="34.5" customHeight="1">
      <c r="A2" s="269"/>
      <c r="B2" s="338"/>
      <c r="C2" s="309" t="s">
        <v>132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1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3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5.5" customHeight="1">
      <c r="A5" s="269"/>
      <c r="B5" s="106" t="s">
        <v>32</v>
      </c>
      <c r="C5" s="143">
        <f>SUM(C8:C32)</f>
        <v>326496</v>
      </c>
      <c r="D5" s="143">
        <f>SUM(D8:D32)</f>
        <v>428010</v>
      </c>
      <c r="E5" s="143">
        <f>SUM(E8:E32)</f>
        <v>570979</v>
      </c>
      <c r="F5" s="143">
        <f>SUM(F8:F32)</f>
        <v>641899</v>
      </c>
      <c r="G5" s="120">
        <f>SUM(G7:G33)</f>
        <v>802468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7018</v>
      </c>
      <c r="D8" s="92">
        <v>11847</v>
      </c>
      <c r="E8" s="92">
        <v>21990</v>
      </c>
      <c r="F8" s="92">
        <v>21763</v>
      </c>
      <c r="G8" s="92">
        <v>29333</v>
      </c>
      <c r="H8" s="93">
        <v>2.1</v>
      </c>
      <c r="I8" s="92">
        <v>2.8</v>
      </c>
      <c r="J8" s="93">
        <v>3.8</v>
      </c>
      <c r="K8" s="93">
        <v>3.4</v>
      </c>
      <c r="L8" s="93">
        <v>3.7</v>
      </c>
    </row>
    <row r="9" spans="1:12" ht="15.5" customHeight="1">
      <c r="A9" s="269"/>
      <c r="B9" s="160" t="s">
        <v>6</v>
      </c>
      <c r="C9" s="92">
        <v>4922</v>
      </c>
      <c r="D9" s="92">
        <v>6010</v>
      </c>
      <c r="E9" s="92">
        <v>8061</v>
      </c>
      <c r="F9" s="92">
        <v>8395</v>
      </c>
      <c r="G9" s="92">
        <v>9159</v>
      </c>
      <c r="H9" s="93">
        <v>1.5</v>
      </c>
      <c r="I9" s="92">
        <v>1.4</v>
      </c>
      <c r="J9" s="93">
        <v>1.4</v>
      </c>
      <c r="K9" s="93">
        <v>1.3</v>
      </c>
      <c r="L9" s="93">
        <v>1.1000000000000001</v>
      </c>
    </row>
    <row r="10" spans="1:12" ht="15.5" customHeight="1">
      <c r="A10" s="269"/>
      <c r="B10" s="160" t="s">
        <v>7</v>
      </c>
      <c r="C10" s="92">
        <v>20633</v>
      </c>
      <c r="D10" s="92">
        <v>30419</v>
      </c>
      <c r="E10" s="92">
        <v>47456</v>
      </c>
      <c r="F10" s="92">
        <v>46417</v>
      </c>
      <c r="G10" s="92">
        <v>72483</v>
      </c>
      <c r="H10" s="93">
        <v>6.3</v>
      </c>
      <c r="I10" s="92">
        <v>7.1</v>
      </c>
      <c r="J10" s="93">
        <v>8.3000000000000007</v>
      </c>
      <c r="K10" s="93">
        <v>7.2</v>
      </c>
      <c r="L10" s="93">
        <v>9</v>
      </c>
    </row>
    <row r="11" spans="1:12" ht="15.5" customHeight="1">
      <c r="A11" s="269"/>
      <c r="B11" s="160" t="s">
        <v>8</v>
      </c>
      <c r="C11" s="92">
        <v>11060</v>
      </c>
      <c r="D11" s="92">
        <v>14048</v>
      </c>
      <c r="E11" s="92">
        <v>20626</v>
      </c>
      <c r="F11" s="92">
        <v>27923</v>
      </c>
      <c r="G11" s="92">
        <v>26433</v>
      </c>
      <c r="H11" s="93">
        <v>3.4</v>
      </c>
      <c r="I11" s="92">
        <v>3.3</v>
      </c>
      <c r="J11" s="93">
        <v>3.6</v>
      </c>
      <c r="K11" s="93">
        <v>4.4000000000000004</v>
      </c>
      <c r="L11" s="93">
        <v>3.3</v>
      </c>
    </row>
    <row r="12" spans="1:12" ht="15.5" customHeight="1">
      <c r="A12" s="269"/>
      <c r="B12" s="160" t="s">
        <v>9</v>
      </c>
      <c r="C12" s="92">
        <v>3764</v>
      </c>
      <c r="D12" s="92">
        <v>4428</v>
      </c>
      <c r="E12" s="92">
        <v>7268</v>
      </c>
      <c r="F12" s="92">
        <v>5963</v>
      </c>
      <c r="G12" s="92">
        <v>9480</v>
      </c>
      <c r="H12" s="93">
        <v>1.2</v>
      </c>
      <c r="I12" s="93">
        <v>1</v>
      </c>
      <c r="J12" s="93">
        <v>1.3</v>
      </c>
      <c r="K12" s="93">
        <v>0.9</v>
      </c>
      <c r="L12" s="93">
        <v>1.2</v>
      </c>
    </row>
    <row r="13" spans="1:12" ht="15.5" customHeight="1">
      <c r="A13" s="269"/>
      <c r="B13" s="160" t="s">
        <v>10</v>
      </c>
      <c r="C13" s="92">
        <v>4855</v>
      </c>
      <c r="D13" s="92">
        <v>5384</v>
      </c>
      <c r="E13" s="92">
        <v>7770</v>
      </c>
      <c r="F13" s="92">
        <v>6361</v>
      </c>
      <c r="G13" s="92">
        <v>4929</v>
      </c>
      <c r="H13" s="93">
        <v>1.5</v>
      </c>
      <c r="I13" s="92">
        <v>1.3</v>
      </c>
      <c r="J13" s="93">
        <v>1.4</v>
      </c>
      <c r="K13" s="93">
        <v>1</v>
      </c>
      <c r="L13" s="93">
        <v>0.6</v>
      </c>
    </row>
    <row r="14" spans="1:12" ht="15.5" customHeight="1">
      <c r="A14" s="269"/>
      <c r="B14" s="160" t="s">
        <v>11</v>
      </c>
      <c r="C14" s="92">
        <v>5229</v>
      </c>
      <c r="D14" s="92">
        <v>7106</v>
      </c>
      <c r="E14" s="92">
        <v>9060</v>
      </c>
      <c r="F14" s="92">
        <v>8311</v>
      </c>
      <c r="G14" s="92">
        <v>10894</v>
      </c>
      <c r="H14" s="93">
        <v>1.6</v>
      </c>
      <c r="I14" s="92">
        <v>1.7</v>
      </c>
      <c r="J14" s="93">
        <v>1.6</v>
      </c>
      <c r="K14" s="93">
        <v>1.3</v>
      </c>
      <c r="L14" s="93">
        <v>1.4</v>
      </c>
    </row>
    <row r="15" spans="1:12" ht="15.5" customHeight="1">
      <c r="A15" s="269"/>
      <c r="B15" s="160" t="s">
        <v>12</v>
      </c>
      <c r="C15" s="92">
        <v>9962</v>
      </c>
      <c r="D15" s="92">
        <v>10047</v>
      </c>
      <c r="E15" s="92">
        <v>11588</v>
      </c>
      <c r="F15" s="92">
        <v>11426</v>
      </c>
      <c r="G15" s="92">
        <v>16618</v>
      </c>
      <c r="H15" s="93">
        <v>3.1</v>
      </c>
      <c r="I15" s="92">
        <v>2.2999999999999998</v>
      </c>
      <c r="J15" s="93">
        <v>2</v>
      </c>
      <c r="K15" s="93">
        <v>1.8</v>
      </c>
      <c r="L15" s="93">
        <v>2.1</v>
      </c>
    </row>
    <row r="16" spans="1:12" ht="15.5" customHeight="1">
      <c r="A16" s="269"/>
      <c r="B16" s="160" t="s">
        <v>13</v>
      </c>
      <c r="C16" s="92">
        <v>27367</v>
      </c>
      <c r="D16" s="92">
        <v>35280</v>
      </c>
      <c r="E16" s="92">
        <v>47063</v>
      </c>
      <c r="F16" s="92">
        <v>60462</v>
      </c>
      <c r="G16" s="92">
        <v>72383</v>
      </c>
      <c r="H16" s="93">
        <v>8.4</v>
      </c>
      <c r="I16" s="92">
        <v>8.1999999999999993</v>
      </c>
      <c r="J16" s="93">
        <v>8.1999999999999993</v>
      </c>
      <c r="K16" s="93">
        <v>9.4</v>
      </c>
      <c r="L16" s="93">
        <v>9</v>
      </c>
    </row>
    <row r="17" spans="1:12" ht="15.5" customHeight="1">
      <c r="A17" s="269"/>
      <c r="B17" s="160" t="s">
        <v>14</v>
      </c>
      <c r="C17" s="92">
        <v>2775</v>
      </c>
      <c r="D17" s="92">
        <v>3267</v>
      </c>
      <c r="E17" s="92">
        <v>3950</v>
      </c>
      <c r="F17" s="92">
        <v>2875</v>
      </c>
      <c r="G17" s="92">
        <v>3957</v>
      </c>
      <c r="H17" s="93">
        <v>0.8</v>
      </c>
      <c r="I17" s="92">
        <v>0.8</v>
      </c>
      <c r="J17" s="93">
        <v>0.7</v>
      </c>
      <c r="K17" s="93">
        <v>0.4</v>
      </c>
      <c r="L17" s="93">
        <v>0.5</v>
      </c>
    </row>
    <row r="18" spans="1:12" ht="15.5" customHeight="1">
      <c r="A18" s="269"/>
      <c r="B18" s="160" t="s">
        <v>15</v>
      </c>
      <c r="C18" s="92">
        <v>1067</v>
      </c>
      <c r="D18" s="92">
        <v>1324</v>
      </c>
      <c r="E18" s="92">
        <v>1838</v>
      </c>
      <c r="F18" s="92">
        <v>2023</v>
      </c>
      <c r="G18" s="92">
        <v>1834</v>
      </c>
      <c r="H18" s="93">
        <v>0.3</v>
      </c>
      <c r="I18" s="92">
        <v>0.3</v>
      </c>
      <c r="J18" s="93">
        <v>0.3</v>
      </c>
      <c r="K18" s="93">
        <v>0.3</v>
      </c>
      <c r="L18" s="93">
        <v>0.2</v>
      </c>
    </row>
    <row r="19" spans="1:12" ht="15.5" customHeight="1">
      <c r="A19" s="269"/>
      <c r="B19" s="160" t="s">
        <v>16</v>
      </c>
      <c r="C19" s="92">
        <v>16839</v>
      </c>
      <c r="D19" s="92">
        <v>23949</v>
      </c>
      <c r="E19" s="92">
        <v>38327</v>
      </c>
      <c r="F19" s="92">
        <v>46873</v>
      </c>
      <c r="G19" s="92">
        <v>51784</v>
      </c>
      <c r="H19" s="93">
        <v>5.2</v>
      </c>
      <c r="I19" s="92">
        <v>5.6</v>
      </c>
      <c r="J19" s="93">
        <v>6.7</v>
      </c>
      <c r="K19" s="93">
        <v>7.3</v>
      </c>
      <c r="L19" s="93">
        <v>6.4</v>
      </c>
    </row>
    <row r="20" spans="1:12" ht="15.5" customHeight="1">
      <c r="A20" s="269"/>
      <c r="B20" s="160" t="s">
        <v>17</v>
      </c>
      <c r="C20" s="92">
        <v>4997</v>
      </c>
      <c r="D20" s="92">
        <v>5212</v>
      </c>
      <c r="E20" s="92">
        <v>8675</v>
      </c>
      <c r="F20" s="92">
        <v>6847</v>
      </c>
      <c r="G20" s="92">
        <v>8655</v>
      </c>
      <c r="H20" s="93">
        <v>1.5</v>
      </c>
      <c r="I20" s="92">
        <v>1.2</v>
      </c>
      <c r="J20" s="93">
        <v>1.5</v>
      </c>
      <c r="K20" s="93">
        <v>1.1000000000000001</v>
      </c>
      <c r="L20" s="93">
        <v>1.1000000000000001</v>
      </c>
    </row>
    <row r="21" spans="1:12" ht="15.5" customHeight="1">
      <c r="A21" s="269"/>
      <c r="B21" s="160" t="s">
        <v>18</v>
      </c>
      <c r="C21" s="92">
        <v>31650</v>
      </c>
      <c r="D21" s="92">
        <v>41884</v>
      </c>
      <c r="E21" s="92">
        <v>46460</v>
      </c>
      <c r="F21" s="92">
        <v>76030</v>
      </c>
      <c r="G21" s="92">
        <v>117465</v>
      </c>
      <c r="H21" s="93">
        <v>9.6999999999999993</v>
      </c>
      <c r="I21" s="92">
        <v>9.8000000000000007</v>
      </c>
      <c r="J21" s="93">
        <v>8.1</v>
      </c>
      <c r="K21" s="93">
        <v>11.8</v>
      </c>
      <c r="L21" s="93">
        <v>14.6</v>
      </c>
    </row>
    <row r="22" spans="1:12" ht="15.5" customHeight="1">
      <c r="A22" s="269"/>
      <c r="B22" s="160" t="s">
        <v>19</v>
      </c>
      <c r="C22" s="92">
        <v>7877</v>
      </c>
      <c r="D22" s="92">
        <v>10873</v>
      </c>
      <c r="E22" s="92">
        <v>14711</v>
      </c>
      <c r="F22" s="92">
        <v>15135</v>
      </c>
      <c r="G22" s="92">
        <v>15740</v>
      </c>
      <c r="H22" s="93">
        <v>2.4</v>
      </c>
      <c r="I22" s="92">
        <v>2.5</v>
      </c>
      <c r="J22" s="93">
        <v>2.6</v>
      </c>
      <c r="K22" s="93">
        <v>2.4</v>
      </c>
      <c r="L22" s="93">
        <v>2</v>
      </c>
    </row>
    <row r="23" spans="1:12" ht="15.5" customHeight="1">
      <c r="A23" s="269"/>
      <c r="B23" s="160" t="s">
        <v>20</v>
      </c>
      <c r="C23" s="92">
        <v>4472</v>
      </c>
      <c r="D23" s="92">
        <v>6261</v>
      </c>
      <c r="E23" s="92">
        <v>8663</v>
      </c>
      <c r="F23" s="92">
        <v>8569</v>
      </c>
      <c r="G23" s="92">
        <v>13639</v>
      </c>
      <c r="H23" s="93">
        <v>1.4</v>
      </c>
      <c r="I23" s="92">
        <v>1.5</v>
      </c>
      <c r="J23" s="93">
        <v>1.5</v>
      </c>
      <c r="K23" s="93">
        <v>1.3</v>
      </c>
      <c r="L23" s="93">
        <v>1.7</v>
      </c>
    </row>
    <row r="24" spans="1:12" ht="15.5" customHeight="1">
      <c r="A24" s="269"/>
      <c r="B24" s="160" t="s">
        <v>21</v>
      </c>
      <c r="C24" s="92">
        <v>2538</v>
      </c>
      <c r="D24" s="92">
        <v>2900</v>
      </c>
      <c r="E24" s="92">
        <v>3787</v>
      </c>
      <c r="F24" s="92">
        <v>4285</v>
      </c>
      <c r="G24" s="92">
        <v>6647</v>
      </c>
      <c r="H24" s="93">
        <v>0.8</v>
      </c>
      <c r="I24" s="92">
        <v>0.7</v>
      </c>
      <c r="J24" s="93">
        <v>0.7</v>
      </c>
      <c r="K24" s="93">
        <v>0.7</v>
      </c>
      <c r="L24" s="93">
        <v>0.8</v>
      </c>
    </row>
    <row r="25" spans="1:12" ht="15.5" customHeight="1">
      <c r="A25" s="269"/>
      <c r="B25" s="160" t="s">
        <v>22</v>
      </c>
      <c r="C25" s="92">
        <v>2892</v>
      </c>
      <c r="D25" s="92">
        <v>3595</v>
      </c>
      <c r="E25" s="92">
        <v>4884</v>
      </c>
      <c r="F25" s="92">
        <v>4991</v>
      </c>
      <c r="G25" s="92">
        <v>11459</v>
      </c>
      <c r="H25" s="93">
        <v>0.9</v>
      </c>
      <c r="I25" s="92">
        <v>0.8</v>
      </c>
      <c r="J25" s="93">
        <v>0.9</v>
      </c>
      <c r="K25" s="93">
        <v>0.8</v>
      </c>
      <c r="L25" s="93">
        <v>1.4</v>
      </c>
    </row>
    <row r="26" spans="1:12" ht="15.5" customHeight="1">
      <c r="A26" s="269"/>
      <c r="B26" s="160" t="s">
        <v>23</v>
      </c>
      <c r="C26" s="92">
        <v>19128</v>
      </c>
      <c r="D26" s="92">
        <v>26016</v>
      </c>
      <c r="E26" s="92">
        <v>32172</v>
      </c>
      <c r="F26" s="92">
        <v>30148</v>
      </c>
      <c r="G26" s="92">
        <v>35340</v>
      </c>
      <c r="H26" s="93">
        <v>5.9</v>
      </c>
      <c r="I26" s="92">
        <v>6.1</v>
      </c>
      <c r="J26" s="93">
        <v>5.6</v>
      </c>
      <c r="K26" s="93">
        <v>4.7</v>
      </c>
      <c r="L26" s="93">
        <v>4.4000000000000004</v>
      </c>
    </row>
    <row r="27" spans="1:12" ht="15.5" customHeight="1">
      <c r="A27" s="269"/>
      <c r="B27" s="160" t="s">
        <v>24</v>
      </c>
      <c r="C27" s="92">
        <v>2188</v>
      </c>
      <c r="D27" s="92">
        <v>2561</v>
      </c>
      <c r="E27" s="92">
        <v>3941</v>
      </c>
      <c r="F27" s="92">
        <v>4310</v>
      </c>
      <c r="G27" s="92">
        <v>4163</v>
      </c>
      <c r="H27" s="93">
        <v>0.7</v>
      </c>
      <c r="I27" s="92">
        <v>0.6</v>
      </c>
      <c r="J27" s="93">
        <v>0.7</v>
      </c>
      <c r="K27" s="93">
        <v>0.7</v>
      </c>
      <c r="L27" s="93">
        <v>0.5</v>
      </c>
    </row>
    <row r="28" spans="1:12" ht="15.5" customHeight="1">
      <c r="A28" s="269"/>
      <c r="B28" s="160" t="s">
        <v>25</v>
      </c>
      <c r="C28" s="92">
        <v>5035</v>
      </c>
      <c r="D28" s="92">
        <v>6880</v>
      </c>
      <c r="E28" s="92">
        <v>8883</v>
      </c>
      <c r="F28" s="92">
        <v>14350</v>
      </c>
      <c r="G28" s="92">
        <v>21337</v>
      </c>
      <c r="H28" s="93">
        <v>1.5</v>
      </c>
      <c r="I28" s="92">
        <v>1.6</v>
      </c>
      <c r="J28" s="93">
        <v>1.6</v>
      </c>
      <c r="K28" s="93">
        <v>2.2000000000000002</v>
      </c>
      <c r="L28" s="93">
        <v>2.7</v>
      </c>
    </row>
    <row r="29" spans="1:12" ht="15.5" customHeight="1">
      <c r="A29" s="269"/>
      <c r="B29" s="160" t="s">
        <v>26</v>
      </c>
      <c r="C29" s="92">
        <v>3676</v>
      </c>
      <c r="D29" s="92">
        <v>4869</v>
      </c>
      <c r="E29" s="92">
        <v>6808</v>
      </c>
      <c r="F29" s="92">
        <v>8134</v>
      </c>
      <c r="G29" s="92">
        <v>14141</v>
      </c>
      <c r="H29" s="93">
        <v>1.1000000000000001</v>
      </c>
      <c r="I29" s="92">
        <v>1.1000000000000001</v>
      </c>
      <c r="J29" s="93">
        <v>1.2</v>
      </c>
      <c r="K29" s="93">
        <v>1.3</v>
      </c>
      <c r="L29" s="93">
        <v>1.8</v>
      </c>
    </row>
    <row r="30" spans="1:12" ht="15.5" customHeight="1">
      <c r="A30" s="269"/>
      <c r="B30" s="160" t="s">
        <v>27</v>
      </c>
      <c r="C30" s="92">
        <v>3890</v>
      </c>
      <c r="D30" s="92">
        <v>4427</v>
      </c>
      <c r="E30" s="92">
        <v>6119</v>
      </c>
      <c r="F30" s="92">
        <v>6477</v>
      </c>
      <c r="G30" s="92">
        <v>4167</v>
      </c>
      <c r="H30" s="93">
        <v>1.2</v>
      </c>
      <c r="I30" s="93">
        <v>1</v>
      </c>
      <c r="J30" s="93">
        <v>1.1000000000000001</v>
      </c>
      <c r="K30" s="93">
        <v>1</v>
      </c>
      <c r="L30" s="93">
        <v>0.5</v>
      </c>
    </row>
    <row r="31" spans="1:12" ht="15.5" customHeight="1">
      <c r="A31" s="269"/>
      <c r="B31" s="160" t="s">
        <v>28</v>
      </c>
      <c r="C31" s="92">
        <v>2435</v>
      </c>
      <c r="D31" s="92">
        <v>2801</v>
      </c>
      <c r="E31" s="92">
        <v>4892</v>
      </c>
      <c r="F31" s="92">
        <v>6404</v>
      </c>
      <c r="G31" s="92">
        <v>6461</v>
      </c>
      <c r="H31" s="93">
        <v>0.7</v>
      </c>
      <c r="I31" s="92">
        <v>0.7</v>
      </c>
      <c r="J31" s="93">
        <v>0.9</v>
      </c>
      <c r="K31" s="93">
        <v>1</v>
      </c>
      <c r="L31" s="93">
        <v>0.8</v>
      </c>
    </row>
    <row r="32" spans="1:12" ht="15.5" customHeight="1">
      <c r="A32" s="269"/>
      <c r="B32" s="160" t="s">
        <v>29</v>
      </c>
      <c r="C32" s="92">
        <v>120227</v>
      </c>
      <c r="D32" s="92">
        <v>156622</v>
      </c>
      <c r="E32" s="92">
        <v>195987</v>
      </c>
      <c r="F32" s="92">
        <v>207427</v>
      </c>
      <c r="G32" s="92">
        <v>233967</v>
      </c>
      <c r="H32" s="93">
        <v>36.799999999999997</v>
      </c>
      <c r="I32" s="92">
        <v>36.6</v>
      </c>
      <c r="J32" s="93">
        <v>34.299999999999997</v>
      </c>
      <c r="K32" s="93">
        <v>32.299999999999997</v>
      </c>
      <c r="L32" s="93">
        <v>29.2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scale="99" firstPageNumber="37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39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5" style="1" customWidth="1"/>
    <col min="2" max="2" width="19.33203125" style="1" customWidth="1"/>
    <col min="3" max="9" width="11.6640625" style="1" customWidth="1"/>
    <col min="10" max="10" width="11.1640625" style="1" customWidth="1"/>
    <col min="11" max="11" width="10.83203125" style="1" customWidth="1"/>
    <col min="12" max="12" width="11.6640625" style="1" customWidth="1"/>
    <col min="13" max="16384" width="9.1640625" style="1"/>
  </cols>
  <sheetData>
    <row r="1" spans="1:25" ht="16.5" customHeight="1">
      <c r="A1" s="269">
        <v>33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5" s="35" customFormat="1" ht="31.5" customHeight="1">
      <c r="A2" s="269"/>
      <c r="B2" s="338"/>
      <c r="C2" s="309" t="s">
        <v>133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5" s="35" customFormat="1" ht="19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5" s="35" customFormat="1" ht="23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5" ht="15.5" customHeight="1">
      <c r="A5" s="269"/>
      <c r="B5" s="106" t="s">
        <v>32</v>
      </c>
      <c r="C5" s="120">
        <v>832350</v>
      </c>
      <c r="D5" s="120">
        <v>958380</v>
      </c>
      <c r="E5" s="120">
        <f>SUM(E8:E32)</f>
        <v>1057539</v>
      </c>
      <c r="F5" s="120">
        <f>SUM(F8:F32)</f>
        <v>1167438</v>
      </c>
      <c r="G5" s="120">
        <f>SUM(G7:G33)</f>
        <v>1512304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5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</row>
    <row r="8" spans="1:25" ht="15.5" customHeight="1">
      <c r="A8" s="269"/>
      <c r="B8" s="160" t="s">
        <v>5</v>
      </c>
      <c r="C8" s="92">
        <v>12737</v>
      </c>
      <c r="D8" s="92">
        <v>17133</v>
      </c>
      <c r="E8" s="92">
        <v>21716</v>
      </c>
      <c r="F8" s="92">
        <v>24171</v>
      </c>
      <c r="G8" s="92">
        <v>27092</v>
      </c>
      <c r="H8" s="93">
        <v>1.6</v>
      </c>
      <c r="I8" s="93">
        <v>1.8</v>
      </c>
      <c r="J8" s="93">
        <v>2.1</v>
      </c>
      <c r="K8" s="93">
        <v>2.1</v>
      </c>
      <c r="L8" s="93">
        <v>1.8</v>
      </c>
    </row>
    <row r="9" spans="1:25" ht="15.5" customHeight="1">
      <c r="A9" s="269"/>
      <c r="B9" s="160" t="s">
        <v>6</v>
      </c>
      <c r="C9" s="92">
        <v>21707</v>
      </c>
      <c r="D9" s="92">
        <v>23247</v>
      </c>
      <c r="E9" s="92">
        <v>34173</v>
      </c>
      <c r="F9" s="92">
        <v>30638</v>
      </c>
      <c r="G9" s="92">
        <v>32412</v>
      </c>
      <c r="H9" s="93">
        <v>2.6</v>
      </c>
      <c r="I9" s="93">
        <v>2.4</v>
      </c>
      <c r="J9" s="93">
        <v>3.2</v>
      </c>
      <c r="K9" s="93">
        <v>2.6</v>
      </c>
      <c r="L9" s="93">
        <v>2.1</v>
      </c>
    </row>
    <row r="10" spans="1:25" ht="15.5" customHeight="1">
      <c r="A10" s="269"/>
      <c r="B10" s="160" t="s">
        <v>7</v>
      </c>
      <c r="C10" s="92">
        <v>59776</v>
      </c>
      <c r="D10" s="92">
        <v>62461</v>
      </c>
      <c r="E10" s="92">
        <v>79758</v>
      </c>
      <c r="F10" s="92">
        <v>87002</v>
      </c>
      <c r="G10" s="92">
        <v>106521</v>
      </c>
      <c r="H10" s="93">
        <v>7.2</v>
      </c>
      <c r="I10" s="93">
        <v>6.5</v>
      </c>
      <c r="J10" s="93">
        <v>7.5</v>
      </c>
      <c r="K10" s="93">
        <v>7.5</v>
      </c>
      <c r="L10" s="93">
        <v>7</v>
      </c>
    </row>
    <row r="11" spans="1:25" ht="15.5" customHeight="1">
      <c r="A11" s="269"/>
      <c r="B11" s="160" t="s">
        <v>8</v>
      </c>
      <c r="C11" s="92">
        <v>20531</v>
      </c>
      <c r="D11" s="92">
        <v>20978</v>
      </c>
      <c r="E11" s="92">
        <v>23766</v>
      </c>
      <c r="F11" s="92">
        <v>26492</v>
      </c>
      <c r="G11" s="92">
        <v>33954</v>
      </c>
      <c r="H11" s="93">
        <v>2.5</v>
      </c>
      <c r="I11" s="93">
        <v>2.2000000000000002</v>
      </c>
      <c r="J11" s="93">
        <v>2.2999999999999998</v>
      </c>
      <c r="K11" s="93">
        <v>2.2999999999999998</v>
      </c>
      <c r="L11" s="93">
        <v>2.2999999999999998</v>
      </c>
      <c r="N11" s="296"/>
      <c r="O11" s="296"/>
      <c r="P11" s="296"/>
      <c r="Q11" s="296"/>
      <c r="R11" s="296"/>
      <c r="S11" s="296"/>
    </row>
    <row r="12" spans="1:25" ht="15.5" customHeight="1">
      <c r="A12" s="269"/>
      <c r="B12" s="160" t="s">
        <v>9</v>
      </c>
      <c r="C12" s="92">
        <v>10797</v>
      </c>
      <c r="D12" s="92">
        <v>12698</v>
      </c>
      <c r="E12" s="92">
        <v>15459</v>
      </c>
      <c r="F12" s="92">
        <v>16408</v>
      </c>
      <c r="G12" s="92">
        <v>20408</v>
      </c>
      <c r="H12" s="93">
        <v>1.3</v>
      </c>
      <c r="I12" s="93">
        <v>1.3</v>
      </c>
      <c r="J12" s="93">
        <v>1.5</v>
      </c>
      <c r="K12" s="93">
        <v>1.4</v>
      </c>
      <c r="L12" s="93">
        <v>1.4</v>
      </c>
    </row>
    <row r="13" spans="1:25" ht="15.5" customHeight="1">
      <c r="A13" s="269"/>
      <c r="B13" s="160" t="s">
        <v>10</v>
      </c>
      <c r="C13" s="92">
        <v>8637</v>
      </c>
      <c r="D13" s="92">
        <v>11819</v>
      </c>
      <c r="E13" s="92">
        <v>12459</v>
      </c>
      <c r="F13" s="92">
        <v>13615</v>
      </c>
      <c r="G13" s="92">
        <v>15415</v>
      </c>
      <c r="H13" s="93">
        <v>1</v>
      </c>
      <c r="I13" s="93">
        <v>1.2</v>
      </c>
      <c r="J13" s="93">
        <v>1.2</v>
      </c>
      <c r="K13" s="93">
        <v>1.2</v>
      </c>
      <c r="L13" s="93">
        <v>1</v>
      </c>
    </row>
    <row r="14" spans="1:25" ht="15.5" customHeight="1">
      <c r="A14" s="269"/>
      <c r="B14" s="160" t="s">
        <v>11</v>
      </c>
      <c r="C14" s="92">
        <v>20815</v>
      </c>
      <c r="D14" s="92">
        <v>22992</v>
      </c>
      <c r="E14" s="92">
        <v>30388</v>
      </c>
      <c r="F14" s="92">
        <v>31724</v>
      </c>
      <c r="G14" s="92">
        <v>38129</v>
      </c>
      <c r="H14" s="93">
        <v>2.5</v>
      </c>
      <c r="I14" s="93">
        <v>2.4</v>
      </c>
      <c r="J14" s="93">
        <v>2.9</v>
      </c>
      <c r="K14" s="93">
        <v>2.7</v>
      </c>
      <c r="L14" s="93">
        <v>2.5</v>
      </c>
      <c r="N14" s="296"/>
      <c r="O14" s="296"/>
      <c r="P14" s="296"/>
      <c r="Q14" s="296"/>
      <c r="R14" s="296"/>
      <c r="S14" s="296"/>
    </row>
    <row r="15" spans="1:25" ht="15.5" customHeight="1">
      <c r="A15" s="269"/>
      <c r="B15" s="160" t="s">
        <v>12</v>
      </c>
      <c r="C15" s="92">
        <v>11129</v>
      </c>
      <c r="D15" s="92">
        <v>13149</v>
      </c>
      <c r="E15" s="92">
        <v>15228</v>
      </c>
      <c r="F15" s="92">
        <v>16594</v>
      </c>
      <c r="G15" s="92">
        <v>17527</v>
      </c>
      <c r="H15" s="93">
        <v>1.3</v>
      </c>
      <c r="I15" s="93">
        <v>1.4</v>
      </c>
      <c r="J15" s="93">
        <v>1.5</v>
      </c>
      <c r="K15" s="93">
        <v>1.4</v>
      </c>
      <c r="L15" s="93">
        <v>1.2</v>
      </c>
    </row>
    <row r="16" spans="1:25" ht="15.5" customHeight="1">
      <c r="A16" s="269"/>
      <c r="B16" s="160" t="s">
        <v>13</v>
      </c>
      <c r="C16" s="92">
        <v>44246</v>
      </c>
      <c r="D16" s="92">
        <v>56070</v>
      </c>
      <c r="E16" s="92">
        <v>61301</v>
      </c>
      <c r="F16" s="92">
        <v>66875</v>
      </c>
      <c r="G16" s="92">
        <v>88099</v>
      </c>
      <c r="H16" s="93">
        <v>5.3</v>
      </c>
      <c r="I16" s="93">
        <v>5.9</v>
      </c>
      <c r="J16" s="93">
        <v>5.8</v>
      </c>
      <c r="K16" s="93">
        <v>5.7</v>
      </c>
      <c r="L16" s="93">
        <v>5.8</v>
      </c>
    </row>
    <row r="17" spans="1:12" ht="15.5" customHeight="1">
      <c r="A17" s="269"/>
      <c r="B17" s="160" t="s">
        <v>14</v>
      </c>
      <c r="C17" s="92">
        <v>8650</v>
      </c>
      <c r="D17" s="92">
        <v>10323</v>
      </c>
      <c r="E17" s="92">
        <v>12749</v>
      </c>
      <c r="F17" s="92">
        <v>14528</v>
      </c>
      <c r="G17" s="92">
        <v>15367</v>
      </c>
      <c r="H17" s="93">
        <v>1</v>
      </c>
      <c r="I17" s="93">
        <v>1.1000000000000001</v>
      </c>
      <c r="J17" s="93">
        <v>1.2</v>
      </c>
      <c r="K17" s="93">
        <v>1.2</v>
      </c>
      <c r="L17" s="93">
        <v>1</v>
      </c>
    </row>
    <row r="18" spans="1:12" ht="15.5" customHeight="1">
      <c r="A18" s="269"/>
      <c r="B18" s="160" t="s">
        <v>15</v>
      </c>
      <c r="C18" s="92">
        <v>3316</v>
      </c>
      <c r="D18" s="92">
        <v>4661</v>
      </c>
      <c r="E18" s="92">
        <v>6894</v>
      </c>
      <c r="F18" s="92">
        <v>7157</v>
      </c>
      <c r="G18" s="92">
        <v>8317</v>
      </c>
      <c r="H18" s="93">
        <v>0.4</v>
      </c>
      <c r="I18" s="93">
        <v>0.5</v>
      </c>
      <c r="J18" s="93">
        <v>0.7</v>
      </c>
      <c r="K18" s="93">
        <v>0.6</v>
      </c>
      <c r="L18" s="93">
        <v>0.5</v>
      </c>
    </row>
    <row r="19" spans="1:12" ht="15.5" customHeight="1">
      <c r="A19" s="269"/>
      <c r="B19" s="160" t="s">
        <v>16</v>
      </c>
      <c r="C19" s="92">
        <v>36472</v>
      </c>
      <c r="D19" s="92">
        <v>43444</v>
      </c>
      <c r="E19" s="92">
        <v>50107</v>
      </c>
      <c r="F19" s="92">
        <v>63374</v>
      </c>
      <c r="G19" s="92">
        <v>87642</v>
      </c>
      <c r="H19" s="93">
        <v>4.4000000000000004</v>
      </c>
      <c r="I19" s="93">
        <v>4.5</v>
      </c>
      <c r="J19" s="93">
        <v>4.7</v>
      </c>
      <c r="K19" s="93">
        <v>5.4</v>
      </c>
      <c r="L19" s="93">
        <v>5.8</v>
      </c>
    </row>
    <row r="20" spans="1:12" ht="15.5" customHeight="1">
      <c r="A20" s="269"/>
      <c r="B20" s="160" t="s">
        <v>17</v>
      </c>
      <c r="C20" s="92">
        <v>14568</v>
      </c>
      <c r="D20" s="92">
        <v>17156</v>
      </c>
      <c r="E20" s="92">
        <v>20210</v>
      </c>
      <c r="F20" s="92">
        <v>20055</v>
      </c>
      <c r="G20" s="92">
        <v>24533</v>
      </c>
      <c r="H20" s="93">
        <v>1.8</v>
      </c>
      <c r="I20" s="93">
        <v>1.8</v>
      </c>
      <c r="J20" s="93">
        <v>1.9</v>
      </c>
      <c r="K20" s="93">
        <v>1.7</v>
      </c>
      <c r="L20" s="93">
        <v>1.6</v>
      </c>
    </row>
    <row r="21" spans="1:12" ht="15.5" customHeight="1">
      <c r="A21" s="269"/>
      <c r="B21" s="160" t="s">
        <v>18</v>
      </c>
      <c r="C21" s="92">
        <v>34965</v>
      </c>
      <c r="D21" s="92">
        <v>38196</v>
      </c>
      <c r="E21" s="92">
        <v>42795</v>
      </c>
      <c r="F21" s="92">
        <v>56031</v>
      </c>
      <c r="G21" s="92">
        <v>73834</v>
      </c>
      <c r="H21" s="93">
        <v>4.2</v>
      </c>
      <c r="I21" s="93">
        <v>4</v>
      </c>
      <c r="J21" s="93">
        <v>4</v>
      </c>
      <c r="K21" s="93">
        <v>4.8</v>
      </c>
      <c r="L21" s="93">
        <v>4.9000000000000004</v>
      </c>
    </row>
    <row r="22" spans="1:12" ht="15.5" customHeight="1">
      <c r="A22" s="269"/>
      <c r="B22" s="160" t="s">
        <v>19</v>
      </c>
      <c r="C22" s="92">
        <v>16042</v>
      </c>
      <c r="D22" s="92">
        <v>19935</v>
      </c>
      <c r="E22" s="92">
        <v>26926</v>
      </c>
      <c r="F22" s="92">
        <v>31589</v>
      </c>
      <c r="G22" s="92">
        <v>35781</v>
      </c>
      <c r="H22" s="93">
        <v>1.9</v>
      </c>
      <c r="I22" s="93">
        <v>2.1</v>
      </c>
      <c r="J22" s="93">
        <v>2.5</v>
      </c>
      <c r="K22" s="93">
        <v>2.7</v>
      </c>
      <c r="L22" s="93">
        <v>2.4</v>
      </c>
    </row>
    <row r="23" spans="1:12" ht="15.5" customHeight="1">
      <c r="A23" s="269"/>
      <c r="B23" s="160" t="s">
        <v>20</v>
      </c>
      <c r="C23" s="92">
        <v>9093</v>
      </c>
      <c r="D23" s="92">
        <v>9717</v>
      </c>
      <c r="E23" s="92">
        <v>11921</v>
      </c>
      <c r="F23" s="92">
        <v>13026</v>
      </c>
      <c r="G23" s="92">
        <v>14633</v>
      </c>
      <c r="H23" s="93">
        <v>1.1000000000000001</v>
      </c>
      <c r="I23" s="93">
        <v>1</v>
      </c>
      <c r="J23" s="93">
        <v>1.1000000000000001</v>
      </c>
      <c r="K23" s="93">
        <v>1.1000000000000001</v>
      </c>
      <c r="L23" s="93">
        <v>1</v>
      </c>
    </row>
    <row r="24" spans="1:12" ht="15.5" customHeight="1">
      <c r="A24" s="269"/>
      <c r="B24" s="160" t="s">
        <v>21</v>
      </c>
      <c r="C24" s="92">
        <v>9214</v>
      </c>
      <c r="D24" s="92">
        <v>11064</v>
      </c>
      <c r="E24" s="92">
        <v>12920</v>
      </c>
      <c r="F24" s="92">
        <v>13696</v>
      </c>
      <c r="G24" s="92">
        <v>16827</v>
      </c>
      <c r="H24" s="93">
        <v>1.1000000000000001</v>
      </c>
      <c r="I24" s="93">
        <v>1.1000000000000001</v>
      </c>
      <c r="J24" s="93">
        <v>1.2</v>
      </c>
      <c r="K24" s="93">
        <v>1.2</v>
      </c>
      <c r="L24" s="93">
        <v>1.1000000000000001</v>
      </c>
    </row>
    <row r="25" spans="1:12" ht="15.5" customHeight="1">
      <c r="A25" s="269"/>
      <c r="B25" s="160" t="s">
        <v>22</v>
      </c>
      <c r="C25" s="92">
        <v>7000</v>
      </c>
      <c r="D25" s="92">
        <v>8591</v>
      </c>
      <c r="E25" s="92">
        <v>11021</v>
      </c>
      <c r="F25" s="92">
        <v>12402</v>
      </c>
      <c r="G25" s="92">
        <v>14857</v>
      </c>
      <c r="H25" s="93">
        <v>0.8</v>
      </c>
      <c r="I25" s="93">
        <v>0.9</v>
      </c>
      <c r="J25" s="93">
        <v>1</v>
      </c>
      <c r="K25" s="93">
        <v>1.1000000000000001</v>
      </c>
      <c r="L25" s="93">
        <v>1</v>
      </c>
    </row>
    <row r="26" spans="1:12" ht="15.5" customHeight="1">
      <c r="A26" s="269"/>
      <c r="B26" s="160" t="s">
        <v>23</v>
      </c>
      <c r="C26" s="92">
        <v>35830</v>
      </c>
      <c r="D26" s="92">
        <v>39177</v>
      </c>
      <c r="E26" s="92">
        <v>44228</v>
      </c>
      <c r="F26" s="92">
        <v>58600</v>
      </c>
      <c r="G26" s="92">
        <v>82626</v>
      </c>
      <c r="H26" s="93">
        <v>4.3</v>
      </c>
      <c r="I26" s="93">
        <v>4.0999999999999996</v>
      </c>
      <c r="J26" s="93">
        <v>4.2</v>
      </c>
      <c r="K26" s="93">
        <v>5</v>
      </c>
      <c r="L26" s="93">
        <v>5.5</v>
      </c>
    </row>
    <row r="27" spans="1:12" ht="15.5" customHeight="1">
      <c r="A27" s="269"/>
      <c r="B27" s="160" t="s">
        <v>24</v>
      </c>
      <c r="C27" s="92">
        <v>9362</v>
      </c>
      <c r="D27" s="92">
        <v>11125</v>
      </c>
      <c r="E27" s="92">
        <v>12727</v>
      </c>
      <c r="F27" s="92">
        <v>12858</v>
      </c>
      <c r="G27" s="92">
        <v>18873</v>
      </c>
      <c r="H27" s="93">
        <v>1.1000000000000001</v>
      </c>
      <c r="I27" s="93">
        <v>1.2</v>
      </c>
      <c r="J27" s="93">
        <v>1.2</v>
      </c>
      <c r="K27" s="93">
        <v>1.1000000000000001</v>
      </c>
      <c r="L27" s="93">
        <v>1.2</v>
      </c>
    </row>
    <row r="28" spans="1:12" ht="15.5" customHeight="1">
      <c r="A28" s="269"/>
      <c r="B28" s="160" t="s">
        <v>25</v>
      </c>
      <c r="C28" s="92">
        <v>11275</v>
      </c>
      <c r="D28" s="92">
        <v>14421</v>
      </c>
      <c r="E28" s="92">
        <v>15415</v>
      </c>
      <c r="F28" s="92">
        <v>18264</v>
      </c>
      <c r="G28" s="92">
        <v>18872</v>
      </c>
      <c r="H28" s="93">
        <v>1.4</v>
      </c>
      <c r="I28" s="93">
        <v>1.5</v>
      </c>
      <c r="J28" s="93">
        <v>1.5</v>
      </c>
      <c r="K28" s="93">
        <v>1.6</v>
      </c>
      <c r="L28" s="93">
        <v>1.2</v>
      </c>
    </row>
    <row r="29" spans="1:12" ht="15.5" customHeight="1">
      <c r="A29" s="269"/>
      <c r="B29" s="160" t="s">
        <v>26</v>
      </c>
      <c r="C29" s="92">
        <v>15745</v>
      </c>
      <c r="D29" s="92">
        <v>20255</v>
      </c>
      <c r="E29" s="92">
        <v>24759</v>
      </c>
      <c r="F29" s="92">
        <v>25934</v>
      </c>
      <c r="G29" s="92">
        <v>30748</v>
      </c>
      <c r="H29" s="93">
        <v>1.9</v>
      </c>
      <c r="I29" s="93">
        <v>2.1</v>
      </c>
      <c r="J29" s="93">
        <v>2.2999999999999998</v>
      </c>
      <c r="K29" s="93">
        <v>2.2000000000000002</v>
      </c>
      <c r="L29" s="93">
        <v>2</v>
      </c>
    </row>
    <row r="30" spans="1:12" ht="15.5" customHeight="1">
      <c r="A30" s="269"/>
      <c r="B30" s="160" t="s">
        <v>27</v>
      </c>
      <c r="C30" s="92">
        <v>7003</v>
      </c>
      <c r="D30" s="92">
        <v>8564</v>
      </c>
      <c r="E30" s="92">
        <v>9036</v>
      </c>
      <c r="F30" s="92">
        <v>9983</v>
      </c>
      <c r="G30" s="92">
        <v>14799</v>
      </c>
      <c r="H30" s="93">
        <v>0.8</v>
      </c>
      <c r="I30" s="93">
        <v>0.9</v>
      </c>
      <c r="J30" s="93">
        <v>0.9</v>
      </c>
      <c r="K30" s="93">
        <v>0.9</v>
      </c>
      <c r="L30" s="93">
        <v>1</v>
      </c>
    </row>
    <row r="31" spans="1:12" ht="15.5" customHeight="1">
      <c r="A31" s="269"/>
      <c r="B31" s="160" t="s">
        <v>28</v>
      </c>
      <c r="C31" s="92">
        <v>8281</v>
      </c>
      <c r="D31" s="92">
        <v>9990</v>
      </c>
      <c r="E31" s="92">
        <v>10873</v>
      </c>
      <c r="F31" s="92">
        <v>12265</v>
      </c>
      <c r="G31" s="92">
        <v>14563</v>
      </c>
      <c r="H31" s="93">
        <v>1</v>
      </c>
      <c r="I31" s="93">
        <v>1</v>
      </c>
      <c r="J31" s="93">
        <v>1</v>
      </c>
      <c r="K31" s="93">
        <v>1</v>
      </c>
      <c r="L31" s="93">
        <v>1</v>
      </c>
    </row>
    <row r="32" spans="1:12" ht="15.5" customHeight="1">
      <c r="A32" s="269"/>
      <c r="B32" s="160" t="s">
        <v>29</v>
      </c>
      <c r="C32" s="92">
        <v>395159</v>
      </c>
      <c r="D32" s="92">
        <v>451214</v>
      </c>
      <c r="E32" s="92">
        <v>450710</v>
      </c>
      <c r="F32" s="92">
        <v>484157</v>
      </c>
      <c r="G32" s="92">
        <v>660475</v>
      </c>
      <c r="H32" s="93">
        <v>47.5</v>
      </c>
      <c r="I32" s="93">
        <v>47.1</v>
      </c>
      <c r="J32" s="93">
        <v>42.6</v>
      </c>
      <c r="K32" s="93">
        <v>41.5</v>
      </c>
      <c r="L32" s="93">
        <v>43.7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  <row r="39" spans="1:12" ht="16" customHeight="1"/>
  </sheetData>
  <mergeCells count="9">
    <mergeCell ref="A1:A33"/>
    <mergeCell ref="N7:Y7"/>
    <mergeCell ref="N11:S11"/>
    <mergeCell ref="N14:S14"/>
    <mergeCell ref="H1:L1"/>
    <mergeCell ref="B2:B4"/>
    <mergeCell ref="C3:G3"/>
    <mergeCell ref="H3:L3"/>
    <mergeCell ref="C2:L2"/>
  </mergeCells>
  <pageMargins left="0.47244094488188981" right="0.47244094488188981" top="0.47244094488188981" bottom="0.47244094488188981" header="0.31496062992125984" footer="0.31496062992125984"/>
  <pageSetup paperSize="9" firstPageNumber="37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38"/>
  <sheetViews>
    <sheetView zoomScaleNormal="100" zoomScaleSheetLayoutView="96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19.6640625" style="1" customWidth="1"/>
    <col min="3" max="7" width="11.6640625" style="1" customWidth="1"/>
    <col min="8" max="12" width="10.83203125" style="1" customWidth="1"/>
    <col min="13" max="16384" width="9.1640625" style="1"/>
  </cols>
  <sheetData>
    <row r="1" spans="1:26" ht="15.5" customHeight="1">
      <c r="A1" s="269">
        <v>34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6" s="35" customFormat="1" ht="33" customHeight="1">
      <c r="A2" s="269"/>
      <c r="B2" s="338"/>
      <c r="C2" s="309" t="s">
        <v>134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6" s="35" customFormat="1" ht="18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6" s="35" customFormat="1" ht="24" customHeight="1">
      <c r="A4" s="269"/>
      <c r="B4" s="340"/>
      <c r="C4" s="111">
        <v>2017</v>
      </c>
      <c r="D4" s="111">
        <v>2018</v>
      </c>
      <c r="E4" s="111">
        <v>2019</v>
      </c>
      <c r="F4" s="111">
        <v>2020</v>
      </c>
      <c r="G4" s="111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6" ht="15.5" customHeight="1">
      <c r="A5" s="269"/>
      <c r="B5" s="106" t="s">
        <v>32</v>
      </c>
      <c r="C5" s="120">
        <v>420484</v>
      </c>
      <c r="D5" s="120">
        <v>503326</v>
      </c>
      <c r="E5" s="120">
        <f>SUM(E8:E32)</f>
        <v>582500</v>
      </c>
      <c r="F5" s="120">
        <f>SUM(F8:F32)</f>
        <v>594010</v>
      </c>
      <c r="G5" s="120">
        <f>SUM(G7:G33)</f>
        <v>669354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6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6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</row>
    <row r="8" spans="1:26" ht="15.5" customHeight="1">
      <c r="A8" s="269"/>
      <c r="B8" s="160" t="s">
        <v>5</v>
      </c>
      <c r="C8" s="92">
        <v>10259</v>
      </c>
      <c r="D8" s="92">
        <v>13397</v>
      </c>
      <c r="E8" s="92">
        <v>13269</v>
      </c>
      <c r="F8" s="92">
        <v>10609</v>
      </c>
      <c r="G8" s="92">
        <v>12016</v>
      </c>
      <c r="H8" s="93">
        <v>2.4</v>
      </c>
      <c r="I8" s="93">
        <v>2.7</v>
      </c>
      <c r="J8" s="93">
        <v>2.2999999999999998</v>
      </c>
      <c r="K8" s="93">
        <v>1.8</v>
      </c>
      <c r="L8" s="93">
        <v>1.8</v>
      </c>
    </row>
    <row r="9" spans="1:26" ht="15.5" customHeight="1">
      <c r="A9" s="269"/>
      <c r="B9" s="160" t="s">
        <v>6</v>
      </c>
      <c r="C9" s="92">
        <v>6123</v>
      </c>
      <c r="D9" s="92">
        <v>8462</v>
      </c>
      <c r="E9" s="92">
        <v>9446</v>
      </c>
      <c r="F9" s="92">
        <v>9094</v>
      </c>
      <c r="G9" s="92">
        <v>10263</v>
      </c>
      <c r="H9" s="93">
        <v>1.5</v>
      </c>
      <c r="I9" s="93">
        <v>1.7</v>
      </c>
      <c r="J9" s="93">
        <v>1.6</v>
      </c>
      <c r="K9" s="93">
        <v>1.5</v>
      </c>
      <c r="L9" s="93">
        <v>1.5</v>
      </c>
    </row>
    <row r="10" spans="1:26" ht="15.5" customHeight="1">
      <c r="A10" s="269"/>
      <c r="B10" s="160" t="s">
        <v>7</v>
      </c>
      <c r="C10" s="92">
        <v>28390</v>
      </c>
      <c r="D10" s="92">
        <v>35297</v>
      </c>
      <c r="E10" s="92">
        <v>39011</v>
      </c>
      <c r="F10" s="92">
        <v>40629</v>
      </c>
      <c r="G10" s="92">
        <v>54201</v>
      </c>
      <c r="H10" s="93">
        <v>6.7</v>
      </c>
      <c r="I10" s="93">
        <v>7</v>
      </c>
      <c r="J10" s="93">
        <v>6.7</v>
      </c>
      <c r="K10" s="93">
        <v>6.8</v>
      </c>
      <c r="L10" s="93">
        <v>8.1</v>
      </c>
    </row>
    <row r="11" spans="1:26" ht="15.5" customHeight="1">
      <c r="A11" s="269"/>
      <c r="B11" s="160" t="s">
        <v>8</v>
      </c>
      <c r="C11" s="92">
        <v>25956</v>
      </c>
      <c r="D11" s="92">
        <v>16032</v>
      </c>
      <c r="E11" s="92">
        <v>17132</v>
      </c>
      <c r="F11" s="92">
        <v>14868</v>
      </c>
      <c r="G11" s="92">
        <v>14969</v>
      </c>
      <c r="H11" s="93">
        <v>6.2</v>
      </c>
      <c r="I11" s="93">
        <v>3.2</v>
      </c>
      <c r="J11" s="93">
        <v>2.9</v>
      </c>
      <c r="K11" s="93">
        <v>2.5</v>
      </c>
      <c r="L11" s="93">
        <v>2.2000000000000002</v>
      </c>
      <c r="O11" s="296"/>
      <c r="P11" s="296"/>
      <c r="Q11" s="296"/>
      <c r="R11" s="296"/>
      <c r="S11" s="296"/>
      <c r="T11" s="296"/>
    </row>
    <row r="12" spans="1:26" ht="15.5" customHeight="1">
      <c r="A12" s="269"/>
      <c r="B12" s="160" t="s">
        <v>9</v>
      </c>
      <c r="C12" s="92">
        <v>7295</v>
      </c>
      <c r="D12" s="92">
        <v>10227</v>
      </c>
      <c r="E12" s="92">
        <v>11989</v>
      </c>
      <c r="F12" s="92">
        <v>9510</v>
      </c>
      <c r="G12" s="92">
        <v>9882</v>
      </c>
      <c r="H12" s="93">
        <v>1.7</v>
      </c>
      <c r="I12" s="93">
        <v>2</v>
      </c>
      <c r="J12" s="93">
        <v>2.1</v>
      </c>
      <c r="K12" s="93">
        <v>1.6</v>
      </c>
      <c r="L12" s="93">
        <v>1.5</v>
      </c>
    </row>
    <row r="13" spans="1:26" ht="15.5" customHeight="1">
      <c r="A13" s="269"/>
      <c r="B13" s="160" t="s">
        <v>10</v>
      </c>
      <c r="C13" s="92">
        <v>9051</v>
      </c>
      <c r="D13" s="92">
        <v>11503</v>
      </c>
      <c r="E13" s="92">
        <v>12735</v>
      </c>
      <c r="F13" s="92">
        <v>10653</v>
      </c>
      <c r="G13" s="92">
        <v>16709</v>
      </c>
      <c r="H13" s="93">
        <v>2.2000000000000002</v>
      </c>
      <c r="I13" s="93">
        <v>2.2999999999999998</v>
      </c>
      <c r="J13" s="93">
        <v>2.2000000000000002</v>
      </c>
      <c r="K13" s="93">
        <v>1.8</v>
      </c>
      <c r="L13" s="93">
        <v>2.5</v>
      </c>
    </row>
    <row r="14" spans="1:26" ht="15.5" customHeight="1">
      <c r="A14" s="269"/>
      <c r="B14" s="160" t="s">
        <v>11</v>
      </c>
      <c r="C14" s="92">
        <v>7403</v>
      </c>
      <c r="D14" s="92">
        <v>7851</v>
      </c>
      <c r="E14" s="92">
        <v>8617</v>
      </c>
      <c r="F14" s="92">
        <v>8421</v>
      </c>
      <c r="G14" s="92">
        <v>15435</v>
      </c>
      <c r="H14" s="93">
        <v>1.8</v>
      </c>
      <c r="I14" s="93">
        <v>1.6</v>
      </c>
      <c r="J14" s="93">
        <v>1.5</v>
      </c>
      <c r="K14" s="93">
        <v>1.4</v>
      </c>
      <c r="L14" s="93">
        <v>2.2999999999999998</v>
      </c>
    </row>
    <row r="15" spans="1:26" ht="15.5" customHeight="1">
      <c r="A15" s="269"/>
      <c r="B15" s="160" t="s">
        <v>12</v>
      </c>
      <c r="C15" s="92">
        <v>7611</v>
      </c>
      <c r="D15" s="92">
        <v>8193</v>
      </c>
      <c r="E15" s="92">
        <v>8332</v>
      </c>
      <c r="F15" s="92">
        <v>9153</v>
      </c>
      <c r="G15" s="92">
        <v>18105</v>
      </c>
      <c r="H15" s="93">
        <v>1.8</v>
      </c>
      <c r="I15" s="93">
        <v>1.6</v>
      </c>
      <c r="J15" s="93">
        <v>1.4</v>
      </c>
      <c r="K15" s="93">
        <v>1.5</v>
      </c>
      <c r="L15" s="93">
        <v>2.7</v>
      </c>
      <c r="O15" s="296"/>
      <c r="P15" s="296"/>
      <c r="Q15" s="296"/>
      <c r="R15" s="296"/>
      <c r="S15" s="296"/>
      <c r="T15" s="296"/>
    </row>
    <row r="16" spans="1:26" ht="15.5" customHeight="1">
      <c r="A16" s="269"/>
      <c r="B16" s="160" t="s">
        <v>13</v>
      </c>
      <c r="C16" s="92">
        <v>23678</v>
      </c>
      <c r="D16" s="92">
        <v>28858</v>
      </c>
      <c r="E16" s="92">
        <v>32473</v>
      </c>
      <c r="F16" s="92">
        <v>29828</v>
      </c>
      <c r="G16" s="92">
        <v>31104</v>
      </c>
      <c r="H16" s="93">
        <v>5.6</v>
      </c>
      <c r="I16" s="93">
        <v>5.7</v>
      </c>
      <c r="J16" s="93">
        <v>5.6</v>
      </c>
      <c r="K16" s="93">
        <v>5</v>
      </c>
      <c r="L16" s="93">
        <v>4.7</v>
      </c>
    </row>
    <row r="17" spans="1:12" ht="15.5" customHeight="1">
      <c r="A17" s="269"/>
      <c r="B17" s="160" t="s">
        <v>14</v>
      </c>
      <c r="C17" s="92">
        <v>7523</v>
      </c>
      <c r="D17" s="92">
        <v>8140</v>
      </c>
      <c r="E17" s="92">
        <v>8713</v>
      </c>
      <c r="F17" s="92">
        <v>7322</v>
      </c>
      <c r="G17" s="92">
        <v>6922</v>
      </c>
      <c r="H17" s="93">
        <v>1.8</v>
      </c>
      <c r="I17" s="93">
        <v>1.6</v>
      </c>
      <c r="J17" s="93">
        <v>1.5</v>
      </c>
      <c r="K17" s="93">
        <v>1.2</v>
      </c>
      <c r="L17" s="93">
        <v>1</v>
      </c>
    </row>
    <row r="18" spans="1:12" ht="15.5" customHeight="1">
      <c r="A18" s="269"/>
      <c r="B18" s="160" t="s">
        <v>15</v>
      </c>
      <c r="C18" s="92">
        <v>1973</v>
      </c>
      <c r="D18" s="92">
        <v>2016</v>
      </c>
      <c r="E18" s="92">
        <v>2414</v>
      </c>
      <c r="F18" s="92">
        <v>2637</v>
      </c>
      <c r="G18" s="92">
        <v>3793</v>
      </c>
      <c r="H18" s="93">
        <v>0.5</v>
      </c>
      <c r="I18" s="93">
        <v>0.4</v>
      </c>
      <c r="J18" s="93">
        <v>0.4</v>
      </c>
      <c r="K18" s="93">
        <v>0.5</v>
      </c>
      <c r="L18" s="93">
        <v>0.6</v>
      </c>
    </row>
    <row r="19" spans="1:12" ht="15.5" customHeight="1">
      <c r="A19" s="269"/>
      <c r="B19" s="160" t="s">
        <v>16</v>
      </c>
      <c r="C19" s="92">
        <v>23182</v>
      </c>
      <c r="D19" s="92">
        <v>25671</v>
      </c>
      <c r="E19" s="92">
        <v>30571</v>
      </c>
      <c r="F19" s="92">
        <v>31021</v>
      </c>
      <c r="G19" s="92">
        <v>34468</v>
      </c>
      <c r="H19" s="93">
        <v>5.5</v>
      </c>
      <c r="I19" s="93">
        <v>5.0999999999999996</v>
      </c>
      <c r="J19" s="93">
        <v>5.3</v>
      </c>
      <c r="K19" s="93">
        <v>5.2</v>
      </c>
      <c r="L19" s="93">
        <v>5.2</v>
      </c>
    </row>
    <row r="20" spans="1:12" ht="15.5" customHeight="1">
      <c r="A20" s="269"/>
      <c r="B20" s="160" t="s">
        <v>17</v>
      </c>
      <c r="C20" s="92">
        <v>12020</v>
      </c>
      <c r="D20" s="92">
        <v>13694</v>
      </c>
      <c r="E20" s="92">
        <v>15379</v>
      </c>
      <c r="F20" s="92">
        <v>15398</v>
      </c>
      <c r="G20" s="92">
        <v>16100</v>
      </c>
      <c r="H20" s="93">
        <v>2.9</v>
      </c>
      <c r="I20" s="93">
        <v>2.7</v>
      </c>
      <c r="J20" s="93">
        <v>2.6</v>
      </c>
      <c r="K20" s="93">
        <v>2.6</v>
      </c>
      <c r="L20" s="93">
        <v>2.4</v>
      </c>
    </row>
    <row r="21" spans="1:12" ht="15.5" customHeight="1">
      <c r="A21" s="269"/>
      <c r="B21" s="160" t="s">
        <v>18</v>
      </c>
      <c r="C21" s="92">
        <v>56300</v>
      </c>
      <c r="D21" s="92">
        <v>60472</v>
      </c>
      <c r="E21" s="92">
        <v>71479</v>
      </c>
      <c r="F21" s="92">
        <v>76387</v>
      </c>
      <c r="G21" s="92">
        <v>72288</v>
      </c>
      <c r="H21" s="93">
        <v>13.4</v>
      </c>
      <c r="I21" s="93">
        <v>12</v>
      </c>
      <c r="J21" s="93">
        <v>12.3</v>
      </c>
      <c r="K21" s="93">
        <v>12.9</v>
      </c>
      <c r="L21" s="93">
        <v>10.8</v>
      </c>
    </row>
    <row r="22" spans="1:12" ht="15.5" customHeight="1">
      <c r="A22" s="269"/>
      <c r="B22" s="160" t="s">
        <v>19</v>
      </c>
      <c r="C22" s="92">
        <v>14659</v>
      </c>
      <c r="D22" s="92">
        <v>18109</v>
      </c>
      <c r="E22" s="92">
        <v>18157</v>
      </c>
      <c r="F22" s="92">
        <v>15289</v>
      </c>
      <c r="G22" s="92">
        <v>19307</v>
      </c>
      <c r="H22" s="93">
        <v>3.5</v>
      </c>
      <c r="I22" s="93">
        <v>3.6</v>
      </c>
      <c r="J22" s="93">
        <v>3.1</v>
      </c>
      <c r="K22" s="93">
        <v>2.6</v>
      </c>
      <c r="L22" s="93">
        <v>2.9</v>
      </c>
    </row>
    <row r="23" spans="1:12" ht="15.5" customHeight="1">
      <c r="A23" s="269"/>
      <c r="B23" s="160" t="s">
        <v>20</v>
      </c>
      <c r="C23" s="92">
        <v>5560</v>
      </c>
      <c r="D23" s="92">
        <v>6681</v>
      </c>
      <c r="E23" s="92">
        <v>7000</v>
      </c>
      <c r="F23" s="92">
        <v>6217</v>
      </c>
      <c r="G23" s="92">
        <v>7407</v>
      </c>
      <c r="H23" s="93">
        <v>1.3</v>
      </c>
      <c r="I23" s="93">
        <v>1.3</v>
      </c>
      <c r="J23" s="93">
        <v>1.2</v>
      </c>
      <c r="K23" s="93">
        <v>1.1000000000000001</v>
      </c>
      <c r="L23" s="93">
        <v>1.1000000000000001</v>
      </c>
    </row>
    <row r="24" spans="1:12" ht="15.5" customHeight="1">
      <c r="A24" s="269"/>
      <c r="B24" s="160" t="s">
        <v>21</v>
      </c>
      <c r="C24" s="92">
        <v>5376</v>
      </c>
      <c r="D24" s="92">
        <v>6704</v>
      </c>
      <c r="E24" s="92">
        <v>7216</v>
      </c>
      <c r="F24" s="92">
        <v>6306</v>
      </c>
      <c r="G24" s="92">
        <v>8265</v>
      </c>
      <c r="H24" s="93">
        <v>1.3</v>
      </c>
      <c r="I24" s="93">
        <v>1.3</v>
      </c>
      <c r="J24" s="93">
        <v>1.2</v>
      </c>
      <c r="K24" s="93">
        <v>1.1000000000000001</v>
      </c>
      <c r="L24" s="93">
        <v>1.2</v>
      </c>
    </row>
    <row r="25" spans="1:12" ht="15.5" customHeight="1">
      <c r="A25" s="269"/>
      <c r="B25" s="160" t="s">
        <v>22</v>
      </c>
      <c r="C25" s="92">
        <v>5245</v>
      </c>
      <c r="D25" s="92">
        <v>8660</v>
      </c>
      <c r="E25" s="92">
        <v>9827</v>
      </c>
      <c r="F25" s="92">
        <v>8305</v>
      </c>
      <c r="G25" s="92">
        <v>10728</v>
      </c>
      <c r="H25" s="93">
        <v>1.2</v>
      </c>
      <c r="I25" s="93">
        <v>1.7</v>
      </c>
      <c r="J25" s="93">
        <v>1.7</v>
      </c>
      <c r="K25" s="93">
        <v>1.4</v>
      </c>
      <c r="L25" s="93">
        <v>1.6</v>
      </c>
    </row>
    <row r="26" spans="1:12" ht="15.5" customHeight="1">
      <c r="A26" s="269"/>
      <c r="B26" s="160" t="s">
        <v>23</v>
      </c>
      <c r="C26" s="92">
        <v>23179</v>
      </c>
      <c r="D26" s="92">
        <v>29682</v>
      </c>
      <c r="E26" s="92">
        <v>30299</v>
      </c>
      <c r="F26" s="92">
        <v>28202</v>
      </c>
      <c r="G26" s="92">
        <v>30064</v>
      </c>
      <c r="H26" s="93">
        <v>5.5</v>
      </c>
      <c r="I26" s="93">
        <v>5.9</v>
      </c>
      <c r="J26" s="93">
        <v>5.2</v>
      </c>
      <c r="K26" s="93">
        <v>4.8</v>
      </c>
      <c r="L26" s="93">
        <v>4.5</v>
      </c>
    </row>
    <row r="27" spans="1:12" ht="15.5" customHeight="1">
      <c r="A27" s="269"/>
      <c r="B27" s="160" t="s">
        <v>24</v>
      </c>
      <c r="C27" s="92">
        <v>4462</v>
      </c>
      <c r="D27" s="92">
        <v>6413</v>
      </c>
      <c r="E27" s="92">
        <v>6431</v>
      </c>
      <c r="F27" s="92">
        <v>4989</v>
      </c>
      <c r="G27" s="92">
        <v>4979</v>
      </c>
      <c r="H27" s="93">
        <v>1.1000000000000001</v>
      </c>
      <c r="I27" s="93">
        <v>1.3</v>
      </c>
      <c r="J27" s="93">
        <v>1.1000000000000001</v>
      </c>
      <c r="K27" s="93">
        <v>0.8</v>
      </c>
      <c r="L27" s="93">
        <v>0.7</v>
      </c>
    </row>
    <row r="28" spans="1:12" ht="15.5" customHeight="1">
      <c r="A28" s="269"/>
      <c r="B28" s="160" t="s">
        <v>25</v>
      </c>
      <c r="C28" s="92">
        <v>6387</v>
      </c>
      <c r="D28" s="92">
        <v>8486</v>
      </c>
      <c r="E28" s="92">
        <v>9478</v>
      </c>
      <c r="F28" s="92">
        <v>7885</v>
      </c>
      <c r="G28" s="92">
        <v>8535</v>
      </c>
      <c r="H28" s="93">
        <v>1.5</v>
      </c>
      <c r="I28" s="93">
        <v>1.7</v>
      </c>
      <c r="J28" s="93">
        <v>1.6</v>
      </c>
      <c r="K28" s="93">
        <v>1.3</v>
      </c>
      <c r="L28" s="93">
        <v>1.3</v>
      </c>
    </row>
    <row r="29" spans="1:12" ht="15.5" customHeight="1">
      <c r="A29" s="269"/>
      <c r="B29" s="160" t="s">
        <v>26</v>
      </c>
      <c r="C29" s="92">
        <v>8364</v>
      </c>
      <c r="D29" s="92">
        <v>11685</v>
      </c>
      <c r="E29" s="92">
        <v>12138</v>
      </c>
      <c r="F29" s="92">
        <v>10328</v>
      </c>
      <c r="G29" s="92">
        <v>10763</v>
      </c>
      <c r="H29" s="93">
        <v>2</v>
      </c>
      <c r="I29" s="93">
        <v>2.2999999999999998</v>
      </c>
      <c r="J29" s="93">
        <v>2.1</v>
      </c>
      <c r="K29" s="93">
        <v>1.7</v>
      </c>
      <c r="L29" s="93">
        <v>1.6</v>
      </c>
    </row>
    <row r="30" spans="1:12" ht="15.5" customHeight="1">
      <c r="A30" s="269"/>
      <c r="B30" s="160" t="s">
        <v>27</v>
      </c>
      <c r="C30" s="92">
        <v>3530</v>
      </c>
      <c r="D30" s="92">
        <v>4255</v>
      </c>
      <c r="E30" s="92">
        <v>4942</v>
      </c>
      <c r="F30" s="92">
        <v>3970</v>
      </c>
      <c r="G30" s="92">
        <v>3901</v>
      </c>
      <c r="H30" s="93">
        <v>0.8</v>
      </c>
      <c r="I30" s="93">
        <v>0.9</v>
      </c>
      <c r="J30" s="93">
        <v>0.9</v>
      </c>
      <c r="K30" s="93">
        <v>0.7</v>
      </c>
      <c r="L30" s="93">
        <v>0.6</v>
      </c>
    </row>
    <row r="31" spans="1:12" ht="15.5" customHeight="1">
      <c r="A31" s="269"/>
      <c r="B31" s="160" t="s">
        <v>28</v>
      </c>
      <c r="C31" s="92">
        <v>6242</v>
      </c>
      <c r="D31" s="92">
        <v>8870</v>
      </c>
      <c r="E31" s="92">
        <v>8949</v>
      </c>
      <c r="F31" s="92">
        <v>8384</v>
      </c>
      <c r="G31" s="92">
        <v>10554</v>
      </c>
      <c r="H31" s="93">
        <v>1.5</v>
      </c>
      <c r="I31" s="93">
        <v>1.8</v>
      </c>
      <c r="J31" s="93">
        <v>1.5</v>
      </c>
      <c r="K31" s="93">
        <v>1.4</v>
      </c>
      <c r="L31" s="93">
        <v>1.6</v>
      </c>
    </row>
    <row r="32" spans="1:12" ht="15.5" customHeight="1">
      <c r="A32" s="269"/>
      <c r="B32" s="160" t="s">
        <v>29</v>
      </c>
      <c r="C32" s="92">
        <v>110716</v>
      </c>
      <c r="D32" s="92">
        <v>143968</v>
      </c>
      <c r="E32" s="92">
        <v>186503</v>
      </c>
      <c r="F32" s="92">
        <v>218605</v>
      </c>
      <c r="G32" s="92">
        <v>238596</v>
      </c>
      <c r="H32" s="93">
        <v>26.3</v>
      </c>
      <c r="I32" s="93">
        <v>28.6</v>
      </c>
      <c r="J32" s="93">
        <v>32</v>
      </c>
      <c r="K32" s="93">
        <v>36.799999999999997</v>
      </c>
      <c r="L32" s="93">
        <v>35.6</v>
      </c>
    </row>
    <row r="33" spans="1:13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  <c r="M33" s="31"/>
    </row>
    <row r="34" spans="1:13" ht="16" customHeight="1">
      <c r="B34" s="3"/>
      <c r="C34" s="3"/>
      <c r="D34" s="3"/>
      <c r="E34" s="3"/>
      <c r="F34" s="3"/>
      <c r="G34" s="3"/>
    </row>
    <row r="35" spans="1:13" ht="16" customHeight="1">
      <c r="B35" s="3"/>
      <c r="C35" s="3"/>
      <c r="D35" s="3"/>
      <c r="E35" s="3"/>
      <c r="F35" s="3"/>
      <c r="G35" s="3"/>
      <c r="H35" s="3"/>
    </row>
    <row r="36" spans="1:13" ht="16" customHeight="1">
      <c r="B36" s="3"/>
      <c r="C36" s="3"/>
      <c r="D36" s="3"/>
      <c r="E36" s="3"/>
      <c r="F36" s="3"/>
      <c r="G36" s="3"/>
      <c r="H36" s="3"/>
    </row>
    <row r="37" spans="1:13" ht="16" customHeight="1">
      <c r="B37" s="3"/>
      <c r="C37" s="3"/>
      <c r="D37" s="3"/>
      <c r="E37" s="3"/>
      <c r="F37" s="3"/>
      <c r="G37" s="3"/>
      <c r="H37" s="3"/>
    </row>
    <row r="38" spans="1:13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H3:L3"/>
    <mergeCell ref="O7:Z7"/>
    <mergeCell ref="O11:T11"/>
    <mergeCell ref="O15:T15"/>
    <mergeCell ref="B2:B4"/>
    <mergeCell ref="C3:G3"/>
    <mergeCell ref="C2:L2"/>
  </mergeCells>
  <pageMargins left="0.47244094488188981" right="0.47244094488188981" top="0.47244094488188981" bottom="0.47244094488188981" header="0.31496062992125984" footer="0.31496062992125984"/>
  <pageSetup paperSize="9" firstPageNumber="37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" style="1" customWidth="1"/>
    <col min="3" max="9" width="11.6640625" style="1" customWidth="1"/>
    <col min="10" max="10" width="11" style="1" customWidth="1"/>
    <col min="11" max="11" width="11.1640625" style="1" customWidth="1"/>
    <col min="12" max="12" width="11.6640625" style="1" customWidth="1"/>
    <col min="13" max="16384" width="9.1640625" style="1"/>
  </cols>
  <sheetData>
    <row r="1" spans="1:13" ht="15.5" customHeight="1">
      <c r="A1" s="269">
        <v>35</v>
      </c>
      <c r="B1" s="122"/>
      <c r="C1" s="122"/>
      <c r="D1" s="122"/>
      <c r="E1" s="122"/>
      <c r="F1" s="122"/>
      <c r="G1" s="122"/>
      <c r="H1" s="343" t="s">
        <v>266</v>
      </c>
      <c r="I1" s="343"/>
      <c r="J1" s="343"/>
      <c r="K1" s="343"/>
      <c r="L1" s="343"/>
    </row>
    <row r="2" spans="1:13" s="35" customFormat="1" ht="33" customHeight="1">
      <c r="A2" s="269"/>
      <c r="B2" s="338"/>
      <c r="C2" s="309" t="s">
        <v>135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3" s="35" customFormat="1" ht="19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3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104">
        <v>2018</v>
      </c>
      <c r="J4" s="104">
        <v>2019</v>
      </c>
      <c r="K4" s="104">
        <v>2020</v>
      </c>
      <c r="L4" s="96">
        <v>2021</v>
      </c>
    </row>
    <row r="5" spans="1:13" ht="15.5" customHeight="1">
      <c r="A5" s="269"/>
      <c r="B5" s="106" t="s">
        <v>32</v>
      </c>
      <c r="C5" s="120">
        <v>37737</v>
      </c>
      <c r="D5" s="120">
        <v>50183</v>
      </c>
      <c r="E5" s="120">
        <f>SUM(E8:E32)</f>
        <v>70635</v>
      </c>
      <c r="F5" s="120">
        <f>SUM(F8:F32)</f>
        <v>59063</v>
      </c>
      <c r="G5" s="120">
        <f>SUM(G7:G33)</f>
        <v>92985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3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3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3" ht="15.5" customHeight="1">
      <c r="A8" s="269"/>
      <c r="B8" s="160" t="s">
        <v>5</v>
      </c>
      <c r="C8" s="92">
        <v>725</v>
      </c>
      <c r="D8" s="92">
        <v>929</v>
      </c>
      <c r="E8" s="92">
        <v>1222</v>
      </c>
      <c r="F8" s="92">
        <v>1179</v>
      </c>
      <c r="G8" s="92">
        <v>1845</v>
      </c>
      <c r="H8" s="93">
        <v>1.9</v>
      </c>
      <c r="I8" s="93">
        <v>1.8</v>
      </c>
      <c r="J8" s="93">
        <v>1.7</v>
      </c>
      <c r="K8" s="93">
        <v>2</v>
      </c>
      <c r="L8" s="93">
        <v>2</v>
      </c>
      <c r="M8" s="155"/>
    </row>
    <row r="9" spans="1:13" ht="15.5" customHeight="1">
      <c r="A9" s="269"/>
      <c r="B9" s="160" t="s">
        <v>6</v>
      </c>
      <c r="C9" s="92">
        <v>511</v>
      </c>
      <c r="D9" s="92">
        <v>755</v>
      </c>
      <c r="E9" s="92">
        <v>914</v>
      </c>
      <c r="F9" s="92">
        <v>921</v>
      </c>
      <c r="G9" s="92">
        <v>1420</v>
      </c>
      <c r="H9" s="93">
        <v>1.4</v>
      </c>
      <c r="I9" s="93">
        <v>1.5</v>
      </c>
      <c r="J9" s="93">
        <v>1.3</v>
      </c>
      <c r="K9" s="93">
        <v>1.6</v>
      </c>
      <c r="L9" s="93">
        <v>1.5</v>
      </c>
    </row>
    <row r="10" spans="1:13" ht="15.5" customHeight="1">
      <c r="A10" s="269"/>
      <c r="B10" s="160" t="s">
        <v>7</v>
      </c>
      <c r="C10" s="92">
        <v>2424</v>
      </c>
      <c r="D10" s="92">
        <v>3490</v>
      </c>
      <c r="E10" s="92">
        <v>4890</v>
      </c>
      <c r="F10" s="92">
        <v>4635</v>
      </c>
      <c r="G10" s="92">
        <v>7018</v>
      </c>
      <c r="H10" s="93">
        <v>6.4</v>
      </c>
      <c r="I10" s="93">
        <v>7</v>
      </c>
      <c r="J10" s="93">
        <v>6.9</v>
      </c>
      <c r="K10" s="93">
        <v>7.8</v>
      </c>
      <c r="L10" s="93">
        <v>7.6</v>
      </c>
    </row>
    <row r="11" spans="1:13" ht="15.5" customHeight="1">
      <c r="A11" s="269"/>
      <c r="B11" s="160" t="s">
        <v>8</v>
      </c>
      <c r="C11" s="92">
        <v>748</v>
      </c>
      <c r="D11" s="92">
        <v>1041</v>
      </c>
      <c r="E11" s="92">
        <v>1681</v>
      </c>
      <c r="F11" s="92">
        <v>1402</v>
      </c>
      <c r="G11" s="92">
        <v>1987</v>
      </c>
      <c r="H11" s="93">
        <v>2</v>
      </c>
      <c r="I11" s="93">
        <v>2.1</v>
      </c>
      <c r="J11" s="93">
        <v>2.4</v>
      </c>
      <c r="K11" s="93">
        <v>2.4</v>
      </c>
      <c r="L11" s="93">
        <v>2.1</v>
      </c>
    </row>
    <row r="12" spans="1:13" ht="15.5" customHeight="1">
      <c r="A12" s="269"/>
      <c r="B12" s="160" t="s">
        <v>9</v>
      </c>
      <c r="C12" s="92">
        <v>594</v>
      </c>
      <c r="D12" s="92">
        <v>749</v>
      </c>
      <c r="E12" s="92">
        <v>1015</v>
      </c>
      <c r="F12" s="92">
        <v>1004</v>
      </c>
      <c r="G12" s="92">
        <v>1496</v>
      </c>
      <c r="H12" s="93">
        <v>1.6</v>
      </c>
      <c r="I12" s="93">
        <v>1.5</v>
      </c>
      <c r="J12" s="93">
        <v>1.4</v>
      </c>
      <c r="K12" s="93">
        <v>1.7</v>
      </c>
      <c r="L12" s="93">
        <v>1.6</v>
      </c>
    </row>
    <row r="13" spans="1:13" ht="15.5" customHeight="1">
      <c r="A13" s="269"/>
      <c r="B13" s="160" t="s">
        <v>10</v>
      </c>
      <c r="C13" s="92">
        <v>1248</v>
      </c>
      <c r="D13" s="92">
        <v>1607</v>
      </c>
      <c r="E13" s="92">
        <v>1780</v>
      </c>
      <c r="F13" s="92">
        <v>1474</v>
      </c>
      <c r="G13" s="92">
        <v>2294</v>
      </c>
      <c r="H13" s="93">
        <v>3.3</v>
      </c>
      <c r="I13" s="93">
        <v>3.2</v>
      </c>
      <c r="J13" s="93">
        <v>2.5</v>
      </c>
      <c r="K13" s="93">
        <v>2.5</v>
      </c>
      <c r="L13" s="93">
        <v>2.5</v>
      </c>
    </row>
    <row r="14" spans="1:13" ht="15.5" customHeight="1">
      <c r="A14" s="269"/>
      <c r="B14" s="160" t="s">
        <v>11</v>
      </c>
      <c r="C14" s="92">
        <v>1279</v>
      </c>
      <c r="D14" s="92">
        <v>1682</v>
      </c>
      <c r="E14" s="92">
        <v>2333</v>
      </c>
      <c r="F14" s="92">
        <v>2085</v>
      </c>
      <c r="G14" s="92">
        <v>2996</v>
      </c>
      <c r="H14" s="93">
        <v>3.4</v>
      </c>
      <c r="I14" s="93">
        <v>3.3</v>
      </c>
      <c r="J14" s="93">
        <v>3.3</v>
      </c>
      <c r="K14" s="93">
        <v>3.5</v>
      </c>
      <c r="L14" s="93">
        <v>3.2</v>
      </c>
    </row>
    <row r="15" spans="1:13" ht="15.5" customHeight="1">
      <c r="A15" s="269"/>
      <c r="B15" s="160" t="s">
        <v>12</v>
      </c>
      <c r="C15" s="92">
        <v>1273</v>
      </c>
      <c r="D15" s="92">
        <v>1645</v>
      </c>
      <c r="E15" s="92">
        <v>2171</v>
      </c>
      <c r="F15" s="92">
        <v>2143</v>
      </c>
      <c r="G15" s="92">
        <v>4087</v>
      </c>
      <c r="H15" s="93">
        <v>3.4</v>
      </c>
      <c r="I15" s="93">
        <v>3.3</v>
      </c>
      <c r="J15" s="93">
        <v>3.1</v>
      </c>
      <c r="K15" s="93">
        <v>3.6</v>
      </c>
      <c r="L15" s="93">
        <v>4.4000000000000004</v>
      </c>
    </row>
    <row r="16" spans="1:13" ht="15.5" customHeight="1">
      <c r="A16" s="269"/>
      <c r="B16" s="160" t="s">
        <v>13</v>
      </c>
      <c r="C16" s="92">
        <v>2167</v>
      </c>
      <c r="D16" s="92">
        <v>2939</v>
      </c>
      <c r="E16" s="92">
        <v>3985</v>
      </c>
      <c r="F16" s="92">
        <v>3543</v>
      </c>
      <c r="G16" s="92">
        <v>5754</v>
      </c>
      <c r="H16" s="93">
        <v>5.7</v>
      </c>
      <c r="I16" s="93">
        <v>5.9</v>
      </c>
      <c r="J16" s="93">
        <v>5.7</v>
      </c>
      <c r="K16" s="93">
        <v>6</v>
      </c>
      <c r="L16" s="93">
        <v>6.2</v>
      </c>
    </row>
    <row r="17" spans="1:12" ht="15.5" customHeight="1">
      <c r="A17" s="269"/>
      <c r="B17" s="160" t="s">
        <v>14</v>
      </c>
      <c r="C17" s="92">
        <v>305</v>
      </c>
      <c r="D17" s="92">
        <v>403</v>
      </c>
      <c r="E17" s="92">
        <v>546</v>
      </c>
      <c r="F17" s="92">
        <v>575</v>
      </c>
      <c r="G17" s="92">
        <v>980</v>
      </c>
      <c r="H17" s="93">
        <v>0.8</v>
      </c>
      <c r="I17" s="93">
        <v>0.8</v>
      </c>
      <c r="J17" s="93">
        <v>0.8</v>
      </c>
      <c r="K17" s="93">
        <v>1</v>
      </c>
      <c r="L17" s="93">
        <v>1.1000000000000001</v>
      </c>
    </row>
    <row r="18" spans="1:12" ht="15.5" customHeight="1">
      <c r="A18" s="269"/>
      <c r="B18" s="160" t="s">
        <v>15</v>
      </c>
      <c r="C18" s="92">
        <v>167</v>
      </c>
      <c r="D18" s="92">
        <v>212</v>
      </c>
      <c r="E18" s="92">
        <v>306</v>
      </c>
      <c r="F18" s="92">
        <v>280</v>
      </c>
      <c r="G18" s="92">
        <v>399</v>
      </c>
      <c r="H18" s="93">
        <v>0.4</v>
      </c>
      <c r="I18" s="93">
        <v>0.4</v>
      </c>
      <c r="J18" s="93">
        <v>0.4</v>
      </c>
      <c r="K18" s="93">
        <v>0.5</v>
      </c>
      <c r="L18" s="93">
        <v>0.4</v>
      </c>
    </row>
    <row r="19" spans="1:12" ht="15.5" customHeight="1">
      <c r="A19" s="269"/>
      <c r="B19" s="160" t="s">
        <v>16</v>
      </c>
      <c r="C19" s="92">
        <v>3500</v>
      </c>
      <c r="D19" s="92">
        <v>4796</v>
      </c>
      <c r="E19" s="92">
        <v>6450</v>
      </c>
      <c r="F19" s="92">
        <v>4664</v>
      </c>
      <c r="G19" s="92">
        <v>8397</v>
      </c>
      <c r="H19" s="93">
        <v>9.3000000000000007</v>
      </c>
      <c r="I19" s="93">
        <v>9.6</v>
      </c>
      <c r="J19" s="93">
        <v>9.1</v>
      </c>
      <c r="K19" s="93">
        <v>7.9</v>
      </c>
      <c r="L19" s="93">
        <v>9</v>
      </c>
    </row>
    <row r="20" spans="1:12" ht="15.5" customHeight="1">
      <c r="A20" s="269"/>
      <c r="B20" s="160" t="s">
        <v>17</v>
      </c>
      <c r="C20" s="92">
        <v>649</v>
      </c>
      <c r="D20" s="92">
        <v>820</v>
      </c>
      <c r="E20" s="92">
        <v>1134</v>
      </c>
      <c r="F20" s="92">
        <v>1127</v>
      </c>
      <c r="G20" s="92">
        <v>1581</v>
      </c>
      <c r="H20" s="93">
        <v>1.7</v>
      </c>
      <c r="I20" s="93">
        <v>1.6</v>
      </c>
      <c r="J20" s="93">
        <v>1.6</v>
      </c>
      <c r="K20" s="93">
        <v>1.9</v>
      </c>
      <c r="L20" s="93">
        <v>1.7</v>
      </c>
    </row>
    <row r="21" spans="1:12" ht="15.5" customHeight="1">
      <c r="A21" s="269"/>
      <c r="B21" s="160" t="s">
        <v>18</v>
      </c>
      <c r="C21" s="92">
        <v>3451</v>
      </c>
      <c r="D21" s="92">
        <v>4831</v>
      </c>
      <c r="E21" s="92">
        <v>5979</v>
      </c>
      <c r="F21" s="92">
        <v>5301</v>
      </c>
      <c r="G21" s="92">
        <v>7794</v>
      </c>
      <c r="H21" s="93">
        <v>9.1</v>
      </c>
      <c r="I21" s="93">
        <v>9.6</v>
      </c>
      <c r="J21" s="93">
        <v>8.5</v>
      </c>
      <c r="K21" s="93">
        <v>9</v>
      </c>
      <c r="L21" s="93">
        <v>8.4</v>
      </c>
    </row>
    <row r="22" spans="1:12" ht="15.5" customHeight="1">
      <c r="A22" s="269"/>
      <c r="B22" s="160" t="s">
        <v>19</v>
      </c>
      <c r="C22" s="92">
        <v>854</v>
      </c>
      <c r="D22" s="92">
        <v>1115</v>
      </c>
      <c r="E22" s="92">
        <v>1550</v>
      </c>
      <c r="F22" s="92">
        <v>1519</v>
      </c>
      <c r="G22" s="92">
        <v>2256</v>
      </c>
      <c r="H22" s="93">
        <v>2.2999999999999998</v>
      </c>
      <c r="I22" s="93">
        <v>2.2000000000000002</v>
      </c>
      <c r="J22" s="93">
        <v>2.2000000000000002</v>
      </c>
      <c r="K22" s="93">
        <v>2.6</v>
      </c>
      <c r="L22" s="93">
        <v>2.4</v>
      </c>
    </row>
    <row r="23" spans="1:12" ht="15.5" customHeight="1">
      <c r="A23" s="269"/>
      <c r="B23" s="160" t="s">
        <v>20</v>
      </c>
      <c r="C23" s="92">
        <v>469</v>
      </c>
      <c r="D23" s="92">
        <v>580</v>
      </c>
      <c r="E23" s="92">
        <v>771</v>
      </c>
      <c r="F23" s="92">
        <v>730</v>
      </c>
      <c r="G23" s="92">
        <v>1247</v>
      </c>
      <c r="H23" s="93">
        <v>1.2</v>
      </c>
      <c r="I23" s="93">
        <v>1.2</v>
      </c>
      <c r="J23" s="93">
        <v>1.1000000000000001</v>
      </c>
      <c r="K23" s="93">
        <v>1.2</v>
      </c>
      <c r="L23" s="93">
        <v>1.3</v>
      </c>
    </row>
    <row r="24" spans="1:12" ht="15.5" customHeight="1">
      <c r="A24" s="269"/>
      <c r="B24" s="160" t="s">
        <v>21</v>
      </c>
      <c r="C24" s="92">
        <v>424</v>
      </c>
      <c r="D24" s="92">
        <v>540</v>
      </c>
      <c r="E24" s="92">
        <v>768</v>
      </c>
      <c r="F24" s="92">
        <v>750</v>
      </c>
      <c r="G24" s="92">
        <v>1332</v>
      </c>
      <c r="H24" s="93">
        <v>1.1000000000000001</v>
      </c>
      <c r="I24" s="93">
        <v>1.1000000000000001</v>
      </c>
      <c r="J24" s="93">
        <v>1.1000000000000001</v>
      </c>
      <c r="K24" s="93">
        <v>1.3</v>
      </c>
      <c r="L24" s="93">
        <v>1.4</v>
      </c>
    </row>
    <row r="25" spans="1:12" ht="15.5" customHeight="1">
      <c r="A25" s="269"/>
      <c r="B25" s="160" t="s">
        <v>22</v>
      </c>
      <c r="C25" s="92">
        <v>439</v>
      </c>
      <c r="D25" s="92">
        <v>573</v>
      </c>
      <c r="E25" s="92">
        <v>717</v>
      </c>
      <c r="F25" s="92">
        <v>627</v>
      </c>
      <c r="G25" s="92">
        <v>1119</v>
      </c>
      <c r="H25" s="93">
        <v>1.2</v>
      </c>
      <c r="I25" s="93">
        <v>1.1000000000000001</v>
      </c>
      <c r="J25" s="93">
        <v>1</v>
      </c>
      <c r="K25" s="93">
        <v>1.1000000000000001</v>
      </c>
      <c r="L25" s="93">
        <v>1.2</v>
      </c>
    </row>
    <row r="26" spans="1:12" ht="15.5" customHeight="1">
      <c r="A26" s="269"/>
      <c r="B26" s="160" t="s">
        <v>23</v>
      </c>
      <c r="C26" s="92">
        <v>2341</v>
      </c>
      <c r="D26" s="92">
        <v>2976</v>
      </c>
      <c r="E26" s="92">
        <v>4324</v>
      </c>
      <c r="F26" s="92">
        <v>4147</v>
      </c>
      <c r="G26" s="92">
        <v>6795</v>
      </c>
      <c r="H26" s="93">
        <v>6.2</v>
      </c>
      <c r="I26" s="93">
        <v>5.9</v>
      </c>
      <c r="J26" s="93">
        <v>6.1</v>
      </c>
      <c r="K26" s="93">
        <v>7</v>
      </c>
      <c r="L26" s="93">
        <v>7.3</v>
      </c>
    </row>
    <row r="27" spans="1:12" ht="15.5" customHeight="1">
      <c r="A27" s="269"/>
      <c r="B27" s="160" t="s">
        <v>24</v>
      </c>
      <c r="C27" s="92">
        <v>640</v>
      </c>
      <c r="D27" s="92">
        <v>849</v>
      </c>
      <c r="E27" s="92">
        <v>1139</v>
      </c>
      <c r="F27" s="92">
        <v>1058</v>
      </c>
      <c r="G27" s="92">
        <v>1551</v>
      </c>
      <c r="H27" s="93">
        <v>1.7</v>
      </c>
      <c r="I27" s="93">
        <v>1.7</v>
      </c>
      <c r="J27" s="93">
        <v>1.6</v>
      </c>
      <c r="K27" s="93">
        <v>1.8</v>
      </c>
      <c r="L27" s="93">
        <v>1.7</v>
      </c>
    </row>
    <row r="28" spans="1:12" ht="15.5" customHeight="1">
      <c r="A28" s="269"/>
      <c r="B28" s="160" t="s">
        <v>25</v>
      </c>
      <c r="C28" s="92">
        <v>563</v>
      </c>
      <c r="D28" s="92">
        <v>738</v>
      </c>
      <c r="E28" s="92">
        <v>989</v>
      </c>
      <c r="F28" s="92">
        <v>959</v>
      </c>
      <c r="G28" s="92">
        <v>1445</v>
      </c>
      <c r="H28" s="93">
        <v>1.5</v>
      </c>
      <c r="I28" s="93">
        <v>1.5</v>
      </c>
      <c r="J28" s="93">
        <v>1.4</v>
      </c>
      <c r="K28" s="93">
        <v>1.6</v>
      </c>
      <c r="L28" s="93">
        <v>1.6</v>
      </c>
    </row>
    <row r="29" spans="1:12" ht="15.5" customHeight="1">
      <c r="A29" s="269"/>
      <c r="B29" s="160" t="s">
        <v>26</v>
      </c>
      <c r="C29" s="92">
        <v>677</v>
      </c>
      <c r="D29" s="92">
        <v>851</v>
      </c>
      <c r="E29" s="92">
        <v>1146</v>
      </c>
      <c r="F29" s="92">
        <v>1111</v>
      </c>
      <c r="G29" s="92">
        <v>1719</v>
      </c>
      <c r="H29" s="93">
        <v>1.8</v>
      </c>
      <c r="I29" s="93">
        <v>1.7</v>
      </c>
      <c r="J29" s="93">
        <v>1.6</v>
      </c>
      <c r="K29" s="93">
        <v>1.9</v>
      </c>
      <c r="L29" s="93">
        <v>1.9</v>
      </c>
    </row>
    <row r="30" spans="1:12" ht="15.5" customHeight="1">
      <c r="A30" s="269"/>
      <c r="B30" s="160" t="s">
        <v>27</v>
      </c>
      <c r="C30" s="92">
        <v>556</v>
      </c>
      <c r="D30" s="92">
        <v>719</v>
      </c>
      <c r="E30" s="92">
        <v>875</v>
      </c>
      <c r="F30" s="92">
        <v>737</v>
      </c>
      <c r="G30" s="92">
        <v>1151</v>
      </c>
      <c r="H30" s="93">
        <v>1.5</v>
      </c>
      <c r="I30" s="93">
        <v>1.4</v>
      </c>
      <c r="J30" s="93">
        <v>1.3</v>
      </c>
      <c r="K30" s="93">
        <v>1.2</v>
      </c>
      <c r="L30" s="93">
        <v>1.2</v>
      </c>
    </row>
    <row r="31" spans="1:12" ht="15.5" customHeight="1">
      <c r="A31" s="269"/>
      <c r="B31" s="160" t="s">
        <v>28</v>
      </c>
      <c r="C31" s="92">
        <v>492</v>
      </c>
      <c r="D31" s="92">
        <v>691</v>
      </c>
      <c r="E31" s="92">
        <v>1058</v>
      </c>
      <c r="F31" s="92">
        <v>995</v>
      </c>
      <c r="G31" s="92">
        <v>1573</v>
      </c>
      <c r="H31" s="93">
        <v>1.3</v>
      </c>
      <c r="I31" s="93">
        <v>1.4</v>
      </c>
      <c r="J31" s="93">
        <v>1.5</v>
      </c>
      <c r="K31" s="93">
        <v>1.7</v>
      </c>
      <c r="L31" s="93">
        <v>1.7</v>
      </c>
    </row>
    <row r="32" spans="1:12" ht="15.5" customHeight="1">
      <c r="A32" s="269"/>
      <c r="B32" s="160" t="s">
        <v>29</v>
      </c>
      <c r="C32" s="92">
        <v>11241</v>
      </c>
      <c r="D32" s="92">
        <v>14652</v>
      </c>
      <c r="E32" s="92">
        <v>22892</v>
      </c>
      <c r="F32" s="92">
        <v>16097</v>
      </c>
      <c r="G32" s="92">
        <v>24749</v>
      </c>
      <c r="H32" s="93">
        <v>29.8</v>
      </c>
      <c r="I32" s="93">
        <v>29.2</v>
      </c>
      <c r="J32" s="93">
        <v>32.4</v>
      </c>
      <c r="K32" s="93">
        <v>27.2</v>
      </c>
      <c r="L32" s="93">
        <v>26.6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A34" s="92"/>
      <c r="B34" s="93"/>
      <c r="C34" s="93"/>
      <c r="D34" s="93"/>
      <c r="E34" s="93"/>
      <c r="F34" s="93"/>
      <c r="G34" s="93"/>
      <c r="H34" s="93"/>
      <c r="I34" s="92"/>
      <c r="J34" s="92"/>
      <c r="K34" s="92"/>
      <c r="L34" s="92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H1:L1"/>
    <mergeCell ref="B2:B4"/>
    <mergeCell ref="C3:G3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37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5.1640625" style="1" customWidth="1"/>
    <col min="2" max="2" width="19.6640625" style="1" customWidth="1"/>
    <col min="3" max="12" width="11.6640625" style="1" customWidth="1"/>
    <col min="13" max="16384" width="9.1640625" style="1"/>
  </cols>
  <sheetData>
    <row r="1" spans="1:12" ht="15.5" customHeight="1">
      <c r="A1" s="269">
        <v>36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12" s="35" customFormat="1" ht="33" customHeight="1">
      <c r="A2" s="269"/>
      <c r="B2" s="338"/>
      <c r="C2" s="309" t="s">
        <v>136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18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225659</v>
      </c>
      <c r="D5" s="120">
        <v>287068</v>
      </c>
      <c r="E5" s="120">
        <f>SUM(E8:E32)</f>
        <v>374510</v>
      </c>
      <c r="F5" s="120">
        <f>SUM(F8:F32)</f>
        <v>400927</v>
      </c>
      <c r="G5" s="120">
        <f>SUM(G7:G33)</f>
        <v>480697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6" customHeight="1">
      <c r="A8" s="269"/>
      <c r="B8" s="160" t="s">
        <v>5</v>
      </c>
      <c r="C8" s="92">
        <v>4512</v>
      </c>
      <c r="D8" s="92">
        <v>6024</v>
      </c>
      <c r="E8" s="92">
        <v>8216</v>
      </c>
      <c r="F8" s="92">
        <v>9410</v>
      </c>
      <c r="G8" s="92">
        <v>10869</v>
      </c>
      <c r="H8" s="93">
        <v>2</v>
      </c>
      <c r="I8" s="93">
        <v>2.1</v>
      </c>
      <c r="J8" s="93">
        <v>2.2000000000000002</v>
      </c>
      <c r="K8" s="93">
        <v>2.2999999999999998</v>
      </c>
      <c r="L8" s="93">
        <v>2.2999999999999998</v>
      </c>
    </row>
    <row r="9" spans="1:12" ht="16" customHeight="1">
      <c r="A9" s="269"/>
      <c r="B9" s="160" t="s">
        <v>6</v>
      </c>
      <c r="C9" s="92">
        <v>1044</v>
      </c>
      <c r="D9" s="92">
        <v>1361</v>
      </c>
      <c r="E9" s="92">
        <v>1918</v>
      </c>
      <c r="F9" s="92">
        <v>2209</v>
      </c>
      <c r="G9" s="92">
        <v>2884</v>
      </c>
      <c r="H9" s="93">
        <v>0.5</v>
      </c>
      <c r="I9" s="93">
        <v>0.5</v>
      </c>
      <c r="J9" s="93">
        <v>0.5</v>
      </c>
      <c r="K9" s="93">
        <v>0.5</v>
      </c>
      <c r="L9" s="93">
        <v>0.6</v>
      </c>
    </row>
    <row r="10" spans="1:12" ht="16" customHeight="1">
      <c r="A10" s="269"/>
      <c r="B10" s="160" t="s">
        <v>7</v>
      </c>
      <c r="C10" s="92">
        <v>9890</v>
      </c>
      <c r="D10" s="92">
        <v>13704</v>
      </c>
      <c r="E10" s="92">
        <v>17804</v>
      </c>
      <c r="F10" s="92">
        <v>19968</v>
      </c>
      <c r="G10" s="92">
        <v>25753</v>
      </c>
      <c r="H10" s="93">
        <v>4.4000000000000004</v>
      </c>
      <c r="I10" s="93">
        <v>4.8</v>
      </c>
      <c r="J10" s="93">
        <v>4.8</v>
      </c>
      <c r="K10" s="93">
        <v>5</v>
      </c>
      <c r="L10" s="93">
        <v>5.4</v>
      </c>
    </row>
    <row r="11" spans="1:12" ht="16" customHeight="1">
      <c r="A11" s="269"/>
      <c r="B11" s="160" t="s">
        <v>8</v>
      </c>
      <c r="C11" s="92">
        <v>3453</v>
      </c>
      <c r="D11" s="92">
        <v>4559</v>
      </c>
      <c r="E11" s="92">
        <v>6531</v>
      </c>
      <c r="F11" s="92">
        <v>6207</v>
      </c>
      <c r="G11" s="92">
        <v>6535</v>
      </c>
      <c r="H11" s="93">
        <v>1.5</v>
      </c>
      <c r="I11" s="93">
        <v>1.6</v>
      </c>
      <c r="J11" s="93">
        <v>1.7</v>
      </c>
      <c r="K11" s="93">
        <v>1.5</v>
      </c>
      <c r="L11" s="93">
        <v>1.4</v>
      </c>
    </row>
    <row r="12" spans="1:12" ht="16" customHeight="1">
      <c r="A12" s="269"/>
      <c r="B12" s="160" t="s">
        <v>9</v>
      </c>
      <c r="C12" s="92">
        <v>2112</v>
      </c>
      <c r="D12" s="92">
        <v>2659</v>
      </c>
      <c r="E12" s="92">
        <v>3486</v>
      </c>
      <c r="F12" s="92">
        <v>3958</v>
      </c>
      <c r="G12" s="92">
        <v>6892</v>
      </c>
      <c r="H12" s="93">
        <v>0.9</v>
      </c>
      <c r="I12" s="93">
        <v>0.9</v>
      </c>
      <c r="J12" s="93">
        <v>0.9</v>
      </c>
      <c r="K12" s="93">
        <v>1</v>
      </c>
      <c r="L12" s="93">
        <v>1.4</v>
      </c>
    </row>
    <row r="13" spans="1:12" ht="16" customHeight="1">
      <c r="A13" s="269"/>
      <c r="B13" s="160" t="s">
        <v>10</v>
      </c>
      <c r="C13" s="92">
        <v>1047</v>
      </c>
      <c r="D13" s="92">
        <v>1382</v>
      </c>
      <c r="E13" s="92">
        <v>1977</v>
      </c>
      <c r="F13" s="92">
        <v>2212</v>
      </c>
      <c r="G13" s="92">
        <v>3438</v>
      </c>
      <c r="H13" s="93">
        <v>0.5</v>
      </c>
      <c r="I13" s="93">
        <v>0.5</v>
      </c>
      <c r="J13" s="93">
        <v>0.5</v>
      </c>
      <c r="K13" s="93">
        <v>0.5</v>
      </c>
      <c r="L13" s="93">
        <v>0.7</v>
      </c>
    </row>
    <row r="14" spans="1:12" ht="16" customHeight="1">
      <c r="A14" s="269"/>
      <c r="B14" s="160" t="s">
        <v>11</v>
      </c>
      <c r="C14" s="92">
        <v>3499</v>
      </c>
      <c r="D14" s="92">
        <v>4405</v>
      </c>
      <c r="E14" s="92">
        <v>6055</v>
      </c>
      <c r="F14" s="92">
        <v>7102</v>
      </c>
      <c r="G14" s="92">
        <v>9534</v>
      </c>
      <c r="H14" s="93">
        <v>1.6</v>
      </c>
      <c r="I14" s="93">
        <v>1.5</v>
      </c>
      <c r="J14" s="93">
        <v>1.6</v>
      </c>
      <c r="K14" s="93">
        <v>1.8</v>
      </c>
      <c r="L14" s="93">
        <v>2</v>
      </c>
    </row>
    <row r="15" spans="1:12" ht="16" customHeight="1">
      <c r="A15" s="269"/>
      <c r="B15" s="160" t="s">
        <v>12</v>
      </c>
      <c r="C15" s="92">
        <v>1592</v>
      </c>
      <c r="D15" s="92">
        <v>2187</v>
      </c>
      <c r="E15" s="92">
        <v>3108</v>
      </c>
      <c r="F15" s="92">
        <v>3525</v>
      </c>
      <c r="G15" s="92">
        <v>5062</v>
      </c>
      <c r="H15" s="93">
        <v>0.7</v>
      </c>
      <c r="I15" s="93">
        <v>0.8</v>
      </c>
      <c r="J15" s="93">
        <v>0.8</v>
      </c>
      <c r="K15" s="93">
        <v>0.9</v>
      </c>
      <c r="L15" s="93">
        <v>1.1000000000000001</v>
      </c>
    </row>
    <row r="16" spans="1:12" ht="16" customHeight="1">
      <c r="A16" s="269"/>
      <c r="B16" s="160" t="s">
        <v>13</v>
      </c>
      <c r="C16" s="92">
        <v>5727</v>
      </c>
      <c r="D16" s="92">
        <v>8069</v>
      </c>
      <c r="E16" s="92">
        <v>11813</v>
      </c>
      <c r="F16" s="92">
        <v>13538</v>
      </c>
      <c r="G16" s="92">
        <v>18126</v>
      </c>
      <c r="H16" s="93">
        <v>2.5</v>
      </c>
      <c r="I16" s="93">
        <v>2.8</v>
      </c>
      <c r="J16" s="93">
        <v>3.2</v>
      </c>
      <c r="K16" s="93">
        <v>3.4</v>
      </c>
      <c r="L16" s="93">
        <v>3.8</v>
      </c>
    </row>
    <row r="17" spans="1:12" ht="16" customHeight="1">
      <c r="A17" s="269"/>
      <c r="B17" s="160" t="s">
        <v>14</v>
      </c>
      <c r="C17" s="92">
        <v>1075</v>
      </c>
      <c r="D17" s="92">
        <v>1481</v>
      </c>
      <c r="E17" s="92">
        <v>1969</v>
      </c>
      <c r="F17" s="92">
        <v>2012</v>
      </c>
      <c r="G17" s="92">
        <v>2771</v>
      </c>
      <c r="H17" s="93">
        <v>0.5</v>
      </c>
      <c r="I17" s="93">
        <v>0.5</v>
      </c>
      <c r="J17" s="93">
        <v>0.5</v>
      </c>
      <c r="K17" s="93">
        <v>0.5</v>
      </c>
      <c r="L17" s="93">
        <v>0.6</v>
      </c>
    </row>
    <row r="18" spans="1:12" ht="16" customHeight="1">
      <c r="A18" s="269"/>
      <c r="B18" s="160" t="s">
        <v>15</v>
      </c>
      <c r="C18" s="92">
        <v>734</v>
      </c>
      <c r="D18" s="92">
        <v>862</v>
      </c>
      <c r="E18" s="92">
        <v>1136</v>
      </c>
      <c r="F18" s="92">
        <v>1169</v>
      </c>
      <c r="G18" s="92">
        <v>1403</v>
      </c>
      <c r="H18" s="93">
        <v>0.3</v>
      </c>
      <c r="I18" s="93">
        <v>0.3</v>
      </c>
      <c r="J18" s="93">
        <v>0.3</v>
      </c>
      <c r="K18" s="93">
        <v>0.3</v>
      </c>
      <c r="L18" s="93">
        <v>0.3</v>
      </c>
    </row>
    <row r="19" spans="1:12" ht="16" customHeight="1">
      <c r="A19" s="269"/>
      <c r="B19" s="160" t="s">
        <v>16</v>
      </c>
      <c r="C19" s="92">
        <v>15374</v>
      </c>
      <c r="D19" s="92">
        <v>21015</v>
      </c>
      <c r="E19" s="92">
        <v>28863</v>
      </c>
      <c r="F19" s="92">
        <v>30850</v>
      </c>
      <c r="G19" s="92">
        <v>43428</v>
      </c>
      <c r="H19" s="93">
        <v>6.8</v>
      </c>
      <c r="I19" s="93">
        <v>7.3</v>
      </c>
      <c r="J19" s="93">
        <v>7.7</v>
      </c>
      <c r="K19" s="93">
        <v>7.7</v>
      </c>
      <c r="L19" s="93">
        <v>9</v>
      </c>
    </row>
    <row r="20" spans="1:12" ht="16" customHeight="1">
      <c r="A20" s="269"/>
      <c r="B20" s="160" t="s">
        <v>17</v>
      </c>
      <c r="C20" s="92">
        <v>2297</v>
      </c>
      <c r="D20" s="92">
        <v>2893</v>
      </c>
      <c r="E20" s="92">
        <v>3882</v>
      </c>
      <c r="F20" s="92">
        <v>4247</v>
      </c>
      <c r="G20" s="92">
        <v>5817</v>
      </c>
      <c r="H20" s="93">
        <v>1</v>
      </c>
      <c r="I20" s="93">
        <v>1</v>
      </c>
      <c r="J20" s="93">
        <v>1</v>
      </c>
      <c r="K20" s="93">
        <v>1.1000000000000001</v>
      </c>
      <c r="L20" s="93">
        <v>1.2</v>
      </c>
    </row>
    <row r="21" spans="1:12" ht="16" customHeight="1">
      <c r="A21" s="269"/>
      <c r="B21" s="160" t="s">
        <v>18</v>
      </c>
      <c r="C21" s="92">
        <v>7085</v>
      </c>
      <c r="D21" s="92">
        <v>8976</v>
      </c>
      <c r="E21" s="92">
        <v>11140</v>
      </c>
      <c r="F21" s="92">
        <v>12228</v>
      </c>
      <c r="G21" s="92">
        <v>15413</v>
      </c>
      <c r="H21" s="93">
        <v>3.1</v>
      </c>
      <c r="I21" s="93">
        <v>3.1</v>
      </c>
      <c r="J21" s="93">
        <v>3</v>
      </c>
      <c r="K21" s="93">
        <v>3</v>
      </c>
      <c r="L21" s="93">
        <v>3.2</v>
      </c>
    </row>
    <row r="22" spans="1:12" ht="16" customHeight="1">
      <c r="A22" s="269"/>
      <c r="B22" s="160" t="s">
        <v>19</v>
      </c>
      <c r="C22" s="92">
        <v>2077</v>
      </c>
      <c r="D22" s="92">
        <v>2742</v>
      </c>
      <c r="E22" s="92">
        <v>3928</v>
      </c>
      <c r="F22" s="92">
        <v>4382</v>
      </c>
      <c r="G22" s="92">
        <v>6011</v>
      </c>
      <c r="H22" s="93">
        <v>0.9</v>
      </c>
      <c r="I22" s="93">
        <v>1</v>
      </c>
      <c r="J22" s="93">
        <v>1.1000000000000001</v>
      </c>
      <c r="K22" s="93">
        <v>1.1000000000000001</v>
      </c>
      <c r="L22" s="93">
        <v>1.2</v>
      </c>
    </row>
    <row r="23" spans="1:12" ht="16" customHeight="1">
      <c r="A23" s="269"/>
      <c r="B23" s="160" t="s">
        <v>20</v>
      </c>
      <c r="C23" s="92">
        <v>1211</v>
      </c>
      <c r="D23" s="92">
        <v>1589</v>
      </c>
      <c r="E23" s="92">
        <v>2361</v>
      </c>
      <c r="F23" s="92">
        <v>2653</v>
      </c>
      <c r="G23" s="92">
        <v>3884</v>
      </c>
      <c r="H23" s="93">
        <v>0.5</v>
      </c>
      <c r="I23" s="93">
        <v>0.6</v>
      </c>
      <c r="J23" s="93">
        <v>0.6</v>
      </c>
      <c r="K23" s="93">
        <v>0.7</v>
      </c>
      <c r="L23" s="93">
        <v>0.8</v>
      </c>
    </row>
    <row r="24" spans="1:12" ht="16" customHeight="1">
      <c r="A24" s="269"/>
      <c r="B24" s="160" t="s">
        <v>21</v>
      </c>
      <c r="C24" s="92">
        <v>1471</v>
      </c>
      <c r="D24" s="92">
        <v>1829</v>
      </c>
      <c r="E24" s="92">
        <v>2493</v>
      </c>
      <c r="F24" s="92">
        <v>2802</v>
      </c>
      <c r="G24" s="92">
        <v>5051</v>
      </c>
      <c r="H24" s="93">
        <v>0.7</v>
      </c>
      <c r="I24" s="93">
        <v>0.6</v>
      </c>
      <c r="J24" s="93">
        <v>0.7</v>
      </c>
      <c r="K24" s="93">
        <v>0.7</v>
      </c>
      <c r="L24" s="93">
        <v>1</v>
      </c>
    </row>
    <row r="25" spans="1:12" ht="16" customHeight="1">
      <c r="A25" s="269"/>
      <c r="B25" s="160" t="s">
        <v>22</v>
      </c>
      <c r="C25" s="92">
        <v>1240</v>
      </c>
      <c r="D25" s="92">
        <v>1713</v>
      </c>
      <c r="E25" s="92">
        <v>2455</v>
      </c>
      <c r="F25" s="92">
        <v>2670</v>
      </c>
      <c r="G25" s="92">
        <v>3570</v>
      </c>
      <c r="H25" s="93">
        <v>0.6</v>
      </c>
      <c r="I25" s="93">
        <v>0.6</v>
      </c>
      <c r="J25" s="93">
        <v>0.7</v>
      </c>
      <c r="K25" s="93">
        <v>0.7</v>
      </c>
      <c r="L25" s="93">
        <v>0.7</v>
      </c>
    </row>
    <row r="26" spans="1:12" ht="16" customHeight="1">
      <c r="A26" s="269"/>
      <c r="B26" s="160" t="s">
        <v>23</v>
      </c>
      <c r="C26" s="92">
        <v>18675</v>
      </c>
      <c r="D26" s="92">
        <v>25429</v>
      </c>
      <c r="E26" s="92">
        <v>33508</v>
      </c>
      <c r="F26" s="92">
        <v>34952</v>
      </c>
      <c r="G26" s="92">
        <v>44871</v>
      </c>
      <c r="H26" s="93">
        <v>8.3000000000000007</v>
      </c>
      <c r="I26" s="93">
        <v>8.9</v>
      </c>
      <c r="J26" s="93">
        <v>8.9</v>
      </c>
      <c r="K26" s="93">
        <v>8.6999999999999993</v>
      </c>
      <c r="L26" s="93">
        <v>9.3000000000000007</v>
      </c>
    </row>
    <row r="27" spans="1:12" ht="16" customHeight="1">
      <c r="A27" s="269"/>
      <c r="B27" s="160" t="s">
        <v>24</v>
      </c>
      <c r="C27" s="92">
        <v>1338</v>
      </c>
      <c r="D27" s="92">
        <v>1630</v>
      </c>
      <c r="E27" s="92">
        <v>2212</v>
      </c>
      <c r="F27" s="92">
        <v>2669</v>
      </c>
      <c r="G27" s="92">
        <v>3251</v>
      </c>
      <c r="H27" s="93">
        <v>0.6</v>
      </c>
      <c r="I27" s="93">
        <v>0.6</v>
      </c>
      <c r="J27" s="93">
        <v>0.6</v>
      </c>
      <c r="K27" s="93">
        <v>0.7</v>
      </c>
      <c r="L27" s="93">
        <v>0.7</v>
      </c>
    </row>
    <row r="28" spans="1:12" ht="16" customHeight="1">
      <c r="A28" s="269"/>
      <c r="B28" s="160" t="s">
        <v>25</v>
      </c>
      <c r="C28" s="92">
        <v>1383</v>
      </c>
      <c r="D28" s="92">
        <v>1867</v>
      </c>
      <c r="E28" s="92">
        <v>2597</v>
      </c>
      <c r="F28" s="92">
        <v>2894</v>
      </c>
      <c r="G28" s="92">
        <v>4005</v>
      </c>
      <c r="H28" s="93">
        <v>0.6</v>
      </c>
      <c r="I28" s="93">
        <v>0.6</v>
      </c>
      <c r="J28" s="93">
        <v>0.7</v>
      </c>
      <c r="K28" s="93">
        <v>0.7</v>
      </c>
      <c r="L28" s="93">
        <v>0.8</v>
      </c>
    </row>
    <row r="29" spans="1:12" ht="16" customHeight="1">
      <c r="A29" s="269"/>
      <c r="B29" s="160" t="s">
        <v>26</v>
      </c>
      <c r="C29" s="92">
        <v>2423</v>
      </c>
      <c r="D29" s="92">
        <v>3327</v>
      </c>
      <c r="E29" s="92">
        <v>4821</v>
      </c>
      <c r="F29" s="92">
        <v>5473</v>
      </c>
      <c r="G29" s="92">
        <v>7968</v>
      </c>
      <c r="H29" s="93">
        <v>1.1000000000000001</v>
      </c>
      <c r="I29" s="93">
        <v>1.2</v>
      </c>
      <c r="J29" s="93">
        <v>1.3</v>
      </c>
      <c r="K29" s="93">
        <v>1.4</v>
      </c>
      <c r="L29" s="93">
        <v>1.7</v>
      </c>
    </row>
    <row r="30" spans="1:12" ht="16" customHeight="1">
      <c r="A30" s="269"/>
      <c r="B30" s="160" t="s">
        <v>27</v>
      </c>
      <c r="C30" s="92">
        <v>1107</v>
      </c>
      <c r="D30" s="92">
        <v>1525</v>
      </c>
      <c r="E30" s="92">
        <v>2024</v>
      </c>
      <c r="F30" s="92">
        <v>2361</v>
      </c>
      <c r="G30" s="92">
        <v>3407</v>
      </c>
      <c r="H30" s="93">
        <v>0.5</v>
      </c>
      <c r="I30" s="93">
        <v>0.5</v>
      </c>
      <c r="J30" s="93">
        <v>0.5</v>
      </c>
      <c r="K30" s="93">
        <v>0.6</v>
      </c>
      <c r="L30" s="93">
        <v>0.7</v>
      </c>
    </row>
    <row r="31" spans="1:12" ht="16" customHeight="1">
      <c r="A31" s="269"/>
      <c r="B31" s="160" t="s">
        <v>28</v>
      </c>
      <c r="C31" s="92">
        <v>1873</v>
      </c>
      <c r="D31" s="92">
        <v>2364</v>
      </c>
      <c r="E31" s="92">
        <v>3300</v>
      </c>
      <c r="F31" s="92">
        <v>3674</v>
      </c>
      <c r="G31" s="92">
        <v>4592</v>
      </c>
      <c r="H31" s="93">
        <v>0.8</v>
      </c>
      <c r="I31" s="93">
        <v>0.8</v>
      </c>
      <c r="J31" s="93">
        <v>0.9</v>
      </c>
      <c r="K31" s="93">
        <v>0.9</v>
      </c>
      <c r="L31" s="93">
        <v>1</v>
      </c>
    </row>
    <row r="32" spans="1:12" ht="16" customHeight="1">
      <c r="A32" s="269"/>
      <c r="B32" s="160" t="s">
        <v>29</v>
      </c>
      <c r="C32" s="92">
        <v>133420</v>
      </c>
      <c r="D32" s="92">
        <v>163476</v>
      </c>
      <c r="E32" s="92">
        <v>206913</v>
      </c>
      <c r="F32" s="92">
        <v>217762</v>
      </c>
      <c r="G32" s="92">
        <v>236162</v>
      </c>
      <c r="H32" s="93">
        <v>59.1</v>
      </c>
      <c r="I32" s="93">
        <v>56.9</v>
      </c>
      <c r="J32" s="93">
        <v>55.3</v>
      </c>
      <c r="K32" s="93">
        <v>54.3</v>
      </c>
      <c r="L32" s="93">
        <v>49.1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H1:L1"/>
    <mergeCell ref="B2:B4"/>
    <mergeCell ref="C3:G3"/>
    <mergeCell ref="H3:L3"/>
    <mergeCell ref="C2:L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Z38"/>
  <sheetViews>
    <sheetView zoomScaleNormal="100" zoomScaleSheetLayoutView="84" zoomScalePageLayoutView="91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12" width="11.6640625" style="1" customWidth="1"/>
    <col min="13" max="16384" width="9.1640625" style="1"/>
  </cols>
  <sheetData>
    <row r="1" spans="1:26" ht="14.25" customHeight="1">
      <c r="A1" s="269">
        <v>37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6" s="35" customFormat="1" ht="31.5" customHeight="1">
      <c r="A2" s="269"/>
      <c r="B2" s="338"/>
      <c r="C2" s="309" t="s">
        <v>137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6" s="35" customFormat="1" ht="19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6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6" ht="16" customHeight="1">
      <c r="A5" s="269"/>
      <c r="B5" s="106" t="s">
        <v>32</v>
      </c>
      <c r="C5" s="120">
        <f>SUM(C8:C32)</f>
        <v>123165</v>
      </c>
      <c r="D5" s="120">
        <f>SUM(D8:D32)</f>
        <v>150761</v>
      </c>
      <c r="E5" s="120">
        <f>SUM(E8:E32)</f>
        <v>184026</v>
      </c>
      <c r="F5" s="120">
        <f>SUM(F8:F32)</f>
        <v>202370</v>
      </c>
      <c r="G5" s="120">
        <f>SUM(G7:G33)</f>
        <v>243420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6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6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6" ht="16" customHeight="1">
      <c r="A8" s="269"/>
      <c r="B8" s="160" t="s">
        <v>5</v>
      </c>
      <c r="C8" s="92">
        <v>1359</v>
      </c>
      <c r="D8" s="92">
        <v>1622</v>
      </c>
      <c r="E8" s="92">
        <v>3096</v>
      </c>
      <c r="F8" s="92">
        <v>4457</v>
      </c>
      <c r="G8" s="92">
        <v>4988</v>
      </c>
      <c r="H8" s="93">
        <v>1.1000000000000001</v>
      </c>
      <c r="I8" s="93">
        <v>1.1000000000000001</v>
      </c>
      <c r="J8" s="93">
        <v>1.7</v>
      </c>
      <c r="K8" s="93">
        <v>2.2000000000000002</v>
      </c>
      <c r="L8" s="93">
        <v>2</v>
      </c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</row>
    <row r="9" spans="1:26" ht="16" customHeight="1">
      <c r="A9" s="269"/>
      <c r="B9" s="160" t="s">
        <v>6</v>
      </c>
      <c r="C9" s="92">
        <v>1368</v>
      </c>
      <c r="D9" s="92">
        <v>1757</v>
      </c>
      <c r="E9" s="92">
        <v>2524</v>
      </c>
      <c r="F9" s="92">
        <v>3599</v>
      </c>
      <c r="G9" s="92">
        <v>4002</v>
      </c>
      <c r="H9" s="93">
        <v>1.1000000000000001</v>
      </c>
      <c r="I9" s="93">
        <v>1.2</v>
      </c>
      <c r="J9" s="93">
        <v>1.4</v>
      </c>
      <c r="K9" s="93">
        <v>1.8</v>
      </c>
      <c r="L9" s="93">
        <v>1.7</v>
      </c>
    </row>
    <row r="10" spans="1:26" ht="16" customHeight="1">
      <c r="A10" s="269"/>
      <c r="B10" s="160" t="s">
        <v>7</v>
      </c>
      <c r="C10" s="92">
        <v>9873</v>
      </c>
      <c r="D10" s="92">
        <v>11811</v>
      </c>
      <c r="E10" s="92">
        <v>14046</v>
      </c>
      <c r="F10" s="92">
        <v>14676</v>
      </c>
      <c r="G10" s="92">
        <v>17236</v>
      </c>
      <c r="H10" s="93">
        <v>8</v>
      </c>
      <c r="I10" s="93">
        <v>7.8</v>
      </c>
      <c r="J10" s="93">
        <v>7.6</v>
      </c>
      <c r="K10" s="93">
        <v>7.3</v>
      </c>
      <c r="L10" s="93">
        <v>7.1</v>
      </c>
    </row>
    <row r="11" spans="1:26" ht="16" customHeight="1">
      <c r="A11" s="269"/>
      <c r="B11" s="160" t="s">
        <v>8</v>
      </c>
      <c r="C11" s="92">
        <v>2201</v>
      </c>
      <c r="D11" s="92">
        <v>2866</v>
      </c>
      <c r="E11" s="92">
        <v>3354</v>
      </c>
      <c r="F11" s="92">
        <v>5591</v>
      </c>
      <c r="G11" s="92">
        <v>5873</v>
      </c>
      <c r="H11" s="93">
        <v>1.8</v>
      </c>
      <c r="I11" s="93">
        <v>1.9</v>
      </c>
      <c r="J11" s="93">
        <v>1.8</v>
      </c>
      <c r="K11" s="93">
        <v>2.8</v>
      </c>
      <c r="L11" s="93">
        <v>2.4</v>
      </c>
    </row>
    <row r="12" spans="1:26" ht="16" customHeight="1">
      <c r="A12" s="269"/>
      <c r="B12" s="160" t="s">
        <v>9</v>
      </c>
      <c r="C12" s="92">
        <v>2568</v>
      </c>
      <c r="D12" s="92">
        <v>3199</v>
      </c>
      <c r="E12" s="92">
        <v>3836</v>
      </c>
      <c r="F12" s="92">
        <v>3881</v>
      </c>
      <c r="G12" s="92">
        <v>4345</v>
      </c>
      <c r="H12" s="93">
        <v>2.1</v>
      </c>
      <c r="I12" s="93">
        <v>2.1</v>
      </c>
      <c r="J12" s="93">
        <v>2.1</v>
      </c>
      <c r="K12" s="93">
        <v>1.9</v>
      </c>
      <c r="L12" s="93">
        <v>1.8</v>
      </c>
    </row>
    <row r="13" spans="1:26" ht="16" customHeight="1">
      <c r="A13" s="269"/>
      <c r="B13" s="160" t="s">
        <v>10</v>
      </c>
      <c r="C13" s="92">
        <v>1689</v>
      </c>
      <c r="D13" s="92">
        <v>1891</v>
      </c>
      <c r="E13" s="92">
        <v>2551</v>
      </c>
      <c r="F13" s="92">
        <v>3935</v>
      </c>
      <c r="G13" s="92">
        <v>4097</v>
      </c>
      <c r="H13" s="93">
        <v>1.4</v>
      </c>
      <c r="I13" s="93">
        <v>1.2</v>
      </c>
      <c r="J13" s="93">
        <v>1.5</v>
      </c>
      <c r="K13" s="93">
        <v>1.9</v>
      </c>
      <c r="L13" s="93">
        <v>1.7</v>
      </c>
      <c r="O13" s="296"/>
      <c r="P13" s="296"/>
      <c r="Q13" s="296"/>
      <c r="R13" s="296"/>
      <c r="S13" s="296"/>
      <c r="T13" s="296"/>
    </row>
    <row r="14" spans="1:26" ht="16" customHeight="1">
      <c r="A14" s="269"/>
      <c r="B14" s="160" t="s">
        <v>11</v>
      </c>
      <c r="C14" s="92">
        <v>5773</v>
      </c>
      <c r="D14" s="92">
        <v>6446</v>
      </c>
      <c r="E14" s="92">
        <v>8151</v>
      </c>
      <c r="F14" s="92">
        <v>7480</v>
      </c>
      <c r="G14" s="92">
        <v>8127</v>
      </c>
      <c r="H14" s="93">
        <v>4.7</v>
      </c>
      <c r="I14" s="93">
        <v>4.3</v>
      </c>
      <c r="J14" s="93">
        <v>4.4000000000000004</v>
      </c>
      <c r="K14" s="93">
        <v>3.7</v>
      </c>
      <c r="L14" s="93">
        <v>3.3</v>
      </c>
    </row>
    <row r="15" spans="1:26" ht="16" customHeight="1">
      <c r="A15" s="269"/>
      <c r="B15" s="160" t="s">
        <v>12</v>
      </c>
      <c r="C15" s="92">
        <v>2446</v>
      </c>
      <c r="D15" s="92">
        <v>2968</v>
      </c>
      <c r="E15" s="92">
        <v>3578</v>
      </c>
      <c r="F15" s="92">
        <v>4256</v>
      </c>
      <c r="G15" s="92">
        <v>4674</v>
      </c>
      <c r="H15" s="93">
        <v>2</v>
      </c>
      <c r="I15" s="93">
        <v>2</v>
      </c>
      <c r="J15" s="93">
        <v>1.9</v>
      </c>
      <c r="K15" s="93">
        <v>2.1</v>
      </c>
      <c r="L15" s="93">
        <v>1.9</v>
      </c>
    </row>
    <row r="16" spans="1:26" ht="16" customHeight="1">
      <c r="A16" s="269"/>
      <c r="B16" s="160" t="s">
        <v>13</v>
      </c>
      <c r="C16" s="92">
        <v>2575</v>
      </c>
      <c r="D16" s="92">
        <v>3147</v>
      </c>
      <c r="E16" s="92">
        <v>4308</v>
      </c>
      <c r="F16" s="92">
        <v>5778</v>
      </c>
      <c r="G16" s="92">
        <v>6512</v>
      </c>
      <c r="H16" s="93">
        <v>2.1</v>
      </c>
      <c r="I16" s="93">
        <v>2.1</v>
      </c>
      <c r="J16" s="93">
        <v>2.2999999999999998</v>
      </c>
      <c r="K16" s="93">
        <v>2.9</v>
      </c>
      <c r="L16" s="93">
        <v>2.7</v>
      </c>
    </row>
    <row r="17" spans="1:20" ht="16" customHeight="1">
      <c r="A17" s="269"/>
      <c r="B17" s="160" t="s">
        <v>14</v>
      </c>
      <c r="C17" s="92">
        <v>933</v>
      </c>
      <c r="D17" s="92">
        <v>1112</v>
      </c>
      <c r="E17" s="92">
        <v>2069</v>
      </c>
      <c r="F17" s="92">
        <v>3550</v>
      </c>
      <c r="G17" s="92">
        <v>3900</v>
      </c>
      <c r="H17" s="93">
        <v>0.8</v>
      </c>
      <c r="I17" s="93">
        <v>0.7</v>
      </c>
      <c r="J17" s="93">
        <v>1.1000000000000001</v>
      </c>
      <c r="K17" s="93">
        <v>1.7</v>
      </c>
      <c r="L17" s="93">
        <v>1.6</v>
      </c>
      <c r="O17" s="296"/>
      <c r="P17" s="296"/>
      <c r="Q17" s="296"/>
      <c r="R17" s="296"/>
      <c r="S17" s="296"/>
      <c r="T17" s="296"/>
    </row>
    <row r="18" spans="1:20" ht="16" customHeight="1">
      <c r="A18" s="269"/>
      <c r="B18" s="160" t="s">
        <v>15</v>
      </c>
      <c r="C18" s="92">
        <v>1101</v>
      </c>
      <c r="D18" s="92">
        <v>1140</v>
      </c>
      <c r="E18" s="92">
        <v>2116</v>
      </c>
      <c r="F18" s="92">
        <v>3462</v>
      </c>
      <c r="G18" s="92">
        <v>3848</v>
      </c>
      <c r="H18" s="93">
        <v>0.8</v>
      </c>
      <c r="I18" s="93">
        <v>0.8</v>
      </c>
      <c r="J18" s="93">
        <v>1.2</v>
      </c>
      <c r="K18" s="93">
        <v>1.7</v>
      </c>
      <c r="L18" s="93">
        <v>1.6</v>
      </c>
    </row>
    <row r="19" spans="1:20" ht="16" customHeight="1">
      <c r="A19" s="269"/>
      <c r="B19" s="160" t="s">
        <v>16</v>
      </c>
      <c r="C19" s="92">
        <v>4261</v>
      </c>
      <c r="D19" s="92">
        <v>5534</v>
      </c>
      <c r="E19" s="92">
        <v>7151</v>
      </c>
      <c r="F19" s="92">
        <v>7339</v>
      </c>
      <c r="G19" s="92">
        <v>7783</v>
      </c>
      <c r="H19" s="93">
        <v>3.5</v>
      </c>
      <c r="I19" s="93">
        <v>3.7</v>
      </c>
      <c r="J19" s="93">
        <v>3.9</v>
      </c>
      <c r="K19" s="93">
        <v>3.6</v>
      </c>
      <c r="L19" s="93">
        <v>3.2</v>
      </c>
    </row>
    <row r="20" spans="1:20" ht="16" customHeight="1">
      <c r="A20" s="269"/>
      <c r="B20" s="160" t="s">
        <v>17</v>
      </c>
      <c r="C20" s="92">
        <v>1809</v>
      </c>
      <c r="D20" s="92">
        <v>2083</v>
      </c>
      <c r="E20" s="92">
        <v>2992</v>
      </c>
      <c r="F20" s="92">
        <v>4169</v>
      </c>
      <c r="G20" s="92">
        <v>4748</v>
      </c>
      <c r="H20" s="93">
        <v>1.5</v>
      </c>
      <c r="I20" s="93">
        <v>1.4</v>
      </c>
      <c r="J20" s="93">
        <v>1.6</v>
      </c>
      <c r="K20" s="93">
        <v>2.1</v>
      </c>
      <c r="L20" s="93">
        <v>2</v>
      </c>
    </row>
    <row r="21" spans="1:20" ht="16" customHeight="1">
      <c r="A21" s="269"/>
      <c r="B21" s="160" t="s">
        <v>18</v>
      </c>
      <c r="C21" s="92">
        <v>3652</v>
      </c>
      <c r="D21" s="92">
        <v>4734</v>
      </c>
      <c r="E21" s="92">
        <v>5572</v>
      </c>
      <c r="F21" s="92">
        <v>7494</v>
      </c>
      <c r="G21" s="92">
        <v>8843</v>
      </c>
      <c r="H21" s="93">
        <v>3</v>
      </c>
      <c r="I21" s="93">
        <v>3.1</v>
      </c>
      <c r="J21" s="93">
        <v>3</v>
      </c>
      <c r="K21" s="93">
        <v>3.7</v>
      </c>
      <c r="L21" s="93">
        <v>3.6</v>
      </c>
    </row>
    <row r="22" spans="1:20" ht="16" customHeight="1">
      <c r="A22" s="269"/>
      <c r="B22" s="160" t="s">
        <v>19</v>
      </c>
      <c r="C22" s="92">
        <v>2163</v>
      </c>
      <c r="D22" s="92">
        <v>2572</v>
      </c>
      <c r="E22" s="92">
        <v>3314</v>
      </c>
      <c r="F22" s="92">
        <v>4606</v>
      </c>
      <c r="G22" s="92">
        <v>5065</v>
      </c>
      <c r="H22" s="93">
        <v>1.8</v>
      </c>
      <c r="I22" s="93">
        <v>1.7</v>
      </c>
      <c r="J22" s="93">
        <v>1.8</v>
      </c>
      <c r="K22" s="93">
        <v>2.2999999999999998</v>
      </c>
      <c r="L22" s="93">
        <v>2.1</v>
      </c>
    </row>
    <row r="23" spans="1:20" ht="16" customHeight="1">
      <c r="A23" s="269"/>
      <c r="B23" s="160" t="s">
        <v>20</v>
      </c>
      <c r="C23" s="92">
        <v>1293</v>
      </c>
      <c r="D23" s="92">
        <v>1591</v>
      </c>
      <c r="E23" s="92">
        <v>2752</v>
      </c>
      <c r="F23" s="92">
        <v>3775</v>
      </c>
      <c r="G23" s="92">
        <v>3934</v>
      </c>
      <c r="H23" s="93">
        <v>1</v>
      </c>
      <c r="I23" s="93">
        <v>1.1000000000000001</v>
      </c>
      <c r="J23" s="93">
        <v>1.5</v>
      </c>
      <c r="K23" s="93">
        <v>1.9</v>
      </c>
      <c r="L23" s="93">
        <v>1.6</v>
      </c>
    </row>
    <row r="24" spans="1:20" ht="16" customHeight="1">
      <c r="A24" s="269"/>
      <c r="B24" s="160" t="s">
        <v>21</v>
      </c>
      <c r="C24" s="92">
        <v>1375</v>
      </c>
      <c r="D24" s="92">
        <v>1780</v>
      </c>
      <c r="E24" s="92">
        <v>2799</v>
      </c>
      <c r="F24" s="92">
        <v>3508</v>
      </c>
      <c r="G24" s="92">
        <v>3826</v>
      </c>
      <c r="H24" s="93">
        <v>1.1000000000000001</v>
      </c>
      <c r="I24" s="93">
        <v>1.2</v>
      </c>
      <c r="J24" s="93">
        <v>1.5</v>
      </c>
      <c r="K24" s="93">
        <v>1.7</v>
      </c>
      <c r="L24" s="93">
        <v>1.6</v>
      </c>
    </row>
    <row r="25" spans="1:20" ht="16" customHeight="1">
      <c r="A25" s="269"/>
      <c r="B25" s="160" t="s">
        <v>22</v>
      </c>
      <c r="C25" s="92">
        <v>1460</v>
      </c>
      <c r="D25" s="92">
        <v>1810</v>
      </c>
      <c r="E25" s="92">
        <v>3065</v>
      </c>
      <c r="F25" s="92">
        <v>4030</v>
      </c>
      <c r="G25" s="92">
        <v>4514</v>
      </c>
      <c r="H25" s="93">
        <v>1.2</v>
      </c>
      <c r="I25" s="93">
        <v>1.2</v>
      </c>
      <c r="J25" s="93">
        <v>1.7</v>
      </c>
      <c r="K25" s="93">
        <v>2</v>
      </c>
      <c r="L25" s="93">
        <v>1.9</v>
      </c>
    </row>
    <row r="26" spans="1:20" ht="16" customHeight="1">
      <c r="A26" s="269"/>
      <c r="B26" s="160" t="s">
        <v>23</v>
      </c>
      <c r="C26" s="92">
        <v>4767</v>
      </c>
      <c r="D26" s="92">
        <v>6039</v>
      </c>
      <c r="E26" s="92">
        <v>7955</v>
      </c>
      <c r="F26" s="92">
        <v>8320</v>
      </c>
      <c r="G26" s="92">
        <v>9564</v>
      </c>
      <c r="H26" s="93">
        <v>3.9</v>
      </c>
      <c r="I26" s="93">
        <v>4</v>
      </c>
      <c r="J26" s="93">
        <v>4.3</v>
      </c>
      <c r="K26" s="93">
        <v>4.0999999999999996</v>
      </c>
      <c r="L26" s="93">
        <v>3.9</v>
      </c>
    </row>
    <row r="27" spans="1:20" ht="16" customHeight="1">
      <c r="A27" s="269"/>
      <c r="B27" s="160" t="s">
        <v>24</v>
      </c>
      <c r="C27" s="92">
        <v>1364</v>
      </c>
      <c r="D27" s="92">
        <v>1572</v>
      </c>
      <c r="E27" s="92">
        <v>2679</v>
      </c>
      <c r="F27" s="92">
        <v>3934</v>
      </c>
      <c r="G27" s="92">
        <v>4243</v>
      </c>
      <c r="H27" s="93">
        <v>1.1000000000000001</v>
      </c>
      <c r="I27" s="93">
        <v>1</v>
      </c>
      <c r="J27" s="93">
        <v>1.5</v>
      </c>
      <c r="K27" s="93">
        <v>1.9</v>
      </c>
      <c r="L27" s="93">
        <v>1.7</v>
      </c>
    </row>
    <row r="28" spans="1:20" ht="16" customHeight="1">
      <c r="A28" s="269"/>
      <c r="B28" s="160" t="s">
        <v>25</v>
      </c>
      <c r="C28" s="92">
        <v>1356</v>
      </c>
      <c r="D28" s="92">
        <v>1667</v>
      </c>
      <c r="E28" s="92">
        <v>2743</v>
      </c>
      <c r="F28" s="92">
        <v>4624</v>
      </c>
      <c r="G28" s="92">
        <v>5158</v>
      </c>
      <c r="H28" s="93">
        <v>1.1000000000000001</v>
      </c>
      <c r="I28" s="93">
        <v>1.1000000000000001</v>
      </c>
      <c r="J28" s="93">
        <v>1.5</v>
      </c>
      <c r="K28" s="93">
        <v>2.2999999999999998</v>
      </c>
      <c r="L28" s="93">
        <v>2.1</v>
      </c>
    </row>
    <row r="29" spans="1:20" ht="16" customHeight="1">
      <c r="A29" s="269"/>
      <c r="B29" s="160" t="s">
        <v>26</v>
      </c>
      <c r="C29" s="92">
        <v>1798</v>
      </c>
      <c r="D29" s="92">
        <v>2356</v>
      </c>
      <c r="E29" s="92">
        <v>3860</v>
      </c>
      <c r="F29" s="92">
        <v>4162</v>
      </c>
      <c r="G29" s="92">
        <v>4449</v>
      </c>
      <c r="H29" s="93">
        <v>1.4</v>
      </c>
      <c r="I29" s="93">
        <v>1.6</v>
      </c>
      <c r="J29" s="93">
        <v>2.1</v>
      </c>
      <c r="K29" s="93">
        <v>2.1</v>
      </c>
      <c r="L29" s="93">
        <v>1.8</v>
      </c>
    </row>
    <row r="30" spans="1:20" ht="16" customHeight="1">
      <c r="A30" s="269"/>
      <c r="B30" s="160" t="s">
        <v>27</v>
      </c>
      <c r="C30" s="92">
        <v>1039</v>
      </c>
      <c r="D30" s="92">
        <v>1284</v>
      </c>
      <c r="E30" s="92">
        <v>2839</v>
      </c>
      <c r="F30" s="92">
        <v>3947</v>
      </c>
      <c r="G30" s="92">
        <v>4178</v>
      </c>
      <c r="H30" s="93">
        <v>0.8</v>
      </c>
      <c r="I30" s="93">
        <v>0.8</v>
      </c>
      <c r="J30" s="93">
        <v>1.5</v>
      </c>
      <c r="K30" s="93">
        <v>1.9</v>
      </c>
      <c r="L30" s="93">
        <v>1.7</v>
      </c>
    </row>
    <row r="31" spans="1:20" ht="16" customHeight="1">
      <c r="A31" s="269"/>
      <c r="B31" s="160" t="s">
        <v>28</v>
      </c>
      <c r="C31" s="92">
        <v>1650</v>
      </c>
      <c r="D31" s="92">
        <v>2025</v>
      </c>
      <c r="E31" s="92">
        <v>3279</v>
      </c>
      <c r="F31" s="92">
        <v>4241</v>
      </c>
      <c r="G31" s="92">
        <v>4610</v>
      </c>
      <c r="H31" s="93">
        <v>1.3</v>
      </c>
      <c r="I31" s="93">
        <v>1.3</v>
      </c>
      <c r="J31" s="93">
        <v>1.8</v>
      </c>
      <c r="K31" s="93">
        <v>2.1</v>
      </c>
      <c r="L31" s="93">
        <v>1.9</v>
      </c>
    </row>
    <row r="32" spans="1:20" ht="16" customHeight="1">
      <c r="A32" s="269"/>
      <c r="B32" s="160" t="s">
        <v>29</v>
      </c>
      <c r="C32" s="92">
        <v>63292</v>
      </c>
      <c r="D32" s="92">
        <v>77755</v>
      </c>
      <c r="E32" s="92">
        <v>83397</v>
      </c>
      <c r="F32" s="92">
        <v>77556</v>
      </c>
      <c r="G32" s="92">
        <v>104903</v>
      </c>
      <c r="H32" s="93">
        <v>51.4</v>
      </c>
      <c r="I32" s="93">
        <v>51.6</v>
      </c>
      <c r="J32" s="93">
        <v>45.3</v>
      </c>
      <c r="K32" s="93">
        <v>38.299999999999997</v>
      </c>
      <c r="L32" s="93">
        <v>43.1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H3:L3"/>
    <mergeCell ref="O8:Z8"/>
    <mergeCell ref="O13:T13"/>
    <mergeCell ref="O17:T17"/>
    <mergeCell ref="B2:B4"/>
    <mergeCell ref="C3:G3"/>
    <mergeCell ref="C2:L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Y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5" style="1" customWidth="1"/>
    <col min="2" max="2" width="20.1640625" style="1" customWidth="1"/>
    <col min="3" max="12" width="11.6640625" style="1" customWidth="1"/>
    <col min="13" max="16384" width="9.1640625" style="1"/>
  </cols>
  <sheetData>
    <row r="1" spans="1:25" ht="15" customHeight="1">
      <c r="A1" s="269">
        <v>38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5" s="35" customFormat="1" ht="31.5" customHeight="1">
      <c r="A2" s="269"/>
      <c r="B2" s="338"/>
      <c r="C2" s="309" t="s">
        <v>138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5" s="35" customFormat="1" ht="19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5" s="35" customFormat="1" ht="23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5" ht="16" customHeight="1">
      <c r="A5" s="269"/>
      <c r="B5" s="106" t="s">
        <v>32</v>
      </c>
      <c r="C5" s="120">
        <v>238141</v>
      </c>
      <c r="D5" s="120">
        <v>285495</v>
      </c>
      <c r="E5" s="120">
        <f>SUM(E8:E32)</f>
        <v>339956</v>
      </c>
      <c r="F5" s="120">
        <f>SUM(F8:F32)</f>
        <v>377097</v>
      </c>
      <c r="G5" s="120">
        <f>SUM(G7:G33)</f>
        <v>421629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5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5" ht="16" customHeight="1">
      <c r="A8" s="269"/>
      <c r="B8" s="160" t="s">
        <v>5</v>
      </c>
      <c r="C8" s="92">
        <v>7772</v>
      </c>
      <c r="D8" s="92">
        <v>9386</v>
      </c>
      <c r="E8" s="92">
        <v>11661</v>
      </c>
      <c r="F8" s="92">
        <v>12746</v>
      </c>
      <c r="G8" s="92">
        <v>14570</v>
      </c>
      <c r="H8" s="93">
        <v>3.3</v>
      </c>
      <c r="I8" s="93">
        <v>3.3</v>
      </c>
      <c r="J8" s="93">
        <v>3.4</v>
      </c>
      <c r="K8" s="93">
        <v>3.4</v>
      </c>
      <c r="L8" s="93">
        <v>3.5</v>
      </c>
    </row>
    <row r="9" spans="1:25" ht="16" customHeight="1">
      <c r="A9" s="269"/>
      <c r="B9" s="160" t="s">
        <v>6</v>
      </c>
      <c r="C9" s="92">
        <v>4943</v>
      </c>
      <c r="D9" s="92">
        <v>6067</v>
      </c>
      <c r="E9" s="92">
        <v>7320</v>
      </c>
      <c r="F9" s="92">
        <v>8116</v>
      </c>
      <c r="G9" s="92">
        <v>9326</v>
      </c>
      <c r="H9" s="93">
        <v>2.1</v>
      </c>
      <c r="I9" s="93">
        <v>2.1</v>
      </c>
      <c r="J9" s="93">
        <v>2.2000000000000002</v>
      </c>
      <c r="K9" s="93">
        <v>2.2000000000000002</v>
      </c>
      <c r="L9" s="93">
        <v>2.2000000000000002</v>
      </c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</row>
    <row r="10" spans="1:25" ht="16" customHeight="1">
      <c r="A10" s="269"/>
      <c r="B10" s="160" t="s">
        <v>7</v>
      </c>
      <c r="C10" s="92">
        <v>20851</v>
      </c>
      <c r="D10" s="92">
        <v>24291</v>
      </c>
      <c r="E10" s="92">
        <v>29707</v>
      </c>
      <c r="F10" s="92">
        <v>34513</v>
      </c>
      <c r="G10" s="92">
        <v>37341</v>
      </c>
      <c r="H10" s="93">
        <v>8.6999999999999993</v>
      </c>
      <c r="I10" s="93">
        <v>8.5</v>
      </c>
      <c r="J10" s="93">
        <v>8.6999999999999993</v>
      </c>
      <c r="K10" s="93">
        <v>9.1999999999999993</v>
      </c>
      <c r="L10" s="93">
        <v>8.9</v>
      </c>
    </row>
    <row r="11" spans="1:25" ht="16" customHeight="1">
      <c r="A11" s="269"/>
      <c r="B11" s="160" t="s">
        <v>8</v>
      </c>
      <c r="C11" s="92">
        <v>10069</v>
      </c>
      <c r="D11" s="92">
        <v>12830</v>
      </c>
      <c r="E11" s="92">
        <v>15085</v>
      </c>
      <c r="F11" s="92">
        <v>15715</v>
      </c>
      <c r="G11" s="92">
        <v>17896</v>
      </c>
      <c r="H11" s="93">
        <v>4.2</v>
      </c>
      <c r="I11" s="93">
        <v>4.5</v>
      </c>
      <c r="J11" s="93">
        <v>4.4000000000000004</v>
      </c>
      <c r="K11" s="93">
        <v>4.2</v>
      </c>
      <c r="L11" s="93">
        <v>4.2</v>
      </c>
    </row>
    <row r="12" spans="1:25" ht="16" customHeight="1">
      <c r="A12" s="269"/>
      <c r="B12" s="160" t="s">
        <v>9</v>
      </c>
      <c r="C12" s="92">
        <v>5341</v>
      </c>
      <c r="D12" s="92">
        <v>6744</v>
      </c>
      <c r="E12" s="92">
        <v>7155</v>
      </c>
      <c r="F12" s="92">
        <v>8106</v>
      </c>
      <c r="G12" s="92">
        <v>9150</v>
      </c>
      <c r="H12" s="93">
        <v>2.2000000000000002</v>
      </c>
      <c r="I12" s="93">
        <v>2.4</v>
      </c>
      <c r="J12" s="93">
        <v>2.1</v>
      </c>
      <c r="K12" s="93">
        <v>2.1</v>
      </c>
      <c r="L12" s="93">
        <v>2.2000000000000002</v>
      </c>
    </row>
    <row r="13" spans="1:25" ht="16" customHeight="1">
      <c r="A13" s="269"/>
      <c r="B13" s="160" t="s">
        <v>10</v>
      </c>
      <c r="C13" s="92">
        <v>4787</v>
      </c>
      <c r="D13" s="92">
        <v>5898</v>
      </c>
      <c r="E13" s="92">
        <v>7108</v>
      </c>
      <c r="F13" s="92">
        <v>7651</v>
      </c>
      <c r="G13" s="92">
        <v>8659</v>
      </c>
      <c r="H13" s="93">
        <v>2</v>
      </c>
      <c r="I13" s="93">
        <v>2.1</v>
      </c>
      <c r="J13" s="93">
        <v>2.1</v>
      </c>
      <c r="K13" s="93">
        <v>2</v>
      </c>
      <c r="L13" s="93">
        <v>2.1</v>
      </c>
      <c r="O13" s="296"/>
      <c r="P13" s="296"/>
      <c r="Q13" s="296"/>
      <c r="R13" s="296"/>
      <c r="S13" s="296"/>
      <c r="T13" s="296"/>
    </row>
    <row r="14" spans="1:25" ht="16" customHeight="1">
      <c r="A14" s="269"/>
      <c r="B14" s="160" t="s">
        <v>11</v>
      </c>
      <c r="C14" s="92">
        <v>8028</v>
      </c>
      <c r="D14" s="92">
        <v>9561</v>
      </c>
      <c r="E14" s="92">
        <v>11578</v>
      </c>
      <c r="F14" s="92">
        <v>12605</v>
      </c>
      <c r="G14" s="92">
        <v>14344</v>
      </c>
      <c r="H14" s="93">
        <v>3.4</v>
      </c>
      <c r="I14" s="93">
        <v>3.2</v>
      </c>
      <c r="J14" s="93">
        <v>3.4</v>
      </c>
      <c r="K14" s="93">
        <v>3.3</v>
      </c>
      <c r="L14" s="93">
        <v>3.4</v>
      </c>
    </row>
    <row r="15" spans="1:25" ht="16" customHeight="1">
      <c r="A15" s="269"/>
      <c r="B15" s="160" t="s">
        <v>12</v>
      </c>
      <c r="C15" s="92">
        <v>6212</v>
      </c>
      <c r="D15" s="92">
        <v>7589</v>
      </c>
      <c r="E15" s="92">
        <v>8997</v>
      </c>
      <c r="F15" s="92">
        <v>9680</v>
      </c>
      <c r="G15" s="92">
        <v>10977</v>
      </c>
      <c r="H15" s="93">
        <v>2.6</v>
      </c>
      <c r="I15" s="93">
        <v>2.7</v>
      </c>
      <c r="J15" s="93">
        <v>2.7</v>
      </c>
      <c r="K15" s="93">
        <v>2.6</v>
      </c>
      <c r="L15" s="93">
        <v>2.6</v>
      </c>
    </row>
    <row r="16" spans="1:25" ht="16" customHeight="1">
      <c r="A16" s="269"/>
      <c r="B16" s="160" t="s">
        <v>13</v>
      </c>
      <c r="C16" s="92">
        <v>14179</v>
      </c>
      <c r="D16" s="92">
        <v>17871</v>
      </c>
      <c r="E16" s="92">
        <v>21742</v>
      </c>
      <c r="F16" s="92">
        <v>23583</v>
      </c>
      <c r="G16" s="92">
        <v>26543</v>
      </c>
      <c r="H16" s="93">
        <v>5.9</v>
      </c>
      <c r="I16" s="93">
        <v>6.3</v>
      </c>
      <c r="J16" s="93">
        <v>6.4</v>
      </c>
      <c r="K16" s="93">
        <v>6.3</v>
      </c>
      <c r="L16" s="93">
        <v>6.3</v>
      </c>
    </row>
    <row r="17" spans="1:20" ht="16" customHeight="1">
      <c r="A17" s="269"/>
      <c r="B17" s="160" t="s">
        <v>14</v>
      </c>
      <c r="C17" s="92">
        <v>3740</v>
      </c>
      <c r="D17" s="92">
        <v>4737</v>
      </c>
      <c r="E17" s="92">
        <v>5693</v>
      </c>
      <c r="F17" s="92">
        <v>6147</v>
      </c>
      <c r="G17" s="92">
        <v>7043</v>
      </c>
      <c r="H17" s="93">
        <v>1.6</v>
      </c>
      <c r="I17" s="93">
        <v>1.7</v>
      </c>
      <c r="J17" s="93">
        <v>1.7</v>
      </c>
      <c r="K17" s="93">
        <v>1.6</v>
      </c>
      <c r="L17" s="93">
        <v>1.7</v>
      </c>
      <c r="O17" s="296"/>
      <c r="P17" s="296"/>
      <c r="Q17" s="296"/>
      <c r="R17" s="296"/>
      <c r="S17" s="296"/>
      <c r="T17" s="296"/>
    </row>
    <row r="18" spans="1:20" ht="16" customHeight="1">
      <c r="A18" s="269"/>
      <c r="B18" s="160" t="s">
        <v>15</v>
      </c>
      <c r="C18" s="92">
        <v>2974</v>
      </c>
      <c r="D18" s="92">
        <v>3709</v>
      </c>
      <c r="E18" s="92">
        <v>4389</v>
      </c>
      <c r="F18" s="92">
        <v>4705</v>
      </c>
      <c r="G18" s="92">
        <v>5271</v>
      </c>
      <c r="H18" s="93">
        <v>1.2</v>
      </c>
      <c r="I18" s="93">
        <v>1.3</v>
      </c>
      <c r="J18" s="93">
        <v>1.3</v>
      </c>
      <c r="K18" s="93">
        <v>1.2</v>
      </c>
      <c r="L18" s="93">
        <v>1.2</v>
      </c>
    </row>
    <row r="19" spans="1:20" ht="16" customHeight="1">
      <c r="A19" s="269"/>
      <c r="B19" s="160" t="s">
        <v>16</v>
      </c>
      <c r="C19" s="92">
        <v>13734</v>
      </c>
      <c r="D19" s="92">
        <v>16505</v>
      </c>
      <c r="E19" s="92">
        <v>19913</v>
      </c>
      <c r="F19" s="92">
        <v>22778</v>
      </c>
      <c r="G19" s="92">
        <v>26413</v>
      </c>
      <c r="H19" s="93">
        <v>5.8</v>
      </c>
      <c r="I19" s="93">
        <v>5.8</v>
      </c>
      <c r="J19" s="93">
        <v>5.9</v>
      </c>
      <c r="K19" s="93">
        <v>6</v>
      </c>
      <c r="L19" s="93">
        <v>6.3</v>
      </c>
    </row>
    <row r="20" spans="1:20" ht="16" customHeight="1">
      <c r="A20" s="269"/>
      <c r="B20" s="160" t="s">
        <v>17</v>
      </c>
      <c r="C20" s="92">
        <v>4749</v>
      </c>
      <c r="D20" s="92">
        <v>5731</v>
      </c>
      <c r="E20" s="92">
        <v>6834</v>
      </c>
      <c r="F20" s="92">
        <v>8037</v>
      </c>
      <c r="G20" s="92">
        <v>9077</v>
      </c>
      <c r="H20" s="93">
        <v>2</v>
      </c>
      <c r="I20" s="93">
        <v>2</v>
      </c>
      <c r="J20" s="93">
        <v>2</v>
      </c>
      <c r="K20" s="93">
        <v>2.1</v>
      </c>
      <c r="L20" s="93">
        <v>2.2000000000000002</v>
      </c>
    </row>
    <row r="21" spans="1:20" ht="16" customHeight="1">
      <c r="A21" s="269"/>
      <c r="B21" s="160" t="s">
        <v>18</v>
      </c>
      <c r="C21" s="92">
        <v>14546</v>
      </c>
      <c r="D21" s="92">
        <v>18303</v>
      </c>
      <c r="E21" s="92">
        <v>21051</v>
      </c>
      <c r="F21" s="92">
        <v>22455</v>
      </c>
      <c r="G21" s="92">
        <v>26209</v>
      </c>
      <c r="H21" s="93">
        <v>6.1</v>
      </c>
      <c r="I21" s="93">
        <v>6.4</v>
      </c>
      <c r="J21" s="93">
        <v>6.2</v>
      </c>
      <c r="K21" s="93">
        <v>6</v>
      </c>
      <c r="L21" s="93">
        <v>6.2</v>
      </c>
    </row>
    <row r="22" spans="1:20" ht="16" customHeight="1">
      <c r="A22" s="269"/>
      <c r="B22" s="160" t="s">
        <v>19</v>
      </c>
      <c r="C22" s="92">
        <v>7049</v>
      </c>
      <c r="D22" s="92">
        <v>8721</v>
      </c>
      <c r="E22" s="92">
        <v>11425</v>
      </c>
      <c r="F22" s="92">
        <v>11966</v>
      </c>
      <c r="G22" s="92">
        <v>12405</v>
      </c>
      <c r="H22" s="93">
        <v>3</v>
      </c>
      <c r="I22" s="93">
        <v>3</v>
      </c>
      <c r="J22" s="93">
        <v>3.4</v>
      </c>
      <c r="K22" s="93">
        <v>3.2</v>
      </c>
      <c r="L22" s="93">
        <v>2.9</v>
      </c>
    </row>
    <row r="23" spans="1:20" ht="16" customHeight="1">
      <c r="A23" s="269"/>
      <c r="B23" s="160" t="s">
        <v>20</v>
      </c>
      <c r="C23" s="92">
        <v>4496</v>
      </c>
      <c r="D23" s="92">
        <v>5765</v>
      </c>
      <c r="E23" s="92">
        <v>6958</v>
      </c>
      <c r="F23" s="92">
        <v>7329</v>
      </c>
      <c r="G23" s="92">
        <v>8459</v>
      </c>
      <c r="H23" s="93">
        <v>1.9</v>
      </c>
      <c r="I23" s="93">
        <v>2</v>
      </c>
      <c r="J23" s="93">
        <v>2</v>
      </c>
      <c r="K23" s="93">
        <v>1.9</v>
      </c>
      <c r="L23" s="93">
        <v>2</v>
      </c>
    </row>
    <row r="24" spans="1:20" ht="16" customHeight="1">
      <c r="A24" s="269"/>
      <c r="B24" s="160" t="s">
        <v>21</v>
      </c>
      <c r="C24" s="92">
        <v>5092</v>
      </c>
      <c r="D24" s="92">
        <v>5864</v>
      </c>
      <c r="E24" s="92">
        <v>6897</v>
      </c>
      <c r="F24" s="92">
        <v>7613</v>
      </c>
      <c r="G24" s="92">
        <v>8714</v>
      </c>
      <c r="H24" s="93">
        <v>2.1</v>
      </c>
      <c r="I24" s="93">
        <v>2</v>
      </c>
      <c r="J24" s="93">
        <v>2</v>
      </c>
      <c r="K24" s="93">
        <v>2</v>
      </c>
      <c r="L24" s="93">
        <v>2.1</v>
      </c>
    </row>
    <row r="25" spans="1:20" ht="16" customHeight="1">
      <c r="A25" s="269"/>
      <c r="B25" s="160" t="s">
        <v>22</v>
      </c>
      <c r="C25" s="92">
        <v>4490</v>
      </c>
      <c r="D25" s="92">
        <v>5583</v>
      </c>
      <c r="E25" s="92">
        <v>6600</v>
      </c>
      <c r="F25" s="92">
        <v>7062</v>
      </c>
      <c r="G25" s="92">
        <v>8218</v>
      </c>
      <c r="H25" s="93">
        <v>1.9</v>
      </c>
      <c r="I25" s="93">
        <v>2</v>
      </c>
      <c r="J25" s="93">
        <v>1.9</v>
      </c>
      <c r="K25" s="93">
        <v>1.9</v>
      </c>
      <c r="L25" s="93">
        <v>1.9</v>
      </c>
    </row>
    <row r="26" spans="1:20" ht="16" customHeight="1">
      <c r="A26" s="269"/>
      <c r="B26" s="160" t="s">
        <v>23</v>
      </c>
      <c r="C26" s="92">
        <v>15976</v>
      </c>
      <c r="D26" s="92">
        <v>19197</v>
      </c>
      <c r="E26" s="92">
        <v>22783</v>
      </c>
      <c r="F26" s="92">
        <v>25542</v>
      </c>
      <c r="G26" s="92">
        <v>29129</v>
      </c>
      <c r="H26" s="93">
        <v>6.7</v>
      </c>
      <c r="I26" s="93">
        <v>6.7</v>
      </c>
      <c r="J26" s="93">
        <v>6.7</v>
      </c>
      <c r="K26" s="93">
        <v>6.8</v>
      </c>
      <c r="L26" s="93">
        <v>6.9</v>
      </c>
    </row>
    <row r="27" spans="1:20" ht="16" customHeight="1">
      <c r="A27" s="269"/>
      <c r="B27" s="160" t="s">
        <v>24</v>
      </c>
      <c r="C27" s="92">
        <v>4193</v>
      </c>
      <c r="D27" s="92">
        <v>5374</v>
      </c>
      <c r="E27" s="92">
        <v>6493</v>
      </c>
      <c r="F27" s="92">
        <v>6899</v>
      </c>
      <c r="G27" s="92">
        <v>7861</v>
      </c>
      <c r="H27" s="93">
        <v>1.8</v>
      </c>
      <c r="I27" s="93">
        <v>1.9</v>
      </c>
      <c r="J27" s="93">
        <v>1.9</v>
      </c>
      <c r="K27" s="93">
        <v>1.8</v>
      </c>
      <c r="L27" s="93">
        <v>1.9</v>
      </c>
    </row>
    <row r="28" spans="1:20" ht="16" customHeight="1">
      <c r="A28" s="269"/>
      <c r="B28" s="160" t="s">
        <v>25</v>
      </c>
      <c r="C28" s="92">
        <v>5856</v>
      </c>
      <c r="D28" s="92">
        <v>7597</v>
      </c>
      <c r="E28" s="92">
        <v>9271</v>
      </c>
      <c r="F28" s="92">
        <v>9752</v>
      </c>
      <c r="G28" s="92">
        <v>11148</v>
      </c>
      <c r="H28" s="93">
        <v>2.5</v>
      </c>
      <c r="I28" s="93">
        <v>2.7</v>
      </c>
      <c r="J28" s="93">
        <v>2.7</v>
      </c>
      <c r="K28" s="93">
        <v>2.6</v>
      </c>
      <c r="L28" s="93">
        <v>2.6</v>
      </c>
    </row>
    <row r="29" spans="1:20" ht="16" customHeight="1">
      <c r="A29" s="269"/>
      <c r="B29" s="160" t="s">
        <v>26</v>
      </c>
      <c r="C29" s="92">
        <v>6619</v>
      </c>
      <c r="D29" s="92">
        <v>7924</v>
      </c>
      <c r="E29" s="92">
        <v>9353</v>
      </c>
      <c r="F29" s="92">
        <v>9730</v>
      </c>
      <c r="G29" s="92">
        <v>11261</v>
      </c>
      <c r="H29" s="93">
        <v>2.8</v>
      </c>
      <c r="I29" s="93">
        <v>2.8</v>
      </c>
      <c r="J29" s="93">
        <v>2.8</v>
      </c>
      <c r="K29" s="93">
        <v>2.6</v>
      </c>
      <c r="L29" s="93">
        <v>2.7</v>
      </c>
    </row>
    <row r="30" spans="1:20" ht="16" customHeight="1">
      <c r="A30" s="269"/>
      <c r="B30" s="160" t="s">
        <v>27</v>
      </c>
      <c r="C30" s="92">
        <v>3569</v>
      </c>
      <c r="D30" s="92">
        <v>4554</v>
      </c>
      <c r="E30" s="92">
        <v>5354</v>
      </c>
      <c r="F30" s="92">
        <v>5758</v>
      </c>
      <c r="G30" s="92">
        <v>6479</v>
      </c>
      <c r="H30" s="93">
        <v>1.5</v>
      </c>
      <c r="I30" s="93">
        <v>1.6</v>
      </c>
      <c r="J30" s="93">
        <v>1.6</v>
      </c>
      <c r="K30" s="93">
        <v>1.5</v>
      </c>
      <c r="L30" s="93">
        <v>1.5</v>
      </c>
    </row>
    <row r="31" spans="1:20" ht="16" customHeight="1">
      <c r="A31" s="269"/>
      <c r="B31" s="160" t="s">
        <v>28</v>
      </c>
      <c r="C31" s="92">
        <v>5265</v>
      </c>
      <c r="D31" s="92">
        <v>6342</v>
      </c>
      <c r="E31" s="92">
        <v>8205</v>
      </c>
      <c r="F31" s="92">
        <v>8706</v>
      </c>
      <c r="G31" s="92">
        <v>9838</v>
      </c>
      <c r="H31" s="93">
        <v>2.2000000000000002</v>
      </c>
      <c r="I31" s="93">
        <v>2.2000000000000002</v>
      </c>
      <c r="J31" s="93">
        <v>2.4</v>
      </c>
      <c r="K31" s="93">
        <v>2.2999999999999998</v>
      </c>
      <c r="L31" s="93">
        <v>2.2999999999999998</v>
      </c>
    </row>
    <row r="32" spans="1:20" ht="16" customHeight="1">
      <c r="A32" s="269"/>
      <c r="B32" s="160" t="s">
        <v>29</v>
      </c>
      <c r="C32" s="92">
        <v>53611</v>
      </c>
      <c r="D32" s="92">
        <v>59352</v>
      </c>
      <c r="E32" s="92">
        <v>68384</v>
      </c>
      <c r="F32" s="92">
        <v>79903</v>
      </c>
      <c r="G32" s="92">
        <v>85298</v>
      </c>
      <c r="H32" s="93">
        <v>22.5</v>
      </c>
      <c r="I32" s="93">
        <v>20.8</v>
      </c>
      <c r="J32" s="93">
        <v>20.100000000000001</v>
      </c>
      <c r="K32" s="93">
        <v>21.2</v>
      </c>
      <c r="L32" s="93">
        <v>20.2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H3:L3"/>
    <mergeCell ref="N9:Y9"/>
    <mergeCell ref="O13:T13"/>
    <mergeCell ref="O17:T17"/>
    <mergeCell ref="B2:B4"/>
    <mergeCell ref="C3:G3"/>
    <mergeCell ref="C2:L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A187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5.1640625" style="1" customWidth="1"/>
    <col min="2" max="2" width="19.5" style="1" customWidth="1"/>
    <col min="3" max="7" width="11.6640625" style="1" customWidth="1"/>
    <col min="8" max="8" width="10.83203125" style="1" customWidth="1"/>
    <col min="9" max="9" width="11.6640625" style="1" customWidth="1"/>
    <col min="10" max="10" width="11.1640625" style="1" customWidth="1"/>
    <col min="11" max="11" width="10.6640625" style="1" customWidth="1"/>
    <col min="12" max="12" width="11.6640625" style="1" customWidth="1"/>
    <col min="13" max="16384" width="9.1640625" style="1"/>
  </cols>
  <sheetData>
    <row r="1" spans="1:27" ht="14.25" customHeight="1">
      <c r="A1" s="269">
        <v>39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7" s="35" customFormat="1" ht="33.75" customHeight="1">
      <c r="A2" s="269"/>
      <c r="B2" s="338"/>
      <c r="C2" s="309" t="s">
        <v>139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7" s="35" customFormat="1" ht="18.7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7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7" ht="16" customHeight="1">
      <c r="A5" s="269"/>
      <c r="B5" s="106" t="s">
        <v>32</v>
      </c>
      <c r="C5" s="120">
        <v>171630</v>
      </c>
      <c r="D5" s="120">
        <v>224773</v>
      </c>
      <c r="E5" s="120">
        <f>SUM(E8:E32)</f>
        <v>287831</v>
      </c>
      <c r="F5" s="120">
        <f>SUM(F8:F32)</f>
        <v>282662</v>
      </c>
      <c r="G5" s="120">
        <f>SUM(G7:G33)</f>
        <v>319463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7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7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7" ht="16" customHeight="1">
      <c r="A8" s="269"/>
      <c r="B8" s="160" t="s">
        <v>5</v>
      </c>
      <c r="C8" s="92">
        <v>1479</v>
      </c>
      <c r="D8" s="92">
        <v>2041</v>
      </c>
      <c r="E8" s="92">
        <v>2994</v>
      </c>
      <c r="F8" s="92">
        <v>3268</v>
      </c>
      <c r="G8" s="92">
        <v>3805</v>
      </c>
      <c r="H8" s="93">
        <v>0.9</v>
      </c>
      <c r="I8" s="93">
        <v>0.9</v>
      </c>
      <c r="J8" s="93">
        <v>1</v>
      </c>
      <c r="K8" s="93">
        <v>1.2</v>
      </c>
      <c r="L8" s="93">
        <v>1.2</v>
      </c>
    </row>
    <row r="9" spans="1:27" ht="16" customHeight="1">
      <c r="A9" s="269"/>
      <c r="B9" s="160" t="s">
        <v>6</v>
      </c>
      <c r="C9" s="92">
        <v>1100</v>
      </c>
      <c r="D9" s="92">
        <v>1429</v>
      </c>
      <c r="E9" s="92">
        <v>1924</v>
      </c>
      <c r="F9" s="92">
        <v>2057</v>
      </c>
      <c r="G9" s="92">
        <v>2453</v>
      </c>
      <c r="H9" s="93">
        <v>0.6</v>
      </c>
      <c r="I9" s="93">
        <v>0.6</v>
      </c>
      <c r="J9" s="93">
        <v>0.7</v>
      </c>
      <c r="K9" s="93">
        <v>0.7</v>
      </c>
      <c r="L9" s="93">
        <v>0.8</v>
      </c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</row>
    <row r="10" spans="1:27" ht="16" customHeight="1">
      <c r="A10" s="269"/>
      <c r="B10" s="160" t="s">
        <v>7</v>
      </c>
      <c r="C10" s="92">
        <v>7753</v>
      </c>
      <c r="D10" s="92">
        <v>9903</v>
      </c>
      <c r="E10" s="92">
        <v>12437</v>
      </c>
      <c r="F10" s="92">
        <v>13970</v>
      </c>
      <c r="G10" s="92">
        <v>15247</v>
      </c>
      <c r="H10" s="93">
        <v>4.5</v>
      </c>
      <c r="I10" s="93">
        <v>4.4000000000000004</v>
      </c>
      <c r="J10" s="93">
        <v>4.3</v>
      </c>
      <c r="K10" s="93">
        <v>4.9000000000000004</v>
      </c>
      <c r="L10" s="93">
        <v>4.8</v>
      </c>
    </row>
    <row r="11" spans="1:27" ht="16" customHeight="1">
      <c r="A11" s="269"/>
      <c r="B11" s="160" t="s">
        <v>8</v>
      </c>
      <c r="C11" s="92">
        <v>2197</v>
      </c>
      <c r="D11" s="92">
        <v>3555</v>
      </c>
      <c r="E11" s="92">
        <v>8504</v>
      </c>
      <c r="F11" s="92">
        <v>7348</v>
      </c>
      <c r="G11" s="92">
        <v>8335</v>
      </c>
      <c r="H11" s="93">
        <v>1.3</v>
      </c>
      <c r="I11" s="93">
        <v>1.6</v>
      </c>
      <c r="J11" s="93">
        <v>3</v>
      </c>
      <c r="K11" s="93">
        <v>2.6</v>
      </c>
      <c r="L11" s="93">
        <v>2.6</v>
      </c>
    </row>
    <row r="12" spans="1:27" ht="16" customHeight="1">
      <c r="A12" s="269"/>
      <c r="B12" s="160" t="s">
        <v>9</v>
      </c>
      <c r="C12" s="92">
        <v>970</v>
      </c>
      <c r="D12" s="92">
        <v>1340</v>
      </c>
      <c r="E12" s="92">
        <v>1894</v>
      </c>
      <c r="F12" s="92">
        <v>1769</v>
      </c>
      <c r="G12" s="92">
        <v>2083</v>
      </c>
      <c r="H12" s="93">
        <v>0.6</v>
      </c>
      <c r="I12" s="93">
        <v>0.6</v>
      </c>
      <c r="J12" s="93">
        <v>0.7</v>
      </c>
      <c r="K12" s="93">
        <v>0.6</v>
      </c>
      <c r="L12" s="93">
        <v>0.6</v>
      </c>
    </row>
    <row r="13" spans="1:27" ht="16" customHeight="1">
      <c r="A13" s="269"/>
      <c r="B13" s="160" t="s">
        <v>10</v>
      </c>
      <c r="C13" s="92">
        <v>906</v>
      </c>
      <c r="D13" s="92">
        <v>1231</v>
      </c>
      <c r="E13" s="92">
        <v>1542</v>
      </c>
      <c r="F13" s="92">
        <v>1528</v>
      </c>
      <c r="G13" s="92">
        <v>1850</v>
      </c>
      <c r="H13" s="93">
        <v>0.5</v>
      </c>
      <c r="I13" s="93">
        <v>0.6</v>
      </c>
      <c r="J13" s="93">
        <v>0.5</v>
      </c>
      <c r="K13" s="93">
        <v>0.5</v>
      </c>
      <c r="L13" s="93">
        <v>0.6</v>
      </c>
    </row>
    <row r="14" spans="1:27" ht="16" customHeight="1">
      <c r="A14" s="269"/>
      <c r="B14" s="160" t="s">
        <v>11</v>
      </c>
      <c r="C14" s="92">
        <v>2872</v>
      </c>
      <c r="D14" s="92">
        <v>3633</v>
      </c>
      <c r="E14" s="92">
        <v>4905</v>
      </c>
      <c r="F14" s="92">
        <v>5523</v>
      </c>
      <c r="G14" s="92">
        <v>5751</v>
      </c>
      <c r="H14" s="93">
        <v>1.7</v>
      </c>
      <c r="I14" s="93">
        <v>1.6</v>
      </c>
      <c r="J14" s="93">
        <v>1.7</v>
      </c>
      <c r="K14" s="93">
        <v>1.9</v>
      </c>
      <c r="L14" s="93">
        <v>1.8</v>
      </c>
      <c r="O14" s="296"/>
      <c r="P14" s="296"/>
      <c r="Q14" s="296"/>
      <c r="R14" s="296"/>
      <c r="S14" s="296"/>
      <c r="T14" s="296"/>
    </row>
    <row r="15" spans="1:27" ht="16" customHeight="1">
      <c r="A15" s="269"/>
      <c r="B15" s="160" t="s">
        <v>12</v>
      </c>
      <c r="C15" s="92">
        <v>1116</v>
      </c>
      <c r="D15" s="92">
        <v>1364</v>
      </c>
      <c r="E15" s="92">
        <v>1839</v>
      </c>
      <c r="F15" s="92">
        <v>1936</v>
      </c>
      <c r="G15" s="92">
        <v>2183</v>
      </c>
      <c r="H15" s="93">
        <v>0.6</v>
      </c>
      <c r="I15" s="93">
        <v>0.6</v>
      </c>
      <c r="J15" s="93">
        <v>0.6</v>
      </c>
      <c r="K15" s="93">
        <v>0.7</v>
      </c>
      <c r="L15" s="93">
        <v>0.7</v>
      </c>
    </row>
    <row r="16" spans="1:27" ht="16" customHeight="1">
      <c r="A16" s="269"/>
      <c r="B16" s="160" t="s">
        <v>13</v>
      </c>
      <c r="C16" s="92">
        <v>5120</v>
      </c>
      <c r="D16" s="92">
        <v>7041</v>
      </c>
      <c r="E16" s="92">
        <v>9090</v>
      </c>
      <c r="F16" s="92">
        <v>9238</v>
      </c>
      <c r="G16" s="92">
        <v>11048</v>
      </c>
      <c r="H16" s="93">
        <v>3</v>
      </c>
      <c r="I16" s="93">
        <v>3.1</v>
      </c>
      <c r="J16" s="93">
        <v>3.2</v>
      </c>
      <c r="K16" s="93">
        <v>3.3</v>
      </c>
      <c r="L16" s="93">
        <v>3.5</v>
      </c>
    </row>
    <row r="17" spans="1:19" ht="16" customHeight="1">
      <c r="A17" s="269"/>
      <c r="B17" s="160" t="s">
        <v>14</v>
      </c>
      <c r="C17" s="92">
        <v>664</v>
      </c>
      <c r="D17" s="92">
        <v>953</v>
      </c>
      <c r="E17" s="92">
        <v>1346</v>
      </c>
      <c r="F17" s="92">
        <v>1366</v>
      </c>
      <c r="G17" s="92">
        <v>1580</v>
      </c>
      <c r="H17" s="93">
        <v>0.4</v>
      </c>
      <c r="I17" s="93">
        <v>0.4</v>
      </c>
      <c r="J17" s="93">
        <v>0.5</v>
      </c>
      <c r="K17" s="93">
        <v>0.5</v>
      </c>
      <c r="L17" s="93">
        <v>0.5</v>
      </c>
    </row>
    <row r="18" spans="1:19" ht="16" customHeight="1">
      <c r="A18" s="269"/>
      <c r="B18" s="160" t="s">
        <v>15</v>
      </c>
      <c r="C18" s="92">
        <v>758</v>
      </c>
      <c r="D18" s="92">
        <v>852</v>
      </c>
      <c r="E18" s="92">
        <v>978</v>
      </c>
      <c r="F18" s="92">
        <v>1008</v>
      </c>
      <c r="G18" s="92">
        <v>1196</v>
      </c>
      <c r="H18" s="93">
        <v>0.4</v>
      </c>
      <c r="I18" s="93">
        <v>0.4</v>
      </c>
      <c r="J18" s="93">
        <v>0.3</v>
      </c>
      <c r="K18" s="93">
        <v>0.4</v>
      </c>
      <c r="L18" s="93">
        <v>0.4</v>
      </c>
      <c r="N18" s="296"/>
      <c r="O18" s="296"/>
      <c r="P18" s="296"/>
      <c r="Q18" s="296"/>
      <c r="R18" s="296"/>
      <c r="S18" s="296"/>
    </row>
    <row r="19" spans="1:19" ht="16" customHeight="1">
      <c r="A19" s="269"/>
      <c r="B19" s="160" t="s">
        <v>16</v>
      </c>
      <c r="C19" s="92">
        <v>4720</v>
      </c>
      <c r="D19" s="92">
        <v>6553</v>
      </c>
      <c r="E19" s="92">
        <v>8743</v>
      </c>
      <c r="F19" s="92">
        <v>9591</v>
      </c>
      <c r="G19" s="92">
        <v>10456</v>
      </c>
      <c r="H19" s="93">
        <v>2.8</v>
      </c>
      <c r="I19" s="93">
        <v>2.9</v>
      </c>
      <c r="J19" s="93">
        <v>3</v>
      </c>
      <c r="K19" s="93">
        <v>3.4</v>
      </c>
      <c r="L19" s="93">
        <v>3.3</v>
      </c>
    </row>
    <row r="20" spans="1:19" ht="16" customHeight="1">
      <c r="A20" s="269"/>
      <c r="B20" s="160" t="s">
        <v>17</v>
      </c>
      <c r="C20" s="92">
        <v>1256</v>
      </c>
      <c r="D20" s="92">
        <v>1637</v>
      </c>
      <c r="E20" s="92">
        <v>2196</v>
      </c>
      <c r="F20" s="92">
        <v>2234</v>
      </c>
      <c r="G20" s="92">
        <v>2711</v>
      </c>
      <c r="H20" s="93">
        <v>0.7</v>
      </c>
      <c r="I20" s="93">
        <v>0.7</v>
      </c>
      <c r="J20" s="93">
        <v>0.8</v>
      </c>
      <c r="K20" s="93">
        <v>0.8</v>
      </c>
      <c r="L20" s="93">
        <v>0.8</v>
      </c>
    </row>
    <row r="21" spans="1:19" ht="16" customHeight="1">
      <c r="A21" s="269"/>
      <c r="B21" s="160" t="s">
        <v>18</v>
      </c>
      <c r="C21" s="92">
        <v>4678</v>
      </c>
      <c r="D21" s="92">
        <v>6309</v>
      </c>
      <c r="E21" s="92">
        <v>8678</v>
      </c>
      <c r="F21" s="92">
        <v>9204</v>
      </c>
      <c r="G21" s="92">
        <v>9485</v>
      </c>
      <c r="H21" s="93">
        <v>2.7</v>
      </c>
      <c r="I21" s="93">
        <v>2.8</v>
      </c>
      <c r="J21" s="93">
        <v>3</v>
      </c>
      <c r="K21" s="93">
        <v>3.3</v>
      </c>
      <c r="L21" s="93">
        <v>3</v>
      </c>
    </row>
    <row r="22" spans="1:19" ht="16" customHeight="1">
      <c r="A22" s="269"/>
      <c r="B22" s="160" t="s">
        <v>19</v>
      </c>
      <c r="C22" s="92">
        <v>1781</v>
      </c>
      <c r="D22" s="92">
        <v>2559</v>
      </c>
      <c r="E22" s="92">
        <v>3591</v>
      </c>
      <c r="F22" s="92">
        <v>4064</v>
      </c>
      <c r="G22" s="92">
        <v>4252</v>
      </c>
      <c r="H22" s="93">
        <v>1</v>
      </c>
      <c r="I22" s="93">
        <v>1.1000000000000001</v>
      </c>
      <c r="J22" s="93">
        <v>1.2</v>
      </c>
      <c r="K22" s="93">
        <v>1.4</v>
      </c>
      <c r="L22" s="93">
        <v>1.3</v>
      </c>
    </row>
    <row r="23" spans="1:19" ht="16" customHeight="1">
      <c r="A23" s="269"/>
      <c r="B23" s="160" t="s">
        <v>20</v>
      </c>
      <c r="C23" s="92">
        <v>629</v>
      </c>
      <c r="D23" s="92">
        <v>886</v>
      </c>
      <c r="E23" s="92">
        <v>1192</v>
      </c>
      <c r="F23" s="92">
        <v>1273</v>
      </c>
      <c r="G23" s="92">
        <v>1482</v>
      </c>
      <c r="H23" s="93">
        <v>0.4</v>
      </c>
      <c r="I23" s="93">
        <v>0.4</v>
      </c>
      <c r="J23" s="93">
        <v>0.4</v>
      </c>
      <c r="K23" s="93">
        <v>0.5</v>
      </c>
      <c r="L23" s="93">
        <v>0.5</v>
      </c>
    </row>
    <row r="24" spans="1:19" ht="16" customHeight="1">
      <c r="A24" s="269"/>
      <c r="B24" s="160" t="s">
        <v>21</v>
      </c>
      <c r="C24" s="92">
        <v>886</v>
      </c>
      <c r="D24" s="92">
        <v>1246</v>
      </c>
      <c r="E24" s="92">
        <v>1567</v>
      </c>
      <c r="F24" s="92">
        <v>1640</v>
      </c>
      <c r="G24" s="92">
        <v>1984</v>
      </c>
      <c r="H24" s="93">
        <v>0.5</v>
      </c>
      <c r="I24" s="93">
        <v>0.7</v>
      </c>
      <c r="J24" s="93">
        <v>0.5</v>
      </c>
      <c r="K24" s="93">
        <v>0.6</v>
      </c>
      <c r="L24" s="93">
        <v>0.6</v>
      </c>
    </row>
    <row r="25" spans="1:19" ht="16" customHeight="1">
      <c r="A25" s="269"/>
      <c r="B25" s="160" t="s">
        <v>22</v>
      </c>
      <c r="C25" s="92">
        <v>561</v>
      </c>
      <c r="D25" s="92">
        <v>833</v>
      </c>
      <c r="E25" s="92">
        <v>1143</v>
      </c>
      <c r="F25" s="92">
        <v>1181</v>
      </c>
      <c r="G25" s="92">
        <v>1371</v>
      </c>
      <c r="H25" s="93">
        <v>0.3</v>
      </c>
      <c r="I25" s="93">
        <v>0.4</v>
      </c>
      <c r="J25" s="93">
        <v>0.4</v>
      </c>
      <c r="K25" s="93">
        <v>0.4</v>
      </c>
      <c r="L25" s="93">
        <v>0.4</v>
      </c>
    </row>
    <row r="26" spans="1:19" ht="16" customHeight="1">
      <c r="A26" s="269"/>
      <c r="B26" s="160" t="s">
        <v>23</v>
      </c>
      <c r="C26" s="92">
        <v>7530</v>
      </c>
      <c r="D26" s="92">
        <v>10111</v>
      </c>
      <c r="E26" s="92">
        <v>12908</v>
      </c>
      <c r="F26" s="92">
        <v>14169</v>
      </c>
      <c r="G26" s="92">
        <v>15859</v>
      </c>
      <c r="H26" s="93">
        <v>4.4000000000000004</v>
      </c>
      <c r="I26" s="93">
        <v>4.5</v>
      </c>
      <c r="J26" s="93">
        <v>4.5</v>
      </c>
      <c r="K26" s="93">
        <v>5</v>
      </c>
      <c r="L26" s="93">
        <v>5</v>
      </c>
    </row>
    <row r="27" spans="1:19" ht="16" customHeight="1">
      <c r="A27" s="269"/>
      <c r="B27" s="160" t="s">
        <v>24</v>
      </c>
      <c r="C27" s="92">
        <v>857</v>
      </c>
      <c r="D27" s="92">
        <v>1124</v>
      </c>
      <c r="E27" s="92">
        <v>1367</v>
      </c>
      <c r="F27" s="92">
        <v>1406</v>
      </c>
      <c r="G27" s="92">
        <v>1630</v>
      </c>
      <c r="H27" s="93">
        <v>0.5</v>
      </c>
      <c r="I27" s="93">
        <v>0.5</v>
      </c>
      <c r="J27" s="93">
        <v>0.5</v>
      </c>
      <c r="K27" s="93">
        <v>0.5</v>
      </c>
      <c r="L27" s="93">
        <v>0.5</v>
      </c>
    </row>
    <row r="28" spans="1:19" ht="16" customHeight="1">
      <c r="A28" s="269"/>
      <c r="B28" s="160" t="s">
        <v>25</v>
      </c>
      <c r="C28" s="92">
        <v>989</v>
      </c>
      <c r="D28" s="92">
        <v>1161</v>
      </c>
      <c r="E28" s="92">
        <v>1675</v>
      </c>
      <c r="F28" s="92">
        <v>1599</v>
      </c>
      <c r="G28" s="92">
        <v>1938</v>
      </c>
      <c r="H28" s="93">
        <v>0.6</v>
      </c>
      <c r="I28" s="93">
        <v>0.5</v>
      </c>
      <c r="J28" s="93">
        <v>0.6</v>
      </c>
      <c r="K28" s="93">
        <v>0.6</v>
      </c>
      <c r="L28" s="93">
        <v>0.6</v>
      </c>
    </row>
    <row r="29" spans="1:19" ht="16" customHeight="1">
      <c r="A29" s="269"/>
      <c r="B29" s="160" t="s">
        <v>26</v>
      </c>
      <c r="C29" s="92">
        <v>1485</v>
      </c>
      <c r="D29" s="92">
        <v>1955</v>
      </c>
      <c r="E29" s="92">
        <v>2474</v>
      </c>
      <c r="F29" s="92">
        <v>2615</v>
      </c>
      <c r="G29" s="92">
        <v>3475</v>
      </c>
      <c r="H29" s="93">
        <v>0.9</v>
      </c>
      <c r="I29" s="93">
        <v>0.9</v>
      </c>
      <c r="J29" s="93">
        <v>0.9</v>
      </c>
      <c r="K29" s="93">
        <v>0.9</v>
      </c>
      <c r="L29" s="93">
        <v>1.1000000000000001</v>
      </c>
    </row>
    <row r="30" spans="1:19" ht="16" customHeight="1">
      <c r="A30" s="269"/>
      <c r="B30" s="160" t="s">
        <v>27</v>
      </c>
      <c r="C30" s="92">
        <v>567</v>
      </c>
      <c r="D30" s="92">
        <v>743</v>
      </c>
      <c r="E30" s="92">
        <v>893</v>
      </c>
      <c r="F30" s="92">
        <v>902</v>
      </c>
      <c r="G30" s="92">
        <v>1115</v>
      </c>
      <c r="H30" s="93">
        <v>0.3</v>
      </c>
      <c r="I30" s="93">
        <v>0.3</v>
      </c>
      <c r="J30" s="93">
        <v>0.3</v>
      </c>
      <c r="K30" s="93">
        <v>0.3</v>
      </c>
      <c r="L30" s="93">
        <v>0.3</v>
      </c>
    </row>
    <row r="31" spans="1:19" ht="16" customHeight="1">
      <c r="A31" s="269"/>
      <c r="B31" s="160" t="s">
        <v>28</v>
      </c>
      <c r="C31" s="92">
        <v>973</v>
      </c>
      <c r="D31" s="92">
        <v>1208</v>
      </c>
      <c r="E31" s="92">
        <v>1703</v>
      </c>
      <c r="F31" s="92">
        <v>1763</v>
      </c>
      <c r="G31" s="92">
        <v>1987</v>
      </c>
      <c r="H31" s="93">
        <v>0.6</v>
      </c>
      <c r="I31" s="93">
        <v>0.5</v>
      </c>
      <c r="J31" s="93">
        <v>0.6</v>
      </c>
      <c r="K31" s="93">
        <v>0.6</v>
      </c>
      <c r="L31" s="93">
        <v>0.6</v>
      </c>
    </row>
    <row r="32" spans="1:19" ht="16" customHeight="1">
      <c r="A32" s="269"/>
      <c r="B32" s="160" t="s">
        <v>29</v>
      </c>
      <c r="C32" s="92">
        <v>119783</v>
      </c>
      <c r="D32" s="92">
        <v>155106</v>
      </c>
      <c r="E32" s="92">
        <v>192248</v>
      </c>
      <c r="F32" s="92">
        <v>182010</v>
      </c>
      <c r="G32" s="92">
        <v>206187</v>
      </c>
      <c r="H32" s="93">
        <v>69.8</v>
      </c>
      <c r="I32" s="93">
        <v>69</v>
      </c>
      <c r="J32" s="93">
        <v>66.8</v>
      </c>
      <c r="K32" s="93">
        <v>64.400000000000006</v>
      </c>
      <c r="L32" s="93">
        <v>64.5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  <row r="39" spans="1:12" ht="16" customHeight="1"/>
    <row r="40" spans="1:12" ht="16" customHeight="1"/>
    <row r="41" spans="1:12" ht="16" customHeight="1"/>
    <row r="42" spans="1:12" ht="16" customHeight="1"/>
    <row r="43" spans="1:12" ht="16" customHeight="1"/>
    <row r="44" spans="1:12" ht="16" customHeight="1"/>
    <row r="45" spans="1:12" ht="16" customHeight="1"/>
    <row r="46" spans="1:12" ht="16" customHeight="1"/>
    <row r="47" spans="1:12" ht="16" customHeight="1"/>
    <row r="48" spans="1:12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  <row r="101" ht="16" customHeight="1"/>
    <row r="102" ht="16" customHeight="1"/>
    <row r="103" ht="16" customHeight="1"/>
    <row r="104" ht="16" customHeight="1"/>
    <row r="105" ht="16" customHeight="1"/>
    <row r="106" ht="16" customHeight="1"/>
    <row r="107" ht="16" customHeight="1"/>
    <row r="108" ht="16" customHeight="1"/>
    <row r="109" ht="16" customHeight="1"/>
    <row r="110" ht="16" customHeight="1"/>
    <row r="111" ht="16" customHeight="1"/>
    <row r="112" ht="16" customHeight="1"/>
    <row r="113" ht="16" customHeight="1"/>
    <row r="114" ht="16" customHeight="1"/>
    <row r="115" ht="16" customHeight="1"/>
    <row r="116" ht="16" customHeight="1"/>
    <row r="117" ht="16" customHeight="1"/>
    <row r="118" ht="16" customHeight="1"/>
    <row r="119" ht="16" customHeight="1"/>
    <row r="120" ht="16" customHeight="1"/>
    <row r="121" ht="16" customHeight="1"/>
    <row r="122" ht="16" customHeight="1"/>
    <row r="123" ht="16" customHeight="1"/>
    <row r="124" ht="16" customHeight="1"/>
    <row r="125" ht="16" customHeight="1"/>
    <row r="126" ht="16" customHeight="1"/>
    <row r="127" ht="16" customHeight="1"/>
    <row r="128" ht="16" customHeight="1"/>
    <row r="129" ht="16" customHeight="1"/>
    <row r="130" ht="16" customHeight="1"/>
    <row r="131" ht="16" customHeight="1"/>
    <row r="132" ht="16" customHeight="1"/>
    <row r="133" ht="16" customHeight="1"/>
    <row r="134" ht="16" customHeight="1"/>
    <row r="135" ht="16" customHeight="1"/>
    <row r="136" ht="16" customHeight="1"/>
    <row r="137" ht="16" customHeight="1"/>
    <row r="138" ht="16" customHeight="1"/>
    <row r="139" ht="16" customHeight="1"/>
    <row r="140" ht="16" customHeight="1"/>
    <row r="141" ht="16" customHeight="1"/>
    <row r="142" ht="16" customHeight="1"/>
    <row r="143" ht="16" customHeight="1"/>
    <row r="144" ht="16" customHeight="1"/>
    <row r="145" ht="16" customHeight="1"/>
    <row r="146" ht="16" customHeight="1"/>
    <row r="147" ht="16" customHeight="1"/>
    <row r="148" ht="16" customHeight="1"/>
    <row r="149" ht="16" customHeight="1"/>
    <row r="150" ht="16" customHeight="1"/>
    <row r="151" ht="16" customHeight="1"/>
    <row r="152" ht="16" customHeight="1"/>
    <row r="153" ht="16" customHeight="1"/>
    <row r="154" ht="16" customHeight="1"/>
    <row r="155" ht="16" customHeight="1"/>
    <row r="156" ht="16" customHeight="1"/>
    <row r="157" ht="16" customHeight="1"/>
    <row r="158" ht="16" customHeight="1"/>
    <row r="159" ht="16" customHeight="1"/>
    <row r="160" ht="16" customHeight="1"/>
    <row r="161" ht="16" customHeight="1"/>
    <row r="162" ht="16" customHeight="1"/>
    <row r="163" ht="16" customHeight="1"/>
    <row r="164" ht="16" customHeight="1"/>
    <row r="165" ht="16" customHeight="1"/>
    <row r="166" ht="16" customHeight="1"/>
    <row r="167" ht="16" customHeight="1"/>
    <row r="168" ht="16" customHeight="1"/>
    <row r="169" ht="16" customHeight="1"/>
    <row r="170" ht="16" customHeight="1"/>
    <row r="171" ht="16" customHeight="1"/>
    <row r="172" ht="16" customHeight="1"/>
    <row r="173" ht="16" customHeight="1"/>
    <row r="174" ht="16" customHeight="1"/>
    <row r="175" ht="16" customHeight="1"/>
    <row r="176" ht="16" customHeight="1"/>
    <row r="177" ht="16" customHeight="1"/>
    <row r="178" ht="16" customHeight="1"/>
    <row r="179" ht="16" customHeight="1"/>
    <row r="180" ht="16" customHeight="1"/>
    <row r="181" ht="16" customHeight="1"/>
    <row r="182" ht="16" customHeight="1"/>
    <row r="183" ht="16" customHeight="1"/>
    <row r="184" ht="16" customHeight="1"/>
    <row r="185" ht="16" customHeight="1"/>
    <row r="186" ht="16" customHeight="1"/>
    <row r="187" ht="16" customHeight="1"/>
  </sheetData>
  <mergeCells count="9">
    <mergeCell ref="A1:A33"/>
    <mergeCell ref="N18:S18"/>
    <mergeCell ref="B2:B4"/>
    <mergeCell ref="C3:G3"/>
    <mergeCell ref="H1:L1"/>
    <mergeCell ref="C2:L2"/>
    <mergeCell ref="H3:L3"/>
    <mergeCell ref="P9:AA9"/>
    <mergeCell ref="O14:T14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Z38"/>
  <sheetViews>
    <sheetView zoomScaleNormal="100" zoomScaleSheetLayoutView="84" zoomScalePage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7" width="11.6640625" style="1" customWidth="1"/>
    <col min="8" max="8" width="11" style="1" customWidth="1"/>
    <col min="9" max="9" width="10.5" style="1" customWidth="1"/>
    <col min="10" max="10" width="11.5" style="4" customWidth="1"/>
    <col min="11" max="11" width="11.6640625" style="4" customWidth="1"/>
    <col min="12" max="12" width="11.6640625" style="1" customWidth="1"/>
    <col min="13" max="16384" width="9.1640625" style="1"/>
  </cols>
  <sheetData>
    <row r="1" spans="1:26" ht="15.5" customHeight="1">
      <c r="A1" s="269">
        <v>40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26" s="35" customFormat="1" ht="33.75" customHeight="1">
      <c r="A2" s="269"/>
      <c r="B2" s="338"/>
      <c r="C2" s="309" t="s">
        <v>140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6" s="35" customFormat="1" ht="18.7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6" s="35" customFormat="1" ht="26.25" customHeight="1">
      <c r="A4" s="269"/>
      <c r="B4" s="340"/>
      <c r="C4" s="111">
        <v>2017</v>
      </c>
      <c r="D4" s="111">
        <v>2018</v>
      </c>
      <c r="E4" s="111">
        <v>2019</v>
      </c>
      <c r="F4" s="111">
        <v>2020</v>
      </c>
      <c r="G4" s="111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6" ht="16" customHeight="1">
      <c r="A5" s="269"/>
      <c r="B5" s="106" t="s">
        <v>32</v>
      </c>
      <c r="C5" s="120">
        <v>70820</v>
      </c>
      <c r="D5" s="120">
        <v>97358</v>
      </c>
      <c r="E5" s="120">
        <f>SUM(E8:E32)</f>
        <v>123827</v>
      </c>
      <c r="F5" s="120">
        <f>SUM(F8:F32)</f>
        <v>118995</v>
      </c>
      <c r="G5" s="120">
        <f>SUM(G7:G33)</f>
        <v>134005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6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6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6" ht="16" customHeight="1">
      <c r="A8" s="269"/>
      <c r="B8" s="160" t="s">
        <v>5</v>
      </c>
      <c r="C8" s="92">
        <v>973</v>
      </c>
      <c r="D8" s="92">
        <v>1269</v>
      </c>
      <c r="E8" s="92">
        <v>1712</v>
      </c>
      <c r="F8" s="92">
        <v>1717</v>
      </c>
      <c r="G8" s="92">
        <v>1944</v>
      </c>
      <c r="H8" s="92">
        <v>1.4</v>
      </c>
      <c r="I8" s="93">
        <v>1.4</v>
      </c>
      <c r="J8" s="93">
        <v>1.4</v>
      </c>
      <c r="K8" s="92">
        <v>1.5</v>
      </c>
      <c r="L8" s="93">
        <v>1.5</v>
      </c>
    </row>
    <row r="9" spans="1:26" ht="16" customHeight="1">
      <c r="A9" s="269"/>
      <c r="B9" s="160" t="s">
        <v>6</v>
      </c>
      <c r="C9" s="92">
        <v>532</v>
      </c>
      <c r="D9" s="92">
        <v>766</v>
      </c>
      <c r="E9" s="92">
        <v>996</v>
      </c>
      <c r="F9" s="92">
        <v>964</v>
      </c>
      <c r="G9" s="92">
        <v>1101</v>
      </c>
      <c r="H9" s="92">
        <v>0.8</v>
      </c>
      <c r="I9" s="93">
        <v>0.8</v>
      </c>
      <c r="J9" s="93">
        <v>0.8</v>
      </c>
      <c r="K9" s="92">
        <v>0.8</v>
      </c>
      <c r="L9" s="93">
        <v>0.8</v>
      </c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</row>
    <row r="10" spans="1:26" ht="16" customHeight="1">
      <c r="A10" s="269"/>
      <c r="B10" s="160" t="s">
        <v>7</v>
      </c>
      <c r="C10" s="92">
        <v>6433</v>
      </c>
      <c r="D10" s="92">
        <v>9108</v>
      </c>
      <c r="E10" s="92">
        <v>11153</v>
      </c>
      <c r="F10" s="92">
        <v>11825</v>
      </c>
      <c r="G10" s="92">
        <v>12089</v>
      </c>
      <c r="H10" s="92">
        <v>9.1</v>
      </c>
      <c r="I10" s="93">
        <v>9.4</v>
      </c>
      <c r="J10" s="93">
        <v>9</v>
      </c>
      <c r="K10" s="92">
        <v>9.9</v>
      </c>
      <c r="L10" s="93">
        <v>9</v>
      </c>
    </row>
    <row r="11" spans="1:26" ht="16" customHeight="1">
      <c r="A11" s="269"/>
      <c r="B11" s="160" t="s">
        <v>8</v>
      </c>
      <c r="C11" s="92">
        <v>2211</v>
      </c>
      <c r="D11" s="92">
        <v>3150</v>
      </c>
      <c r="E11" s="92">
        <v>4466</v>
      </c>
      <c r="F11" s="92">
        <v>4255</v>
      </c>
      <c r="G11" s="92">
        <v>4978</v>
      </c>
      <c r="H11" s="92">
        <v>3.1</v>
      </c>
      <c r="I11" s="93">
        <v>3.2</v>
      </c>
      <c r="J11" s="93">
        <v>3.6</v>
      </c>
      <c r="K11" s="92">
        <v>3.6</v>
      </c>
      <c r="L11" s="93">
        <v>3.7</v>
      </c>
    </row>
    <row r="12" spans="1:26" ht="16" customHeight="1">
      <c r="A12" s="269"/>
      <c r="B12" s="160" t="s">
        <v>9</v>
      </c>
      <c r="C12" s="92">
        <v>611</v>
      </c>
      <c r="D12" s="92">
        <v>856</v>
      </c>
      <c r="E12" s="92">
        <v>1309</v>
      </c>
      <c r="F12" s="92">
        <v>1392</v>
      </c>
      <c r="G12" s="92">
        <v>1634</v>
      </c>
      <c r="H12" s="92">
        <v>0.9</v>
      </c>
      <c r="I12" s="93">
        <v>0.9</v>
      </c>
      <c r="J12" s="93">
        <v>1.1000000000000001</v>
      </c>
      <c r="K12" s="93">
        <v>1.2</v>
      </c>
      <c r="L12" s="93">
        <v>1.2</v>
      </c>
    </row>
    <row r="13" spans="1:26" ht="16" customHeight="1">
      <c r="A13" s="269"/>
      <c r="B13" s="160" t="s">
        <v>10</v>
      </c>
      <c r="C13" s="92">
        <v>457</v>
      </c>
      <c r="D13" s="92">
        <v>631</v>
      </c>
      <c r="E13" s="92">
        <v>773</v>
      </c>
      <c r="F13" s="92">
        <v>835</v>
      </c>
      <c r="G13" s="92">
        <v>994</v>
      </c>
      <c r="H13" s="92">
        <v>0.6</v>
      </c>
      <c r="I13" s="93">
        <v>0.6</v>
      </c>
      <c r="J13" s="93">
        <v>0.6</v>
      </c>
      <c r="K13" s="93">
        <v>0.7</v>
      </c>
      <c r="L13" s="93">
        <v>0.7</v>
      </c>
      <c r="N13" s="296"/>
      <c r="O13" s="296"/>
      <c r="P13" s="296"/>
      <c r="Q13" s="296"/>
      <c r="R13" s="296"/>
      <c r="S13" s="296"/>
    </row>
    <row r="14" spans="1:26" ht="16" customHeight="1">
      <c r="A14" s="269"/>
      <c r="B14" s="160" t="s">
        <v>11</v>
      </c>
      <c r="C14" s="92">
        <v>1531</v>
      </c>
      <c r="D14" s="92">
        <v>1936</v>
      </c>
      <c r="E14" s="92">
        <v>2339</v>
      </c>
      <c r="F14" s="92">
        <v>2396</v>
      </c>
      <c r="G14" s="92">
        <v>2729</v>
      </c>
      <c r="H14" s="92">
        <v>2.2000000000000002</v>
      </c>
      <c r="I14" s="93">
        <v>2</v>
      </c>
      <c r="J14" s="93">
        <v>1.9</v>
      </c>
      <c r="K14" s="93">
        <v>2</v>
      </c>
      <c r="L14" s="93">
        <v>2</v>
      </c>
    </row>
    <row r="15" spans="1:26" ht="16" customHeight="1">
      <c r="A15" s="269"/>
      <c r="B15" s="160" t="s">
        <v>12</v>
      </c>
      <c r="C15" s="92">
        <v>1300</v>
      </c>
      <c r="D15" s="92">
        <v>1593</v>
      </c>
      <c r="E15" s="92">
        <v>1971</v>
      </c>
      <c r="F15" s="92">
        <v>1822</v>
      </c>
      <c r="G15" s="92">
        <v>2013</v>
      </c>
      <c r="H15" s="92">
        <v>1.8</v>
      </c>
      <c r="I15" s="93">
        <v>1.6</v>
      </c>
      <c r="J15" s="93">
        <v>1.6</v>
      </c>
      <c r="K15" s="93">
        <v>1.5</v>
      </c>
      <c r="L15" s="93">
        <v>1.5</v>
      </c>
    </row>
    <row r="16" spans="1:26" ht="16" customHeight="1">
      <c r="A16" s="269"/>
      <c r="B16" s="160" t="s">
        <v>13</v>
      </c>
      <c r="C16" s="92">
        <v>3960</v>
      </c>
      <c r="D16" s="92">
        <v>5526</v>
      </c>
      <c r="E16" s="92">
        <v>6919</v>
      </c>
      <c r="F16" s="92">
        <v>7096</v>
      </c>
      <c r="G16" s="92">
        <v>7711</v>
      </c>
      <c r="H16" s="92">
        <v>5.6</v>
      </c>
      <c r="I16" s="93">
        <v>5.7</v>
      </c>
      <c r="J16" s="93">
        <v>5.6</v>
      </c>
      <c r="K16" s="93">
        <v>6</v>
      </c>
      <c r="L16" s="93">
        <v>5.8</v>
      </c>
    </row>
    <row r="17" spans="1:20" ht="16" customHeight="1">
      <c r="A17" s="269"/>
      <c r="B17" s="160" t="s">
        <v>14</v>
      </c>
      <c r="C17" s="92">
        <v>522</v>
      </c>
      <c r="D17" s="92">
        <v>667</v>
      </c>
      <c r="E17" s="92">
        <v>899</v>
      </c>
      <c r="F17" s="92">
        <v>1061</v>
      </c>
      <c r="G17" s="92">
        <v>1206</v>
      </c>
      <c r="H17" s="92">
        <v>0.7</v>
      </c>
      <c r="I17" s="93">
        <v>0.7</v>
      </c>
      <c r="J17" s="93">
        <v>0.7</v>
      </c>
      <c r="K17" s="93">
        <v>0.9</v>
      </c>
      <c r="L17" s="93">
        <v>0.9</v>
      </c>
      <c r="O17" s="296"/>
      <c r="P17" s="296"/>
      <c r="Q17" s="296"/>
      <c r="R17" s="296"/>
      <c r="S17" s="296"/>
      <c r="T17" s="296"/>
    </row>
    <row r="18" spans="1:20" ht="16" customHeight="1">
      <c r="A18" s="269"/>
      <c r="B18" s="160" t="s">
        <v>15</v>
      </c>
      <c r="C18" s="92">
        <v>370</v>
      </c>
      <c r="D18" s="92">
        <v>594</v>
      </c>
      <c r="E18" s="92">
        <v>850</v>
      </c>
      <c r="F18" s="92">
        <v>729</v>
      </c>
      <c r="G18" s="92">
        <v>795</v>
      </c>
      <c r="H18" s="92">
        <v>0.5</v>
      </c>
      <c r="I18" s="93">
        <v>0.6</v>
      </c>
      <c r="J18" s="93">
        <v>0.7</v>
      </c>
      <c r="K18" s="93">
        <v>0.6</v>
      </c>
      <c r="L18" s="93">
        <v>0.6</v>
      </c>
    </row>
    <row r="19" spans="1:20" ht="16" customHeight="1">
      <c r="A19" s="269"/>
      <c r="B19" s="160" t="s">
        <v>16</v>
      </c>
      <c r="C19" s="92">
        <v>3742</v>
      </c>
      <c r="D19" s="92">
        <v>4829</v>
      </c>
      <c r="E19" s="92">
        <v>6412</v>
      </c>
      <c r="F19" s="92">
        <v>5963</v>
      </c>
      <c r="G19" s="92">
        <v>6815</v>
      </c>
      <c r="H19" s="92">
        <v>5.3</v>
      </c>
      <c r="I19" s="93">
        <v>5</v>
      </c>
      <c r="J19" s="93">
        <v>5.2</v>
      </c>
      <c r="K19" s="93">
        <v>5</v>
      </c>
      <c r="L19" s="93">
        <v>5.0999999999999996</v>
      </c>
    </row>
    <row r="20" spans="1:20" ht="16" customHeight="1">
      <c r="A20" s="269"/>
      <c r="B20" s="160" t="s">
        <v>17</v>
      </c>
      <c r="C20" s="92">
        <v>1704</v>
      </c>
      <c r="D20" s="92">
        <v>1990</v>
      </c>
      <c r="E20" s="92">
        <v>2545</v>
      </c>
      <c r="F20" s="92">
        <v>2315</v>
      </c>
      <c r="G20" s="92">
        <v>2494</v>
      </c>
      <c r="H20" s="92">
        <v>2.4</v>
      </c>
      <c r="I20" s="93">
        <v>2</v>
      </c>
      <c r="J20" s="93">
        <v>2.1</v>
      </c>
      <c r="K20" s="93">
        <v>2</v>
      </c>
      <c r="L20" s="93">
        <v>1.9</v>
      </c>
    </row>
    <row r="21" spans="1:20" ht="16" customHeight="1">
      <c r="A21" s="269"/>
      <c r="B21" s="160" t="s">
        <v>18</v>
      </c>
      <c r="C21" s="92">
        <v>4327</v>
      </c>
      <c r="D21" s="92">
        <v>5267</v>
      </c>
      <c r="E21" s="92">
        <v>6915</v>
      </c>
      <c r="F21" s="92">
        <v>7651</v>
      </c>
      <c r="G21" s="92">
        <v>8482</v>
      </c>
      <c r="H21" s="92">
        <v>6.1</v>
      </c>
      <c r="I21" s="93">
        <v>5.4</v>
      </c>
      <c r="J21" s="93">
        <v>5.6</v>
      </c>
      <c r="K21" s="93">
        <v>6.4</v>
      </c>
      <c r="L21" s="93">
        <v>6.3</v>
      </c>
    </row>
    <row r="22" spans="1:20" ht="16" customHeight="1">
      <c r="A22" s="269"/>
      <c r="B22" s="160" t="s">
        <v>19</v>
      </c>
      <c r="C22" s="92">
        <v>1714</v>
      </c>
      <c r="D22" s="92">
        <v>2454</v>
      </c>
      <c r="E22" s="92">
        <v>3201</v>
      </c>
      <c r="F22" s="92">
        <v>3318</v>
      </c>
      <c r="G22" s="92">
        <v>3626</v>
      </c>
      <c r="H22" s="92">
        <v>2.4</v>
      </c>
      <c r="I22" s="93">
        <v>2.5</v>
      </c>
      <c r="J22" s="93">
        <v>2.6</v>
      </c>
      <c r="K22" s="92">
        <v>2.8</v>
      </c>
      <c r="L22" s="93">
        <v>2.7</v>
      </c>
    </row>
    <row r="23" spans="1:20" ht="16" customHeight="1">
      <c r="A23" s="269"/>
      <c r="B23" s="160" t="s">
        <v>20</v>
      </c>
      <c r="C23" s="92">
        <v>454</v>
      </c>
      <c r="D23" s="92">
        <v>543</v>
      </c>
      <c r="E23" s="92">
        <v>723</v>
      </c>
      <c r="F23" s="92">
        <v>733</v>
      </c>
      <c r="G23" s="92">
        <v>801</v>
      </c>
      <c r="H23" s="92">
        <v>0.6</v>
      </c>
      <c r="I23" s="93">
        <v>0.6</v>
      </c>
      <c r="J23" s="93">
        <v>0.6</v>
      </c>
      <c r="K23" s="92">
        <v>0.6</v>
      </c>
      <c r="L23" s="93">
        <v>0.6</v>
      </c>
    </row>
    <row r="24" spans="1:20" ht="16" customHeight="1">
      <c r="A24" s="269"/>
      <c r="B24" s="160" t="s">
        <v>21</v>
      </c>
      <c r="C24" s="92">
        <v>643</v>
      </c>
      <c r="D24" s="92">
        <v>894</v>
      </c>
      <c r="E24" s="92">
        <v>1163</v>
      </c>
      <c r="F24" s="92">
        <v>1112</v>
      </c>
      <c r="G24" s="92">
        <v>1270</v>
      </c>
      <c r="H24" s="92">
        <v>0.9</v>
      </c>
      <c r="I24" s="93">
        <v>0.9</v>
      </c>
      <c r="J24" s="93">
        <v>0.9</v>
      </c>
      <c r="K24" s="92">
        <v>0.9</v>
      </c>
      <c r="L24" s="93">
        <v>0.9</v>
      </c>
    </row>
    <row r="25" spans="1:20" ht="16" customHeight="1">
      <c r="A25" s="269"/>
      <c r="B25" s="160" t="s">
        <v>22</v>
      </c>
      <c r="C25" s="92">
        <v>493</v>
      </c>
      <c r="D25" s="92">
        <v>605</v>
      </c>
      <c r="E25" s="92">
        <v>698</v>
      </c>
      <c r="F25" s="92">
        <v>734</v>
      </c>
      <c r="G25" s="92">
        <v>871</v>
      </c>
      <c r="H25" s="92">
        <v>0.7</v>
      </c>
      <c r="I25" s="93">
        <v>0.6</v>
      </c>
      <c r="J25" s="93">
        <v>0.6</v>
      </c>
      <c r="K25" s="92">
        <v>0.6</v>
      </c>
      <c r="L25" s="93">
        <v>0.7</v>
      </c>
    </row>
    <row r="26" spans="1:20" ht="16" customHeight="1">
      <c r="A26" s="269"/>
      <c r="B26" s="160" t="s">
        <v>23</v>
      </c>
      <c r="C26" s="92">
        <v>4449</v>
      </c>
      <c r="D26" s="92">
        <v>5759</v>
      </c>
      <c r="E26" s="92">
        <v>7247</v>
      </c>
      <c r="F26" s="92">
        <v>7183</v>
      </c>
      <c r="G26" s="92">
        <v>7994</v>
      </c>
      <c r="H26" s="92">
        <v>6.3</v>
      </c>
      <c r="I26" s="93">
        <v>5.9</v>
      </c>
      <c r="J26" s="93">
        <v>5.8</v>
      </c>
      <c r="K26" s="92">
        <v>6.1</v>
      </c>
      <c r="L26" s="93">
        <v>6</v>
      </c>
    </row>
    <row r="27" spans="1:20" ht="16" customHeight="1">
      <c r="A27" s="269"/>
      <c r="B27" s="160" t="s">
        <v>24</v>
      </c>
      <c r="C27" s="92">
        <v>583</v>
      </c>
      <c r="D27" s="92">
        <v>693</v>
      </c>
      <c r="E27" s="92">
        <v>872</v>
      </c>
      <c r="F27" s="92">
        <v>965</v>
      </c>
      <c r="G27" s="92">
        <v>1083</v>
      </c>
      <c r="H27" s="92">
        <v>0.8</v>
      </c>
      <c r="I27" s="93">
        <v>0.7</v>
      </c>
      <c r="J27" s="93">
        <v>0.7</v>
      </c>
      <c r="K27" s="92">
        <v>0.8</v>
      </c>
      <c r="L27" s="93">
        <v>0.8</v>
      </c>
    </row>
    <row r="28" spans="1:20" ht="16" customHeight="1">
      <c r="A28" s="269"/>
      <c r="B28" s="160" t="s">
        <v>25</v>
      </c>
      <c r="C28" s="92">
        <v>667</v>
      </c>
      <c r="D28" s="92">
        <v>989</v>
      </c>
      <c r="E28" s="92">
        <v>1413</v>
      </c>
      <c r="F28" s="92">
        <v>1562</v>
      </c>
      <c r="G28" s="92">
        <v>1763</v>
      </c>
      <c r="H28" s="92">
        <v>0.9</v>
      </c>
      <c r="I28" s="93">
        <v>1</v>
      </c>
      <c r="J28" s="93">
        <v>1.1000000000000001</v>
      </c>
      <c r="K28" s="92">
        <v>1.3</v>
      </c>
      <c r="L28" s="93">
        <v>1.3</v>
      </c>
    </row>
    <row r="29" spans="1:20" ht="16" customHeight="1">
      <c r="A29" s="269"/>
      <c r="B29" s="160" t="s">
        <v>26</v>
      </c>
      <c r="C29" s="92">
        <v>893</v>
      </c>
      <c r="D29" s="92">
        <v>1067</v>
      </c>
      <c r="E29" s="92">
        <v>1371</v>
      </c>
      <c r="F29" s="92">
        <v>1470</v>
      </c>
      <c r="G29" s="92">
        <v>1694</v>
      </c>
      <c r="H29" s="92">
        <v>1.3</v>
      </c>
      <c r="I29" s="93">
        <v>1.1000000000000001</v>
      </c>
      <c r="J29" s="93">
        <v>1.1000000000000001</v>
      </c>
      <c r="K29" s="92">
        <v>1.2</v>
      </c>
      <c r="L29" s="93">
        <v>1.3</v>
      </c>
    </row>
    <row r="30" spans="1:20" ht="16" customHeight="1">
      <c r="A30" s="269"/>
      <c r="B30" s="160" t="s">
        <v>27</v>
      </c>
      <c r="C30" s="92">
        <v>407</v>
      </c>
      <c r="D30" s="92">
        <v>524</v>
      </c>
      <c r="E30" s="92">
        <v>838</v>
      </c>
      <c r="F30" s="92">
        <v>847</v>
      </c>
      <c r="G30" s="92">
        <v>970</v>
      </c>
      <c r="H30" s="92">
        <v>0.6</v>
      </c>
      <c r="I30" s="93">
        <v>0.5</v>
      </c>
      <c r="J30" s="93">
        <v>0.7</v>
      </c>
      <c r="K30" s="92">
        <v>0.7</v>
      </c>
      <c r="L30" s="93">
        <v>0.7</v>
      </c>
    </row>
    <row r="31" spans="1:20" ht="16" customHeight="1">
      <c r="A31" s="269"/>
      <c r="B31" s="160" t="s">
        <v>28</v>
      </c>
      <c r="C31" s="92">
        <v>613</v>
      </c>
      <c r="D31" s="92">
        <v>853</v>
      </c>
      <c r="E31" s="92">
        <v>1283</v>
      </c>
      <c r="F31" s="92">
        <v>1305</v>
      </c>
      <c r="G31" s="92">
        <v>1555</v>
      </c>
      <c r="H31" s="92">
        <v>0.9</v>
      </c>
      <c r="I31" s="93">
        <v>0.9</v>
      </c>
      <c r="J31" s="93">
        <v>1</v>
      </c>
      <c r="K31" s="92">
        <v>1.1000000000000001</v>
      </c>
      <c r="L31" s="93">
        <v>1.2</v>
      </c>
    </row>
    <row r="32" spans="1:20" ht="16" customHeight="1">
      <c r="A32" s="269"/>
      <c r="B32" s="160" t="s">
        <v>29</v>
      </c>
      <c r="C32" s="92">
        <v>31231</v>
      </c>
      <c r="D32" s="92">
        <v>44795</v>
      </c>
      <c r="E32" s="92">
        <v>55759</v>
      </c>
      <c r="F32" s="92">
        <v>49745</v>
      </c>
      <c r="G32" s="92">
        <v>57393</v>
      </c>
      <c r="H32" s="92">
        <v>44.1</v>
      </c>
      <c r="I32" s="93">
        <v>46</v>
      </c>
      <c r="J32" s="93">
        <v>45</v>
      </c>
      <c r="K32" s="92">
        <v>41.8</v>
      </c>
      <c r="L32" s="93">
        <v>42.8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H3:L3"/>
    <mergeCell ref="O9:Z9"/>
    <mergeCell ref="N13:S13"/>
    <mergeCell ref="O17:T17"/>
    <mergeCell ref="B2:B4"/>
    <mergeCell ref="C3:G3"/>
    <mergeCell ref="C2:L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9"/>
  <sheetViews>
    <sheetView zoomScaleNormal="100" zoomScaleSheetLayoutView="100" zoomScalePageLayoutView="90" workbookViewId="0">
      <selection activeCell="A2" sqref="A2"/>
    </sheetView>
  </sheetViews>
  <sheetFormatPr baseColWidth="10" defaultColWidth="10.33203125" defaultRowHeight="16"/>
  <cols>
    <col min="1" max="1" width="9" style="77" customWidth="1"/>
    <col min="2" max="2" width="84" style="247" customWidth="1"/>
    <col min="3" max="3" width="6.6640625" style="164" customWidth="1"/>
    <col min="4" max="16384" width="10.33203125" style="77"/>
  </cols>
  <sheetData>
    <row r="1" spans="1:3" ht="26.25" customHeight="1">
      <c r="A1" s="84" t="s">
        <v>167</v>
      </c>
      <c r="B1" s="234" t="s">
        <v>106</v>
      </c>
      <c r="C1" s="84" t="s">
        <v>107</v>
      </c>
    </row>
    <row r="2" spans="1:3" ht="20.25" customHeight="1">
      <c r="B2" s="235" t="s">
        <v>108</v>
      </c>
      <c r="C2" s="167">
        <v>3</v>
      </c>
    </row>
    <row r="3" spans="1:3" ht="17.75" customHeight="1">
      <c r="A3" s="265" t="s">
        <v>293</v>
      </c>
      <c r="B3" s="265"/>
      <c r="C3" s="167">
        <v>6</v>
      </c>
    </row>
    <row r="4" spans="1:3" ht="17.75" customHeight="1">
      <c r="A4" s="233" t="s">
        <v>216</v>
      </c>
      <c r="B4" s="220" t="s">
        <v>117</v>
      </c>
      <c r="C4" s="167">
        <v>7</v>
      </c>
    </row>
    <row r="5" spans="1:3" ht="17.75" customHeight="1">
      <c r="A5" s="264" t="s">
        <v>294</v>
      </c>
      <c r="B5" s="264"/>
      <c r="C5" s="167">
        <v>8</v>
      </c>
    </row>
    <row r="6" spans="1:3" ht="17.75" customHeight="1">
      <c r="A6" s="233" t="s">
        <v>207</v>
      </c>
      <c r="B6" s="220" t="s">
        <v>109</v>
      </c>
      <c r="C6" s="167">
        <v>9</v>
      </c>
    </row>
    <row r="7" spans="1:3" ht="17.75" customHeight="1">
      <c r="A7" s="233" t="s">
        <v>208</v>
      </c>
      <c r="B7" s="220" t="s">
        <v>118</v>
      </c>
      <c r="C7" s="167">
        <v>11</v>
      </c>
    </row>
    <row r="8" spans="1:3" ht="17.75" customHeight="1">
      <c r="A8" s="233" t="s">
        <v>209</v>
      </c>
      <c r="B8" s="220" t="s">
        <v>119</v>
      </c>
      <c r="C8" s="167">
        <v>12</v>
      </c>
    </row>
    <row r="9" spans="1:3" ht="17.75" customHeight="1">
      <c r="A9" s="233" t="s">
        <v>210</v>
      </c>
      <c r="B9" s="220" t="s">
        <v>120</v>
      </c>
      <c r="C9" s="167">
        <v>13</v>
      </c>
    </row>
    <row r="10" spans="1:3" ht="17.75" customHeight="1">
      <c r="A10" s="233" t="s">
        <v>211</v>
      </c>
      <c r="B10" s="220" t="s">
        <v>121</v>
      </c>
      <c r="C10" s="167">
        <v>14</v>
      </c>
    </row>
    <row r="11" spans="1:3" ht="17.75" customHeight="1">
      <c r="A11" s="233" t="s">
        <v>212</v>
      </c>
      <c r="B11" s="220" t="s">
        <v>122</v>
      </c>
      <c r="C11" s="167">
        <v>15</v>
      </c>
    </row>
    <row r="12" spans="1:3" ht="17.75" customHeight="1">
      <c r="A12" s="233" t="s">
        <v>213</v>
      </c>
      <c r="B12" s="220" t="s">
        <v>123</v>
      </c>
      <c r="C12" s="167">
        <v>16</v>
      </c>
    </row>
    <row r="13" spans="1:3" ht="17.75" customHeight="1">
      <c r="A13" s="233" t="s">
        <v>214</v>
      </c>
      <c r="B13" s="220" t="s">
        <v>165</v>
      </c>
      <c r="C13" s="167">
        <v>17</v>
      </c>
    </row>
    <row r="14" spans="1:3" ht="17.75" customHeight="1">
      <c r="A14" s="233" t="s">
        <v>215</v>
      </c>
      <c r="B14" s="220" t="s">
        <v>166</v>
      </c>
      <c r="C14" s="167">
        <v>18</v>
      </c>
    </row>
    <row r="15" spans="1:3" ht="17.75" customHeight="1">
      <c r="A15" s="236" t="s">
        <v>206</v>
      </c>
      <c r="B15" s="77" t="s">
        <v>295</v>
      </c>
      <c r="C15" s="167">
        <v>19</v>
      </c>
    </row>
    <row r="16" spans="1:3" ht="17.75" customHeight="1">
      <c r="A16" s="233" t="s">
        <v>205</v>
      </c>
      <c r="B16" s="220" t="s">
        <v>296</v>
      </c>
      <c r="C16" s="167">
        <v>20</v>
      </c>
    </row>
    <row r="17" spans="1:3" ht="17.75" customHeight="1">
      <c r="A17" s="233" t="s">
        <v>311</v>
      </c>
      <c r="B17" s="220" t="s">
        <v>295</v>
      </c>
      <c r="C17" s="167">
        <v>21</v>
      </c>
    </row>
    <row r="18" spans="1:3" ht="17.75" customHeight="1">
      <c r="A18" s="233" t="s">
        <v>311</v>
      </c>
      <c r="B18" s="220" t="s">
        <v>335</v>
      </c>
      <c r="C18" s="167">
        <v>22</v>
      </c>
    </row>
    <row r="19" spans="1:3" ht="17.75" customHeight="1">
      <c r="A19" s="233" t="s">
        <v>311</v>
      </c>
      <c r="B19" s="220" t="s">
        <v>336</v>
      </c>
      <c r="C19" s="167">
        <v>23</v>
      </c>
    </row>
    <row r="20" spans="1:3" ht="17.75" customHeight="1">
      <c r="A20" s="233" t="s">
        <v>311</v>
      </c>
      <c r="B20" s="220" t="s">
        <v>337</v>
      </c>
      <c r="C20" s="167">
        <v>24</v>
      </c>
    </row>
    <row r="21" spans="1:3" ht="17.75" customHeight="1">
      <c r="A21" s="264" t="s">
        <v>338</v>
      </c>
      <c r="B21" s="264"/>
      <c r="C21" s="167">
        <v>25</v>
      </c>
    </row>
    <row r="22" spans="1:3" ht="17.75" customHeight="1">
      <c r="A22" s="233" t="s">
        <v>204</v>
      </c>
      <c r="B22" s="220" t="s">
        <v>115</v>
      </c>
      <c r="C22" s="167">
        <v>26</v>
      </c>
    </row>
    <row r="23" spans="1:3" ht="17.75" customHeight="1">
      <c r="A23" s="233" t="s">
        <v>191</v>
      </c>
      <c r="B23" s="220" t="s">
        <v>116</v>
      </c>
      <c r="C23" s="167">
        <v>27</v>
      </c>
    </row>
    <row r="24" spans="1:3" ht="17.75" customHeight="1">
      <c r="A24" s="264" t="s">
        <v>196</v>
      </c>
      <c r="B24" s="264"/>
      <c r="C24" s="167">
        <v>46</v>
      </c>
    </row>
    <row r="25" spans="1:3" ht="17.75" customHeight="1">
      <c r="A25" s="266" t="s">
        <v>339</v>
      </c>
      <c r="B25" s="266"/>
    </row>
    <row r="26" spans="1:3" ht="17.75" customHeight="1">
      <c r="A26" s="233" t="s">
        <v>197</v>
      </c>
      <c r="B26" s="232" t="s">
        <v>124</v>
      </c>
      <c r="C26" s="167">
        <v>47</v>
      </c>
    </row>
    <row r="27" spans="1:3" ht="17.75" customHeight="1">
      <c r="A27" s="233" t="s">
        <v>311</v>
      </c>
      <c r="B27" s="232" t="s">
        <v>327</v>
      </c>
      <c r="C27" s="167">
        <v>48</v>
      </c>
    </row>
    <row r="28" spans="1:3" ht="17.75" customHeight="1">
      <c r="A28" s="233" t="s">
        <v>198</v>
      </c>
      <c r="B28" s="232" t="s">
        <v>110</v>
      </c>
      <c r="C28" s="167">
        <v>49</v>
      </c>
    </row>
    <row r="29" spans="1:3" ht="17.5" customHeight="1">
      <c r="A29" s="261" t="s">
        <v>199</v>
      </c>
      <c r="B29" s="261"/>
    </row>
    <row r="30" spans="1:3" ht="18" customHeight="1">
      <c r="A30" s="263" t="s">
        <v>340</v>
      </c>
      <c r="B30" s="263"/>
      <c r="C30" s="194">
        <v>68</v>
      </c>
    </row>
    <row r="31" spans="1:3" ht="17.5" customHeight="1">
      <c r="A31" s="233" t="s">
        <v>217</v>
      </c>
      <c r="B31" s="232" t="s">
        <v>200</v>
      </c>
    </row>
    <row r="32" spans="1:3" ht="17.5" customHeight="1">
      <c r="B32" s="232" t="s">
        <v>341</v>
      </c>
      <c r="C32" s="194">
        <v>69</v>
      </c>
    </row>
    <row r="33" spans="1:3" ht="17.5" customHeight="1">
      <c r="A33" s="233" t="s">
        <v>218</v>
      </c>
      <c r="B33" s="232" t="s">
        <v>200</v>
      </c>
    </row>
    <row r="34" spans="1:3" ht="17.5" customHeight="1">
      <c r="B34" s="232" t="s">
        <v>342</v>
      </c>
      <c r="C34" s="194">
        <v>71</v>
      </c>
    </row>
    <row r="35" spans="1:3" ht="17.5" customHeight="1">
      <c r="A35" s="233" t="s">
        <v>219</v>
      </c>
      <c r="B35" s="232" t="s">
        <v>200</v>
      </c>
    </row>
    <row r="36" spans="1:3" ht="17.5" customHeight="1">
      <c r="B36" s="232" t="s">
        <v>343</v>
      </c>
      <c r="C36" s="194">
        <v>73</v>
      </c>
    </row>
    <row r="37" spans="1:3" ht="17.5" customHeight="1">
      <c r="A37" s="233" t="s">
        <v>220</v>
      </c>
      <c r="B37" s="232" t="s">
        <v>201</v>
      </c>
    </row>
    <row r="38" spans="1:3" ht="17.5" customHeight="1">
      <c r="A38" s="233"/>
      <c r="B38" s="232" t="s">
        <v>345</v>
      </c>
      <c r="C38" s="194">
        <v>75</v>
      </c>
    </row>
    <row r="39" spans="1:3" ht="17.5" customHeight="1">
      <c r="A39" s="233" t="s">
        <v>221</v>
      </c>
      <c r="B39" s="232" t="s">
        <v>201</v>
      </c>
    </row>
    <row r="40" spans="1:3" ht="17.5" customHeight="1">
      <c r="A40" s="233"/>
      <c r="B40" s="232" t="s">
        <v>344</v>
      </c>
      <c r="C40" s="168">
        <v>77</v>
      </c>
    </row>
    <row r="41" spans="1:3" ht="17.5" customHeight="1">
      <c r="A41" s="264" t="s">
        <v>202</v>
      </c>
      <c r="B41" s="264"/>
    </row>
    <row r="42" spans="1:3" ht="17.5" customHeight="1">
      <c r="A42" s="263" t="s">
        <v>346</v>
      </c>
      <c r="B42" s="263"/>
      <c r="C42" s="168">
        <v>79</v>
      </c>
    </row>
    <row r="43" spans="1:3" ht="17.5" customHeight="1">
      <c r="A43" s="233" t="s">
        <v>222</v>
      </c>
      <c r="B43" s="232" t="s">
        <v>203</v>
      </c>
    </row>
    <row r="44" spans="1:3" ht="17.5" customHeight="1">
      <c r="A44" s="222"/>
      <c r="B44" s="237" t="s">
        <v>341</v>
      </c>
      <c r="C44" s="168">
        <v>80</v>
      </c>
    </row>
    <row r="45" spans="1:3" ht="17.5" customHeight="1">
      <c r="A45" s="233" t="s">
        <v>223</v>
      </c>
      <c r="B45" s="222" t="s">
        <v>203</v>
      </c>
    </row>
    <row r="46" spans="1:3" ht="19.5" customHeight="1">
      <c r="A46" s="222"/>
      <c r="B46" s="221" t="s">
        <v>342</v>
      </c>
      <c r="C46" s="168">
        <v>82</v>
      </c>
    </row>
    <row r="47" spans="1:3" ht="33.75" customHeight="1">
      <c r="A47" s="84" t="s">
        <v>167</v>
      </c>
      <c r="B47" s="234" t="s">
        <v>106</v>
      </c>
      <c r="C47" s="84" t="s">
        <v>107</v>
      </c>
    </row>
    <row r="48" spans="1:3" ht="19.5" customHeight="1">
      <c r="A48" s="233" t="s">
        <v>224</v>
      </c>
      <c r="B48" s="221" t="s">
        <v>203</v>
      </c>
    </row>
    <row r="49" spans="1:3" ht="17.5" customHeight="1">
      <c r="A49" s="222"/>
      <c r="B49" s="237" t="s">
        <v>343</v>
      </c>
      <c r="C49" s="195" t="s">
        <v>331</v>
      </c>
    </row>
    <row r="50" spans="1:3" ht="17.5" customHeight="1">
      <c r="A50" s="233" t="s">
        <v>225</v>
      </c>
      <c r="B50" s="221" t="s">
        <v>203</v>
      </c>
    </row>
    <row r="51" spans="1:3" ht="17.5" customHeight="1">
      <c r="A51" s="222"/>
      <c r="B51" s="221" t="s">
        <v>345</v>
      </c>
      <c r="C51" s="168">
        <v>86</v>
      </c>
    </row>
    <row r="52" spans="1:3" ht="17.5" customHeight="1">
      <c r="A52" s="233" t="s">
        <v>226</v>
      </c>
      <c r="B52" s="221" t="s">
        <v>203</v>
      </c>
    </row>
    <row r="53" spans="1:3" ht="17.5" customHeight="1">
      <c r="A53" s="222"/>
      <c r="B53" s="221" t="s">
        <v>344</v>
      </c>
      <c r="C53" s="195" t="s">
        <v>330</v>
      </c>
    </row>
    <row r="54" spans="1:3" ht="17.5" customHeight="1">
      <c r="A54" s="233" t="s">
        <v>311</v>
      </c>
      <c r="B54" s="222" t="s">
        <v>201</v>
      </c>
    </row>
    <row r="55" spans="1:3" ht="17.5" customHeight="1">
      <c r="A55" s="233"/>
      <c r="B55" s="221" t="s">
        <v>348</v>
      </c>
      <c r="C55" s="195" t="s">
        <v>329</v>
      </c>
    </row>
    <row r="56" spans="1:3" ht="17.5" customHeight="1">
      <c r="A56" s="233" t="s">
        <v>311</v>
      </c>
      <c r="B56" s="222" t="s">
        <v>312</v>
      </c>
    </row>
    <row r="57" spans="1:3" ht="17.5" customHeight="1">
      <c r="A57" s="222"/>
      <c r="B57" s="221" t="s">
        <v>348</v>
      </c>
      <c r="C57" s="195" t="s">
        <v>328</v>
      </c>
    </row>
    <row r="58" spans="1:3" ht="17.5" customHeight="1">
      <c r="A58" s="264" t="s">
        <v>228</v>
      </c>
      <c r="B58" s="264"/>
      <c r="C58" s="168">
        <v>92</v>
      </c>
    </row>
    <row r="59" spans="1:3" ht="17.5" customHeight="1">
      <c r="A59" s="262" t="s">
        <v>347</v>
      </c>
      <c r="B59" s="262"/>
    </row>
    <row r="60" spans="1:3" ht="17.5" customHeight="1">
      <c r="A60" s="233" t="s">
        <v>264</v>
      </c>
      <c r="B60" s="232" t="s">
        <v>111</v>
      </c>
      <c r="C60" s="168">
        <v>93</v>
      </c>
    </row>
    <row r="61" spans="1:3" ht="17.5" customHeight="1">
      <c r="A61" s="233" t="s">
        <v>227</v>
      </c>
      <c r="B61" s="232" t="s">
        <v>112</v>
      </c>
      <c r="C61" s="168">
        <v>94</v>
      </c>
    </row>
    <row r="62" spans="1:3" ht="17.5" customHeight="1">
      <c r="A62" s="264" t="s">
        <v>229</v>
      </c>
      <c r="B62" s="264"/>
      <c r="C62" s="168">
        <v>99</v>
      </c>
    </row>
    <row r="63" spans="1:3" ht="17.5" customHeight="1">
      <c r="A63" s="262" t="s">
        <v>347</v>
      </c>
      <c r="B63" s="262"/>
      <c r="C63" s="262"/>
    </row>
    <row r="64" spans="1:3" ht="17.5" customHeight="1">
      <c r="A64" s="233" t="s">
        <v>230</v>
      </c>
      <c r="B64" s="232" t="s">
        <v>113</v>
      </c>
      <c r="C64" s="168">
        <v>100</v>
      </c>
    </row>
    <row r="65" spans="1:3" ht="17.25" customHeight="1">
      <c r="A65" s="238" t="s">
        <v>231</v>
      </c>
      <c r="B65" s="239" t="s">
        <v>114</v>
      </c>
      <c r="C65" s="196">
        <v>101</v>
      </c>
    </row>
    <row r="66" spans="1:3" ht="16" customHeight="1">
      <c r="A66" s="222"/>
      <c r="B66" s="240"/>
      <c r="C66" s="166"/>
    </row>
    <row r="67" spans="1:3" ht="16" customHeight="1">
      <c r="A67" s="222"/>
      <c r="B67" s="241"/>
      <c r="C67" s="166"/>
    </row>
    <row r="68" spans="1:3" ht="16" customHeight="1">
      <c r="A68" s="222"/>
      <c r="B68" s="242"/>
      <c r="C68" s="166"/>
    </row>
    <row r="69" spans="1:3" ht="16" customHeight="1">
      <c r="A69" s="222"/>
      <c r="B69" s="239"/>
      <c r="C69" s="166"/>
    </row>
    <row r="70" spans="1:3" ht="16" customHeight="1">
      <c r="A70" s="222"/>
      <c r="B70" s="242"/>
      <c r="C70" s="166"/>
    </row>
    <row r="71" spans="1:3" ht="16" customHeight="1">
      <c r="A71" s="222"/>
      <c r="B71" s="242"/>
      <c r="C71" s="166"/>
    </row>
    <row r="72" spans="1:3" ht="16" customHeight="1">
      <c r="A72" s="222"/>
      <c r="B72" s="243"/>
      <c r="C72" s="166"/>
    </row>
    <row r="73" spans="1:3" ht="16" customHeight="1">
      <c r="A73" s="222"/>
      <c r="B73" s="242"/>
      <c r="C73" s="166"/>
    </row>
    <row r="74" spans="1:3" ht="16" customHeight="1">
      <c r="A74" s="222"/>
      <c r="B74" s="82"/>
      <c r="C74" s="166"/>
    </row>
    <row r="75" spans="1:3" ht="16" customHeight="1">
      <c r="A75" s="222"/>
      <c r="B75" s="83"/>
      <c r="C75" s="166"/>
    </row>
    <row r="76" spans="1:3" ht="16" customHeight="1">
      <c r="A76" s="222"/>
      <c r="B76" s="82"/>
      <c r="C76" s="166"/>
    </row>
    <row r="77" spans="1:3" ht="16" customHeight="1">
      <c r="A77" s="222"/>
      <c r="B77" s="82"/>
      <c r="C77" s="166"/>
    </row>
    <row r="78" spans="1:3" ht="16" customHeight="1">
      <c r="A78" s="222"/>
      <c r="B78" s="82"/>
      <c r="C78" s="166"/>
    </row>
    <row r="79" spans="1:3" ht="16" customHeight="1">
      <c r="A79" s="222"/>
      <c r="B79" s="82"/>
      <c r="C79" s="166"/>
    </row>
    <row r="80" spans="1:3" ht="16" customHeight="1">
      <c r="A80" s="222"/>
      <c r="B80" s="82"/>
      <c r="C80" s="166"/>
    </row>
    <row r="81" spans="2:3" ht="16" customHeight="1">
      <c r="B81" s="82"/>
      <c r="C81" s="165"/>
    </row>
    <row r="82" spans="2:3" ht="16" customHeight="1">
      <c r="B82" s="81"/>
      <c r="C82" s="165"/>
    </row>
    <row r="83" spans="2:3" ht="16" customHeight="1">
      <c r="B83" s="81"/>
      <c r="C83" s="166"/>
    </row>
    <row r="84" spans="2:3" ht="16" customHeight="1">
      <c r="B84" s="81"/>
      <c r="C84" s="166"/>
    </row>
    <row r="85" spans="2:3" ht="16" customHeight="1">
      <c r="B85" s="81"/>
      <c r="C85" s="166"/>
    </row>
    <row r="86" spans="2:3" ht="16" customHeight="1">
      <c r="B86" s="81"/>
      <c r="C86" s="166"/>
    </row>
    <row r="87" spans="2:3" ht="16" customHeight="1">
      <c r="B87" s="244"/>
      <c r="C87" s="166"/>
    </row>
    <row r="88" spans="2:3" ht="16" customHeight="1">
      <c r="B88" s="244"/>
      <c r="C88" s="166"/>
    </row>
    <row r="89" spans="2:3" ht="16" customHeight="1">
      <c r="B89" s="244"/>
      <c r="C89" s="166"/>
    </row>
    <row r="90" spans="2:3" ht="16" customHeight="1">
      <c r="B90" s="244"/>
      <c r="C90" s="166"/>
    </row>
    <row r="91" spans="2:3" ht="16" customHeight="1">
      <c r="B91" s="81"/>
      <c r="C91" s="166"/>
    </row>
    <row r="92" spans="2:3" ht="16" customHeight="1">
      <c r="B92" s="244"/>
      <c r="C92" s="166"/>
    </row>
    <row r="93" spans="2:3" ht="21" customHeight="1">
      <c r="B93" s="244"/>
      <c r="C93" s="166"/>
    </row>
    <row r="94" spans="2:3" ht="20" customHeight="1">
      <c r="B94" s="244"/>
      <c r="C94" s="166"/>
    </row>
    <row r="95" spans="2:3" ht="19" customHeight="1">
      <c r="B95" s="244"/>
      <c r="C95" s="166"/>
    </row>
    <row r="96" spans="2:3" ht="18.5" customHeight="1">
      <c r="B96" s="245"/>
      <c r="C96" s="166"/>
    </row>
    <row r="97" spans="2:3" ht="28" customHeight="1">
      <c r="B97" s="244"/>
      <c r="C97" s="166"/>
    </row>
    <row r="98" spans="2:3" ht="26" customHeight="1">
      <c r="B98" s="244"/>
      <c r="C98" s="166"/>
    </row>
    <row r="99" spans="2:3" ht="19" customHeight="1">
      <c r="B99" s="244"/>
      <c r="C99" s="166"/>
    </row>
    <row r="100" spans="2:3" ht="27" customHeight="1">
      <c r="B100" s="244"/>
      <c r="C100" s="166"/>
    </row>
    <row r="101" spans="2:3" ht="27" customHeight="1">
      <c r="B101" s="244"/>
      <c r="C101" s="166"/>
    </row>
    <row r="102" spans="2:3" ht="27" customHeight="1">
      <c r="B102" s="244"/>
      <c r="C102" s="166"/>
    </row>
    <row r="103" spans="2:3" ht="18.5" customHeight="1">
      <c r="B103" s="244"/>
      <c r="C103" s="166"/>
    </row>
    <row r="104" spans="2:3" ht="18.5" customHeight="1">
      <c r="B104" s="244"/>
      <c r="C104" s="166"/>
    </row>
    <row r="105" spans="2:3" ht="18.5" customHeight="1">
      <c r="B105" s="244"/>
      <c r="C105" s="166"/>
    </row>
    <row r="106" spans="2:3" ht="18.5" customHeight="1">
      <c r="B106" s="244"/>
      <c r="C106" s="166"/>
    </row>
    <row r="107" spans="2:3" ht="18" customHeight="1">
      <c r="B107" s="244"/>
      <c r="C107" s="166"/>
    </row>
    <row r="108" spans="2:3" ht="18" customHeight="1">
      <c r="B108" s="244"/>
      <c r="C108" s="166"/>
    </row>
    <row r="109" spans="2:3" ht="18" customHeight="1">
      <c r="B109" s="244"/>
      <c r="C109" s="166"/>
    </row>
    <row r="110" spans="2:3" ht="17" customHeight="1">
      <c r="B110" s="244"/>
    </row>
    <row r="111" spans="2:3" ht="18" customHeight="1">
      <c r="B111" s="244"/>
    </row>
    <row r="112" spans="2:3">
      <c r="B112" s="244"/>
    </row>
    <row r="113" spans="1:2" s="164" customFormat="1">
      <c r="A113" s="77"/>
      <c r="B113" s="244"/>
    </row>
    <row r="114" spans="1:2" s="164" customFormat="1">
      <c r="A114" s="77"/>
      <c r="B114" s="244"/>
    </row>
    <row r="115" spans="1:2" s="164" customFormat="1">
      <c r="A115" s="77"/>
      <c r="B115" s="244"/>
    </row>
    <row r="116" spans="1:2" s="164" customFormat="1">
      <c r="A116" s="77"/>
      <c r="B116" s="244"/>
    </row>
    <row r="117" spans="1:2" s="164" customFormat="1">
      <c r="A117" s="77"/>
      <c r="B117" s="244"/>
    </row>
    <row r="118" spans="1:2" s="164" customFormat="1">
      <c r="A118" s="77"/>
      <c r="B118" s="244"/>
    </row>
    <row r="119" spans="1:2" s="164" customFormat="1">
      <c r="A119" s="77"/>
      <c r="B119" s="244"/>
    </row>
    <row r="120" spans="1:2" s="164" customFormat="1">
      <c r="A120" s="77"/>
      <c r="B120" s="244"/>
    </row>
    <row r="121" spans="1:2" s="164" customFormat="1">
      <c r="A121" s="77"/>
      <c r="B121" s="244"/>
    </row>
    <row r="122" spans="1:2" s="164" customFormat="1">
      <c r="A122" s="77"/>
      <c r="B122" s="244"/>
    </row>
    <row r="123" spans="1:2" s="164" customFormat="1">
      <c r="A123" s="77"/>
      <c r="B123" s="244"/>
    </row>
    <row r="124" spans="1:2" s="164" customFormat="1">
      <c r="A124" s="77"/>
      <c r="B124" s="244"/>
    </row>
    <row r="125" spans="1:2" s="164" customFormat="1">
      <c r="A125" s="77"/>
      <c r="B125" s="244"/>
    </row>
    <row r="126" spans="1:2" s="164" customFormat="1">
      <c r="A126" s="77"/>
      <c r="B126" s="244"/>
    </row>
    <row r="127" spans="1:2" s="164" customFormat="1">
      <c r="A127" s="77"/>
      <c r="B127" s="81"/>
    </row>
    <row r="128" spans="1:2" s="164" customFormat="1">
      <c r="A128" s="77"/>
      <c r="B128" s="81"/>
    </row>
    <row r="129" spans="1:2" s="164" customFormat="1">
      <c r="A129" s="77"/>
      <c r="B129" s="81"/>
    </row>
    <row r="130" spans="1:2" s="164" customFormat="1">
      <c r="A130" s="77"/>
      <c r="B130" s="246"/>
    </row>
    <row r="131" spans="1:2" s="164" customFormat="1">
      <c r="A131" s="77"/>
      <c r="B131" s="81"/>
    </row>
    <row r="132" spans="1:2" s="164" customFormat="1">
      <c r="A132" s="77"/>
      <c r="B132" s="81"/>
    </row>
    <row r="133" spans="1:2" s="164" customFormat="1">
      <c r="A133" s="77"/>
      <c r="B133" s="81"/>
    </row>
    <row r="134" spans="1:2" s="164" customFormat="1">
      <c r="A134" s="77"/>
      <c r="B134" s="81"/>
    </row>
    <row r="135" spans="1:2" s="164" customFormat="1">
      <c r="A135" s="77"/>
      <c r="B135" s="81"/>
    </row>
    <row r="136" spans="1:2" s="164" customFormat="1">
      <c r="A136" s="77"/>
      <c r="B136" s="81"/>
    </row>
    <row r="137" spans="1:2" s="164" customFormat="1">
      <c r="A137" s="77"/>
      <c r="B137" s="81"/>
    </row>
    <row r="138" spans="1:2" s="164" customFormat="1">
      <c r="A138" s="77"/>
      <c r="B138" s="81"/>
    </row>
    <row r="139" spans="1:2" s="164" customFormat="1">
      <c r="A139" s="77"/>
      <c r="B139" s="81"/>
    </row>
    <row r="140" spans="1:2" s="164" customFormat="1">
      <c r="A140" s="77"/>
      <c r="B140" s="81"/>
    </row>
    <row r="141" spans="1:2" s="164" customFormat="1">
      <c r="A141" s="77"/>
      <c r="B141" s="81"/>
    </row>
    <row r="142" spans="1:2" s="164" customFormat="1">
      <c r="A142" s="77"/>
      <c r="B142" s="81"/>
    </row>
    <row r="143" spans="1:2" s="164" customFormat="1">
      <c r="A143" s="77"/>
      <c r="B143" s="81"/>
    </row>
    <row r="144" spans="1:2" s="164" customFormat="1">
      <c r="A144" s="77"/>
      <c r="B144" s="81"/>
    </row>
    <row r="145" spans="1:2" s="164" customFormat="1">
      <c r="A145" s="77"/>
      <c r="B145" s="246"/>
    </row>
    <row r="146" spans="1:2" s="164" customFormat="1">
      <c r="A146" s="77"/>
      <c r="B146" s="81"/>
    </row>
    <row r="147" spans="1:2" s="164" customFormat="1">
      <c r="A147" s="77"/>
      <c r="B147" s="81"/>
    </row>
    <row r="148" spans="1:2" s="164" customFormat="1">
      <c r="A148" s="77"/>
      <c r="B148" s="81"/>
    </row>
    <row r="149" spans="1:2" s="164" customFormat="1">
      <c r="A149" s="77"/>
      <c r="B149" s="81"/>
    </row>
    <row r="150" spans="1:2" s="164" customFormat="1">
      <c r="A150" s="77"/>
      <c r="B150" s="81"/>
    </row>
    <row r="151" spans="1:2" s="164" customFormat="1">
      <c r="A151" s="77"/>
      <c r="B151" s="81"/>
    </row>
    <row r="152" spans="1:2" s="164" customFormat="1">
      <c r="A152" s="77"/>
      <c r="B152" s="81"/>
    </row>
    <row r="153" spans="1:2" s="164" customFormat="1">
      <c r="A153" s="77"/>
      <c r="B153" s="81"/>
    </row>
    <row r="154" spans="1:2" s="164" customFormat="1">
      <c r="A154" s="77"/>
      <c r="B154" s="81"/>
    </row>
    <row r="155" spans="1:2" s="164" customFormat="1">
      <c r="A155" s="77"/>
      <c r="B155" s="83"/>
    </row>
    <row r="157" spans="1:2" s="164" customFormat="1">
      <c r="A157" s="77"/>
      <c r="B157" s="81"/>
    </row>
    <row r="158" spans="1:2" s="164" customFormat="1">
      <c r="A158" s="77"/>
      <c r="B158" s="81"/>
    </row>
    <row r="159" spans="1:2" s="164" customFormat="1">
      <c r="A159" s="77"/>
      <c r="B159" s="81"/>
    </row>
  </sheetData>
  <mergeCells count="13">
    <mergeCell ref="A3:B3"/>
    <mergeCell ref="A5:B5"/>
    <mergeCell ref="A21:B21"/>
    <mergeCell ref="A24:B24"/>
    <mergeCell ref="A25:B25"/>
    <mergeCell ref="A29:B29"/>
    <mergeCell ref="A63:C63"/>
    <mergeCell ref="A30:B30"/>
    <mergeCell ref="A41:B41"/>
    <mergeCell ref="A42:B42"/>
    <mergeCell ref="A58:B58"/>
    <mergeCell ref="A59:B59"/>
    <mergeCell ref="A62:B62"/>
  </mergeCells>
  <printOptions horizontalCentered="1" verticalCentered="1"/>
  <pageMargins left="0.51181102362204722" right="0.51181102362204722" top="0.59055118110236227" bottom="0.59055118110236227" header="0.31496062992125984" footer="0.31496062992125984"/>
  <pageSetup paperSize="9" scale="94" firstPageNumber="4" fitToHeight="6" orientation="portrait" useFirstPageNumber="1" r:id="rId1"/>
  <headerFooter alignWithMargins="0">
    <oddFooter>&amp;C&amp;"-,звичайний"&amp;12&amp;P</oddFooter>
    <evenFooter>&amp;C5</evenFooter>
    <firstFooter>&amp;C4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6640625" style="1" customWidth="1"/>
    <col min="3" max="12" width="11.6640625" style="1" customWidth="1"/>
    <col min="13" max="16384" width="9.1640625" style="1"/>
  </cols>
  <sheetData>
    <row r="1" spans="1:26" ht="15.5" customHeight="1">
      <c r="A1" s="269">
        <v>41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26" s="35" customFormat="1" ht="33" customHeight="1">
      <c r="A2" s="269"/>
      <c r="B2" s="338"/>
      <c r="C2" s="309" t="s">
        <v>141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6" s="35" customFormat="1" ht="18.75" customHeight="1">
      <c r="A3" s="269"/>
      <c r="B3" s="339"/>
      <c r="C3" s="309" t="s">
        <v>170</v>
      </c>
      <c r="D3" s="309"/>
      <c r="E3" s="309"/>
      <c r="F3" s="309"/>
      <c r="G3" s="309"/>
      <c r="H3" s="307" t="s">
        <v>65</v>
      </c>
      <c r="I3" s="307"/>
      <c r="J3" s="307"/>
      <c r="K3" s="307"/>
      <c r="L3" s="307"/>
    </row>
    <row r="4" spans="1:26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6" ht="16" customHeight="1">
      <c r="A5" s="269"/>
      <c r="B5" s="106" t="s">
        <v>32</v>
      </c>
      <c r="C5" s="120">
        <v>236970</v>
      </c>
      <c r="D5" s="120">
        <v>295852</v>
      </c>
      <c r="E5" s="120">
        <f>SUM(E8:E32)</f>
        <v>353357</v>
      </c>
      <c r="F5" s="120">
        <f>SUM(F8:F32)</f>
        <v>393136</v>
      </c>
      <c r="G5" s="120">
        <f>SUM(G7:G33)</f>
        <v>432772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6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6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6" ht="16" customHeight="1">
      <c r="A8" s="269"/>
      <c r="B8" s="160" t="s">
        <v>5</v>
      </c>
      <c r="C8" s="92">
        <v>10078</v>
      </c>
      <c r="D8" s="92">
        <v>11290</v>
      </c>
      <c r="E8" s="92">
        <v>13692</v>
      </c>
      <c r="F8" s="92">
        <v>14553</v>
      </c>
      <c r="G8" s="92">
        <v>16403</v>
      </c>
      <c r="H8" s="93">
        <v>4.3</v>
      </c>
      <c r="I8" s="93">
        <v>3.8</v>
      </c>
      <c r="J8" s="93">
        <v>3.9</v>
      </c>
      <c r="K8" s="93">
        <v>3.7</v>
      </c>
      <c r="L8" s="93">
        <v>3.8</v>
      </c>
    </row>
    <row r="9" spans="1:26" ht="16" customHeight="1">
      <c r="A9" s="269"/>
      <c r="B9" s="160" t="s">
        <v>6</v>
      </c>
      <c r="C9" s="92">
        <v>4859</v>
      </c>
      <c r="D9" s="92">
        <v>6397</v>
      </c>
      <c r="E9" s="92">
        <v>7543</v>
      </c>
      <c r="F9" s="92">
        <v>8261</v>
      </c>
      <c r="G9" s="92">
        <v>9468</v>
      </c>
      <c r="H9" s="93">
        <v>2.1</v>
      </c>
      <c r="I9" s="93">
        <v>2.2000000000000002</v>
      </c>
      <c r="J9" s="93">
        <v>2.1</v>
      </c>
      <c r="K9" s="93">
        <v>2.1</v>
      </c>
      <c r="L9" s="93">
        <v>2.2000000000000002</v>
      </c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</row>
    <row r="10" spans="1:26" ht="16" customHeight="1">
      <c r="A10" s="269"/>
      <c r="B10" s="160" t="s">
        <v>7</v>
      </c>
      <c r="C10" s="92">
        <v>15390</v>
      </c>
      <c r="D10" s="92">
        <v>20062</v>
      </c>
      <c r="E10" s="92">
        <v>23183</v>
      </c>
      <c r="F10" s="92">
        <v>26288</v>
      </c>
      <c r="G10" s="92">
        <v>28995</v>
      </c>
      <c r="H10" s="93">
        <v>6.5</v>
      </c>
      <c r="I10" s="93">
        <v>6.8</v>
      </c>
      <c r="J10" s="93">
        <v>6.6</v>
      </c>
      <c r="K10" s="93">
        <v>6.7</v>
      </c>
      <c r="L10" s="93">
        <v>6.7</v>
      </c>
    </row>
    <row r="11" spans="1:26" ht="16" customHeight="1">
      <c r="A11" s="269"/>
      <c r="B11" s="160" t="s">
        <v>8</v>
      </c>
      <c r="C11" s="92">
        <v>11405</v>
      </c>
      <c r="D11" s="92">
        <v>15796</v>
      </c>
      <c r="E11" s="92">
        <v>18228</v>
      </c>
      <c r="F11" s="92">
        <v>20533</v>
      </c>
      <c r="G11" s="92">
        <v>22556</v>
      </c>
      <c r="H11" s="93">
        <v>4.8</v>
      </c>
      <c r="I11" s="93">
        <v>5.3</v>
      </c>
      <c r="J11" s="93">
        <v>5.0999999999999996</v>
      </c>
      <c r="K11" s="93">
        <v>5.2</v>
      </c>
      <c r="L11" s="93">
        <v>5.2</v>
      </c>
    </row>
    <row r="12" spans="1:26" ht="16" customHeight="1">
      <c r="A12" s="269"/>
      <c r="B12" s="160" t="s">
        <v>9</v>
      </c>
      <c r="C12" s="92">
        <v>9179</v>
      </c>
      <c r="D12" s="92">
        <v>12385</v>
      </c>
      <c r="E12" s="92">
        <v>14200</v>
      </c>
      <c r="F12" s="92">
        <v>15399</v>
      </c>
      <c r="G12" s="92">
        <v>17173</v>
      </c>
      <c r="H12" s="93">
        <v>3.9</v>
      </c>
      <c r="I12" s="93">
        <v>4.2</v>
      </c>
      <c r="J12" s="93">
        <v>4</v>
      </c>
      <c r="K12" s="93">
        <v>3.9</v>
      </c>
      <c r="L12" s="93">
        <v>4</v>
      </c>
    </row>
    <row r="13" spans="1:26" ht="16" customHeight="1">
      <c r="A13" s="269"/>
      <c r="B13" s="160" t="s">
        <v>10</v>
      </c>
      <c r="C13" s="92">
        <v>4989</v>
      </c>
      <c r="D13" s="92">
        <v>6218</v>
      </c>
      <c r="E13" s="92">
        <v>7483</v>
      </c>
      <c r="F13" s="92">
        <v>8290</v>
      </c>
      <c r="G13" s="92">
        <v>9918</v>
      </c>
      <c r="H13" s="93">
        <v>2.1</v>
      </c>
      <c r="I13" s="93">
        <v>2.1</v>
      </c>
      <c r="J13" s="93">
        <v>2.1</v>
      </c>
      <c r="K13" s="93">
        <v>2.1</v>
      </c>
      <c r="L13" s="93">
        <v>2.2999999999999998</v>
      </c>
    </row>
    <row r="14" spans="1:26" ht="16" customHeight="1">
      <c r="A14" s="269"/>
      <c r="B14" s="160" t="s">
        <v>11</v>
      </c>
      <c r="C14" s="92">
        <v>8600</v>
      </c>
      <c r="D14" s="92">
        <v>10562</v>
      </c>
      <c r="E14" s="92">
        <v>11892</v>
      </c>
      <c r="F14" s="92">
        <v>12772</v>
      </c>
      <c r="G14" s="92">
        <v>14242</v>
      </c>
      <c r="H14" s="93">
        <v>3.6</v>
      </c>
      <c r="I14" s="93">
        <v>3.6</v>
      </c>
      <c r="J14" s="93">
        <v>3.4</v>
      </c>
      <c r="K14" s="93">
        <v>3.2</v>
      </c>
      <c r="L14" s="93">
        <v>3.3</v>
      </c>
      <c r="O14" s="296"/>
      <c r="P14" s="296"/>
      <c r="Q14" s="296"/>
      <c r="R14" s="296"/>
      <c r="S14" s="296"/>
      <c r="T14" s="296"/>
    </row>
    <row r="15" spans="1:26" ht="16" customHeight="1">
      <c r="A15" s="269"/>
      <c r="B15" s="160" t="s">
        <v>12</v>
      </c>
      <c r="C15" s="92">
        <v>5062</v>
      </c>
      <c r="D15" s="92">
        <v>6562</v>
      </c>
      <c r="E15" s="92">
        <v>7785</v>
      </c>
      <c r="F15" s="92">
        <v>9373</v>
      </c>
      <c r="G15" s="92">
        <v>10731</v>
      </c>
      <c r="H15" s="93">
        <v>2.1</v>
      </c>
      <c r="I15" s="93">
        <v>2.2000000000000002</v>
      </c>
      <c r="J15" s="93">
        <v>2.2000000000000002</v>
      </c>
      <c r="K15" s="93">
        <v>2.4</v>
      </c>
      <c r="L15" s="93">
        <v>2.5</v>
      </c>
    </row>
    <row r="16" spans="1:26" ht="16" customHeight="1">
      <c r="A16" s="269"/>
      <c r="B16" s="160" t="s">
        <v>13</v>
      </c>
      <c r="C16" s="92">
        <v>21783</v>
      </c>
      <c r="D16" s="92">
        <v>28099</v>
      </c>
      <c r="E16" s="92">
        <v>32887</v>
      </c>
      <c r="F16" s="92">
        <v>39685</v>
      </c>
      <c r="G16" s="92">
        <v>40423</v>
      </c>
      <c r="H16" s="93">
        <v>9.1999999999999993</v>
      </c>
      <c r="I16" s="93">
        <v>9.5</v>
      </c>
      <c r="J16" s="93">
        <v>9.3000000000000007</v>
      </c>
      <c r="K16" s="93">
        <v>10.1</v>
      </c>
      <c r="L16" s="93">
        <v>9.3000000000000007</v>
      </c>
    </row>
    <row r="17" spans="1:20" ht="16" customHeight="1">
      <c r="A17" s="269"/>
      <c r="B17" s="160" t="s">
        <v>14</v>
      </c>
      <c r="C17" s="92">
        <v>5957</v>
      </c>
      <c r="D17" s="92">
        <v>7334</v>
      </c>
      <c r="E17" s="92">
        <v>9096</v>
      </c>
      <c r="F17" s="92">
        <v>9677</v>
      </c>
      <c r="G17" s="92">
        <v>8965</v>
      </c>
      <c r="H17" s="93">
        <v>2.5</v>
      </c>
      <c r="I17" s="93">
        <v>2.5</v>
      </c>
      <c r="J17" s="93">
        <v>2.6</v>
      </c>
      <c r="K17" s="93">
        <v>2.5</v>
      </c>
      <c r="L17" s="93">
        <v>2.1</v>
      </c>
    </row>
    <row r="18" spans="1:20" ht="16" customHeight="1">
      <c r="A18" s="269"/>
      <c r="B18" s="160" t="s">
        <v>15</v>
      </c>
      <c r="C18" s="92">
        <v>5726</v>
      </c>
      <c r="D18" s="92">
        <v>7151</v>
      </c>
      <c r="E18" s="92">
        <v>8168</v>
      </c>
      <c r="F18" s="92">
        <v>9575</v>
      </c>
      <c r="G18" s="92">
        <v>10359</v>
      </c>
      <c r="H18" s="93">
        <v>2.4</v>
      </c>
      <c r="I18" s="93">
        <v>2.4</v>
      </c>
      <c r="J18" s="93">
        <v>2.2999999999999998</v>
      </c>
      <c r="K18" s="93">
        <v>2.4</v>
      </c>
      <c r="L18" s="93">
        <v>2.4</v>
      </c>
      <c r="O18" s="296"/>
      <c r="P18" s="296"/>
      <c r="Q18" s="296"/>
      <c r="R18" s="296"/>
      <c r="S18" s="296"/>
      <c r="T18" s="296"/>
    </row>
    <row r="19" spans="1:20" ht="16" customHeight="1">
      <c r="A19" s="269"/>
      <c r="B19" s="160" t="s">
        <v>16</v>
      </c>
      <c r="C19" s="92">
        <v>13914</v>
      </c>
      <c r="D19" s="92">
        <v>17844</v>
      </c>
      <c r="E19" s="92">
        <v>22850</v>
      </c>
      <c r="F19" s="92">
        <v>25300</v>
      </c>
      <c r="G19" s="92">
        <v>28421</v>
      </c>
      <c r="H19" s="93">
        <v>5.9</v>
      </c>
      <c r="I19" s="93">
        <v>6</v>
      </c>
      <c r="J19" s="93">
        <v>6.5</v>
      </c>
      <c r="K19" s="93">
        <v>6.4</v>
      </c>
      <c r="L19" s="93">
        <v>6.6</v>
      </c>
    </row>
    <row r="20" spans="1:20" ht="16" customHeight="1">
      <c r="A20" s="269"/>
      <c r="B20" s="160" t="s">
        <v>17</v>
      </c>
      <c r="C20" s="92">
        <v>8333</v>
      </c>
      <c r="D20" s="92">
        <v>10478</v>
      </c>
      <c r="E20" s="92">
        <v>12848</v>
      </c>
      <c r="F20" s="92">
        <v>14094</v>
      </c>
      <c r="G20" s="92">
        <v>16520</v>
      </c>
      <c r="H20" s="93">
        <v>3.5</v>
      </c>
      <c r="I20" s="93">
        <v>3.5</v>
      </c>
      <c r="J20" s="93">
        <v>3.6</v>
      </c>
      <c r="K20" s="93">
        <v>3.6</v>
      </c>
      <c r="L20" s="93">
        <v>3.8</v>
      </c>
    </row>
    <row r="21" spans="1:20" ht="16" customHeight="1">
      <c r="A21" s="269"/>
      <c r="B21" s="160" t="s">
        <v>18</v>
      </c>
      <c r="C21" s="92">
        <v>14261</v>
      </c>
      <c r="D21" s="92">
        <v>18169</v>
      </c>
      <c r="E21" s="92">
        <v>22933</v>
      </c>
      <c r="F21" s="92">
        <v>25750</v>
      </c>
      <c r="G21" s="92">
        <v>28688</v>
      </c>
      <c r="H21" s="93">
        <v>6</v>
      </c>
      <c r="I21" s="93">
        <v>6.1</v>
      </c>
      <c r="J21" s="93">
        <v>6.5</v>
      </c>
      <c r="K21" s="93">
        <v>6.5</v>
      </c>
      <c r="L21" s="93">
        <v>6.6</v>
      </c>
    </row>
    <row r="22" spans="1:20" ht="16" customHeight="1">
      <c r="A22" s="269"/>
      <c r="B22" s="160" t="s">
        <v>19</v>
      </c>
      <c r="C22" s="92">
        <v>7343</v>
      </c>
      <c r="D22" s="92">
        <v>9345</v>
      </c>
      <c r="E22" s="92">
        <v>11065</v>
      </c>
      <c r="F22" s="92">
        <v>11993</v>
      </c>
      <c r="G22" s="92">
        <v>13042</v>
      </c>
      <c r="H22" s="93">
        <v>3.1</v>
      </c>
      <c r="I22" s="93">
        <v>3.2</v>
      </c>
      <c r="J22" s="93">
        <v>3.1</v>
      </c>
      <c r="K22" s="93">
        <v>3.1</v>
      </c>
      <c r="L22" s="93">
        <v>3</v>
      </c>
    </row>
    <row r="23" spans="1:20" ht="16" customHeight="1">
      <c r="A23" s="269"/>
      <c r="B23" s="160" t="s">
        <v>20</v>
      </c>
      <c r="C23" s="92">
        <v>5073</v>
      </c>
      <c r="D23" s="92">
        <v>6510</v>
      </c>
      <c r="E23" s="92">
        <v>7856</v>
      </c>
      <c r="F23" s="92">
        <v>8522</v>
      </c>
      <c r="G23" s="92">
        <v>9676</v>
      </c>
      <c r="H23" s="93">
        <v>2.1</v>
      </c>
      <c r="I23" s="93">
        <v>2.2000000000000002</v>
      </c>
      <c r="J23" s="93">
        <v>2.2000000000000002</v>
      </c>
      <c r="K23" s="93">
        <v>2.2000000000000002</v>
      </c>
      <c r="L23" s="93">
        <v>2.2000000000000002</v>
      </c>
    </row>
    <row r="24" spans="1:20" ht="16" customHeight="1">
      <c r="A24" s="269"/>
      <c r="B24" s="160" t="s">
        <v>21</v>
      </c>
      <c r="C24" s="92">
        <v>7114</v>
      </c>
      <c r="D24" s="92">
        <v>8392</v>
      </c>
      <c r="E24" s="92">
        <v>9856</v>
      </c>
      <c r="F24" s="92">
        <v>11017</v>
      </c>
      <c r="G24" s="92">
        <v>12610</v>
      </c>
      <c r="H24" s="93">
        <v>3</v>
      </c>
      <c r="I24" s="93">
        <v>2.8</v>
      </c>
      <c r="J24" s="93">
        <v>2.8</v>
      </c>
      <c r="K24" s="93">
        <v>2.8</v>
      </c>
      <c r="L24" s="93">
        <v>2.9</v>
      </c>
    </row>
    <row r="25" spans="1:20" ht="16" customHeight="1">
      <c r="A25" s="269"/>
      <c r="B25" s="160" t="s">
        <v>22</v>
      </c>
      <c r="C25" s="92">
        <v>3838</v>
      </c>
      <c r="D25" s="92">
        <v>4912</v>
      </c>
      <c r="E25" s="92">
        <v>5790</v>
      </c>
      <c r="F25" s="92">
        <v>6136</v>
      </c>
      <c r="G25" s="92">
        <v>6665</v>
      </c>
      <c r="H25" s="93">
        <v>1.6</v>
      </c>
      <c r="I25" s="93">
        <v>1.7</v>
      </c>
      <c r="J25" s="93">
        <v>1.6</v>
      </c>
      <c r="K25" s="93">
        <v>1.6</v>
      </c>
      <c r="L25" s="93">
        <v>1.5</v>
      </c>
    </row>
    <row r="26" spans="1:20" ht="16" customHeight="1">
      <c r="A26" s="269"/>
      <c r="B26" s="160" t="s">
        <v>23</v>
      </c>
      <c r="C26" s="92">
        <v>13697</v>
      </c>
      <c r="D26" s="92">
        <v>16939</v>
      </c>
      <c r="E26" s="92">
        <v>21616</v>
      </c>
      <c r="F26" s="92">
        <v>24360</v>
      </c>
      <c r="G26" s="92">
        <v>27342</v>
      </c>
      <c r="H26" s="93">
        <v>5.8</v>
      </c>
      <c r="I26" s="93">
        <v>5.7</v>
      </c>
      <c r="J26" s="93">
        <v>6.1</v>
      </c>
      <c r="K26" s="93">
        <v>6.2</v>
      </c>
      <c r="L26" s="93">
        <v>6.3</v>
      </c>
    </row>
    <row r="27" spans="1:20" ht="16" customHeight="1">
      <c r="A27" s="269"/>
      <c r="B27" s="160" t="s">
        <v>24</v>
      </c>
      <c r="C27" s="92">
        <v>5004</v>
      </c>
      <c r="D27" s="92">
        <v>6451</v>
      </c>
      <c r="E27" s="92">
        <v>7382</v>
      </c>
      <c r="F27" s="92">
        <v>8113</v>
      </c>
      <c r="G27" s="92">
        <v>10219</v>
      </c>
      <c r="H27" s="93">
        <v>2.1</v>
      </c>
      <c r="I27" s="93">
        <v>2.2000000000000002</v>
      </c>
      <c r="J27" s="93">
        <v>2.1</v>
      </c>
      <c r="K27" s="93">
        <v>2.1</v>
      </c>
      <c r="L27" s="93">
        <v>2.4</v>
      </c>
    </row>
    <row r="28" spans="1:20" ht="16" customHeight="1">
      <c r="A28" s="269"/>
      <c r="B28" s="160" t="s">
        <v>25</v>
      </c>
      <c r="C28" s="92">
        <v>7032</v>
      </c>
      <c r="D28" s="92">
        <v>8934</v>
      </c>
      <c r="E28" s="92">
        <v>10827</v>
      </c>
      <c r="F28" s="92">
        <v>11955</v>
      </c>
      <c r="G28" s="92">
        <v>13119</v>
      </c>
      <c r="H28" s="93">
        <v>3</v>
      </c>
      <c r="I28" s="93">
        <v>3</v>
      </c>
      <c r="J28" s="93">
        <v>3.1</v>
      </c>
      <c r="K28" s="93">
        <v>3</v>
      </c>
      <c r="L28" s="93">
        <v>3</v>
      </c>
    </row>
    <row r="29" spans="1:20" ht="16" customHeight="1">
      <c r="A29" s="269"/>
      <c r="B29" s="160" t="s">
        <v>26</v>
      </c>
      <c r="C29" s="92">
        <v>5254</v>
      </c>
      <c r="D29" s="92">
        <v>6720</v>
      </c>
      <c r="E29" s="92">
        <v>7798</v>
      </c>
      <c r="F29" s="92">
        <v>8333</v>
      </c>
      <c r="G29" s="92">
        <v>8895</v>
      </c>
      <c r="H29" s="93">
        <v>2.2000000000000002</v>
      </c>
      <c r="I29" s="93">
        <v>2.2999999999999998</v>
      </c>
      <c r="J29" s="93">
        <v>2.2000000000000002</v>
      </c>
      <c r="K29" s="93">
        <v>2.1</v>
      </c>
      <c r="L29" s="93">
        <v>2.1</v>
      </c>
    </row>
    <row r="30" spans="1:20" ht="16" customHeight="1">
      <c r="A30" s="269"/>
      <c r="B30" s="160" t="s">
        <v>27</v>
      </c>
      <c r="C30" s="92">
        <v>3417</v>
      </c>
      <c r="D30" s="92">
        <v>4418</v>
      </c>
      <c r="E30" s="92">
        <v>5207</v>
      </c>
      <c r="F30" s="92">
        <v>5804</v>
      </c>
      <c r="G30" s="92">
        <v>6517</v>
      </c>
      <c r="H30" s="93">
        <v>1.5</v>
      </c>
      <c r="I30" s="93">
        <v>1.5</v>
      </c>
      <c r="J30" s="93">
        <v>1.5</v>
      </c>
      <c r="K30" s="93">
        <v>1.5</v>
      </c>
      <c r="L30" s="93">
        <v>1.5</v>
      </c>
    </row>
    <row r="31" spans="1:20" ht="16" customHeight="1">
      <c r="A31" s="269"/>
      <c r="B31" s="160" t="s">
        <v>28</v>
      </c>
      <c r="C31" s="92">
        <v>7414</v>
      </c>
      <c r="D31" s="92">
        <v>9372</v>
      </c>
      <c r="E31" s="92">
        <v>11543</v>
      </c>
      <c r="F31" s="92">
        <v>12299</v>
      </c>
      <c r="G31" s="92">
        <v>13698</v>
      </c>
      <c r="H31" s="93">
        <v>3.1</v>
      </c>
      <c r="I31" s="93">
        <v>3.2</v>
      </c>
      <c r="J31" s="93">
        <v>3.3</v>
      </c>
      <c r="K31" s="93">
        <v>3.1</v>
      </c>
      <c r="L31" s="93">
        <v>3.2</v>
      </c>
    </row>
    <row r="32" spans="1:20" ht="16" customHeight="1">
      <c r="A32" s="269"/>
      <c r="B32" s="160" t="s">
        <v>29</v>
      </c>
      <c r="C32" s="92">
        <v>32248</v>
      </c>
      <c r="D32" s="92">
        <v>35512</v>
      </c>
      <c r="E32" s="92">
        <v>41629</v>
      </c>
      <c r="F32" s="92">
        <v>45054</v>
      </c>
      <c r="G32" s="92">
        <v>48127</v>
      </c>
      <c r="H32" s="93">
        <v>13.6</v>
      </c>
      <c r="I32" s="93">
        <v>12</v>
      </c>
      <c r="J32" s="93">
        <v>11.8</v>
      </c>
      <c r="K32" s="93">
        <v>11.5</v>
      </c>
      <c r="L32" s="93">
        <v>11.1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H3:L3"/>
    <mergeCell ref="O9:Z9"/>
    <mergeCell ref="O14:T14"/>
    <mergeCell ref="O18:T18"/>
    <mergeCell ref="B2:B4"/>
    <mergeCell ref="C3:G3"/>
    <mergeCell ref="C2:L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38"/>
  <sheetViews>
    <sheetView zoomScaleNormal="100" zoomScaleSheetLayoutView="84" zoomScalePageLayoutView="80" workbookViewId="0">
      <selection sqref="A1:A33"/>
    </sheetView>
  </sheetViews>
  <sheetFormatPr baseColWidth="10" defaultColWidth="9.1640625" defaultRowHeight="16"/>
  <cols>
    <col min="1" max="1" width="5" style="1" customWidth="1"/>
    <col min="2" max="2" width="20" style="1" customWidth="1"/>
    <col min="3" max="12" width="11.6640625" style="1" customWidth="1"/>
    <col min="13" max="16384" width="9.1640625" style="1"/>
  </cols>
  <sheetData>
    <row r="1" spans="1:25" ht="16.5" customHeight="1">
      <c r="A1" s="269">
        <v>42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5" s="35" customFormat="1" ht="33" customHeight="1">
      <c r="A2" s="269"/>
      <c r="B2" s="338"/>
      <c r="C2" s="309" t="s">
        <v>142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5" s="35" customFormat="1" ht="20.2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5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25" ht="16" customHeight="1">
      <c r="A5" s="269"/>
      <c r="B5" s="106" t="s">
        <v>32</v>
      </c>
      <c r="C5" s="120">
        <v>180011</v>
      </c>
      <c r="D5" s="120">
        <v>214113</v>
      </c>
      <c r="E5" s="120">
        <f>SUM(E8:E32)</f>
        <v>242480</v>
      </c>
      <c r="F5" s="120">
        <f>SUM(F8:F32)</f>
        <v>261002</v>
      </c>
      <c r="G5" s="120">
        <f>SUM(G7:G33)</f>
        <v>330660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</row>
    <row r="7" spans="1:25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5" ht="16" customHeight="1">
      <c r="A8" s="269"/>
      <c r="B8" s="160" t="s">
        <v>5</v>
      </c>
      <c r="C8" s="92">
        <v>6673</v>
      </c>
      <c r="D8" s="92">
        <v>7922</v>
      </c>
      <c r="E8" s="92">
        <v>8932</v>
      </c>
      <c r="F8" s="92">
        <v>9550</v>
      </c>
      <c r="G8" s="92">
        <v>11998</v>
      </c>
      <c r="H8" s="93">
        <v>3.7</v>
      </c>
      <c r="I8" s="93">
        <v>3.7</v>
      </c>
      <c r="J8" s="93">
        <v>3.7</v>
      </c>
      <c r="K8" s="93">
        <v>3.7</v>
      </c>
      <c r="L8" s="93">
        <v>3.6</v>
      </c>
    </row>
    <row r="9" spans="1:25" ht="16" customHeight="1">
      <c r="A9" s="269"/>
      <c r="B9" s="160" t="s">
        <v>6</v>
      </c>
      <c r="C9" s="92">
        <v>4512</v>
      </c>
      <c r="D9" s="92">
        <v>5534</v>
      </c>
      <c r="E9" s="92">
        <v>6291</v>
      </c>
      <c r="F9" s="92">
        <v>6945</v>
      </c>
      <c r="G9" s="92">
        <v>8679</v>
      </c>
      <c r="H9" s="93">
        <v>2.5</v>
      </c>
      <c r="I9" s="93">
        <v>2.6</v>
      </c>
      <c r="J9" s="93">
        <v>2.6</v>
      </c>
      <c r="K9" s="93">
        <v>2.7</v>
      </c>
      <c r="L9" s="93">
        <v>2.6</v>
      </c>
      <c r="N9" s="296"/>
      <c r="O9" s="296"/>
      <c r="P9" s="296"/>
      <c r="Q9" s="296"/>
      <c r="R9" s="296"/>
      <c r="S9" s="296"/>
    </row>
    <row r="10" spans="1:25" ht="16" customHeight="1">
      <c r="A10" s="269"/>
      <c r="B10" s="160" t="s">
        <v>7</v>
      </c>
      <c r="C10" s="92">
        <v>14263</v>
      </c>
      <c r="D10" s="92">
        <v>16760</v>
      </c>
      <c r="E10" s="92">
        <v>19159</v>
      </c>
      <c r="F10" s="92">
        <v>20382</v>
      </c>
      <c r="G10" s="92">
        <v>25627</v>
      </c>
      <c r="H10" s="93">
        <v>7.9</v>
      </c>
      <c r="I10" s="93">
        <v>7.8</v>
      </c>
      <c r="J10" s="93">
        <v>7.9</v>
      </c>
      <c r="K10" s="93">
        <v>7.8</v>
      </c>
      <c r="L10" s="93">
        <v>7.8</v>
      </c>
    </row>
    <row r="11" spans="1:25" ht="16" customHeight="1">
      <c r="A11" s="269"/>
      <c r="B11" s="160" t="s">
        <v>8</v>
      </c>
      <c r="C11" s="92">
        <v>6364</v>
      </c>
      <c r="D11" s="92">
        <v>7541</v>
      </c>
      <c r="E11" s="92">
        <v>8586</v>
      </c>
      <c r="F11" s="92">
        <v>9363</v>
      </c>
      <c r="G11" s="92">
        <v>11753</v>
      </c>
      <c r="H11" s="93">
        <v>3.5</v>
      </c>
      <c r="I11" s="93">
        <v>3.5</v>
      </c>
      <c r="J11" s="93">
        <v>3.5</v>
      </c>
      <c r="K11" s="93">
        <v>3.6</v>
      </c>
      <c r="L11" s="93">
        <v>3.6</v>
      </c>
    </row>
    <row r="12" spans="1:25" ht="16" customHeight="1">
      <c r="A12" s="269"/>
      <c r="B12" s="160" t="s">
        <v>9</v>
      </c>
      <c r="C12" s="92">
        <v>5276</v>
      </c>
      <c r="D12" s="92">
        <v>6222</v>
      </c>
      <c r="E12" s="92">
        <v>6833</v>
      </c>
      <c r="F12" s="92">
        <v>7377</v>
      </c>
      <c r="G12" s="92">
        <v>9380</v>
      </c>
      <c r="H12" s="93">
        <v>2.9</v>
      </c>
      <c r="I12" s="93">
        <v>2.9</v>
      </c>
      <c r="J12" s="93">
        <v>2.8</v>
      </c>
      <c r="K12" s="93">
        <v>2.8</v>
      </c>
      <c r="L12" s="93">
        <v>2.8</v>
      </c>
      <c r="N12" s="296"/>
      <c r="O12" s="296"/>
      <c r="P12" s="296"/>
      <c r="Q12" s="296"/>
      <c r="R12" s="296"/>
      <c r="S12" s="296"/>
    </row>
    <row r="13" spans="1:25" ht="16" customHeight="1">
      <c r="A13" s="269"/>
      <c r="B13" s="160" t="s">
        <v>10</v>
      </c>
      <c r="C13" s="92">
        <v>5205</v>
      </c>
      <c r="D13" s="92">
        <v>6401</v>
      </c>
      <c r="E13" s="92">
        <v>7327</v>
      </c>
      <c r="F13" s="92">
        <v>8131</v>
      </c>
      <c r="G13" s="92">
        <v>9721</v>
      </c>
      <c r="H13" s="93">
        <v>2.9</v>
      </c>
      <c r="I13" s="93">
        <v>3</v>
      </c>
      <c r="J13" s="93">
        <v>3</v>
      </c>
      <c r="K13" s="93">
        <v>3.1</v>
      </c>
      <c r="L13" s="93">
        <v>2.9</v>
      </c>
    </row>
    <row r="14" spans="1:25" ht="16" customHeight="1">
      <c r="A14" s="269"/>
      <c r="B14" s="160" t="s">
        <v>11</v>
      </c>
      <c r="C14" s="92">
        <v>7496</v>
      </c>
      <c r="D14" s="92">
        <v>8918</v>
      </c>
      <c r="E14" s="92">
        <v>9965</v>
      </c>
      <c r="F14" s="92">
        <v>10767</v>
      </c>
      <c r="G14" s="92">
        <v>13286</v>
      </c>
      <c r="H14" s="93">
        <v>4.2</v>
      </c>
      <c r="I14" s="93">
        <v>4.2</v>
      </c>
      <c r="J14" s="93">
        <v>4.0999999999999996</v>
      </c>
      <c r="K14" s="93">
        <v>4.0999999999999996</v>
      </c>
      <c r="L14" s="93">
        <v>4</v>
      </c>
    </row>
    <row r="15" spans="1:25" ht="16" customHeight="1">
      <c r="A15" s="269"/>
      <c r="B15" s="160" t="s">
        <v>12</v>
      </c>
      <c r="C15" s="92">
        <v>5661</v>
      </c>
      <c r="D15" s="92">
        <v>6860</v>
      </c>
      <c r="E15" s="92">
        <v>7766</v>
      </c>
      <c r="F15" s="92">
        <v>8470</v>
      </c>
      <c r="G15" s="92">
        <v>10469</v>
      </c>
      <c r="H15" s="93">
        <v>3.1</v>
      </c>
      <c r="I15" s="93">
        <v>3.2</v>
      </c>
      <c r="J15" s="93">
        <v>3.2</v>
      </c>
      <c r="K15" s="93">
        <v>3.2</v>
      </c>
      <c r="L15" s="93">
        <v>3.2</v>
      </c>
    </row>
    <row r="16" spans="1:25" ht="16" customHeight="1">
      <c r="A16" s="269"/>
      <c r="B16" s="160" t="s">
        <v>13</v>
      </c>
      <c r="C16" s="92">
        <v>7490</v>
      </c>
      <c r="D16" s="92">
        <v>9337</v>
      </c>
      <c r="E16" s="92">
        <v>10918</v>
      </c>
      <c r="F16" s="92">
        <v>12137</v>
      </c>
      <c r="G16" s="92">
        <v>15913</v>
      </c>
      <c r="H16" s="93">
        <v>4.2</v>
      </c>
      <c r="I16" s="93">
        <v>4.4000000000000004</v>
      </c>
      <c r="J16" s="93">
        <v>4.5</v>
      </c>
      <c r="K16" s="93">
        <v>4.7</v>
      </c>
      <c r="L16" s="93">
        <v>4.8</v>
      </c>
    </row>
    <row r="17" spans="1:12" ht="16" customHeight="1">
      <c r="A17" s="269"/>
      <c r="B17" s="160" t="s">
        <v>14</v>
      </c>
      <c r="C17" s="92">
        <v>4118</v>
      </c>
      <c r="D17" s="92">
        <v>4820</v>
      </c>
      <c r="E17" s="92">
        <v>5388</v>
      </c>
      <c r="F17" s="92">
        <v>5705</v>
      </c>
      <c r="G17" s="92">
        <v>7109</v>
      </c>
      <c r="H17" s="93">
        <v>2.2999999999999998</v>
      </c>
      <c r="I17" s="93">
        <v>2.2999999999999998</v>
      </c>
      <c r="J17" s="93">
        <v>2.2000000000000002</v>
      </c>
      <c r="K17" s="93">
        <v>2.2000000000000002</v>
      </c>
      <c r="L17" s="93">
        <v>2.2000000000000002</v>
      </c>
    </row>
    <row r="18" spans="1:12" ht="16" customHeight="1">
      <c r="A18" s="269"/>
      <c r="B18" s="160" t="s">
        <v>15</v>
      </c>
      <c r="C18" s="92">
        <v>2524</v>
      </c>
      <c r="D18" s="92">
        <v>2981</v>
      </c>
      <c r="E18" s="92">
        <v>3395</v>
      </c>
      <c r="F18" s="92">
        <v>3743</v>
      </c>
      <c r="G18" s="92">
        <v>4602</v>
      </c>
      <c r="H18" s="93">
        <v>1.4</v>
      </c>
      <c r="I18" s="93">
        <v>1.4</v>
      </c>
      <c r="J18" s="93">
        <v>1.4</v>
      </c>
      <c r="K18" s="93">
        <v>1.4</v>
      </c>
      <c r="L18" s="93">
        <v>1.4</v>
      </c>
    </row>
    <row r="19" spans="1:12" ht="16" customHeight="1">
      <c r="A19" s="269"/>
      <c r="B19" s="160" t="s">
        <v>16</v>
      </c>
      <c r="C19" s="92">
        <v>12161</v>
      </c>
      <c r="D19" s="92">
        <v>14384</v>
      </c>
      <c r="E19" s="92">
        <v>15901</v>
      </c>
      <c r="F19" s="92">
        <v>17415</v>
      </c>
      <c r="G19" s="92">
        <v>22461</v>
      </c>
      <c r="H19" s="93">
        <v>6.8</v>
      </c>
      <c r="I19" s="93">
        <v>6.7</v>
      </c>
      <c r="J19" s="93">
        <v>6.6</v>
      </c>
      <c r="K19" s="93">
        <v>6.7</v>
      </c>
      <c r="L19" s="93">
        <v>6.8</v>
      </c>
    </row>
    <row r="20" spans="1:12" ht="16" customHeight="1">
      <c r="A20" s="269"/>
      <c r="B20" s="160" t="s">
        <v>17</v>
      </c>
      <c r="C20" s="92">
        <v>4749</v>
      </c>
      <c r="D20" s="92">
        <v>5695</v>
      </c>
      <c r="E20" s="92">
        <v>6418</v>
      </c>
      <c r="F20" s="92">
        <v>6893</v>
      </c>
      <c r="G20" s="92">
        <v>8496</v>
      </c>
      <c r="H20" s="93">
        <v>2.6</v>
      </c>
      <c r="I20" s="93">
        <v>2.7</v>
      </c>
      <c r="J20" s="93">
        <v>2.6</v>
      </c>
      <c r="K20" s="93">
        <v>2.6</v>
      </c>
      <c r="L20" s="93">
        <v>2.6</v>
      </c>
    </row>
    <row r="21" spans="1:12" ht="16" customHeight="1">
      <c r="A21" s="269"/>
      <c r="B21" s="160" t="s">
        <v>18</v>
      </c>
      <c r="C21" s="92">
        <v>11140</v>
      </c>
      <c r="D21" s="92">
        <v>13148</v>
      </c>
      <c r="E21" s="92">
        <v>14447</v>
      </c>
      <c r="F21" s="92">
        <v>15271</v>
      </c>
      <c r="G21" s="92">
        <v>19287</v>
      </c>
      <c r="H21" s="93">
        <v>6.2</v>
      </c>
      <c r="I21" s="93">
        <v>6.1</v>
      </c>
      <c r="J21" s="93">
        <v>6</v>
      </c>
      <c r="K21" s="93">
        <v>5.9</v>
      </c>
      <c r="L21" s="93">
        <v>5.8</v>
      </c>
    </row>
    <row r="22" spans="1:12" ht="16" customHeight="1">
      <c r="A22" s="269"/>
      <c r="B22" s="160" t="s">
        <v>19</v>
      </c>
      <c r="C22" s="92">
        <v>5960</v>
      </c>
      <c r="D22" s="92">
        <v>7101</v>
      </c>
      <c r="E22" s="92">
        <v>8134</v>
      </c>
      <c r="F22" s="92">
        <v>8654</v>
      </c>
      <c r="G22" s="92">
        <v>10850</v>
      </c>
      <c r="H22" s="93">
        <v>3.3</v>
      </c>
      <c r="I22" s="93">
        <v>3.3</v>
      </c>
      <c r="J22" s="93">
        <v>3.4</v>
      </c>
      <c r="K22" s="93">
        <v>3.3</v>
      </c>
      <c r="L22" s="93">
        <v>3.3</v>
      </c>
    </row>
    <row r="23" spans="1:12" ht="16" customHeight="1">
      <c r="A23" s="269"/>
      <c r="B23" s="160" t="s">
        <v>20</v>
      </c>
      <c r="C23" s="92">
        <v>5009</v>
      </c>
      <c r="D23" s="92">
        <v>6082</v>
      </c>
      <c r="E23" s="92">
        <v>6924</v>
      </c>
      <c r="F23" s="92">
        <v>7678</v>
      </c>
      <c r="G23" s="92">
        <v>9613</v>
      </c>
      <c r="H23" s="93">
        <v>2.8</v>
      </c>
      <c r="I23" s="93">
        <v>2.8</v>
      </c>
      <c r="J23" s="93">
        <v>2.9</v>
      </c>
      <c r="K23" s="93">
        <v>2.9</v>
      </c>
      <c r="L23" s="93">
        <v>2.9</v>
      </c>
    </row>
    <row r="24" spans="1:12" ht="16" customHeight="1">
      <c r="A24" s="269"/>
      <c r="B24" s="160" t="s">
        <v>21</v>
      </c>
      <c r="C24" s="92">
        <v>4618</v>
      </c>
      <c r="D24" s="92">
        <v>5509</v>
      </c>
      <c r="E24" s="92">
        <v>6188</v>
      </c>
      <c r="F24" s="92">
        <v>6571</v>
      </c>
      <c r="G24" s="92">
        <v>8085</v>
      </c>
      <c r="H24" s="93">
        <v>2.6</v>
      </c>
      <c r="I24" s="93">
        <v>2.6</v>
      </c>
      <c r="J24" s="93">
        <v>2.5</v>
      </c>
      <c r="K24" s="93">
        <v>2.5</v>
      </c>
      <c r="L24" s="93">
        <v>2.5</v>
      </c>
    </row>
    <row r="25" spans="1:12" ht="16" customHeight="1">
      <c r="A25" s="269"/>
      <c r="B25" s="160" t="s">
        <v>22</v>
      </c>
      <c r="C25" s="92">
        <v>4654</v>
      </c>
      <c r="D25" s="92">
        <v>5491</v>
      </c>
      <c r="E25" s="92">
        <v>6158</v>
      </c>
      <c r="F25" s="92">
        <v>6572</v>
      </c>
      <c r="G25" s="92">
        <v>8354</v>
      </c>
      <c r="H25" s="93">
        <v>2.6</v>
      </c>
      <c r="I25" s="93">
        <v>2.6</v>
      </c>
      <c r="J25" s="93">
        <v>2.5</v>
      </c>
      <c r="K25" s="93">
        <v>2.5</v>
      </c>
      <c r="L25" s="93">
        <v>2.5</v>
      </c>
    </row>
    <row r="26" spans="1:12" ht="16" customHeight="1">
      <c r="A26" s="269"/>
      <c r="B26" s="160" t="s">
        <v>23</v>
      </c>
      <c r="C26" s="92">
        <v>14381</v>
      </c>
      <c r="D26" s="92">
        <v>17041</v>
      </c>
      <c r="E26" s="92">
        <v>18484</v>
      </c>
      <c r="F26" s="92">
        <v>19464</v>
      </c>
      <c r="G26" s="92">
        <v>24212</v>
      </c>
      <c r="H26" s="93">
        <v>8</v>
      </c>
      <c r="I26" s="93">
        <v>8</v>
      </c>
      <c r="J26" s="93">
        <v>7.6</v>
      </c>
      <c r="K26" s="93">
        <v>7.5</v>
      </c>
      <c r="L26" s="93">
        <v>7.3</v>
      </c>
    </row>
    <row r="27" spans="1:12" ht="16" customHeight="1">
      <c r="A27" s="269"/>
      <c r="B27" s="160" t="s">
        <v>24</v>
      </c>
      <c r="C27" s="92">
        <v>4418</v>
      </c>
      <c r="D27" s="92">
        <v>5349</v>
      </c>
      <c r="E27" s="92">
        <v>5971</v>
      </c>
      <c r="F27" s="92">
        <v>6393</v>
      </c>
      <c r="G27" s="92">
        <v>7984</v>
      </c>
      <c r="H27" s="93">
        <v>2.4</v>
      </c>
      <c r="I27" s="93">
        <v>2.5</v>
      </c>
      <c r="J27" s="93">
        <v>2.5</v>
      </c>
      <c r="K27" s="93">
        <v>2.5</v>
      </c>
      <c r="L27" s="93">
        <v>2.4</v>
      </c>
    </row>
    <row r="28" spans="1:12" ht="16" customHeight="1">
      <c r="A28" s="269"/>
      <c r="B28" s="160" t="s">
        <v>25</v>
      </c>
      <c r="C28" s="92">
        <v>5502</v>
      </c>
      <c r="D28" s="92">
        <v>6529</v>
      </c>
      <c r="E28" s="92">
        <v>7402</v>
      </c>
      <c r="F28" s="92">
        <v>8047</v>
      </c>
      <c r="G28" s="92">
        <v>9972</v>
      </c>
      <c r="H28" s="93">
        <v>3.1</v>
      </c>
      <c r="I28" s="93">
        <v>3</v>
      </c>
      <c r="J28" s="93">
        <v>3.1</v>
      </c>
      <c r="K28" s="93">
        <v>3.1</v>
      </c>
      <c r="L28" s="93">
        <v>3</v>
      </c>
    </row>
    <row r="29" spans="1:12" ht="16" customHeight="1">
      <c r="A29" s="269"/>
      <c r="B29" s="160" t="s">
        <v>26</v>
      </c>
      <c r="C29" s="92">
        <v>5064</v>
      </c>
      <c r="D29" s="92">
        <v>5966</v>
      </c>
      <c r="E29" s="92">
        <v>6645</v>
      </c>
      <c r="F29" s="92">
        <v>7093</v>
      </c>
      <c r="G29" s="92">
        <v>8853</v>
      </c>
      <c r="H29" s="93">
        <v>2.8</v>
      </c>
      <c r="I29" s="93">
        <v>2.8</v>
      </c>
      <c r="J29" s="93">
        <v>2.7</v>
      </c>
      <c r="K29" s="93">
        <v>2.7</v>
      </c>
      <c r="L29" s="93">
        <v>2.7</v>
      </c>
    </row>
    <row r="30" spans="1:12" ht="16" customHeight="1">
      <c r="A30" s="269"/>
      <c r="B30" s="160" t="s">
        <v>27</v>
      </c>
      <c r="C30" s="92">
        <v>3783</v>
      </c>
      <c r="D30" s="92">
        <v>4598</v>
      </c>
      <c r="E30" s="92">
        <v>5244</v>
      </c>
      <c r="F30" s="92">
        <v>5573</v>
      </c>
      <c r="G30" s="92">
        <v>6973</v>
      </c>
      <c r="H30" s="93">
        <v>2.1</v>
      </c>
      <c r="I30" s="93">
        <v>2.1</v>
      </c>
      <c r="J30" s="93">
        <v>2.2000000000000002</v>
      </c>
      <c r="K30" s="93">
        <v>2.1</v>
      </c>
      <c r="L30" s="93">
        <v>2.1</v>
      </c>
    </row>
    <row r="31" spans="1:12" ht="16" customHeight="1">
      <c r="A31" s="269"/>
      <c r="B31" s="160" t="s">
        <v>28</v>
      </c>
      <c r="C31" s="92">
        <v>4025</v>
      </c>
      <c r="D31" s="92">
        <v>4736</v>
      </c>
      <c r="E31" s="92">
        <v>5283</v>
      </c>
      <c r="F31" s="92">
        <v>5655</v>
      </c>
      <c r="G31" s="92">
        <v>6982</v>
      </c>
      <c r="H31" s="93">
        <v>2.2000000000000002</v>
      </c>
      <c r="I31" s="93">
        <v>2.2000000000000002</v>
      </c>
      <c r="J31" s="93">
        <v>2.2000000000000002</v>
      </c>
      <c r="K31" s="93">
        <v>2.2000000000000002</v>
      </c>
      <c r="L31" s="93">
        <v>2.1</v>
      </c>
    </row>
    <row r="32" spans="1:12" ht="16" customHeight="1">
      <c r="A32" s="269"/>
      <c r="B32" s="160" t="s">
        <v>29</v>
      </c>
      <c r="C32" s="92">
        <v>24965</v>
      </c>
      <c r="D32" s="92">
        <v>29188</v>
      </c>
      <c r="E32" s="92">
        <v>34721</v>
      </c>
      <c r="F32" s="92">
        <v>37153</v>
      </c>
      <c r="G32" s="92">
        <v>50001</v>
      </c>
      <c r="H32" s="93">
        <v>13.9</v>
      </c>
      <c r="I32" s="93">
        <v>13.6</v>
      </c>
      <c r="J32" s="93">
        <v>14.3</v>
      </c>
      <c r="K32" s="93">
        <v>14.2</v>
      </c>
      <c r="L32" s="93">
        <v>15.1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</sheetData>
  <mergeCells count="9">
    <mergeCell ref="A1:A33"/>
    <mergeCell ref="N12:S12"/>
    <mergeCell ref="B2:B4"/>
    <mergeCell ref="C3:G3"/>
    <mergeCell ref="H1:L1"/>
    <mergeCell ref="C2:L2"/>
    <mergeCell ref="H3:L3"/>
    <mergeCell ref="N6:Y6"/>
    <mergeCell ref="N9:S9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Z38"/>
  <sheetViews>
    <sheetView zoomScaleNormal="100" zoomScaleSheetLayoutView="84" zoomScalePageLayoutView="87" workbookViewId="0">
      <selection sqref="A1:A33"/>
    </sheetView>
  </sheetViews>
  <sheetFormatPr baseColWidth="10" defaultColWidth="9.1640625" defaultRowHeight="16"/>
  <cols>
    <col min="1" max="1" width="5" style="1" customWidth="1"/>
    <col min="2" max="2" width="19.5" style="1" customWidth="1"/>
    <col min="3" max="12" width="11.6640625" style="1" customWidth="1"/>
    <col min="13" max="16384" width="9.1640625" style="1"/>
  </cols>
  <sheetData>
    <row r="1" spans="1:26" ht="16.5" customHeight="1">
      <c r="A1" s="269">
        <v>43</v>
      </c>
      <c r="B1" s="122"/>
      <c r="C1" s="122"/>
      <c r="D1" s="122"/>
      <c r="E1" s="122"/>
      <c r="F1" s="122"/>
      <c r="G1" s="122"/>
      <c r="H1" s="344" t="s">
        <v>266</v>
      </c>
      <c r="I1" s="344"/>
      <c r="J1" s="344"/>
      <c r="K1" s="344"/>
      <c r="L1" s="344"/>
    </row>
    <row r="2" spans="1:26" s="35" customFormat="1" ht="33" customHeight="1">
      <c r="A2" s="269"/>
      <c r="B2" s="338"/>
      <c r="C2" s="309" t="s">
        <v>143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6" s="35" customFormat="1" ht="18.7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6" s="35" customFormat="1" ht="25.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104">
        <v>2018</v>
      </c>
      <c r="J4" s="104">
        <v>2019</v>
      </c>
      <c r="K4" s="104">
        <v>2020</v>
      </c>
      <c r="L4" s="96">
        <v>2021</v>
      </c>
    </row>
    <row r="5" spans="1:26" ht="16" customHeight="1">
      <c r="A5" s="269"/>
      <c r="B5" s="106" t="s">
        <v>32</v>
      </c>
      <c r="C5" s="126">
        <v>131970</v>
      </c>
      <c r="D5" s="126">
        <v>158857</v>
      </c>
      <c r="E5" s="126">
        <f>SUM(E7:E33)</f>
        <v>184663</v>
      </c>
      <c r="F5" s="126">
        <f>SUM(F7:F33)</f>
        <v>226737</v>
      </c>
      <c r="G5" s="120">
        <f>SUM(G7:G33)</f>
        <v>267948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6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6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6" ht="16" customHeight="1">
      <c r="A8" s="269"/>
      <c r="B8" s="160" t="s">
        <v>5</v>
      </c>
      <c r="C8" s="92">
        <v>4635</v>
      </c>
      <c r="D8" s="92">
        <v>5673</v>
      </c>
      <c r="E8" s="92">
        <v>5573</v>
      </c>
      <c r="F8" s="92">
        <v>6401</v>
      </c>
      <c r="G8" s="92">
        <v>13817</v>
      </c>
      <c r="H8" s="93">
        <v>3.5</v>
      </c>
      <c r="I8" s="93">
        <v>3.6</v>
      </c>
      <c r="J8" s="93">
        <v>3</v>
      </c>
      <c r="K8" s="93">
        <v>2.8</v>
      </c>
      <c r="L8" s="93">
        <v>5.2</v>
      </c>
    </row>
    <row r="9" spans="1:26" ht="16" customHeight="1">
      <c r="A9" s="269"/>
      <c r="B9" s="160" t="s">
        <v>6</v>
      </c>
      <c r="C9" s="92">
        <v>2368</v>
      </c>
      <c r="D9" s="92">
        <v>2758</v>
      </c>
      <c r="E9" s="92">
        <v>2782</v>
      </c>
      <c r="F9" s="92">
        <v>4395</v>
      </c>
      <c r="G9" s="92">
        <v>4464</v>
      </c>
      <c r="H9" s="93">
        <v>1.8</v>
      </c>
      <c r="I9" s="93">
        <v>1.7</v>
      </c>
      <c r="J9" s="93">
        <v>1.5</v>
      </c>
      <c r="K9" s="93">
        <v>1.9</v>
      </c>
      <c r="L9" s="93">
        <v>1.7</v>
      </c>
    </row>
    <row r="10" spans="1:26" ht="16" customHeight="1">
      <c r="A10" s="269"/>
      <c r="B10" s="160" t="s">
        <v>7</v>
      </c>
      <c r="C10" s="92">
        <v>10506</v>
      </c>
      <c r="D10" s="92">
        <v>12302</v>
      </c>
      <c r="E10" s="92">
        <v>12843</v>
      </c>
      <c r="F10" s="92">
        <v>16344</v>
      </c>
      <c r="G10" s="92">
        <v>18159</v>
      </c>
      <c r="H10" s="93">
        <v>8</v>
      </c>
      <c r="I10" s="93">
        <v>7.7</v>
      </c>
      <c r="J10" s="93">
        <v>7</v>
      </c>
      <c r="K10" s="93">
        <v>7.2</v>
      </c>
      <c r="L10" s="93">
        <v>6.8</v>
      </c>
    </row>
    <row r="11" spans="1:26" ht="16" customHeight="1">
      <c r="A11" s="269"/>
      <c r="B11" s="160" t="s">
        <v>8</v>
      </c>
      <c r="C11" s="92">
        <v>4885</v>
      </c>
      <c r="D11" s="92">
        <v>5957</v>
      </c>
      <c r="E11" s="92">
        <v>7960</v>
      </c>
      <c r="F11" s="92">
        <v>7818</v>
      </c>
      <c r="G11" s="92">
        <v>8357</v>
      </c>
      <c r="H11" s="93">
        <v>3.7</v>
      </c>
      <c r="I11" s="93">
        <v>3.8</v>
      </c>
      <c r="J11" s="93">
        <v>4.3</v>
      </c>
      <c r="K11" s="93">
        <v>3.5</v>
      </c>
      <c r="L11" s="93">
        <v>3.1</v>
      </c>
    </row>
    <row r="12" spans="1:26" ht="16" customHeight="1">
      <c r="A12" s="269"/>
      <c r="B12" s="160" t="s">
        <v>9</v>
      </c>
      <c r="C12" s="92">
        <v>3045</v>
      </c>
      <c r="D12" s="92">
        <v>3656</v>
      </c>
      <c r="E12" s="92">
        <v>4185</v>
      </c>
      <c r="F12" s="92">
        <v>5918</v>
      </c>
      <c r="G12" s="92">
        <v>6293</v>
      </c>
      <c r="H12" s="93">
        <v>2.2999999999999998</v>
      </c>
      <c r="I12" s="93">
        <v>2.2999999999999998</v>
      </c>
      <c r="J12" s="93">
        <v>2.2999999999999998</v>
      </c>
      <c r="K12" s="93">
        <v>2.6</v>
      </c>
      <c r="L12" s="93">
        <v>2.2999999999999998</v>
      </c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</row>
    <row r="13" spans="1:26" ht="16" customHeight="1">
      <c r="A13" s="269"/>
      <c r="B13" s="160" t="s">
        <v>10</v>
      </c>
      <c r="C13" s="92">
        <v>3338</v>
      </c>
      <c r="D13" s="92">
        <v>3983</v>
      </c>
      <c r="E13" s="92">
        <v>4418</v>
      </c>
      <c r="F13" s="92">
        <v>4464</v>
      </c>
      <c r="G13" s="92">
        <v>4430</v>
      </c>
      <c r="H13" s="93">
        <v>2.5</v>
      </c>
      <c r="I13" s="93">
        <v>2.5</v>
      </c>
      <c r="J13" s="93">
        <v>2.4</v>
      </c>
      <c r="K13" s="93">
        <v>2</v>
      </c>
      <c r="L13" s="93">
        <v>1.7</v>
      </c>
    </row>
    <row r="14" spans="1:26" ht="16" customHeight="1">
      <c r="A14" s="269"/>
      <c r="B14" s="160" t="s">
        <v>11</v>
      </c>
      <c r="C14" s="92">
        <v>6066</v>
      </c>
      <c r="D14" s="92">
        <v>6681</v>
      </c>
      <c r="E14" s="92">
        <v>6533</v>
      </c>
      <c r="F14" s="92">
        <v>7379</v>
      </c>
      <c r="G14" s="92">
        <v>8393</v>
      </c>
      <c r="H14" s="93">
        <v>4.5999999999999996</v>
      </c>
      <c r="I14" s="93">
        <v>4.2</v>
      </c>
      <c r="J14" s="93">
        <v>3.5</v>
      </c>
      <c r="K14" s="93">
        <v>3.3</v>
      </c>
      <c r="L14" s="93">
        <v>3.1</v>
      </c>
    </row>
    <row r="15" spans="1:26" ht="16" customHeight="1">
      <c r="A15" s="269"/>
      <c r="B15" s="160" t="s">
        <v>12</v>
      </c>
      <c r="C15" s="92">
        <v>3461</v>
      </c>
      <c r="D15" s="92">
        <v>3989</v>
      </c>
      <c r="E15" s="92">
        <v>3791</v>
      </c>
      <c r="F15" s="92">
        <v>6211</v>
      </c>
      <c r="G15" s="92">
        <v>6593</v>
      </c>
      <c r="H15" s="93">
        <v>2.6</v>
      </c>
      <c r="I15" s="93">
        <v>2.5</v>
      </c>
      <c r="J15" s="93">
        <v>2.1</v>
      </c>
      <c r="K15" s="93">
        <v>2.7</v>
      </c>
      <c r="L15" s="93">
        <v>2.5</v>
      </c>
    </row>
    <row r="16" spans="1:26" ht="16" customHeight="1">
      <c r="A16" s="269"/>
      <c r="B16" s="160" t="s">
        <v>13</v>
      </c>
      <c r="C16" s="92">
        <v>5401</v>
      </c>
      <c r="D16" s="92">
        <v>6278</v>
      </c>
      <c r="E16" s="92">
        <v>8020</v>
      </c>
      <c r="F16" s="92">
        <v>7859</v>
      </c>
      <c r="G16" s="92">
        <v>8483</v>
      </c>
      <c r="H16" s="93">
        <v>4.0999999999999996</v>
      </c>
      <c r="I16" s="93">
        <v>4</v>
      </c>
      <c r="J16" s="93">
        <v>4.3</v>
      </c>
      <c r="K16" s="93">
        <v>3.5</v>
      </c>
      <c r="L16" s="93">
        <v>3.2</v>
      </c>
      <c r="O16" s="296"/>
      <c r="P16" s="296"/>
      <c r="Q16" s="296"/>
      <c r="R16" s="296"/>
      <c r="S16" s="296"/>
      <c r="T16" s="296"/>
    </row>
    <row r="17" spans="1:20" ht="16" customHeight="1">
      <c r="A17" s="269"/>
      <c r="B17" s="160" t="s">
        <v>14</v>
      </c>
      <c r="C17" s="92">
        <v>2470</v>
      </c>
      <c r="D17" s="92">
        <v>2880</v>
      </c>
      <c r="E17" s="92">
        <v>2806</v>
      </c>
      <c r="F17" s="92">
        <v>3767</v>
      </c>
      <c r="G17" s="92">
        <v>4105</v>
      </c>
      <c r="H17" s="93">
        <v>1.9</v>
      </c>
      <c r="I17" s="93">
        <v>1.8</v>
      </c>
      <c r="J17" s="93">
        <v>1.5</v>
      </c>
      <c r="K17" s="93">
        <v>1.7</v>
      </c>
      <c r="L17" s="93">
        <v>1.5</v>
      </c>
    </row>
    <row r="18" spans="1:20" ht="16" customHeight="1">
      <c r="A18" s="269"/>
      <c r="B18" s="160" t="s">
        <v>15</v>
      </c>
      <c r="C18" s="92">
        <v>1838</v>
      </c>
      <c r="D18" s="92">
        <v>2143</v>
      </c>
      <c r="E18" s="92">
        <v>2170</v>
      </c>
      <c r="F18" s="92">
        <v>3162</v>
      </c>
      <c r="G18" s="92">
        <v>3549</v>
      </c>
      <c r="H18" s="93">
        <v>1.4</v>
      </c>
      <c r="I18" s="93">
        <v>1.3</v>
      </c>
      <c r="J18" s="93">
        <v>1.2</v>
      </c>
      <c r="K18" s="93">
        <v>1.4</v>
      </c>
      <c r="L18" s="93">
        <v>1.3</v>
      </c>
    </row>
    <row r="19" spans="1:20" ht="16" customHeight="1">
      <c r="A19" s="269"/>
      <c r="B19" s="160" t="s">
        <v>16</v>
      </c>
      <c r="C19" s="92">
        <v>8369</v>
      </c>
      <c r="D19" s="92">
        <v>10727</v>
      </c>
      <c r="E19" s="92">
        <v>15298</v>
      </c>
      <c r="F19" s="92">
        <v>15188</v>
      </c>
      <c r="G19" s="92">
        <v>16442</v>
      </c>
      <c r="H19" s="93">
        <v>6.3</v>
      </c>
      <c r="I19" s="93">
        <v>6.8</v>
      </c>
      <c r="J19" s="93">
        <v>8.3000000000000007</v>
      </c>
      <c r="K19" s="93">
        <v>6.7</v>
      </c>
      <c r="L19" s="93">
        <v>6.1</v>
      </c>
    </row>
    <row r="20" spans="1:20" ht="16" customHeight="1">
      <c r="A20" s="269"/>
      <c r="B20" s="160" t="s">
        <v>17</v>
      </c>
      <c r="C20" s="92">
        <v>2735</v>
      </c>
      <c r="D20" s="92">
        <v>3225</v>
      </c>
      <c r="E20" s="92">
        <v>4298</v>
      </c>
      <c r="F20" s="92">
        <v>4881</v>
      </c>
      <c r="G20" s="92">
        <v>4842</v>
      </c>
      <c r="H20" s="93">
        <v>2.1</v>
      </c>
      <c r="I20" s="93">
        <v>2</v>
      </c>
      <c r="J20" s="93">
        <v>2.2999999999999998</v>
      </c>
      <c r="K20" s="93">
        <v>2.2000000000000002</v>
      </c>
      <c r="L20" s="93">
        <v>1.8</v>
      </c>
      <c r="O20" s="296"/>
      <c r="P20" s="296"/>
      <c r="Q20" s="296"/>
      <c r="R20" s="296"/>
      <c r="S20" s="296"/>
      <c r="T20" s="296"/>
    </row>
    <row r="21" spans="1:20" ht="16" customHeight="1">
      <c r="A21" s="269"/>
      <c r="B21" s="160" t="s">
        <v>18</v>
      </c>
      <c r="C21" s="92">
        <v>8571</v>
      </c>
      <c r="D21" s="92">
        <v>10143</v>
      </c>
      <c r="E21" s="92">
        <v>11124</v>
      </c>
      <c r="F21" s="92">
        <v>14282</v>
      </c>
      <c r="G21" s="92">
        <v>14319</v>
      </c>
      <c r="H21" s="93">
        <v>6.5</v>
      </c>
      <c r="I21" s="93">
        <v>6.4</v>
      </c>
      <c r="J21" s="93">
        <v>6</v>
      </c>
      <c r="K21" s="93">
        <v>6.3</v>
      </c>
      <c r="L21" s="93">
        <v>5.3</v>
      </c>
    </row>
    <row r="22" spans="1:20" ht="16" customHeight="1">
      <c r="A22" s="269"/>
      <c r="B22" s="160" t="s">
        <v>19</v>
      </c>
      <c r="C22" s="92">
        <v>4300</v>
      </c>
      <c r="D22" s="92">
        <v>5119</v>
      </c>
      <c r="E22" s="92">
        <v>6110</v>
      </c>
      <c r="F22" s="92">
        <v>6358</v>
      </c>
      <c r="G22" s="92">
        <v>6401</v>
      </c>
      <c r="H22" s="93">
        <v>3.3</v>
      </c>
      <c r="I22" s="93">
        <v>3.2</v>
      </c>
      <c r="J22" s="93">
        <v>3.3</v>
      </c>
      <c r="K22" s="93">
        <v>2.8</v>
      </c>
      <c r="L22" s="93">
        <v>2.4</v>
      </c>
    </row>
    <row r="23" spans="1:20" ht="16" customHeight="1">
      <c r="A23" s="269"/>
      <c r="B23" s="160" t="s">
        <v>20</v>
      </c>
      <c r="C23" s="92">
        <v>2647</v>
      </c>
      <c r="D23" s="92">
        <v>3175</v>
      </c>
      <c r="E23" s="92">
        <v>3018</v>
      </c>
      <c r="F23" s="92">
        <v>4158</v>
      </c>
      <c r="G23" s="92">
        <v>5026</v>
      </c>
      <c r="H23" s="93">
        <v>2</v>
      </c>
      <c r="I23" s="93">
        <v>2</v>
      </c>
      <c r="J23" s="93">
        <v>1.6</v>
      </c>
      <c r="K23" s="93">
        <v>1.8</v>
      </c>
      <c r="L23" s="93">
        <v>1.9</v>
      </c>
    </row>
    <row r="24" spans="1:20" ht="16" customHeight="1">
      <c r="A24" s="269"/>
      <c r="B24" s="160" t="s">
        <v>21</v>
      </c>
      <c r="C24" s="92">
        <v>2818</v>
      </c>
      <c r="D24" s="92">
        <v>3340</v>
      </c>
      <c r="E24" s="92">
        <v>3348</v>
      </c>
      <c r="F24" s="92">
        <v>4465</v>
      </c>
      <c r="G24" s="92">
        <v>5153</v>
      </c>
      <c r="H24" s="93">
        <v>2.1</v>
      </c>
      <c r="I24" s="93">
        <v>2.1</v>
      </c>
      <c r="J24" s="93">
        <v>1.8</v>
      </c>
      <c r="K24" s="93">
        <v>2</v>
      </c>
      <c r="L24" s="93">
        <v>1.9</v>
      </c>
    </row>
    <row r="25" spans="1:20" ht="16" customHeight="1">
      <c r="A25" s="269"/>
      <c r="B25" s="160" t="s">
        <v>22</v>
      </c>
      <c r="C25" s="92">
        <v>2306</v>
      </c>
      <c r="D25" s="92">
        <v>2941</v>
      </c>
      <c r="E25" s="92">
        <v>2860</v>
      </c>
      <c r="F25" s="92">
        <v>3947</v>
      </c>
      <c r="G25" s="92">
        <v>4500</v>
      </c>
      <c r="H25" s="93">
        <v>1.7</v>
      </c>
      <c r="I25" s="93">
        <v>1.9</v>
      </c>
      <c r="J25" s="93">
        <v>1.5</v>
      </c>
      <c r="K25" s="93">
        <v>1.7</v>
      </c>
      <c r="L25" s="93">
        <v>1.7</v>
      </c>
    </row>
    <row r="26" spans="1:20" ht="16" customHeight="1">
      <c r="A26" s="269"/>
      <c r="B26" s="160" t="s">
        <v>23</v>
      </c>
      <c r="C26" s="92">
        <v>8191</v>
      </c>
      <c r="D26" s="92">
        <v>9098</v>
      </c>
      <c r="E26" s="92">
        <v>9032</v>
      </c>
      <c r="F26" s="92">
        <v>6550</v>
      </c>
      <c r="G26" s="92">
        <v>10789</v>
      </c>
      <c r="H26" s="93">
        <v>6.2</v>
      </c>
      <c r="I26" s="93">
        <v>5.7</v>
      </c>
      <c r="J26" s="93">
        <v>4.9000000000000004</v>
      </c>
      <c r="K26" s="93">
        <v>2.9</v>
      </c>
      <c r="L26" s="93">
        <v>4</v>
      </c>
    </row>
    <row r="27" spans="1:20" ht="16" customHeight="1">
      <c r="A27" s="269"/>
      <c r="B27" s="160" t="s">
        <v>24</v>
      </c>
      <c r="C27" s="92">
        <v>2537</v>
      </c>
      <c r="D27" s="92">
        <v>2849</v>
      </c>
      <c r="E27" s="92">
        <v>2884</v>
      </c>
      <c r="F27" s="92">
        <v>3822</v>
      </c>
      <c r="G27" s="92">
        <v>3929</v>
      </c>
      <c r="H27" s="93">
        <v>1.9</v>
      </c>
      <c r="I27" s="93">
        <v>1.8</v>
      </c>
      <c r="J27" s="93">
        <v>1.6</v>
      </c>
      <c r="K27" s="93">
        <v>1.7</v>
      </c>
      <c r="L27" s="93">
        <v>1.5</v>
      </c>
    </row>
    <row r="28" spans="1:20" ht="16" customHeight="1">
      <c r="A28" s="269"/>
      <c r="B28" s="160" t="s">
        <v>25</v>
      </c>
      <c r="C28" s="92">
        <v>3215</v>
      </c>
      <c r="D28" s="92">
        <v>3951</v>
      </c>
      <c r="E28" s="92">
        <v>4165</v>
      </c>
      <c r="F28" s="92">
        <v>5445</v>
      </c>
      <c r="G28" s="92">
        <v>6151</v>
      </c>
      <c r="H28" s="93">
        <v>2.4</v>
      </c>
      <c r="I28" s="93">
        <v>2.5</v>
      </c>
      <c r="J28" s="93">
        <v>2.2999999999999998</v>
      </c>
      <c r="K28" s="93">
        <v>2.4</v>
      </c>
      <c r="L28" s="93">
        <v>2.2999999999999998</v>
      </c>
    </row>
    <row r="29" spans="1:20" ht="16" customHeight="1">
      <c r="A29" s="269"/>
      <c r="B29" s="160" t="s">
        <v>26</v>
      </c>
      <c r="C29" s="92">
        <v>3264</v>
      </c>
      <c r="D29" s="92">
        <v>4045</v>
      </c>
      <c r="E29" s="92">
        <v>4398</v>
      </c>
      <c r="F29" s="92">
        <v>5499</v>
      </c>
      <c r="G29" s="92">
        <v>5438</v>
      </c>
      <c r="H29" s="93">
        <v>2.5</v>
      </c>
      <c r="I29" s="93">
        <v>2.6</v>
      </c>
      <c r="J29" s="93">
        <v>2.4</v>
      </c>
      <c r="K29" s="93">
        <v>2.4</v>
      </c>
      <c r="L29" s="93">
        <v>2</v>
      </c>
    </row>
    <row r="30" spans="1:20" ht="16" customHeight="1">
      <c r="A30" s="269"/>
      <c r="B30" s="160" t="s">
        <v>27</v>
      </c>
      <c r="C30" s="92">
        <v>2088</v>
      </c>
      <c r="D30" s="92">
        <v>2562</v>
      </c>
      <c r="E30" s="92">
        <v>3198</v>
      </c>
      <c r="F30" s="92">
        <v>4537</v>
      </c>
      <c r="G30" s="92">
        <v>4605</v>
      </c>
      <c r="H30" s="93">
        <v>1.6</v>
      </c>
      <c r="I30" s="93">
        <v>1.6</v>
      </c>
      <c r="J30" s="93">
        <v>1.7</v>
      </c>
      <c r="K30" s="93">
        <v>2</v>
      </c>
      <c r="L30" s="93">
        <v>1.7</v>
      </c>
    </row>
    <row r="31" spans="1:20" ht="16" customHeight="1">
      <c r="A31" s="269"/>
      <c r="B31" s="160" t="s">
        <v>28</v>
      </c>
      <c r="C31" s="92">
        <v>2611</v>
      </c>
      <c r="D31" s="92">
        <v>3043</v>
      </c>
      <c r="E31" s="92">
        <v>2908</v>
      </c>
      <c r="F31" s="92">
        <v>3722</v>
      </c>
      <c r="G31" s="92">
        <v>4072</v>
      </c>
      <c r="H31" s="93">
        <v>2</v>
      </c>
      <c r="I31" s="93">
        <v>1.9</v>
      </c>
      <c r="J31" s="93">
        <v>1.6</v>
      </c>
      <c r="K31" s="93">
        <v>1.6</v>
      </c>
      <c r="L31" s="93">
        <v>1.5</v>
      </c>
    </row>
    <row r="32" spans="1:20" ht="16" customHeight="1">
      <c r="A32" s="269"/>
      <c r="B32" s="160" t="s">
        <v>29</v>
      </c>
      <c r="C32" s="92">
        <v>30305</v>
      </c>
      <c r="D32" s="92">
        <v>38339</v>
      </c>
      <c r="E32" s="92">
        <v>50941</v>
      </c>
      <c r="F32" s="92">
        <v>70165</v>
      </c>
      <c r="G32" s="92">
        <v>89638</v>
      </c>
      <c r="H32" s="93">
        <v>23</v>
      </c>
      <c r="I32" s="93">
        <v>24.1</v>
      </c>
      <c r="J32" s="93">
        <v>27.6</v>
      </c>
      <c r="K32" s="93">
        <v>30.9</v>
      </c>
      <c r="L32" s="93">
        <v>33.5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</sheetData>
  <mergeCells count="9">
    <mergeCell ref="A1:A33"/>
    <mergeCell ref="O12:Z12"/>
    <mergeCell ref="O16:T16"/>
    <mergeCell ref="O20:T20"/>
    <mergeCell ref="H1:L1"/>
    <mergeCell ref="B2:B4"/>
    <mergeCell ref="C3:G3"/>
    <mergeCell ref="C2:L2"/>
    <mergeCell ref="H3:L3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Z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5.5" style="1" customWidth="1"/>
    <col min="2" max="2" width="19.83203125" style="1" customWidth="1"/>
    <col min="3" max="8" width="11.6640625" style="1" customWidth="1"/>
    <col min="9" max="9" width="11.1640625" style="1" customWidth="1"/>
    <col min="10" max="10" width="11.33203125" style="1" customWidth="1"/>
    <col min="11" max="11" width="10.6640625" style="1" customWidth="1"/>
    <col min="12" max="12" width="11.1640625" style="1" customWidth="1"/>
    <col min="13" max="16384" width="9.1640625" style="1"/>
  </cols>
  <sheetData>
    <row r="1" spans="1:26" ht="17.25" customHeight="1">
      <c r="A1" s="269">
        <v>44</v>
      </c>
      <c r="B1" s="122"/>
      <c r="C1" s="122"/>
      <c r="D1" s="122"/>
      <c r="E1" s="122"/>
      <c r="F1" s="122"/>
      <c r="G1" s="122"/>
      <c r="H1" s="342" t="s">
        <v>266</v>
      </c>
      <c r="I1" s="342"/>
      <c r="J1" s="342"/>
      <c r="K1" s="342"/>
      <c r="L1" s="342"/>
    </row>
    <row r="2" spans="1:26" s="35" customFormat="1" ht="33" customHeight="1">
      <c r="A2" s="269"/>
      <c r="B2" s="338"/>
      <c r="C2" s="309" t="s">
        <v>144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6" s="35" customFormat="1" ht="21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6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104">
        <v>2018</v>
      </c>
      <c r="J4" s="104">
        <v>2019</v>
      </c>
      <c r="K4" s="104">
        <v>2020</v>
      </c>
      <c r="L4" s="96">
        <v>2021</v>
      </c>
    </row>
    <row r="5" spans="1:26" ht="16" customHeight="1">
      <c r="A5" s="269"/>
      <c r="B5" s="106" t="s">
        <v>32</v>
      </c>
      <c r="C5" s="120">
        <v>28264</v>
      </c>
      <c r="D5" s="120">
        <v>34034</v>
      </c>
      <c r="E5" s="120">
        <f>SUM(E8:E32)</f>
        <v>39571</v>
      </c>
      <c r="F5" s="120">
        <f>SUM(F8:F32)</f>
        <v>37429</v>
      </c>
      <c r="G5" s="120">
        <f>SUM(G7:G33)</f>
        <v>50410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6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6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6" ht="16" customHeight="1">
      <c r="A8" s="269"/>
      <c r="B8" s="160" t="s">
        <v>5</v>
      </c>
      <c r="C8" s="92">
        <v>675</v>
      </c>
      <c r="D8" s="92">
        <v>827</v>
      </c>
      <c r="E8" s="92">
        <v>978</v>
      </c>
      <c r="F8" s="92">
        <v>937</v>
      </c>
      <c r="G8" s="92">
        <v>1726</v>
      </c>
      <c r="H8" s="93">
        <v>2.4</v>
      </c>
      <c r="I8" s="93">
        <v>2.4</v>
      </c>
      <c r="J8" s="93">
        <v>2.5</v>
      </c>
      <c r="K8" s="93">
        <v>2.5</v>
      </c>
      <c r="L8" s="93">
        <v>3.4</v>
      </c>
    </row>
    <row r="9" spans="1:26" ht="16" customHeight="1">
      <c r="A9" s="269"/>
      <c r="B9" s="160" t="s">
        <v>6</v>
      </c>
      <c r="C9" s="92">
        <v>390</v>
      </c>
      <c r="D9" s="92">
        <v>504</v>
      </c>
      <c r="E9" s="92">
        <v>589</v>
      </c>
      <c r="F9" s="92">
        <v>568</v>
      </c>
      <c r="G9" s="92">
        <v>734</v>
      </c>
      <c r="H9" s="93">
        <v>1.4</v>
      </c>
      <c r="I9" s="93">
        <v>1.5</v>
      </c>
      <c r="J9" s="93">
        <v>1.5</v>
      </c>
      <c r="K9" s="93">
        <v>1.5</v>
      </c>
      <c r="L9" s="93">
        <v>1.5</v>
      </c>
    </row>
    <row r="10" spans="1:26" ht="16" customHeight="1">
      <c r="A10" s="269"/>
      <c r="B10" s="160" t="s">
        <v>7</v>
      </c>
      <c r="C10" s="92">
        <v>1563</v>
      </c>
      <c r="D10" s="92">
        <v>1823</v>
      </c>
      <c r="E10" s="92">
        <v>2201</v>
      </c>
      <c r="F10" s="92">
        <v>2123</v>
      </c>
      <c r="G10" s="92">
        <v>2941</v>
      </c>
      <c r="H10" s="93">
        <v>5.5</v>
      </c>
      <c r="I10" s="93">
        <v>5.4</v>
      </c>
      <c r="J10" s="93">
        <v>5.5</v>
      </c>
      <c r="K10" s="93">
        <v>5.7</v>
      </c>
      <c r="L10" s="93">
        <v>5.8</v>
      </c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</row>
    <row r="11" spans="1:26" ht="16" customHeight="1">
      <c r="A11" s="269"/>
      <c r="B11" s="160" t="s">
        <v>8</v>
      </c>
      <c r="C11" s="92">
        <v>1353</v>
      </c>
      <c r="D11" s="92">
        <v>1681</v>
      </c>
      <c r="E11" s="92">
        <v>1657</v>
      </c>
      <c r="F11" s="92">
        <v>1205</v>
      </c>
      <c r="G11" s="92">
        <v>1990</v>
      </c>
      <c r="H11" s="93">
        <v>4.8</v>
      </c>
      <c r="I11" s="93">
        <v>4.9000000000000004</v>
      </c>
      <c r="J11" s="93">
        <v>4.2</v>
      </c>
      <c r="K11" s="93">
        <v>3.2</v>
      </c>
      <c r="L11" s="93">
        <v>3.9</v>
      </c>
    </row>
    <row r="12" spans="1:26" ht="16" customHeight="1">
      <c r="A12" s="269"/>
      <c r="B12" s="160" t="s">
        <v>9</v>
      </c>
      <c r="C12" s="92">
        <v>481</v>
      </c>
      <c r="D12" s="92">
        <v>585</v>
      </c>
      <c r="E12" s="92">
        <v>680</v>
      </c>
      <c r="F12" s="92">
        <v>712</v>
      </c>
      <c r="G12" s="92">
        <v>945</v>
      </c>
      <c r="H12" s="93">
        <v>1.7</v>
      </c>
      <c r="I12" s="93">
        <v>1.7</v>
      </c>
      <c r="J12" s="93">
        <v>1.7</v>
      </c>
      <c r="K12" s="93">
        <v>1.9</v>
      </c>
      <c r="L12" s="93">
        <v>1.9</v>
      </c>
    </row>
    <row r="13" spans="1:26" ht="16" customHeight="1">
      <c r="A13" s="269"/>
      <c r="B13" s="160" t="s">
        <v>10</v>
      </c>
      <c r="C13" s="92">
        <v>523</v>
      </c>
      <c r="D13" s="92">
        <v>685</v>
      </c>
      <c r="E13" s="92">
        <v>821</v>
      </c>
      <c r="F13" s="92">
        <v>802</v>
      </c>
      <c r="G13" s="92">
        <v>1023</v>
      </c>
      <c r="H13" s="93">
        <v>1.8</v>
      </c>
      <c r="I13" s="93">
        <v>2</v>
      </c>
      <c r="J13" s="93">
        <v>2.1</v>
      </c>
      <c r="K13" s="93">
        <v>2.1</v>
      </c>
      <c r="L13" s="93">
        <v>2</v>
      </c>
    </row>
    <row r="14" spans="1:26" ht="16" customHeight="1">
      <c r="A14" s="269"/>
      <c r="B14" s="160" t="s">
        <v>11</v>
      </c>
      <c r="C14" s="92">
        <v>769</v>
      </c>
      <c r="D14" s="92">
        <v>855</v>
      </c>
      <c r="E14" s="92">
        <v>1030</v>
      </c>
      <c r="F14" s="92">
        <v>1099</v>
      </c>
      <c r="G14" s="92">
        <v>1431</v>
      </c>
      <c r="H14" s="93">
        <v>2.7</v>
      </c>
      <c r="I14" s="93">
        <v>2.5</v>
      </c>
      <c r="J14" s="93">
        <v>2.6</v>
      </c>
      <c r="K14" s="93">
        <v>2.9</v>
      </c>
      <c r="L14" s="93">
        <v>2.8</v>
      </c>
      <c r="O14" s="296"/>
      <c r="P14" s="296"/>
      <c r="Q14" s="296"/>
      <c r="R14" s="296"/>
      <c r="S14" s="296"/>
      <c r="T14" s="296"/>
    </row>
    <row r="15" spans="1:26" ht="16" customHeight="1">
      <c r="A15" s="269"/>
      <c r="B15" s="160" t="s">
        <v>12</v>
      </c>
      <c r="C15" s="92">
        <v>592</v>
      </c>
      <c r="D15" s="92">
        <v>839</v>
      </c>
      <c r="E15" s="92">
        <v>963</v>
      </c>
      <c r="F15" s="92">
        <v>1001</v>
      </c>
      <c r="G15" s="92">
        <v>1243</v>
      </c>
      <c r="H15" s="93">
        <v>2.1</v>
      </c>
      <c r="I15" s="93">
        <v>2.5</v>
      </c>
      <c r="J15" s="93">
        <v>2.4</v>
      </c>
      <c r="K15" s="93">
        <v>2.7</v>
      </c>
      <c r="L15" s="93">
        <v>2.5</v>
      </c>
    </row>
    <row r="16" spans="1:26" ht="16" customHeight="1">
      <c r="A16" s="269"/>
      <c r="B16" s="160" t="s">
        <v>13</v>
      </c>
      <c r="C16" s="92">
        <v>1086</v>
      </c>
      <c r="D16" s="92">
        <v>1446</v>
      </c>
      <c r="E16" s="92">
        <v>1854</v>
      </c>
      <c r="F16" s="92">
        <v>1836</v>
      </c>
      <c r="G16" s="92">
        <v>2538</v>
      </c>
      <c r="H16" s="93">
        <v>3.8</v>
      </c>
      <c r="I16" s="93">
        <v>4.3</v>
      </c>
      <c r="J16" s="93">
        <v>4.7</v>
      </c>
      <c r="K16" s="93">
        <v>4.9000000000000004</v>
      </c>
      <c r="L16" s="93">
        <v>5</v>
      </c>
    </row>
    <row r="17" spans="1:20" ht="16" customHeight="1">
      <c r="A17" s="269"/>
      <c r="B17" s="160" t="s">
        <v>14</v>
      </c>
      <c r="C17" s="92">
        <v>302</v>
      </c>
      <c r="D17" s="92">
        <v>454</v>
      </c>
      <c r="E17" s="92">
        <v>547</v>
      </c>
      <c r="F17" s="92">
        <v>541</v>
      </c>
      <c r="G17" s="92">
        <v>649</v>
      </c>
      <c r="H17" s="93">
        <v>1.1000000000000001</v>
      </c>
      <c r="I17" s="93">
        <v>1.3</v>
      </c>
      <c r="J17" s="93">
        <v>1.4</v>
      </c>
      <c r="K17" s="93">
        <v>1.5</v>
      </c>
      <c r="L17" s="93">
        <v>1.3</v>
      </c>
    </row>
    <row r="18" spans="1:20" ht="16" customHeight="1">
      <c r="A18" s="269"/>
      <c r="B18" s="160" t="s">
        <v>15</v>
      </c>
      <c r="C18" s="92">
        <v>508</v>
      </c>
      <c r="D18" s="92">
        <v>611</v>
      </c>
      <c r="E18" s="92">
        <v>620</v>
      </c>
      <c r="F18" s="92">
        <v>535</v>
      </c>
      <c r="G18" s="92">
        <v>606</v>
      </c>
      <c r="H18" s="93">
        <v>1.8</v>
      </c>
      <c r="I18" s="93">
        <v>1.8</v>
      </c>
      <c r="J18" s="93">
        <v>1.6</v>
      </c>
      <c r="K18" s="93">
        <v>1.4</v>
      </c>
      <c r="L18" s="93">
        <v>1.2</v>
      </c>
      <c r="O18" s="296"/>
      <c r="P18" s="296"/>
      <c r="Q18" s="296"/>
      <c r="R18" s="296"/>
      <c r="S18" s="296"/>
      <c r="T18" s="296"/>
    </row>
    <row r="19" spans="1:20" ht="16" customHeight="1">
      <c r="A19" s="269"/>
      <c r="B19" s="160" t="s">
        <v>16</v>
      </c>
      <c r="C19" s="92">
        <v>1407</v>
      </c>
      <c r="D19" s="92">
        <v>1578</v>
      </c>
      <c r="E19" s="92">
        <v>2122</v>
      </c>
      <c r="F19" s="92">
        <v>1847</v>
      </c>
      <c r="G19" s="92">
        <v>2502</v>
      </c>
      <c r="H19" s="93">
        <v>5</v>
      </c>
      <c r="I19" s="93">
        <v>4.5999999999999996</v>
      </c>
      <c r="J19" s="93">
        <v>5.3</v>
      </c>
      <c r="K19" s="93">
        <v>4.9000000000000004</v>
      </c>
      <c r="L19" s="93">
        <v>5</v>
      </c>
    </row>
    <row r="20" spans="1:20" ht="16" customHeight="1">
      <c r="A20" s="269"/>
      <c r="B20" s="160" t="s">
        <v>17</v>
      </c>
      <c r="C20" s="92">
        <v>637</v>
      </c>
      <c r="D20" s="92">
        <v>683</v>
      </c>
      <c r="E20" s="92">
        <v>819</v>
      </c>
      <c r="F20" s="92">
        <v>842</v>
      </c>
      <c r="G20" s="92">
        <v>1053</v>
      </c>
      <c r="H20" s="93">
        <v>2.2999999999999998</v>
      </c>
      <c r="I20" s="93">
        <v>2</v>
      </c>
      <c r="J20" s="93">
        <v>2.1</v>
      </c>
      <c r="K20" s="93">
        <v>2.2000000000000002</v>
      </c>
      <c r="L20" s="93">
        <v>2.1</v>
      </c>
    </row>
    <row r="21" spans="1:20" ht="16" customHeight="1">
      <c r="A21" s="269"/>
      <c r="B21" s="160" t="s">
        <v>18</v>
      </c>
      <c r="C21" s="92">
        <v>1231</v>
      </c>
      <c r="D21" s="92">
        <v>1574</v>
      </c>
      <c r="E21" s="92">
        <v>1941</v>
      </c>
      <c r="F21" s="92">
        <v>1855</v>
      </c>
      <c r="G21" s="92">
        <v>2419</v>
      </c>
      <c r="H21" s="93">
        <v>4.4000000000000004</v>
      </c>
      <c r="I21" s="93">
        <v>4.5999999999999996</v>
      </c>
      <c r="J21" s="93">
        <v>4.9000000000000004</v>
      </c>
      <c r="K21" s="93">
        <v>5</v>
      </c>
      <c r="L21" s="93">
        <v>4.8</v>
      </c>
    </row>
    <row r="22" spans="1:20" ht="16" customHeight="1">
      <c r="A22" s="269"/>
      <c r="B22" s="160" t="s">
        <v>19</v>
      </c>
      <c r="C22" s="92">
        <v>792</v>
      </c>
      <c r="D22" s="92">
        <v>962</v>
      </c>
      <c r="E22" s="92">
        <v>1143</v>
      </c>
      <c r="F22" s="92">
        <v>1110</v>
      </c>
      <c r="G22" s="92">
        <v>1462</v>
      </c>
      <c r="H22" s="93">
        <v>2.8</v>
      </c>
      <c r="I22" s="93">
        <v>2.8</v>
      </c>
      <c r="J22" s="93">
        <v>2.9</v>
      </c>
      <c r="K22" s="93">
        <v>3</v>
      </c>
      <c r="L22" s="93">
        <v>2.9</v>
      </c>
    </row>
    <row r="23" spans="1:20" ht="16" customHeight="1">
      <c r="A23" s="269"/>
      <c r="B23" s="160" t="s">
        <v>20</v>
      </c>
      <c r="C23" s="92">
        <v>430</v>
      </c>
      <c r="D23" s="92">
        <v>560</v>
      </c>
      <c r="E23" s="92">
        <v>626</v>
      </c>
      <c r="F23" s="92">
        <v>649</v>
      </c>
      <c r="G23" s="92">
        <v>893</v>
      </c>
      <c r="H23" s="93">
        <v>1.5</v>
      </c>
      <c r="I23" s="93">
        <v>1.6</v>
      </c>
      <c r="J23" s="93">
        <v>1.6</v>
      </c>
      <c r="K23" s="93">
        <v>1.7</v>
      </c>
      <c r="L23" s="93">
        <v>1.8</v>
      </c>
    </row>
    <row r="24" spans="1:20" ht="16" customHeight="1">
      <c r="A24" s="269"/>
      <c r="B24" s="160" t="s">
        <v>21</v>
      </c>
      <c r="C24" s="92">
        <v>474</v>
      </c>
      <c r="D24" s="92">
        <v>633</v>
      </c>
      <c r="E24" s="92">
        <v>739</v>
      </c>
      <c r="F24" s="92">
        <v>778</v>
      </c>
      <c r="G24" s="92">
        <v>956</v>
      </c>
      <c r="H24" s="93">
        <v>1.7</v>
      </c>
      <c r="I24" s="93">
        <v>1.9</v>
      </c>
      <c r="J24" s="93">
        <v>1.9</v>
      </c>
      <c r="K24" s="93">
        <v>2.1</v>
      </c>
      <c r="L24" s="93">
        <v>1.9</v>
      </c>
    </row>
    <row r="25" spans="1:20" ht="16" customHeight="1">
      <c r="A25" s="269"/>
      <c r="B25" s="160" t="s">
        <v>22</v>
      </c>
      <c r="C25" s="92">
        <v>361</v>
      </c>
      <c r="D25" s="92">
        <v>534</v>
      </c>
      <c r="E25" s="92">
        <v>622</v>
      </c>
      <c r="F25" s="92">
        <v>619</v>
      </c>
      <c r="G25" s="92">
        <v>837</v>
      </c>
      <c r="H25" s="93">
        <v>1.3</v>
      </c>
      <c r="I25" s="93">
        <v>1.6</v>
      </c>
      <c r="J25" s="93">
        <v>1.6</v>
      </c>
      <c r="K25" s="93">
        <v>1.7</v>
      </c>
      <c r="L25" s="93">
        <v>1.7</v>
      </c>
    </row>
    <row r="26" spans="1:20" ht="16" customHeight="1">
      <c r="A26" s="269"/>
      <c r="B26" s="160" t="s">
        <v>23</v>
      </c>
      <c r="C26" s="92">
        <v>1930</v>
      </c>
      <c r="D26" s="92">
        <v>1944</v>
      </c>
      <c r="E26" s="92">
        <v>2603</v>
      </c>
      <c r="F26" s="92">
        <v>2529</v>
      </c>
      <c r="G26" s="92">
        <v>3312</v>
      </c>
      <c r="H26" s="93">
        <v>6.8</v>
      </c>
      <c r="I26" s="93">
        <v>5.7</v>
      </c>
      <c r="J26" s="93">
        <v>6.6</v>
      </c>
      <c r="K26" s="93">
        <v>6.8</v>
      </c>
      <c r="L26" s="93">
        <v>6.6</v>
      </c>
    </row>
    <row r="27" spans="1:20" ht="16" customHeight="1">
      <c r="A27" s="269"/>
      <c r="B27" s="160" t="s">
        <v>24</v>
      </c>
      <c r="C27" s="92">
        <v>428</v>
      </c>
      <c r="D27" s="92">
        <v>604</v>
      </c>
      <c r="E27" s="92">
        <v>709</v>
      </c>
      <c r="F27" s="92">
        <v>722</v>
      </c>
      <c r="G27" s="92">
        <v>871</v>
      </c>
      <c r="H27" s="93">
        <v>1.5</v>
      </c>
      <c r="I27" s="93">
        <v>1.8</v>
      </c>
      <c r="J27" s="93">
        <v>1.8</v>
      </c>
      <c r="K27" s="93">
        <v>1.9</v>
      </c>
      <c r="L27" s="93">
        <v>1.7</v>
      </c>
    </row>
    <row r="28" spans="1:20" ht="16" customHeight="1">
      <c r="A28" s="269"/>
      <c r="B28" s="160" t="s">
        <v>25</v>
      </c>
      <c r="C28" s="92">
        <v>402</v>
      </c>
      <c r="D28" s="92">
        <v>577</v>
      </c>
      <c r="E28" s="92">
        <v>692</v>
      </c>
      <c r="F28" s="92">
        <v>697</v>
      </c>
      <c r="G28" s="92">
        <v>906</v>
      </c>
      <c r="H28" s="93">
        <v>1.4</v>
      </c>
      <c r="I28" s="93">
        <v>1.7</v>
      </c>
      <c r="J28" s="93">
        <v>1.7</v>
      </c>
      <c r="K28" s="93">
        <v>1.9</v>
      </c>
      <c r="L28" s="93">
        <v>1.8</v>
      </c>
    </row>
    <row r="29" spans="1:20" ht="16" customHeight="1">
      <c r="A29" s="269"/>
      <c r="B29" s="160" t="s">
        <v>26</v>
      </c>
      <c r="C29" s="92">
        <v>559</v>
      </c>
      <c r="D29" s="92">
        <v>675</v>
      </c>
      <c r="E29" s="92">
        <v>781</v>
      </c>
      <c r="F29" s="92">
        <v>784</v>
      </c>
      <c r="G29" s="92">
        <v>977</v>
      </c>
      <c r="H29" s="93">
        <v>2</v>
      </c>
      <c r="I29" s="93">
        <v>2</v>
      </c>
      <c r="J29" s="93">
        <v>2</v>
      </c>
      <c r="K29" s="93">
        <v>2.1</v>
      </c>
      <c r="L29" s="93">
        <v>1.9</v>
      </c>
    </row>
    <row r="30" spans="1:20" ht="16" customHeight="1">
      <c r="A30" s="269"/>
      <c r="B30" s="160" t="s">
        <v>27</v>
      </c>
      <c r="C30" s="92">
        <v>281</v>
      </c>
      <c r="D30" s="92">
        <v>395</v>
      </c>
      <c r="E30" s="92">
        <v>428</v>
      </c>
      <c r="F30" s="92">
        <v>421</v>
      </c>
      <c r="G30" s="92">
        <v>522</v>
      </c>
      <c r="H30" s="93">
        <v>1</v>
      </c>
      <c r="I30" s="93">
        <v>1.2</v>
      </c>
      <c r="J30" s="93">
        <v>1.1000000000000001</v>
      </c>
      <c r="K30" s="93">
        <v>1.1000000000000001</v>
      </c>
      <c r="L30" s="93">
        <v>1</v>
      </c>
    </row>
    <row r="31" spans="1:20" ht="16" customHeight="1">
      <c r="A31" s="269"/>
      <c r="B31" s="160" t="s">
        <v>28</v>
      </c>
      <c r="C31" s="92">
        <v>430</v>
      </c>
      <c r="D31" s="92">
        <v>645</v>
      </c>
      <c r="E31" s="92">
        <v>771</v>
      </c>
      <c r="F31" s="92">
        <v>775</v>
      </c>
      <c r="G31" s="92">
        <v>987</v>
      </c>
      <c r="H31" s="93">
        <v>1.5</v>
      </c>
      <c r="I31" s="93">
        <v>1.9</v>
      </c>
      <c r="J31" s="93">
        <v>1.9</v>
      </c>
      <c r="K31" s="93">
        <v>2.1</v>
      </c>
      <c r="L31" s="93">
        <v>2</v>
      </c>
    </row>
    <row r="32" spans="1:20" ht="16" customHeight="1">
      <c r="A32" s="269"/>
      <c r="B32" s="160" t="s">
        <v>29</v>
      </c>
      <c r="C32" s="92">
        <v>10660</v>
      </c>
      <c r="D32" s="92">
        <v>12360</v>
      </c>
      <c r="E32" s="92">
        <v>13635</v>
      </c>
      <c r="F32" s="92">
        <v>12442</v>
      </c>
      <c r="G32" s="92">
        <v>16887</v>
      </c>
      <c r="H32" s="93">
        <v>37.700000000000003</v>
      </c>
      <c r="I32" s="93">
        <v>36.299999999999997</v>
      </c>
      <c r="J32" s="93">
        <v>34.4</v>
      </c>
      <c r="K32" s="93">
        <v>33.200000000000003</v>
      </c>
      <c r="L32" s="93">
        <v>33.5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</sheetData>
  <mergeCells count="9">
    <mergeCell ref="A1:A33"/>
    <mergeCell ref="H1:L1"/>
    <mergeCell ref="H3:L3"/>
    <mergeCell ref="O10:Z10"/>
    <mergeCell ref="O14:T14"/>
    <mergeCell ref="O18:T18"/>
    <mergeCell ref="B2:B4"/>
    <mergeCell ref="C3:G3"/>
    <mergeCell ref="C2:L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5" style="1" customWidth="1"/>
    <col min="2" max="2" width="19.5" style="1" customWidth="1"/>
    <col min="3" max="12" width="11.6640625" style="1" customWidth="1"/>
    <col min="13" max="16384" width="9.1640625" style="1"/>
  </cols>
  <sheetData>
    <row r="1" spans="1:25" ht="15" customHeight="1">
      <c r="A1" s="269">
        <v>45</v>
      </c>
      <c r="B1" s="122"/>
      <c r="C1" s="122"/>
      <c r="D1" s="122"/>
      <c r="E1" s="122"/>
      <c r="F1" s="122"/>
      <c r="G1" s="122"/>
      <c r="H1" s="341" t="s">
        <v>266</v>
      </c>
      <c r="I1" s="341"/>
      <c r="J1" s="341"/>
      <c r="K1" s="341"/>
      <c r="L1" s="341"/>
    </row>
    <row r="2" spans="1:25" s="35" customFormat="1" ht="33.75" customHeight="1">
      <c r="A2" s="269"/>
      <c r="B2" s="338"/>
      <c r="C2" s="309" t="s">
        <v>145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25" s="35" customFormat="1" ht="20.2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25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4">
        <v>2017</v>
      </c>
      <c r="I4" s="104">
        <v>2018</v>
      </c>
      <c r="J4" s="104">
        <v>2019</v>
      </c>
      <c r="K4" s="104">
        <v>2020</v>
      </c>
      <c r="L4" s="96">
        <v>2021</v>
      </c>
    </row>
    <row r="5" spans="1:25" ht="16" customHeight="1">
      <c r="A5" s="269"/>
      <c r="B5" s="106" t="s">
        <v>32</v>
      </c>
      <c r="C5" s="120">
        <v>36028</v>
      </c>
      <c r="D5" s="120">
        <v>46364</v>
      </c>
      <c r="E5" s="120">
        <f>SUM(E8:E32)</f>
        <v>60407</v>
      </c>
      <c r="F5" s="120">
        <f>SUM(F8:F32)</f>
        <v>55406</v>
      </c>
      <c r="G5" s="120">
        <f>SUM(G7:G33)</f>
        <v>72040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25" ht="16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25" ht="16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25" ht="16" customHeight="1">
      <c r="A8" s="269"/>
      <c r="B8" s="160" t="s">
        <v>5</v>
      </c>
      <c r="C8" s="92">
        <v>808</v>
      </c>
      <c r="D8" s="92">
        <v>933</v>
      </c>
      <c r="E8" s="92">
        <v>1321</v>
      </c>
      <c r="F8" s="92">
        <v>1316</v>
      </c>
      <c r="G8" s="92">
        <v>1721</v>
      </c>
      <c r="H8" s="93">
        <v>2.2000000000000002</v>
      </c>
      <c r="I8" s="93">
        <v>2</v>
      </c>
      <c r="J8" s="93">
        <v>2.2000000000000002</v>
      </c>
      <c r="K8" s="93">
        <v>2.4</v>
      </c>
      <c r="L8" s="93">
        <v>2.4</v>
      </c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</row>
    <row r="9" spans="1:25" ht="16" customHeight="1">
      <c r="A9" s="269"/>
      <c r="B9" s="160" t="s">
        <v>6</v>
      </c>
      <c r="C9" s="92">
        <v>571</v>
      </c>
      <c r="D9" s="92">
        <v>780</v>
      </c>
      <c r="E9" s="92">
        <v>839</v>
      </c>
      <c r="F9" s="92">
        <v>780</v>
      </c>
      <c r="G9" s="92">
        <v>1354</v>
      </c>
      <c r="H9" s="93">
        <v>1.6</v>
      </c>
      <c r="I9" s="93">
        <v>1.7</v>
      </c>
      <c r="J9" s="93">
        <v>1.4</v>
      </c>
      <c r="K9" s="93">
        <v>1.4</v>
      </c>
      <c r="L9" s="93">
        <v>1.9</v>
      </c>
    </row>
    <row r="10" spans="1:25" ht="16" customHeight="1">
      <c r="A10" s="269"/>
      <c r="B10" s="160" t="s">
        <v>7</v>
      </c>
      <c r="C10" s="92">
        <v>2585</v>
      </c>
      <c r="D10" s="92">
        <v>3200</v>
      </c>
      <c r="E10" s="92">
        <v>4119</v>
      </c>
      <c r="F10" s="92">
        <v>4744</v>
      </c>
      <c r="G10" s="92">
        <v>5804</v>
      </c>
      <c r="H10" s="93">
        <v>7.2</v>
      </c>
      <c r="I10" s="93">
        <v>6.9</v>
      </c>
      <c r="J10" s="93">
        <v>6.8</v>
      </c>
      <c r="K10" s="93">
        <v>8.6</v>
      </c>
      <c r="L10" s="93">
        <v>8.1</v>
      </c>
    </row>
    <row r="11" spans="1:25" ht="16" customHeight="1">
      <c r="A11" s="269"/>
      <c r="B11" s="160" t="s">
        <v>8</v>
      </c>
      <c r="C11" s="92">
        <v>1413</v>
      </c>
      <c r="D11" s="92">
        <v>1711</v>
      </c>
      <c r="E11" s="92">
        <v>2531</v>
      </c>
      <c r="F11" s="92">
        <v>2541</v>
      </c>
      <c r="G11" s="92">
        <v>3083</v>
      </c>
      <c r="H11" s="93">
        <v>3.9</v>
      </c>
      <c r="I11" s="93">
        <v>3.7</v>
      </c>
      <c r="J11" s="93">
        <v>4.2</v>
      </c>
      <c r="K11" s="93">
        <v>4.5999999999999996</v>
      </c>
      <c r="L11" s="93">
        <v>4.3</v>
      </c>
    </row>
    <row r="12" spans="1:25" ht="16" customHeight="1">
      <c r="A12" s="269"/>
      <c r="B12" s="160" t="s">
        <v>9</v>
      </c>
      <c r="C12" s="92">
        <v>651</v>
      </c>
      <c r="D12" s="92">
        <v>878</v>
      </c>
      <c r="E12" s="92">
        <v>990</v>
      </c>
      <c r="F12" s="92">
        <v>1066</v>
      </c>
      <c r="G12" s="92">
        <v>1410</v>
      </c>
      <c r="H12" s="93">
        <v>1.8</v>
      </c>
      <c r="I12" s="93">
        <v>1.9</v>
      </c>
      <c r="J12" s="93">
        <v>1.6</v>
      </c>
      <c r="K12" s="93">
        <v>1.9</v>
      </c>
      <c r="L12" s="93">
        <v>2</v>
      </c>
      <c r="O12" s="296"/>
      <c r="P12" s="296"/>
      <c r="Q12" s="296"/>
      <c r="R12" s="296"/>
      <c r="S12" s="296"/>
      <c r="T12" s="296"/>
    </row>
    <row r="13" spans="1:25" ht="16" customHeight="1">
      <c r="A13" s="269"/>
      <c r="B13" s="160" t="s">
        <v>10</v>
      </c>
      <c r="C13" s="92">
        <v>730</v>
      </c>
      <c r="D13" s="92">
        <v>977</v>
      </c>
      <c r="E13" s="92">
        <v>1177</v>
      </c>
      <c r="F13" s="92">
        <v>959</v>
      </c>
      <c r="G13" s="92">
        <v>1550</v>
      </c>
      <c r="H13" s="93">
        <v>2</v>
      </c>
      <c r="I13" s="93">
        <v>2.1</v>
      </c>
      <c r="J13" s="93">
        <v>1.9</v>
      </c>
      <c r="K13" s="93">
        <v>1.7</v>
      </c>
      <c r="L13" s="93">
        <v>2.2000000000000002</v>
      </c>
    </row>
    <row r="14" spans="1:25" ht="16" customHeight="1">
      <c r="A14" s="269"/>
      <c r="B14" s="160" t="s">
        <v>11</v>
      </c>
      <c r="C14" s="92">
        <v>1270</v>
      </c>
      <c r="D14" s="92">
        <v>1640</v>
      </c>
      <c r="E14" s="92">
        <v>1912</v>
      </c>
      <c r="F14" s="92">
        <v>2490</v>
      </c>
      <c r="G14" s="92">
        <v>2996</v>
      </c>
      <c r="H14" s="93">
        <v>3.5</v>
      </c>
      <c r="I14" s="93">
        <v>3.6</v>
      </c>
      <c r="J14" s="93">
        <v>3.2</v>
      </c>
      <c r="K14" s="93">
        <v>4.5</v>
      </c>
      <c r="L14" s="93">
        <v>4.2</v>
      </c>
    </row>
    <row r="15" spans="1:25" ht="16" customHeight="1">
      <c r="A15" s="269"/>
      <c r="B15" s="160" t="s">
        <v>12</v>
      </c>
      <c r="C15" s="92">
        <v>765</v>
      </c>
      <c r="D15" s="92">
        <v>952</v>
      </c>
      <c r="E15" s="92">
        <v>1281</v>
      </c>
      <c r="F15" s="92">
        <v>1205</v>
      </c>
      <c r="G15" s="92">
        <v>1664</v>
      </c>
      <c r="H15" s="93">
        <v>2.1</v>
      </c>
      <c r="I15" s="93">
        <v>2.1</v>
      </c>
      <c r="J15" s="93">
        <v>2.1</v>
      </c>
      <c r="K15" s="93">
        <v>2.2000000000000002</v>
      </c>
      <c r="L15" s="93">
        <v>2.2999999999999998</v>
      </c>
      <c r="O15" s="296"/>
      <c r="P15" s="296"/>
      <c r="Q15" s="296"/>
      <c r="R15" s="296"/>
      <c r="S15" s="296"/>
      <c r="T15" s="296"/>
    </row>
    <row r="16" spans="1:25" ht="16" customHeight="1">
      <c r="A16" s="269"/>
      <c r="B16" s="160" t="s">
        <v>13</v>
      </c>
      <c r="C16" s="92">
        <v>1407</v>
      </c>
      <c r="D16" s="92">
        <v>1907</v>
      </c>
      <c r="E16" s="92">
        <v>2807</v>
      </c>
      <c r="F16" s="92">
        <v>2824</v>
      </c>
      <c r="G16" s="92">
        <v>3605</v>
      </c>
      <c r="H16" s="93">
        <v>3.9</v>
      </c>
      <c r="I16" s="93">
        <v>4.0999999999999996</v>
      </c>
      <c r="J16" s="93">
        <v>4.5999999999999996</v>
      </c>
      <c r="K16" s="93">
        <v>5.0999999999999996</v>
      </c>
      <c r="L16" s="93">
        <v>5</v>
      </c>
    </row>
    <row r="17" spans="1:12" ht="16" customHeight="1">
      <c r="A17" s="269"/>
      <c r="B17" s="160" t="s">
        <v>14</v>
      </c>
      <c r="C17" s="92">
        <v>455</v>
      </c>
      <c r="D17" s="92">
        <v>581</v>
      </c>
      <c r="E17" s="92">
        <v>727</v>
      </c>
      <c r="F17" s="92">
        <v>700</v>
      </c>
      <c r="G17" s="92">
        <v>993</v>
      </c>
      <c r="H17" s="93">
        <v>1.3</v>
      </c>
      <c r="I17" s="93">
        <v>1.3</v>
      </c>
      <c r="J17" s="93">
        <v>1.2</v>
      </c>
      <c r="K17" s="93">
        <v>1.3</v>
      </c>
      <c r="L17" s="93">
        <v>1.4</v>
      </c>
    </row>
    <row r="18" spans="1:12" ht="16" customHeight="1">
      <c r="A18" s="269"/>
      <c r="B18" s="160" t="s">
        <v>15</v>
      </c>
      <c r="C18" s="92">
        <v>545</v>
      </c>
      <c r="D18" s="92">
        <v>668</v>
      </c>
      <c r="E18" s="92">
        <v>743</v>
      </c>
      <c r="F18" s="92">
        <v>770</v>
      </c>
      <c r="G18" s="92">
        <v>919</v>
      </c>
      <c r="H18" s="93">
        <v>1.5</v>
      </c>
      <c r="I18" s="93">
        <v>1.5</v>
      </c>
      <c r="J18" s="93">
        <v>1.2</v>
      </c>
      <c r="K18" s="93">
        <v>1.4</v>
      </c>
      <c r="L18" s="93">
        <v>1.3</v>
      </c>
    </row>
    <row r="19" spans="1:12" ht="16" customHeight="1">
      <c r="A19" s="269"/>
      <c r="B19" s="160" t="s">
        <v>16</v>
      </c>
      <c r="C19" s="92">
        <v>1804</v>
      </c>
      <c r="D19" s="92">
        <v>2413</v>
      </c>
      <c r="E19" s="92">
        <v>3918</v>
      </c>
      <c r="F19" s="92">
        <v>3180</v>
      </c>
      <c r="G19" s="92">
        <v>4314</v>
      </c>
      <c r="H19" s="93">
        <v>5</v>
      </c>
      <c r="I19" s="93">
        <v>5.2</v>
      </c>
      <c r="J19" s="93">
        <v>6.5</v>
      </c>
      <c r="K19" s="93">
        <v>5.7</v>
      </c>
      <c r="L19" s="93">
        <v>6</v>
      </c>
    </row>
    <row r="20" spans="1:12" ht="16" customHeight="1">
      <c r="A20" s="269"/>
      <c r="B20" s="160" t="s">
        <v>17</v>
      </c>
      <c r="C20" s="92">
        <v>911</v>
      </c>
      <c r="D20" s="92">
        <v>1117</v>
      </c>
      <c r="E20" s="92">
        <v>1241</v>
      </c>
      <c r="F20" s="92">
        <v>1344</v>
      </c>
      <c r="G20" s="92">
        <v>1607</v>
      </c>
      <c r="H20" s="93">
        <v>2.5</v>
      </c>
      <c r="I20" s="93">
        <v>2.4</v>
      </c>
      <c r="J20" s="93">
        <v>2.1</v>
      </c>
      <c r="K20" s="93">
        <v>2.4</v>
      </c>
      <c r="L20" s="93">
        <v>2.2000000000000002</v>
      </c>
    </row>
    <row r="21" spans="1:12" ht="16" customHeight="1">
      <c r="A21" s="269"/>
      <c r="B21" s="160" t="s">
        <v>18</v>
      </c>
      <c r="C21" s="92">
        <v>2359</v>
      </c>
      <c r="D21" s="92">
        <v>2890</v>
      </c>
      <c r="E21" s="92">
        <v>3601</v>
      </c>
      <c r="F21" s="92">
        <v>3529</v>
      </c>
      <c r="G21" s="92">
        <v>4802</v>
      </c>
      <c r="H21" s="93">
        <v>6.5</v>
      </c>
      <c r="I21" s="93">
        <v>6.2</v>
      </c>
      <c r="J21" s="93">
        <v>6</v>
      </c>
      <c r="K21" s="93">
        <v>6.4</v>
      </c>
      <c r="L21" s="93">
        <v>6.7</v>
      </c>
    </row>
    <row r="22" spans="1:12" ht="16" customHeight="1">
      <c r="A22" s="269"/>
      <c r="B22" s="160" t="s">
        <v>19</v>
      </c>
      <c r="C22" s="92">
        <v>851</v>
      </c>
      <c r="D22" s="92">
        <v>1082</v>
      </c>
      <c r="E22" s="92">
        <v>1288</v>
      </c>
      <c r="F22" s="92">
        <v>1697</v>
      </c>
      <c r="G22" s="92">
        <v>2040</v>
      </c>
      <c r="H22" s="93">
        <v>2.4</v>
      </c>
      <c r="I22" s="93">
        <v>2.2999999999999998</v>
      </c>
      <c r="J22" s="93">
        <v>2.1</v>
      </c>
      <c r="K22" s="93">
        <v>3.1</v>
      </c>
      <c r="L22" s="93">
        <v>2.8</v>
      </c>
    </row>
    <row r="23" spans="1:12" ht="16" customHeight="1">
      <c r="A23" s="269"/>
      <c r="B23" s="160" t="s">
        <v>20</v>
      </c>
      <c r="C23" s="92">
        <v>742</v>
      </c>
      <c r="D23" s="92">
        <v>947</v>
      </c>
      <c r="E23" s="92">
        <v>1306</v>
      </c>
      <c r="F23" s="92">
        <v>1252</v>
      </c>
      <c r="G23" s="92">
        <v>1612</v>
      </c>
      <c r="H23" s="93">
        <v>2.1</v>
      </c>
      <c r="I23" s="93">
        <v>2</v>
      </c>
      <c r="J23" s="93">
        <v>2.2000000000000002</v>
      </c>
      <c r="K23" s="93">
        <v>2.2999999999999998</v>
      </c>
      <c r="L23" s="93">
        <v>2.2000000000000002</v>
      </c>
    </row>
    <row r="24" spans="1:12" ht="16" customHeight="1">
      <c r="A24" s="269"/>
      <c r="B24" s="160" t="s">
        <v>21</v>
      </c>
      <c r="C24" s="92">
        <v>620</v>
      </c>
      <c r="D24" s="92">
        <v>793</v>
      </c>
      <c r="E24" s="92">
        <v>952</v>
      </c>
      <c r="F24" s="92">
        <v>965</v>
      </c>
      <c r="G24" s="92">
        <v>1303</v>
      </c>
      <c r="H24" s="93">
        <v>1.7</v>
      </c>
      <c r="I24" s="93">
        <v>1.7</v>
      </c>
      <c r="J24" s="93">
        <v>1.6</v>
      </c>
      <c r="K24" s="93">
        <v>1.7</v>
      </c>
      <c r="L24" s="93">
        <v>1.8</v>
      </c>
    </row>
    <row r="25" spans="1:12" ht="16" customHeight="1">
      <c r="A25" s="269"/>
      <c r="B25" s="160" t="s">
        <v>22</v>
      </c>
      <c r="C25" s="92">
        <v>624</v>
      </c>
      <c r="D25" s="92">
        <v>744</v>
      </c>
      <c r="E25" s="92">
        <v>895</v>
      </c>
      <c r="F25" s="92">
        <v>980</v>
      </c>
      <c r="G25" s="92">
        <v>2186</v>
      </c>
      <c r="H25" s="93">
        <v>1.7</v>
      </c>
      <c r="I25" s="93">
        <v>1.6</v>
      </c>
      <c r="J25" s="93">
        <v>1.5</v>
      </c>
      <c r="K25" s="93">
        <v>1.8</v>
      </c>
      <c r="L25" s="93">
        <v>3</v>
      </c>
    </row>
    <row r="26" spans="1:12" ht="16" customHeight="1">
      <c r="A26" s="269"/>
      <c r="B26" s="160" t="s">
        <v>23</v>
      </c>
      <c r="C26" s="92">
        <v>2626</v>
      </c>
      <c r="D26" s="92">
        <v>3497</v>
      </c>
      <c r="E26" s="92">
        <v>4157</v>
      </c>
      <c r="F26" s="92">
        <v>4147</v>
      </c>
      <c r="G26" s="92">
        <v>5311</v>
      </c>
      <c r="H26" s="93">
        <v>7.3</v>
      </c>
      <c r="I26" s="93">
        <v>7.5</v>
      </c>
      <c r="J26" s="93">
        <v>6.9</v>
      </c>
      <c r="K26" s="93">
        <v>7.5</v>
      </c>
      <c r="L26" s="93">
        <v>7.4</v>
      </c>
    </row>
    <row r="27" spans="1:12" ht="16" customHeight="1">
      <c r="A27" s="269"/>
      <c r="B27" s="160" t="s">
        <v>24</v>
      </c>
      <c r="C27" s="92">
        <v>560</v>
      </c>
      <c r="D27" s="92">
        <v>694</v>
      </c>
      <c r="E27" s="92">
        <v>933</v>
      </c>
      <c r="F27" s="92">
        <v>908</v>
      </c>
      <c r="G27" s="92">
        <v>1250</v>
      </c>
      <c r="H27" s="93">
        <v>1.6</v>
      </c>
      <c r="I27" s="93">
        <v>1.5</v>
      </c>
      <c r="J27" s="93">
        <v>1.5</v>
      </c>
      <c r="K27" s="93">
        <v>1.6</v>
      </c>
      <c r="L27" s="93">
        <v>1.7</v>
      </c>
    </row>
    <row r="28" spans="1:12" ht="16" customHeight="1">
      <c r="A28" s="269"/>
      <c r="B28" s="160" t="s">
        <v>25</v>
      </c>
      <c r="C28" s="92">
        <v>631</v>
      </c>
      <c r="D28" s="92">
        <v>800</v>
      </c>
      <c r="E28" s="92">
        <v>1038</v>
      </c>
      <c r="F28" s="92">
        <v>1130</v>
      </c>
      <c r="G28" s="92">
        <v>1590</v>
      </c>
      <c r="H28" s="93">
        <v>1.8</v>
      </c>
      <c r="I28" s="93">
        <v>1.7</v>
      </c>
      <c r="J28" s="93">
        <v>1.7</v>
      </c>
      <c r="K28" s="93">
        <v>2</v>
      </c>
      <c r="L28" s="93">
        <v>2.2000000000000002</v>
      </c>
    </row>
    <row r="29" spans="1:12" ht="16" customHeight="1">
      <c r="A29" s="269"/>
      <c r="B29" s="160" t="s">
        <v>26</v>
      </c>
      <c r="C29" s="92">
        <v>710</v>
      </c>
      <c r="D29" s="92">
        <v>936</v>
      </c>
      <c r="E29" s="92">
        <v>1055</v>
      </c>
      <c r="F29" s="92">
        <v>1146</v>
      </c>
      <c r="G29" s="92">
        <v>1487</v>
      </c>
      <c r="H29" s="93">
        <v>2</v>
      </c>
      <c r="I29" s="93">
        <v>2</v>
      </c>
      <c r="J29" s="93">
        <v>1.8</v>
      </c>
      <c r="K29" s="93">
        <v>2.1</v>
      </c>
      <c r="L29" s="93">
        <v>2.1</v>
      </c>
    </row>
    <row r="30" spans="1:12" ht="16" customHeight="1">
      <c r="A30" s="269"/>
      <c r="B30" s="160" t="s">
        <v>27</v>
      </c>
      <c r="C30" s="92">
        <v>665</v>
      </c>
      <c r="D30" s="92">
        <v>804</v>
      </c>
      <c r="E30" s="92">
        <v>953</v>
      </c>
      <c r="F30" s="92">
        <v>861</v>
      </c>
      <c r="G30" s="92">
        <v>1113</v>
      </c>
      <c r="H30" s="93">
        <v>1.8</v>
      </c>
      <c r="I30" s="93">
        <v>1.7</v>
      </c>
      <c r="J30" s="93">
        <v>1.6</v>
      </c>
      <c r="K30" s="93">
        <v>1.5</v>
      </c>
      <c r="L30" s="93">
        <v>1.4</v>
      </c>
    </row>
    <row r="31" spans="1:12" ht="16" customHeight="1">
      <c r="A31" s="269"/>
      <c r="B31" s="160" t="s">
        <v>28</v>
      </c>
      <c r="C31" s="92">
        <v>712</v>
      </c>
      <c r="D31" s="92">
        <v>909</v>
      </c>
      <c r="E31" s="92">
        <v>1039</v>
      </c>
      <c r="F31" s="92">
        <v>1052</v>
      </c>
      <c r="G31" s="92">
        <v>1244</v>
      </c>
      <c r="H31" s="93">
        <v>2</v>
      </c>
      <c r="I31" s="93">
        <v>2</v>
      </c>
      <c r="J31" s="93">
        <v>1.7</v>
      </c>
      <c r="K31" s="93">
        <v>1.9</v>
      </c>
      <c r="L31" s="93">
        <v>1.7</v>
      </c>
    </row>
    <row r="32" spans="1:12" ht="16" customHeight="1">
      <c r="A32" s="269"/>
      <c r="B32" s="160" t="s">
        <v>29</v>
      </c>
      <c r="C32" s="92">
        <v>11013</v>
      </c>
      <c r="D32" s="92">
        <v>14511</v>
      </c>
      <c r="E32" s="92">
        <v>19584</v>
      </c>
      <c r="F32" s="92">
        <v>13820</v>
      </c>
      <c r="G32" s="92">
        <v>17082</v>
      </c>
      <c r="H32" s="93">
        <v>30.6</v>
      </c>
      <c r="I32" s="93">
        <v>31.3</v>
      </c>
      <c r="J32" s="93">
        <v>32.4</v>
      </c>
      <c r="K32" s="93">
        <v>24.9</v>
      </c>
      <c r="L32" s="93">
        <v>23.7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 ht="16" customHeight="1">
      <c r="B36" s="3"/>
      <c r="C36" s="3"/>
      <c r="D36" s="3"/>
      <c r="E36" s="3"/>
      <c r="F36" s="3"/>
      <c r="G36" s="3"/>
      <c r="H36" s="3"/>
    </row>
    <row r="37" spans="1:12" ht="16" customHeight="1">
      <c r="B37" s="3"/>
      <c r="C37" s="3"/>
      <c r="D37" s="3"/>
      <c r="E37" s="3"/>
      <c r="F37" s="3"/>
      <c r="G37" s="3"/>
      <c r="H37" s="3"/>
    </row>
    <row r="38" spans="1:12" ht="16" customHeight="1">
      <c r="B38" s="3"/>
      <c r="C38" s="3"/>
      <c r="D38" s="3"/>
      <c r="E38" s="3"/>
      <c r="F38" s="3"/>
      <c r="G38" s="3"/>
      <c r="H38" s="3"/>
    </row>
  </sheetData>
  <mergeCells count="9">
    <mergeCell ref="A1:A33"/>
    <mergeCell ref="O15:T15"/>
    <mergeCell ref="B2:B4"/>
    <mergeCell ref="C3:G3"/>
    <mergeCell ref="H1:L1"/>
    <mergeCell ref="C2:L2"/>
    <mergeCell ref="H3:L3"/>
    <mergeCell ref="N8:Y8"/>
    <mergeCell ref="O12:T12"/>
  </mergeCells>
  <pageMargins left="0.47244094488188981" right="0.47244094488188981" top="0.47244094488188981" bottom="0.47244094488188981" header="0.51181102362204722" footer="0.51181102362204722"/>
  <pageSetup paperSize="9" scale="98" firstPageNumber="37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6"/>
  <sheetViews>
    <sheetView zoomScaleNormal="100" zoomScaleSheetLayoutView="84" workbookViewId="0">
      <selection activeCell="A2" sqref="A2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159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B19" s="157"/>
      <c r="C19" s="157"/>
      <c r="D19" s="157"/>
      <c r="E19" s="157"/>
      <c r="F19" s="157"/>
      <c r="G19" s="157"/>
      <c r="H19" s="157"/>
      <c r="I19" s="157"/>
      <c r="J19" s="40"/>
      <c r="K19" s="40"/>
    </row>
    <row r="20" spans="1:11" ht="105.75" customHeight="1">
      <c r="A20" s="157"/>
      <c r="B20" s="267" t="s">
        <v>367</v>
      </c>
      <c r="C20" s="267"/>
      <c r="D20" s="267"/>
      <c r="E20" s="267"/>
      <c r="F20" s="267"/>
      <c r="G20" s="267"/>
      <c r="H20" s="267"/>
      <c r="I20" s="267"/>
      <c r="J20" s="40"/>
      <c r="K20" s="40"/>
    </row>
    <row r="21" spans="1:11" ht="13.5" customHeight="1">
      <c r="A21" s="157"/>
      <c r="C21" s="157"/>
      <c r="D21" s="157"/>
      <c r="E21" s="157"/>
      <c r="F21" s="157"/>
      <c r="G21" s="157"/>
      <c r="H21" s="157"/>
      <c r="I21" s="157"/>
      <c r="J21" s="40"/>
      <c r="K21" s="40"/>
    </row>
    <row r="22" spans="1:11" ht="13.5" customHeight="1">
      <c r="A22" s="157"/>
      <c r="B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J26" s="40"/>
      <c r="K26" s="40"/>
    </row>
    <row r="27" spans="1:11" ht="13.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8">
      <c r="A43" s="13"/>
      <c r="B43" s="13"/>
      <c r="C43" s="13"/>
      <c r="D43" s="13"/>
      <c r="E43" s="13"/>
      <c r="F43" s="13"/>
      <c r="G43" s="13"/>
      <c r="H43" s="13"/>
      <c r="I43" s="13"/>
    </row>
    <row r="44" spans="1:11" ht="18">
      <c r="A44" s="13"/>
      <c r="B44" s="13"/>
      <c r="C44" s="13"/>
      <c r="D44" s="13"/>
      <c r="E44" s="13"/>
      <c r="F44" s="13"/>
      <c r="G44" s="13"/>
      <c r="H44" s="13"/>
      <c r="I44" s="13"/>
    </row>
    <row r="45" spans="1:11" ht="18">
      <c r="A45" s="13"/>
      <c r="B45" s="13"/>
      <c r="C45" s="13"/>
      <c r="D45" s="13"/>
      <c r="E45" s="13"/>
      <c r="F45" s="13"/>
      <c r="G45" s="13"/>
      <c r="H45" s="13"/>
      <c r="I45" s="13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</sheetData>
  <mergeCells count="1">
    <mergeCell ref="B20:I20"/>
  </mergeCells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3"/>
  <sheetViews>
    <sheetView zoomScaleNormal="100" zoomScaleSheetLayoutView="84" workbookViewId="0">
      <selection sqref="A1:A32"/>
    </sheetView>
  </sheetViews>
  <sheetFormatPr baseColWidth="10" defaultColWidth="8.83203125" defaultRowHeight="13"/>
  <cols>
    <col min="1" max="1" width="4.6640625" customWidth="1"/>
    <col min="2" max="2" width="19.5" customWidth="1"/>
    <col min="3" max="8" width="11.6640625" customWidth="1"/>
    <col min="9" max="9" width="11.33203125" customWidth="1"/>
    <col min="10" max="11" width="11.1640625" customWidth="1"/>
    <col min="12" max="12" width="11.6640625" customWidth="1"/>
    <col min="14" max="14" width="16.6640625" customWidth="1"/>
  </cols>
  <sheetData>
    <row r="1" spans="1:20" ht="19.5" customHeight="1">
      <c r="A1" s="269">
        <v>47</v>
      </c>
      <c r="B1" s="347" t="s">
        <v>194</v>
      </c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20" s="34" customFormat="1" ht="48.75" customHeight="1">
      <c r="A2" s="269"/>
      <c r="B2" s="199"/>
      <c r="C2" s="307" t="s">
        <v>258</v>
      </c>
      <c r="D2" s="307"/>
      <c r="E2" s="307"/>
      <c r="F2" s="307"/>
      <c r="G2" s="308"/>
      <c r="H2" s="309" t="s">
        <v>257</v>
      </c>
      <c r="I2" s="345"/>
      <c r="J2" s="345"/>
      <c r="K2" s="346"/>
      <c r="L2" s="346"/>
    </row>
    <row r="3" spans="1:20" ht="21" customHeight="1">
      <c r="A3" s="269"/>
      <c r="B3" s="193"/>
      <c r="C3" s="96">
        <v>2017</v>
      </c>
      <c r="D3" s="96">
        <v>2018</v>
      </c>
      <c r="E3" s="96">
        <v>2019</v>
      </c>
      <c r="F3" s="96">
        <v>2020</v>
      </c>
      <c r="G3" s="96">
        <v>2021</v>
      </c>
      <c r="H3" s="96">
        <v>2017</v>
      </c>
      <c r="I3" s="96">
        <v>2018</v>
      </c>
      <c r="J3" s="96">
        <v>2019</v>
      </c>
      <c r="K3" s="96">
        <v>2020</v>
      </c>
      <c r="L3" s="96">
        <v>2021</v>
      </c>
    </row>
    <row r="4" spans="1:20" ht="15.5" customHeight="1">
      <c r="A4" s="269"/>
      <c r="B4" s="97" t="s">
        <v>32</v>
      </c>
      <c r="C4" s="98">
        <f>'11'!C5</f>
        <v>2516906</v>
      </c>
      <c r="D4" s="98">
        <f>'13'!C5</f>
        <v>3017896</v>
      </c>
      <c r="E4" s="98">
        <f>'15'!C5</f>
        <v>3421628</v>
      </c>
      <c r="F4" s="98">
        <f>'17'!C5</f>
        <v>3626725</v>
      </c>
      <c r="G4" s="120">
        <f>SUM(G6:G32)</f>
        <v>4684726</v>
      </c>
      <c r="H4" s="121">
        <v>100</v>
      </c>
      <c r="I4" s="121">
        <v>100</v>
      </c>
      <c r="J4" s="121">
        <f>SUM(J6:J32)</f>
        <v>100</v>
      </c>
      <c r="K4" s="121">
        <f>SUM(K6:K32)</f>
        <v>100</v>
      </c>
      <c r="L4" s="121">
        <f>SUM(L6:L32)</f>
        <v>100</v>
      </c>
      <c r="N4" s="184"/>
    </row>
    <row r="5" spans="1:20" ht="15.5" customHeight="1">
      <c r="A5" s="269"/>
      <c r="B5" s="158" t="s">
        <v>3</v>
      </c>
      <c r="C5" s="92"/>
      <c r="D5" s="92"/>
      <c r="E5" s="92"/>
      <c r="F5" s="92"/>
      <c r="G5" s="92"/>
      <c r="H5" s="92"/>
      <c r="I5" s="92"/>
      <c r="J5" s="92"/>
      <c r="K5" s="92"/>
      <c r="L5" s="92"/>
      <c r="N5" s="184"/>
    </row>
    <row r="6" spans="1:20" ht="15.5" customHeight="1">
      <c r="A6" s="269"/>
      <c r="B6" s="158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100" t="s">
        <v>52</v>
      </c>
      <c r="H6" s="100" t="s">
        <v>52</v>
      </c>
      <c r="I6" s="100" t="s">
        <v>52</v>
      </c>
      <c r="J6" s="100" t="s">
        <v>52</v>
      </c>
      <c r="K6" s="100" t="s">
        <v>52</v>
      </c>
      <c r="L6" s="100" t="s">
        <v>52</v>
      </c>
      <c r="N6" s="284"/>
      <c r="O6" s="284"/>
      <c r="P6" s="284"/>
      <c r="Q6" s="284"/>
      <c r="R6" s="284"/>
      <c r="S6" s="284"/>
    </row>
    <row r="7" spans="1:20" ht="15.5" customHeight="1">
      <c r="A7" s="269"/>
      <c r="B7" s="158" t="s">
        <v>5</v>
      </c>
      <c r="C7" s="100">
        <f>'11'!C8</f>
        <v>76561</v>
      </c>
      <c r="D7" s="100">
        <f>'13'!C8</f>
        <v>94195</v>
      </c>
      <c r="E7" s="100">
        <f>'15'!C8</f>
        <v>109751</v>
      </c>
      <c r="F7" s="100">
        <f>'17'!C8</f>
        <v>115405</v>
      </c>
      <c r="G7" s="100">
        <f>'19'!C8</f>
        <v>150590</v>
      </c>
      <c r="H7" s="93">
        <v>3.1</v>
      </c>
      <c r="I7" s="93">
        <v>3.1</v>
      </c>
      <c r="J7" s="93">
        <v>3.2</v>
      </c>
      <c r="K7" s="93">
        <v>3.2</v>
      </c>
      <c r="L7" s="93">
        <v>3.2</v>
      </c>
    </row>
    <row r="8" spans="1:20" ht="15.5" customHeight="1">
      <c r="A8" s="269"/>
      <c r="B8" s="158" t="s">
        <v>6</v>
      </c>
      <c r="C8" s="100">
        <f>'11'!C9</f>
        <v>44379</v>
      </c>
      <c r="D8" s="100">
        <f>'13'!C9</f>
        <v>52979</v>
      </c>
      <c r="E8" s="100">
        <f>'15'!C9</f>
        <v>64894</v>
      </c>
      <c r="F8" s="100">
        <f>'17'!C9</f>
        <v>67725</v>
      </c>
      <c r="G8" s="100">
        <f>'19'!C9</f>
        <v>81451</v>
      </c>
      <c r="H8" s="93">
        <v>1.8</v>
      </c>
      <c r="I8" s="93">
        <v>1.8</v>
      </c>
      <c r="J8" s="93">
        <v>1.9</v>
      </c>
      <c r="K8" s="93">
        <v>1.9</v>
      </c>
      <c r="L8" s="93">
        <v>1.7</v>
      </c>
    </row>
    <row r="9" spans="1:20" ht="15.5" customHeight="1">
      <c r="A9" s="269"/>
      <c r="B9" s="158" t="s">
        <v>7</v>
      </c>
      <c r="C9" s="100">
        <f>'11'!C10</f>
        <v>250654</v>
      </c>
      <c r="D9" s="100">
        <f>'13'!C10</f>
        <v>293936</v>
      </c>
      <c r="E9" s="100">
        <f>'15'!C10</f>
        <v>326366</v>
      </c>
      <c r="F9" s="100">
        <f>'17'!C10</f>
        <v>325289</v>
      </c>
      <c r="G9" s="100">
        <f>'19'!C10</f>
        <v>473037</v>
      </c>
      <c r="H9" s="93">
        <v>10</v>
      </c>
      <c r="I9" s="93">
        <v>9.6999999999999993</v>
      </c>
      <c r="J9" s="93">
        <v>9.5</v>
      </c>
      <c r="K9" s="93">
        <v>9</v>
      </c>
      <c r="L9" s="93">
        <v>10.1</v>
      </c>
      <c r="N9" s="297"/>
      <c r="O9" s="297"/>
      <c r="P9" s="297"/>
      <c r="Q9" s="297"/>
      <c r="R9" s="297"/>
      <c r="S9" s="297"/>
    </row>
    <row r="10" spans="1:20" ht="15.5" customHeight="1">
      <c r="A10" s="269"/>
      <c r="B10" s="158" t="s">
        <v>8</v>
      </c>
      <c r="C10" s="100">
        <f>'11'!C11</f>
        <v>128186</v>
      </c>
      <c r="D10" s="100">
        <f>'13'!C11</f>
        <v>149521</v>
      </c>
      <c r="E10" s="100">
        <f>'15'!C11</f>
        <v>170020</v>
      </c>
      <c r="F10" s="100">
        <f>'17'!C11</f>
        <v>166439</v>
      </c>
      <c r="G10" s="100">
        <f>'19'!C11</f>
        <v>221245</v>
      </c>
      <c r="H10" s="93">
        <v>5.0999999999999996</v>
      </c>
      <c r="I10" s="93">
        <v>5</v>
      </c>
      <c r="J10" s="93">
        <v>5</v>
      </c>
      <c r="K10" s="93">
        <v>4.5999999999999996</v>
      </c>
      <c r="L10" s="93">
        <v>4.7</v>
      </c>
    </row>
    <row r="11" spans="1:20" ht="15.5" customHeight="1">
      <c r="A11" s="269"/>
      <c r="B11" s="158" t="s">
        <v>9</v>
      </c>
      <c r="C11" s="100">
        <f>'11'!C12</f>
        <v>52833</v>
      </c>
      <c r="D11" s="100">
        <f>'13'!C12</f>
        <v>67336</v>
      </c>
      <c r="E11" s="100">
        <f>'15'!C12</f>
        <v>73826</v>
      </c>
      <c r="F11" s="100">
        <f>'17'!C12</f>
        <v>79591</v>
      </c>
      <c r="G11" s="100">
        <f>'19'!C12</f>
        <v>100456</v>
      </c>
      <c r="H11" s="93">
        <v>2.1</v>
      </c>
      <c r="I11" s="93">
        <v>2.2000000000000002</v>
      </c>
      <c r="J11" s="93">
        <v>2.2000000000000002</v>
      </c>
      <c r="K11" s="93">
        <v>2.2000000000000002</v>
      </c>
      <c r="L11" s="93">
        <v>2.1</v>
      </c>
    </row>
    <row r="12" spans="1:20" ht="15.5" customHeight="1">
      <c r="A12" s="269"/>
      <c r="B12" s="158" t="s">
        <v>10</v>
      </c>
      <c r="C12" s="100">
        <f>'11'!C13</f>
        <v>38287</v>
      </c>
      <c r="D12" s="100">
        <f>'13'!C13</f>
        <v>47448</v>
      </c>
      <c r="E12" s="100">
        <f>'15'!C13</f>
        <v>53337</v>
      </c>
      <c r="F12" s="100">
        <f>'17'!C13</f>
        <v>55941</v>
      </c>
      <c r="G12" s="100">
        <f>'19'!C13</f>
        <v>67322</v>
      </c>
      <c r="H12" s="93">
        <v>1.5</v>
      </c>
      <c r="I12" s="93">
        <v>1.6</v>
      </c>
      <c r="J12" s="93">
        <v>1.6</v>
      </c>
      <c r="K12" s="93">
        <v>1.6</v>
      </c>
      <c r="L12" s="93">
        <v>1.4</v>
      </c>
      <c r="O12" s="348"/>
      <c r="P12" s="284"/>
      <c r="Q12" s="284"/>
      <c r="R12" s="284"/>
      <c r="S12" s="284"/>
      <c r="T12" s="284"/>
    </row>
    <row r="13" spans="1:20" ht="15.5" customHeight="1">
      <c r="A13" s="269"/>
      <c r="B13" s="158" t="s">
        <v>11</v>
      </c>
      <c r="C13" s="100">
        <f>'11'!C14</f>
        <v>100870</v>
      </c>
      <c r="D13" s="100">
        <f>'13'!C14</f>
        <v>114822</v>
      </c>
      <c r="E13" s="100">
        <f>'15'!C14</f>
        <v>127799</v>
      </c>
      <c r="F13" s="100">
        <f>'17'!C14</f>
        <v>134850</v>
      </c>
      <c r="G13" s="100">
        <f>'19'!C14</f>
        <v>185131</v>
      </c>
      <c r="H13" s="93">
        <v>4</v>
      </c>
      <c r="I13" s="93">
        <v>3.8</v>
      </c>
      <c r="J13" s="93">
        <v>3.7</v>
      </c>
      <c r="K13" s="93">
        <v>3.7</v>
      </c>
      <c r="L13" s="93">
        <v>4</v>
      </c>
    </row>
    <row r="14" spans="1:20" ht="15.5" customHeight="1">
      <c r="A14" s="269"/>
      <c r="B14" s="158" t="s">
        <v>12</v>
      </c>
      <c r="C14" s="100">
        <f>'11'!C15</f>
        <v>55259</v>
      </c>
      <c r="D14" s="100">
        <f>'13'!C15</f>
        <v>68141</v>
      </c>
      <c r="E14" s="100">
        <f>'15'!C15</f>
        <v>74432</v>
      </c>
      <c r="F14" s="100">
        <f>'17'!C15</f>
        <v>78302</v>
      </c>
      <c r="G14" s="100">
        <f>'19'!C15</f>
        <v>102675</v>
      </c>
      <c r="H14" s="93">
        <v>2.2000000000000002</v>
      </c>
      <c r="I14" s="93">
        <v>2.2999999999999998</v>
      </c>
      <c r="J14" s="93">
        <v>2.2000000000000002</v>
      </c>
      <c r="K14" s="93">
        <v>2.2000000000000002</v>
      </c>
      <c r="L14" s="93">
        <v>2.2000000000000002</v>
      </c>
    </row>
    <row r="15" spans="1:20" ht="15.5" customHeight="1">
      <c r="A15" s="269"/>
      <c r="B15" s="158" t="s">
        <v>13</v>
      </c>
      <c r="C15" s="100">
        <f>'11'!C16</f>
        <v>131697</v>
      </c>
      <c r="D15" s="100">
        <f>'13'!C16</f>
        <v>167202</v>
      </c>
      <c r="E15" s="100">
        <f>'15'!C16</f>
        <v>187489</v>
      </c>
      <c r="F15" s="100">
        <f>'17'!C16</f>
        <v>206887</v>
      </c>
      <c r="G15" s="100">
        <f>'19'!C16</f>
        <v>251579</v>
      </c>
      <c r="H15" s="93">
        <v>5.2</v>
      </c>
      <c r="I15" s="93">
        <v>5.5</v>
      </c>
      <c r="J15" s="93">
        <v>5.5</v>
      </c>
      <c r="K15" s="93">
        <v>5.7</v>
      </c>
      <c r="L15" s="93">
        <v>5.4</v>
      </c>
      <c r="O15" s="297"/>
      <c r="P15" s="297"/>
      <c r="Q15" s="297"/>
      <c r="R15" s="297"/>
      <c r="S15" s="297"/>
      <c r="T15" s="297"/>
    </row>
    <row r="16" spans="1:20" ht="15.5" customHeight="1">
      <c r="A16" s="269"/>
      <c r="B16" s="158" t="s">
        <v>14</v>
      </c>
      <c r="C16" s="100">
        <f>'11'!C17</f>
        <v>45662</v>
      </c>
      <c r="D16" s="100">
        <f>'13'!C17</f>
        <v>56595</v>
      </c>
      <c r="E16" s="100">
        <f>'15'!C17</f>
        <v>63295</v>
      </c>
      <c r="F16" s="100">
        <f>'17'!C17</f>
        <v>65842</v>
      </c>
      <c r="G16" s="100">
        <f>'19'!C17</f>
        <v>89299</v>
      </c>
      <c r="H16" s="93">
        <v>1.8</v>
      </c>
      <c r="I16" s="93">
        <v>1.9</v>
      </c>
      <c r="J16" s="93">
        <v>1.8</v>
      </c>
      <c r="K16" s="93">
        <v>1.8</v>
      </c>
      <c r="L16" s="93">
        <v>1.9</v>
      </c>
    </row>
    <row r="17" spans="1:12" ht="15.5" customHeight="1">
      <c r="A17" s="269"/>
      <c r="B17" s="158" t="s">
        <v>15</v>
      </c>
      <c r="C17" s="100">
        <f>'11'!C18</f>
        <v>25980</v>
      </c>
      <c r="D17" s="100">
        <f>'13'!C18</f>
        <v>30938</v>
      </c>
      <c r="E17" s="100">
        <f>'15'!C18</f>
        <v>35425</v>
      </c>
      <c r="F17" s="100">
        <f>'17'!C18</f>
        <v>38911</v>
      </c>
      <c r="G17" s="100">
        <f>'19'!C18</f>
        <v>47111</v>
      </c>
      <c r="H17" s="93">
        <v>1</v>
      </c>
      <c r="I17" s="93">
        <v>1</v>
      </c>
      <c r="J17" s="93">
        <v>1</v>
      </c>
      <c r="K17" s="93">
        <v>1.1000000000000001</v>
      </c>
      <c r="L17" s="93">
        <v>1</v>
      </c>
    </row>
    <row r="18" spans="1:12" ht="15.5" customHeight="1">
      <c r="A18" s="269"/>
      <c r="B18" s="158" t="s">
        <v>16</v>
      </c>
      <c r="C18" s="100">
        <f>'11'!C19</f>
        <v>128319</v>
      </c>
      <c r="D18" s="100">
        <f>'13'!C19</f>
        <v>154897</v>
      </c>
      <c r="E18" s="100">
        <f>'15'!C19</f>
        <v>184952</v>
      </c>
      <c r="F18" s="100">
        <f>'17'!C19</f>
        <v>206112</v>
      </c>
      <c r="G18" s="100">
        <f>'19'!C19</f>
        <v>261542</v>
      </c>
      <c r="H18" s="93">
        <v>5.0999999999999996</v>
      </c>
      <c r="I18" s="93">
        <v>5.0999999999999996</v>
      </c>
      <c r="J18" s="93">
        <v>5.4</v>
      </c>
      <c r="K18" s="93">
        <v>5.7</v>
      </c>
      <c r="L18" s="93">
        <v>5.6</v>
      </c>
    </row>
    <row r="19" spans="1:12" ht="15.5" customHeight="1">
      <c r="A19" s="269"/>
      <c r="B19" s="158" t="s">
        <v>17</v>
      </c>
      <c r="C19" s="100">
        <f>'11'!C20</f>
        <v>58696</v>
      </c>
      <c r="D19" s="100">
        <f>'13'!C20</f>
        <v>68951</v>
      </c>
      <c r="E19" s="100">
        <f>'15'!C20</f>
        <v>79789</v>
      </c>
      <c r="F19" s="100">
        <f>'17'!C20</f>
        <v>84041</v>
      </c>
      <c r="G19" s="100">
        <f>'19'!C20</f>
        <v>111205</v>
      </c>
      <c r="H19" s="93">
        <v>2.2999999999999998</v>
      </c>
      <c r="I19" s="93">
        <v>2.2999999999999998</v>
      </c>
      <c r="J19" s="93">
        <v>2.2999999999999998</v>
      </c>
      <c r="K19" s="93">
        <v>2.2999999999999998</v>
      </c>
      <c r="L19" s="93">
        <v>2.4</v>
      </c>
    </row>
    <row r="20" spans="1:12" ht="15.5" customHeight="1">
      <c r="A20" s="269"/>
      <c r="B20" s="158" t="s">
        <v>18</v>
      </c>
      <c r="C20" s="100">
        <f>'11'!C21</f>
        <v>130008</v>
      </c>
      <c r="D20" s="100">
        <f>'13'!C21</f>
        <v>151228</v>
      </c>
      <c r="E20" s="100">
        <f>'15'!C21</f>
        <v>171672</v>
      </c>
      <c r="F20" s="100">
        <f>'17'!C21</f>
        <v>192798</v>
      </c>
      <c r="G20" s="100">
        <f>'19'!C21</f>
        <v>243683</v>
      </c>
      <c r="H20" s="93">
        <v>5.2</v>
      </c>
      <c r="I20" s="93">
        <v>5</v>
      </c>
      <c r="J20" s="93">
        <v>5</v>
      </c>
      <c r="K20" s="93">
        <v>5.3</v>
      </c>
      <c r="L20" s="93">
        <v>5.2</v>
      </c>
    </row>
    <row r="21" spans="1:12" ht="15.5" customHeight="1">
      <c r="A21" s="269"/>
      <c r="B21" s="158" t="s">
        <v>19</v>
      </c>
      <c r="C21" s="100">
        <f>'11'!C22</f>
        <v>125013</v>
      </c>
      <c r="D21" s="100">
        <f>'13'!C22</f>
        <v>146725</v>
      </c>
      <c r="E21" s="100">
        <f>'15'!C22</f>
        <v>159719</v>
      </c>
      <c r="F21" s="100">
        <f>'17'!C22</f>
        <v>162914</v>
      </c>
      <c r="G21" s="100">
        <f>'19'!C22</f>
        <v>226451</v>
      </c>
      <c r="H21" s="93">
        <v>5</v>
      </c>
      <c r="I21" s="93">
        <v>4.9000000000000004</v>
      </c>
      <c r="J21" s="93">
        <v>4.7</v>
      </c>
      <c r="K21" s="93">
        <v>4.5</v>
      </c>
      <c r="L21" s="93">
        <v>4.8</v>
      </c>
    </row>
    <row r="22" spans="1:12" ht="15.5" customHeight="1">
      <c r="A22" s="269"/>
      <c r="B22" s="158" t="s">
        <v>20</v>
      </c>
      <c r="C22" s="100">
        <f>'11'!C23</f>
        <v>42118</v>
      </c>
      <c r="D22" s="100">
        <f>'13'!C23</f>
        <v>50102</v>
      </c>
      <c r="E22" s="100">
        <f>'15'!C23</f>
        <v>58120</v>
      </c>
      <c r="F22" s="100">
        <f>'17'!C23</f>
        <v>62826</v>
      </c>
      <c r="G22" s="100">
        <f>'19'!C23</f>
        <v>79256</v>
      </c>
      <c r="H22" s="93">
        <v>1.7</v>
      </c>
      <c r="I22" s="93">
        <v>1.7</v>
      </c>
      <c r="J22" s="93">
        <v>1.7</v>
      </c>
      <c r="K22" s="93">
        <v>1.7</v>
      </c>
      <c r="L22" s="93">
        <v>1.7</v>
      </c>
    </row>
    <row r="23" spans="1:12" ht="15.5" customHeight="1">
      <c r="A23" s="269"/>
      <c r="B23" s="158" t="s">
        <v>21</v>
      </c>
      <c r="C23" s="100">
        <f>'11'!C24</f>
        <v>48288</v>
      </c>
      <c r="D23" s="100">
        <f>'13'!C24</f>
        <v>59441</v>
      </c>
      <c r="E23" s="100">
        <f>'15'!C24</f>
        <v>65169</v>
      </c>
      <c r="F23" s="100">
        <f>'17'!C24</f>
        <v>70136</v>
      </c>
      <c r="G23" s="100">
        <f>'19'!C24</f>
        <v>90459</v>
      </c>
      <c r="H23" s="93">
        <v>1.9</v>
      </c>
      <c r="I23" s="93">
        <v>2</v>
      </c>
      <c r="J23" s="93">
        <v>1.9</v>
      </c>
      <c r="K23" s="93">
        <v>1.9</v>
      </c>
      <c r="L23" s="93">
        <v>1.9</v>
      </c>
    </row>
    <row r="24" spans="1:12" ht="15.5" customHeight="1">
      <c r="A24" s="269"/>
      <c r="B24" s="158" t="s">
        <v>22</v>
      </c>
      <c r="C24" s="100">
        <f>'11'!C25</f>
        <v>35386</v>
      </c>
      <c r="D24" s="100">
        <f>'13'!C25</f>
        <v>43604</v>
      </c>
      <c r="E24" s="100">
        <f>'15'!C25</f>
        <v>49549</v>
      </c>
      <c r="F24" s="100">
        <f>'17'!C25</f>
        <v>55648</v>
      </c>
      <c r="G24" s="100">
        <f>'19'!C25</f>
        <v>72948</v>
      </c>
      <c r="H24" s="93">
        <v>1.4</v>
      </c>
      <c r="I24" s="93">
        <v>1.4</v>
      </c>
      <c r="J24" s="93">
        <v>1.4</v>
      </c>
      <c r="K24" s="93">
        <v>1.5</v>
      </c>
      <c r="L24" s="93">
        <v>1.6</v>
      </c>
    </row>
    <row r="25" spans="1:12" ht="15.5" customHeight="1">
      <c r="A25" s="269"/>
      <c r="B25" s="158" t="s">
        <v>23</v>
      </c>
      <c r="C25" s="100">
        <f>'11'!C26</f>
        <v>159463</v>
      </c>
      <c r="D25" s="100">
        <f>'13'!C26</f>
        <v>198185</v>
      </c>
      <c r="E25" s="100">
        <f>'15'!C26</f>
        <v>212321</v>
      </c>
      <c r="F25" s="100">
        <f>'17'!C26</f>
        <v>222486</v>
      </c>
      <c r="G25" s="100">
        <f>'19'!C26</f>
        <v>278315</v>
      </c>
      <c r="H25" s="93">
        <v>6.3</v>
      </c>
      <c r="I25" s="93">
        <v>6.6</v>
      </c>
      <c r="J25" s="93">
        <v>6.2</v>
      </c>
      <c r="K25" s="93">
        <v>6.1</v>
      </c>
      <c r="L25" s="93">
        <v>5.9</v>
      </c>
    </row>
    <row r="26" spans="1:12" ht="15.5" customHeight="1">
      <c r="A26" s="269"/>
      <c r="B26" s="158" t="s">
        <v>24</v>
      </c>
      <c r="C26" s="100">
        <f>'11'!C27</f>
        <v>41119</v>
      </c>
      <c r="D26" s="100">
        <f>'13'!C27</f>
        <v>48650</v>
      </c>
      <c r="E26" s="100">
        <f>'15'!C27</f>
        <v>53881</v>
      </c>
      <c r="F26" s="100">
        <f>'17'!C27</f>
        <v>60607</v>
      </c>
      <c r="G26" s="100">
        <f>'19'!C27</f>
        <v>79285</v>
      </c>
      <c r="H26" s="93">
        <v>1.6</v>
      </c>
      <c r="I26" s="93">
        <v>1.6</v>
      </c>
      <c r="J26" s="93">
        <v>1.6</v>
      </c>
      <c r="K26" s="93">
        <v>1.7</v>
      </c>
      <c r="L26" s="93">
        <v>1.7</v>
      </c>
    </row>
    <row r="27" spans="1:12" ht="15.5" customHeight="1">
      <c r="A27" s="269"/>
      <c r="B27" s="158" t="s">
        <v>25</v>
      </c>
      <c r="C27" s="100">
        <f>'11'!C28</f>
        <v>54512</v>
      </c>
      <c r="D27" s="100">
        <f>'13'!C28</f>
        <v>66009</v>
      </c>
      <c r="E27" s="100">
        <f>'15'!C28</f>
        <v>71948</v>
      </c>
      <c r="F27" s="100">
        <f>'17'!C28</f>
        <v>84612</v>
      </c>
      <c r="G27" s="100">
        <f>'19'!C28</f>
        <v>106078</v>
      </c>
      <c r="H27" s="93">
        <v>2.2000000000000002</v>
      </c>
      <c r="I27" s="93">
        <v>2.2000000000000002</v>
      </c>
      <c r="J27" s="93">
        <v>2.1</v>
      </c>
      <c r="K27" s="93">
        <v>2.2999999999999998</v>
      </c>
      <c r="L27" s="93">
        <v>2.2999999999999998</v>
      </c>
    </row>
    <row r="28" spans="1:12" ht="15.5" customHeight="1">
      <c r="A28" s="269"/>
      <c r="B28" s="158" t="s">
        <v>26</v>
      </c>
      <c r="C28" s="100">
        <f>'11'!C29</f>
        <v>60303</v>
      </c>
      <c r="D28" s="100">
        <f>'13'!C29</f>
        <v>77782</v>
      </c>
      <c r="E28" s="100">
        <f>'15'!C29</f>
        <v>86783</v>
      </c>
      <c r="F28" s="100">
        <f>'17'!C29</f>
        <v>91324</v>
      </c>
      <c r="G28" s="100">
        <f>'19'!C29</f>
        <v>116078</v>
      </c>
      <c r="H28" s="93">
        <v>2.4</v>
      </c>
      <c r="I28" s="93">
        <v>2.6</v>
      </c>
      <c r="J28" s="93">
        <v>2.5</v>
      </c>
      <c r="K28" s="93">
        <v>2.5</v>
      </c>
      <c r="L28" s="93">
        <v>2.5</v>
      </c>
    </row>
    <row r="29" spans="1:12" ht="15.5" customHeight="1">
      <c r="A29" s="269"/>
      <c r="B29" s="158" t="s">
        <v>27</v>
      </c>
      <c r="C29" s="100">
        <f>'11'!C30</f>
        <v>25732</v>
      </c>
      <c r="D29" s="100">
        <f>'13'!C30</f>
        <v>31342</v>
      </c>
      <c r="E29" s="100">
        <f>'15'!C30</f>
        <v>36690</v>
      </c>
      <c r="F29" s="100">
        <f>'17'!C30</f>
        <v>41192</v>
      </c>
      <c r="G29" s="100">
        <f>'19'!C30</f>
        <v>50477</v>
      </c>
      <c r="H29" s="93">
        <v>1</v>
      </c>
      <c r="I29" s="93">
        <v>1</v>
      </c>
      <c r="J29" s="93">
        <v>1.1000000000000001</v>
      </c>
      <c r="K29" s="93">
        <v>1.1000000000000001</v>
      </c>
      <c r="L29" s="93">
        <v>1.1000000000000001</v>
      </c>
    </row>
    <row r="30" spans="1:12" ht="15.5" customHeight="1">
      <c r="A30" s="269"/>
      <c r="B30" s="158" t="s">
        <v>28</v>
      </c>
      <c r="C30" s="100">
        <f>'11'!C31</f>
        <v>48771</v>
      </c>
      <c r="D30" s="100">
        <f>'13'!C31</f>
        <v>61371</v>
      </c>
      <c r="E30" s="100">
        <f>'15'!C31</f>
        <v>67574</v>
      </c>
      <c r="F30" s="100">
        <f>'17'!C31</f>
        <v>74522</v>
      </c>
      <c r="G30" s="100">
        <f>'19'!C31</f>
        <v>96525</v>
      </c>
      <c r="H30" s="93">
        <v>1.9</v>
      </c>
      <c r="I30" s="93">
        <v>2</v>
      </c>
      <c r="J30" s="93">
        <v>2</v>
      </c>
      <c r="K30" s="93">
        <v>2.1</v>
      </c>
      <c r="L30" s="93">
        <v>2.1</v>
      </c>
    </row>
    <row r="31" spans="1:12" ht="15.5" customHeight="1">
      <c r="A31" s="269"/>
      <c r="B31" s="158" t="s">
        <v>29</v>
      </c>
      <c r="C31" s="100">
        <f>'11'!C32</f>
        <v>608810</v>
      </c>
      <c r="D31" s="100">
        <f>'13'!C32</f>
        <v>716496</v>
      </c>
      <c r="E31" s="100">
        <f>'15'!C32</f>
        <v>836827</v>
      </c>
      <c r="F31" s="100">
        <f>'17'!C32</f>
        <v>882325</v>
      </c>
      <c r="G31" s="100">
        <f>'19'!C32</f>
        <v>1102528</v>
      </c>
      <c r="H31" s="93">
        <v>24.2</v>
      </c>
      <c r="I31" s="93">
        <v>23.7</v>
      </c>
      <c r="J31" s="93">
        <v>24.5</v>
      </c>
      <c r="K31" s="93">
        <v>24.3</v>
      </c>
      <c r="L31" s="93">
        <v>23.5</v>
      </c>
    </row>
    <row r="32" spans="1:12" ht="15.5" customHeight="1">
      <c r="A32" s="269"/>
      <c r="B32" s="158" t="s">
        <v>30</v>
      </c>
      <c r="C32" s="107" t="s">
        <v>52</v>
      </c>
      <c r="D32" s="107" t="s">
        <v>52</v>
      </c>
      <c r="E32" s="100" t="str">
        <f>'15'!C33</f>
        <v>…</v>
      </c>
      <c r="F32" s="100" t="str">
        <f>'15'!D33</f>
        <v>…</v>
      </c>
      <c r="G32" s="100" t="str">
        <f>'15'!E33</f>
        <v>…</v>
      </c>
      <c r="H32" s="100" t="str">
        <f>'15'!F33</f>
        <v>…</v>
      </c>
      <c r="I32" s="100" t="str">
        <f>'15'!G33</f>
        <v>…</v>
      </c>
      <c r="J32" s="100" t="str">
        <f>'15'!H33</f>
        <v>…</v>
      </c>
      <c r="K32" s="100" t="str">
        <f>'15'!I33</f>
        <v>…</v>
      </c>
      <c r="L32" s="100" t="str">
        <f>'15'!J33</f>
        <v>…</v>
      </c>
    </row>
    <row r="33" spans="4:6">
      <c r="D33" s="37"/>
      <c r="E33" s="37"/>
      <c r="F33" s="37"/>
    </row>
  </sheetData>
  <mergeCells count="8">
    <mergeCell ref="A1:A32"/>
    <mergeCell ref="O15:T15"/>
    <mergeCell ref="H2:L2"/>
    <mergeCell ref="B1:L1"/>
    <mergeCell ref="C2:G2"/>
    <mergeCell ref="N6:S6"/>
    <mergeCell ref="N9:S9"/>
    <mergeCell ref="O12:T12"/>
  </mergeCells>
  <pageMargins left="0.47244094488188981" right="0.47244094488188981" top="0.47244094488188981" bottom="0.47244094488188981" header="0.31496062992125984" footer="0.31496062992125984"/>
  <pageSetup paperSize="9" firstPageNumber="61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33"/>
  <sheetViews>
    <sheetView zoomScaleNormal="100" zoomScaleSheetLayoutView="96" workbookViewId="0">
      <selection activeCell="A2" sqref="A2:A33"/>
    </sheetView>
  </sheetViews>
  <sheetFormatPr baseColWidth="10" defaultColWidth="9.1640625" defaultRowHeight="16"/>
  <cols>
    <col min="1" max="1" width="6.5" style="229" customWidth="1"/>
    <col min="2" max="3" width="9.1640625" style="228"/>
    <col min="4" max="4" width="9" style="228" customWidth="1"/>
    <col min="5" max="6" width="9.1640625" style="228" customWidth="1"/>
    <col min="7" max="7" width="9.5" style="228" customWidth="1"/>
    <col min="8" max="8" width="10" style="228" customWidth="1"/>
    <col min="9" max="9" width="9.33203125" style="228" customWidth="1"/>
    <col min="10" max="10" width="9" style="228" customWidth="1"/>
    <col min="11" max="11" width="10" style="228" customWidth="1"/>
    <col min="12" max="12" width="9.5" style="228" customWidth="1"/>
    <col min="13" max="13" width="10.6640625" style="228" customWidth="1"/>
    <col min="14" max="14" width="12.6640625" style="228" customWidth="1"/>
    <col min="15" max="15" width="8.5" style="228" customWidth="1"/>
    <col min="16" max="16" width="8.83203125" style="228" customWidth="1"/>
    <col min="17" max="16384" width="9.1640625" style="228"/>
  </cols>
  <sheetData>
    <row r="1" spans="1:15" ht="36.75" customHeight="1">
      <c r="A1" s="318" t="s">
        <v>371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</row>
    <row r="2" spans="1:15" ht="13">
      <c r="A2" s="320">
        <v>48</v>
      </c>
    </row>
    <row r="3" spans="1:15" ht="13">
      <c r="A3" s="320"/>
    </row>
    <row r="4" spans="1:15" ht="13">
      <c r="A4" s="320"/>
    </row>
    <row r="5" spans="1:15" ht="13">
      <c r="A5" s="320"/>
    </row>
    <row r="6" spans="1:15">
      <c r="A6" s="320"/>
      <c r="C6" s="158"/>
    </row>
    <row r="7" spans="1:15">
      <c r="A7" s="320"/>
      <c r="C7" s="158"/>
      <c r="D7" s="231"/>
    </row>
    <row r="8" spans="1:15">
      <c r="A8" s="320"/>
      <c r="C8" s="158"/>
      <c r="D8" s="230"/>
    </row>
    <row r="9" spans="1:15">
      <c r="A9" s="320"/>
      <c r="C9" s="158"/>
      <c r="D9" s="230"/>
    </row>
    <row r="10" spans="1:15">
      <c r="A10" s="320"/>
      <c r="C10" s="158"/>
      <c r="D10" s="230"/>
    </row>
    <row r="11" spans="1:15">
      <c r="A11" s="320"/>
      <c r="C11" s="158"/>
      <c r="D11" s="230"/>
    </row>
    <row r="12" spans="1:15">
      <c r="A12" s="320"/>
      <c r="C12" s="158"/>
      <c r="D12" s="230"/>
    </row>
    <row r="13" spans="1:15">
      <c r="A13" s="320"/>
      <c r="C13" s="158"/>
      <c r="D13" s="230"/>
    </row>
    <row r="14" spans="1:15">
      <c r="A14" s="320"/>
      <c r="C14" s="158"/>
      <c r="D14" s="230"/>
    </row>
    <row r="15" spans="1:15">
      <c r="A15" s="320"/>
      <c r="C15" s="158"/>
      <c r="D15" s="230"/>
    </row>
    <row r="16" spans="1:15">
      <c r="A16" s="320"/>
      <c r="C16" s="158"/>
      <c r="D16" s="230"/>
    </row>
    <row r="17" spans="1:4">
      <c r="A17" s="320"/>
      <c r="C17" s="158"/>
      <c r="D17" s="230"/>
    </row>
    <row r="18" spans="1:4">
      <c r="A18" s="320"/>
      <c r="C18" s="158"/>
      <c r="D18" s="230"/>
    </row>
    <row r="19" spans="1:4">
      <c r="A19" s="320"/>
      <c r="C19" s="158"/>
      <c r="D19" s="230"/>
    </row>
    <row r="20" spans="1:4">
      <c r="A20" s="320"/>
      <c r="C20" s="158"/>
      <c r="D20" s="230"/>
    </row>
    <row r="21" spans="1:4">
      <c r="A21" s="320"/>
      <c r="C21" s="158"/>
      <c r="D21" s="230"/>
    </row>
    <row r="22" spans="1:4">
      <c r="A22" s="320"/>
      <c r="C22" s="158"/>
      <c r="D22" s="230"/>
    </row>
    <row r="23" spans="1:4" ht="15.75" customHeight="1">
      <c r="A23" s="320"/>
      <c r="C23" s="158"/>
      <c r="D23" s="230"/>
    </row>
    <row r="24" spans="1:4">
      <c r="A24" s="320"/>
      <c r="C24" s="158"/>
      <c r="D24" s="230"/>
    </row>
    <row r="25" spans="1:4">
      <c r="A25" s="320"/>
      <c r="C25" s="158"/>
      <c r="D25" s="230"/>
    </row>
    <row r="26" spans="1:4">
      <c r="A26" s="320"/>
      <c r="C26" s="158"/>
      <c r="D26" s="230"/>
    </row>
    <row r="27" spans="1:4">
      <c r="A27" s="320"/>
      <c r="C27" s="158"/>
      <c r="D27" s="230"/>
    </row>
    <row r="28" spans="1:4">
      <c r="A28" s="320"/>
      <c r="C28" s="158"/>
      <c r="D28" s="230"/>
    </row>
    <row r="29" spans="1:4">
      <c r="A29" s="320"/>
      <c r="C29" s="158"/>
      <c r="D29" s="230"/>
    </row>
    <row r="30" spans="1:4">
      <c r="A30" s="320"/>
      <c r="C30" s="158"/>
      <c r="D30" s="230"/>
    </row>
    <row r="31" spans="1:4">
      <c r="A31" s="320"/>
      <c r="C31" s="158"/>
      <c r="D31" s="230"/>
    </row>
    <row r="32" spans="1:4">
      <c r="A32" s="320"/>
      <c r="C32" s="158"/>
      <c r="D32" s="230"/>
    </row>
    <row r="33" spans="1:1" ht="18.75" customHeight="1">
      <c r="A33" s="320"/>
    </row>
  </sheetData>
  <mergeCells count="2">
    <mergeCell ref="A1:O1"/>
    <mergeCell ref="A2:A33"/>
  </mergeCells>
  <pageMargins left="0.70866141732283472" right="0.23622047244094491" top="0.55118110236220474" bottom="0.35433070866141736" header="0.31496062992125984" footer="0.31496062992125984"/>
  <pageSetup paperSize="9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Z39"/>
  <sheetViews>
    <sheetView zoomScaleNormal="100" zoomScaleSheetLayoutView="84" workbookViewId="0">
      <selection sqref="A1:A34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3" width="11.6640625" style="1" customWidth="1"/>
    <col min="4" max="4" width="11" style="1" customWidth="1"/>
    <col min="5" max="12" width="11.6640625" style="1" customWidth="1"/>
    <col min="13" max="16384" width="9.1640625" style="1"/>
  </cols>
  <sheetData>
    <row r="1" spans="1:26" ht="18" customHeight="1">
      <c r="A1" s="269">
        <v>49</v>
      </c>
      <c r="B1" s="270" t="s">
        <v>195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</row>
    <row r="2" spans="1:26" ht="13.5" customHeight="1">
      <c r="A2" s="269"/>
      <c r="B2" s="127"/>
      <c r="C2" s="99"/>
      <c r="D2" s="99"/>
      <c r="E2" s="99"/>
      <c r="F2" s="99"/>
      <c r="G2" s="99"/>
      <c r="H2" s="337" t="s">
        <v>50</v>
      </c>
      <c r="I2" s="337"/>
      <c r="J2" s="337"/>
      <c r="K2" s="337"/>
      <c r="L2" s="337"/>
    </row>
    <row r="3" spans="1:26" s="35" customFormat="1" ht="29.25" customHeight="1">
      <c r="A3" s="269"/>
      <c r="B3" s="338"/>
      <c r="C3" s="350" t="s">
        <v>146</v>
      </c>
      <c r="D3" s="350"/>
      <c r="E3" s="350"/>
      <c r="F3" s="350"/>
      <c r="G3" s="350"/>
      <c r="H3" s="350"/>
      <c r="I3" s="350"/>
      <c r="J3" s="350"/>
      <c r="K3" s="351"/>
      <c r="L3" s="351"/>
      <c r="N3" s="348"/>
      <c r="O3" s="348"/>
      <c r="P3" s="348"/>
      <c r="Q3" s="348"/>
      <c r="R3" s="348"/>
      <c r="S3" s="348"/>
      <c r="T3" s="348"/>
      <c r="U3" s="348"/>
      <c r="V3" s="348"/>
      <c r="W3" s="348"/>
      <c r="X3" s="348"/>
      <c r="Y3" s="348"/>
      <c r="Z3" s="348"/>
    </row>
    <row r="4" spans="1:26" s="35" customFormat="1" ht="19.5" customHeight="1">
      <c r="A4" s="269"/>
      <c r="B4" s="339"/>
      <c r="C4" s="309" t="s">
        <v>170</v>
      </c>
      <c r="D4" s="309"/>
      <c r="E4" s="309"/>
      <c r="F4" s="309"/>
      <c r="G4" s="309"/>
      <c r="H4" s="309" t="s">
        <v>65</v>
      </c>
      <c r="I4" s="309"/>
      <c r="J4" s="309"/>
      <c r="K4" s="306"/>
      <c r="L4" s="306"/>
      <c r="N4" s="349"/>
      <c r="O4" s="349"/>
      <c r="P4" s="349"/>
      <c r="Q4" s="349"/>
      <c r="R4" s="349"/>
      <c r="S4" s="349"/>
    </row>
    <row r="5" spans="1:26" s="35" customFormat="1" ht="20.25" customHeight="1">
      <c r="A5" s="269"/>
      <c r="B5" s="340"/>
      <c r="C5" s="110">
        <v>2017</v>
      </c>
      <c r="D5" s="110">
        <v>2018</v>
      </c>
      <c r="E5" s="110">
        <v>2019</v>
      </c>
      <c r="F5" s="110">
        <v>2020</v>
      </c>
      <c r="G5" s="110">
        <v>2021</v>
      </c>
      <c r="H5" s="96">
        <v>2017</v>
      </c>
      <c r="I5" s="96">
        <v>2018</v>
      </c>
      <c r="J5" s="96">
        <v>2019</v>
      </c>
      <c r="K5" s="96">
        <v>2020</v>
      </c>
      <c r="L5" s="96">
        <v>2021</v>
      </c>
    </row>
    <row r="6" spans="1:26" ht="15.25" customHeight="1">
      <c r="A6" s="269"/>
      <c r="B6" s="106" t="s">
        <v>32</v>
      </c>
      <c r="C6" s="120">
        <f>SUM(C9:C33)</f>
        <v>303419</v>
      </c>
      <c r="D6" s="120">
        <f>SUM(D9:D33)</f>
        <v>360998</v>
      </c>
      <c r="E6" s="120">
        <f>SUM(E9:E33)</f>
        <v>356563</v>
      </c>
      <c r="F6" s="120">
        <f>SUM(F9:F33)</f>
        <v>393077</v>
      </c>
      <c r="G6" s="120">
        <f>SUM(G8:G34)</f>
        <v>593367</v>
      </c>
      <c r="H6" s="121">
        <v>100</v>
      </c>
      <c r="I6" s="121">
        <v>100</v>
      </c>
      <c r="J6" s="121">
        <f>SUM(J8:J34)</f>
        <v>100</v>
      </c>
      <c r="K6" s="121">
        <f>SUM(K8:K34)</f>
        <v>100</v>
      </c>
      <c r="L6" s="121">
        <f>SUM(L8:L34)</f>
        <v>100</v>
      </c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</row>
    <row r="7" spans="1:26" ht="15.25" customHeight="1">
      <c r="A7" s="269"/>
      <c r="B7" s="160" t="s">
        <v>3</v>
      </c>
      <c r="C7" s="92"/>
      <c r="D7" s="92"/>
      <c r="E7" s="92"/>
      <c r="G7" s="92"/>
      <c r="H7" s="92"/>
      <c r="I7" s="92"/>
      <c r="J7" s="92"/>
      <c r="K7" s="92"/>
      <c r="L7" s="92"/>
    </row>
    <row r="8" spans="1:26" ht="15.25" customHeight="1">
      <c r="A8" s="269"/>
      <c r="B8" s="160" t="s">
        <v>4</v>
      </c>
      <c r="C8" s="100" t="s">
        <v>52</v>
      </c>
      <c r="D8" s="100" t="s">
        <v>52</v>
      </c>
      <c r="E8" s="100" t="s">
        <v>52</v>
      </c>
      <c r="F8" s="100" t="s">
        <v>52</v>
      </c>
      <c r="G8" s="100" t="s">
        <v>52</v>
      </c>
      <c r="H8" s="100" t="s">
        <v>52</v>
      </c>
      <c r="I8" s="100" t="s">
        <v>52</v>
      </c>
      <c r="J8" s="100" t="s">
        <v>52</v>
      </c>
      <c r="K8" s="100" t="s">
        <v>52</v>
      </c>
      <c r="L8" s="100" t="s">
        <v>52</v>
      </c>
    </row>
    <row r="9" spans="1:26" ht="15.25" customHeight="1">
      <c r="A9" s="269"/>
      <c r="B9" s="160" t="s">
        <v>5</v>
      </c>
      <c r="C9" s="92">
        <v>21503</v>
      </c>
      <c r="D9" s="92">
        <v>26872</v>
      </c>
      <c r="E9" s="92">
        <v>26913</v>
      </c>
      <c r="F9" s="92">
        <v>27631</v>
      </c>
      <c r="G9" s="92">
        <v>42507</v>
      </c>
      <c r="H9" s="93">
        <v>7.1</v>
      </c>
      <c r="I9" s="93">
        <v>7.4</v>
      </c>
      <c r="J9" s="93">
        <v>7.5</v>
      </c>
      <c r="K9" s="93">
        <v>7</v>
      </c>
      <c r="L9" s="93">
        <v>7.2</v>
      </c>
      <c r="N9" s="296"/>
      <c r="O9" s="296"/>
      <c r="P9" s="296"/>
      <c r="Q9" s="296"/>
      <c r="R9" s="296"/>
      <c r="S9" s="296"/>
    </row>
    <row r="10" spans="1:26" ht="15.25" customHeight="1">
      <c r="A10" s="269"/>
      <c r="B10" s="160" t="s">
        <v>6</v>
      </c>
      <c r="C10" s="92">
        <v>7609</v>
      </c>
      <c r="D10" s="92">
        <v>8594</v>
      </c>
      <c r="E10" s="92">
        <v>9012</v>
      </c>
      <c r="F10" s="92">
        <v>10351</v>
      </c>
      <c r="G10" s="92">
        <v>13205</v>
      </c>
      <c r="H10" s="93">
        <v>2.5</v>
      </c>
      <c r="I10" s="93">
        <v>2.4</v>
      </c>
      <c r="J10" s="93">
        <v>2.5</v>
      </c>
      <c r="K10" s="93">
        <v>2.6</v>
      </c>
      <c r="L10" s="93">
        <v>2.2000000000000002</v>
      </c>
    </row>
    <row r="11" spans="1:26" ht="15.25" customHeight="1">
      <c r="A11" s="269"/>
      <c r="B11" s="160" t="s">
        <v>7</v>
      </c>
      <c r="C11" s="92">
        <v>18246</v>
      </c>
      <c r="D11" s="92">
        <v>20643</v>
      </c>
      <c r="E11" s="92">
        <v>21739</v>
      </c>
      <c r="F11" s="92">
        <v>23027</v>
      </c>
      <c r="G11" s="92">
        <v>37918</v>
      </c>
      <c r="H11" s="93">
        <v>6</v>
      </c>
      <c r="I11" s="93">
        <v>5.7</v>
      </c>
      <c r="J11" s="93">
        <v>6.1</v>
      </c>
      <c r="K11" s="93">
        <v>5.9</v>
      </c>
      <c r="L11" s="93">
        <v>6.4</v>
      </c>
    </row>
    <row r="12" spans="1:26" ht="15.25" customHeight="1">
      <c r="A12" s="269"/>
      <c r="B12" s="160" t="s">
        <v>8</v>
      </c>
      <c r="C12" s="92">
        <v>9273</v>
      </c>
      <c r="D12" s="92">
        <v>9318</v>
      </c>
      <c r="E12" s="92">
        <v>10543</v>
      </c>
      <c r="F12" s="92">
        <v>12560</v>
      </c>
      <c r="G12" s="92">
        <v>17895</v>
      </c>
      <c r="H12" s="93">
        <v>3.1</v>
      </c>
      <c r="I12" s="93">
        <v>2.6</v>
      </c>
      <c r="J12" s="93">
        <v>3</v>
      </c>
      <c r="K12" s="93">
        <v>3.2</v>
      </c>
      <c r="L12" s="93">
        <v>3</v>
      </c>
      <c r="N12" s="296"/>
      <c r="O12" s="296"/>
      <c r="P12" s="296"/>
      <c r="Q12" s="296"/>
      <c r="R12" s="296"/>
      <c r="S12" s="296"/>
    </row>
    <row r="13" spans="1:26" ht="15.25" customHeight="1">
      <c r="A13" s="269"/>
      <c r="B13" s="160" t="s">
        <v>9</v>
      </c>
      <c r="C13" s="92">
        <v>12401</v>
      </c>
      <c r="D13" s="92">
        <v>15531</v>
      </c>
      <c r="E13" s="92">
        <v>15208</v>
      </c>
      <c r="F13" s="92">
        <v>17180</v>
      </c>
      <c r="G13" s="92">
        <v>24663</v>
      </c>
      <c r="H13" s="93">
        <v>4.0999999999999996</v>
      </c>
      <c r="I13" s="93">
        <v>4.3</v>
      </c>
      <c r="J13" s="93">
        <v>4.3</v>
      </c>
      <c r="K13" s="93">
        <v>4.4000000000000004</v>
      </c>
      <c r="L13" s="93">
        <v>4.2</v>
      </c>
    </row>
    <row r="14" spans="1:26" ht="15.25" customHeight="1">
      <c r="A14" s="269"/>
      <c r="B14" s="160" t="s">
        <v>10</v>
      </c>
      <c r="C14" s="92">
        <v>5810</v>
      </c>
      <c r="D14" s="92">
        <v>6922</v>
      </c>
      <c r="E14" s="92">
        <v>7403</v>
      </c>
      <c r="F14" s="92">
        <v>7392</v>
      </c>
      <c r="G14" s="92">
        <v>8604</v>
      </c>
      <c r="H14" s="93">
        <v>1.9</v>
      </c>
      <c r="I14" s="93">
        <v>1.9</v>
      </c>
      <c r="J14" s="93">
        <v>2.1</v>
      </c>
      <c r="K14" s="93">
        <v>1.9</v>
      </c>
      <c r="L14" s="93">
        <v>1.4</v>
      </c>
    </row>
    <row r="15" spans="1:26" ht="15.25" customHeight="1">
      <c r="A15" s="269"/>
      <c r="B15" s="160" t="s">
        <v>11</v>
      </c>
      <c r="C15" s="92">
        <v>12135</v>
      </c>
      <c r="D15" s="92">
        <v>11202</v>
      </c>
      <c r="E15" s="92">
        <v>13025</v>
      </c>
      <c r="F15" s="92">
        <v>14769</v>
      </c>
      <c r="G15" s="92">
        <v>24037</v>
      </c>
      <c r="H15" s="93">
        <v>4</v>
      </c>
      <c r="I15" s="93">
        <v>3.1</v>
      </c>
      <c r="J15" s="93">
        <v>3.7</v>
      </c>
      <c r="K15" s="93">
        <v>3.8</v>
      </c>
      <c r="L15" s="93">
        <v>4</v>
      </c>
    </row>
    <row r="16" spans="1:26" ht="15.25" customHeight="1">
      <c r="A16" s="269"/>
      <c r="B16" s="160" t="s">
        <v>12</v>
      </c>
      <c r="C16" s="92">
        <v>7938</v>
      </c>
      <c r="D16" s="92">
        <v>8944</v>
      </c>
      <c r="E16" s="92">
        <v>9219</v>
      </c>
      <c r="F16" s="92">
        <v>10326</v>
      </c>
      <c r="G16" s="92">
        <v>13467</v>
      </c>
      <c r="H16" s="93">
        <v>2.6</v>
      </c>
      <c r="I16" s="93">
        <v>2.5</v>
      </c>
      <c r="J16" s="93">
        <v>2.6</v>
      </c>
      <c r="K16" s="93">
        <v>2.6</v>
      </c>
      <c r="L16" s="93">
        <v>2.2999999999999998</v>
      </c>
    </row>
    <row r="17" spans="1:12" ht="15.25" customHeight="1">
      <c r="A17" s="269"/>
      <c r="B17" s="160" t="s">
        <v>13</v>
      </c>
      <c r="C17" s="92">
        <v>18865</v>
      </c>
      <c r="D17" s="92">
        <v>24942</v>
      </c>
      <c r="E17" s="92">
        <v>22450</v>
      </c>
      <c r="F17" s="92">
        <v>22874</v>
      </c>
      <c r="G17" s="92">
        <v>34544</v>
      </c>
      <c r="H17" s="93">
        <v>6.2</v>
      </c>
      <c r="I17" s="93">
        <v>6.9</v>
      </c>
      <c r="J17" s="93">
        <v>6.3</v>
      </c>
      <c r="K17" s="93">
        <v>5.8</v>
      </c>
      <c r="L17" s="93">
        <v>5.8</v>
      </c>
    </row>
    <row r="18" spans="1:12" ht="15.25" customHeight="1">
      <c r="A18" s="269"/>
      <c r="B18" s="160" t="s">
        <v>14</v>
      </c>
      <c r="C18" s="92">
        <v>14282</v>
      </c>
      <c r="D18" s="92">
        <v>18647</v>
      </c>
      <c r="E18" s="92">
        <v>18445</v>
      </c>
      <c r="F18" s="92">
        <v>16594</v>
      </c>
      <c r="G18" s="92">
        <v>33561</v>
      </c>
      <c r="H18" s="93">
        <v>4.7</v>
      </c>
      <c r="I18" s="93">
        <v>5.2</v>
      </c>
      <c r="J18" s="93">
        <v>5.2</v>
      </c>
      <c r="K18" s="93">
        <v>4.2</v>
      </c>
      <c r="L18" s="93">
        <v>5.7</v>
      </c>
    </row>
    <row r="19" spans="1:12" ht="15.25" customHeight="1">
      <c r="A19" s="269"/>
      <c r="B19" s="160" t="s">
        <v>15</v>
      </c>
      <c r="C19" s="92">
        <v>5530</v>
      </c>
      <c r="D19" s="92">
        <v>6722</v>
      </c>
      <c r="E19" s="92">
        <v>6952</v>
      </c>
      <c r="F19" s="92">
        <v>8011</v>
      </c>
      <c r="G19" s="92">
        <v>11888</v>
      </c>
      <c r="H19" s="93">
        <v>1.8</v>
      </c>
      <c r="I19" s="93">
        <v>1.9</v>
      </c>
      <c r="J19" s="93">
        <v>1.9</v>
      </c>
      <c r="K19" s="93">
        <v>2</v>
      </c>
      <c r="L19" s="93">
        <v>2</v>
      </c>
    </row>
    <row r="20" spans="1:12" ht="15.25" customHeight="1">
      <c r="A20" s="269"/>
      <c r="B20" s="160" t="s">
        <v>16</v>
      </c>
      <c r="C20" s="92">
        <v>12333</v>
      </c>
      <c r="D20" s="92">
        <v>14087</v>
      </c>
      <c r="E20" s="92">
        <v>14761</v>
      </c>
      <c r="F20" s="92">
        <v>17342</v>
      </c>
      <c r="G20" s="92">
        <v>22784</v>
      </c>
      <c r="H20" s="93">
        <v>4.0999999999999996</v>
      </c>
      <c r="I20" s="93">
        <v>3.9</v>
      </c>
      <c r="J20" s="93">
        <v>4.0999999999999996</v>
      </c>
      <c r="K20" s="93">
        <v>4.4000000000000004</v>
      </c>
      <c r="L20" s="93">
        <v>3.8</v>
      </c>
    </row>
    <row r="21" spans="1:12" ht="15.25" customHeight="1">
      <c r="A21" s="269"/>
      <c r="B21" s="160" t="s">
        <v>17</v>
      </c>
      <c r="C21" s="92">
        <v>12830</v>
      </c>
      <c r="D21" s="92">
        <v>14469</v>
      </c>
      <c r="E21" s="92">
        <v>14536</v>
      </c>
      <c r="F21" s="92">
        <v>14358</v>
      </c>
      <c r="G21" s="92">
        <v>28388</v>
      </c>
      <c r="H21" s="93">
        <v>4.2</v>
      </c>
      <c r="I21" s="93">
        <v>4</v>
      </c>
      <c r="J21" s="93">
        <v>4.0999999999999996</v>
      </c>
      <c r="K21" s="93">
        <v>3.7</v>
      </c>
      <c r="L21" s="93">
        <v>4.8</v>
      </c>
    </row>
    <row r="22" spans="1:12" ht="15.25" customHeight="1">
      <c r="A22" s="269"/>
      <c r="B22" s="160" t="s">
        <v>18</v>
      </c>
      <c r="C22" s="92">
        <v>14992</v>
      </c>
      <c r="D22" s="92">
        <v>16660</v>
      </c>
      <c r="E22" s="92">
        <v>14367</v>
      </c>
      <c r="F22" s="92">
        <v>11547</v>
      </c>
      <c r="G22" s="92">
        <v>28251</v>
      </c>
      <c r="H22" s="93">
        <v>4.9000000000000004</v>
      </c>
      <c r="I22" s="93">
        <v>4.5999999999999996</v>
      </c>
      <c r="J22" s="93">
        <v>4</v>
      </c>
      <c r="K22" s="93">
        <v>2.9</v>
      </c>
      <c r="L22" s="93">
        <v>4.8</v>
      </c>
    </row>
    <row r="23" spans="1:12" ht="15.25" customHeight="1">
      <c r="A23" s="269"/>
      <c r="B23" s="160" t="s">
        <v>19</v>
      </c>
      <c r="C23" s="92">
        <v>17928</v>
      </c>
      <c r="D23" s="92">
        <v>24693</v>
      </c>
      <c r="E23" s="92">
        <v>22972</v>
      </c>
      <c r="F23" s="92">
        <v>25618</v>
      </c>
      <c r="G23" s="92">
        <v>36522</v>
      </c>
      <c r="H23" s="93">
        <v>5.9</v>
      </c>
      <c r="I23" s="93">
        <v>6.8</v>
      </c>
      <c r="J23" s="93">
        <v>6.4</v>
      </c>
      <c r="K23" s="93">
        <v>6.5</v>
      </c>
      <c r="L23" s="93">
        <v>6.2</v>
      </c>
    </row>
    <row r="24" spans="1:12" ht="15.25" customHeight="1">
      <c r="A24" s="269"/>
      <c r="B24" s="160" t="s">
        <v>20</v>
      </c>
      <c r="C24" s="92">
        <v>8359</v>
      </c>
      <c r="D24" s="92">
        <v>9550</v>
      </c>
      <c r="E24" s="92">
        <v>9860</v>
      </c>
      <c r="F24" s="92">
        <v>11340</v>
      </c>
      <c r="G24" s="92">
        <v>14390</v>
      </c>
      <c r="H24" s="93">
        <v>2.8</v>
      </c>
      <c r="I24" s="93">
        <v>2.6</v>
      </c>
      <c r="J24" s="93">
        <v>2.8</v>
      </c>
      <c r="K24" s="93">
        <v>2.9</v>
      </c>
      <c r="L24" s="93">
        <v>2.4</v>
      </c>
    </row>
    <row r="25" spans="1:12" ht="15.25" customHeight="1">
      <c r="A25" s="269"/>
      <c r="B25" s="160" t="s">
        <v>21</v>
      </c>
      <c r="C25" s="92">
        <v>12572</v>
      </c>
      <c r="D25" s="92">
        <v>15706</v>
      </c>
      <c r="E25" s="92">
        <v>14868</v>
      </c>
      <c r="F25" s="92">
        <v>19219</v>
      </c>
      <c r="G25" s="92">
        <v>22854</v>
      </c>
      <c r="H25" s="93">
        <v>4.2</v>
      </c>
      <c r="I25" s="93">
        <v>4.4000000000000004</v>
      </c>
      <c r="J25" s="93">
        <v>4.2</v>
      </c>
      <c r="K25" s="93">
        <v>4.9000000000000004</v>
      </c>
      <c r="L25" s="93">
        <v>3.9</v>
      </c>
    </row>
    <row r="26" spans="1:12" ht="15.25" customHeight="1">
      <c r="A26" s="269"/>
      <c r="B26" s="160" t="s">
        <v>22</v>
      </c>
      <c r="C26" s="92">
        <v>9932</v>
      </c>
      <c r="D26" s="92">
        <v>11166</v>
      </c>
      <c r="E26" s="92">
        <v>11100</v>
      </c>
      <c r="F26" s="92">
        <v>13546</v>
      </c>
      <c r="G26" s="92">
        <v>19794</v>
      </c>
      <c r="H26" s="93">
        <v>3.3</v>
      </c>
      <c r="I26" s="93">
        <v>3.1</v>
      </c>
      <c r="J26" s="93">
        <v>3.1</v>
      </c>
      <c r="K26" s="93">
        <v>3.5</v>
      </c>
      <c r="L26" s="93">
        <v>3.3</v>
      </c>
    </row>
    <row r="27" spans="1:12" ht="15.25" customHeight="1">
      <c r="A27" s="269"/>
      <c r="B27" s="160" t="s">
        <v>23</v>
      </c>
      <c r="C27" s="92">
        <v>17679</v>
      </c>
      <c r="D27" s="92">
        <v>20294</v>
      </c>
      <c r="E27" s="92">
        <v>19921</v>
      </c>
      <c r="F27" s="92">
        <v>24287</v>
      </c>
      <c r="G27" s="92">
        <v>31850</v>
      </c>
      <c r="H27" s="93">
        <v>5.8</v>
      </c>
      <c r="I27" s="93">
        <v>5.6</v>
      </c>
      <c r="J27" s="93">
        <v>5.6</v>
      </c>
      <c r="K27" s="93">
        <v>6.2</v>
      </c>
      <c r="L27" s="93">
        <v>5.4</v>
      </c>
    </row>
    <row r="28" spans="1:12" ht="15.25" customHeight="1">
      <c r="A28" s="269"/>
      <c r="B28" s="160" t="s">
        <v>24</v>
      </c>
      <c r="C28" s="92">
        <v>13556</v>
      </c>
      <c r="D28" s="92">
        <v>14655</v>
      </c>
      <c r="E28" s="92">
        <v>14494</v>
      </c>
      <c r="F28" s="92">
        <v>17045</v>
      </c>
      <c r="G28" s="92">
        <v>25981</v>
      </c>
      <c r="H28" s="93">
        <v>4.5</v>
      </c>
      <c r="I28" s="93">
        <v>4.0999999999999996</v>
      </c>
      <c r="J28" s="93">
        <v>4.0999999999999996</v>
      </c>
      <c r="K28" s="93">
        <v>4.3</v>
      </c>
      <c r="L28" s="93">
        <v>4.4000000000000004</v>
      </c>
    </row>
    <row r="29" spans="1:12" ht="15.25" customHeight="1">
      <c r="A29" s="269"/>
      <c r="B29" s="160" t="s">
        <v>25</v>
      </c>
      <c r="C29" s="92">
        <v>16937</v>
      </c>
      <c r="D29" s="92">
        <v>19455</v>
      </c>
      <c r="E29" s="92">
        <v>18293</v>
      </c>
      <c r="F29" s="92">
        <v>22045</v>
      </c>
      <c r="G29" s="92">
        <v>31733</v>
      </c>
      <c r="H29" s="93">
        <v>5.6</v>
      </c>
      <c r="I29" s="93">
        <v>5.4</v>
      </c>
      <c r="J29" s="93">
        <v>5.0999999999999996</v>
      </c>
      <c r="K29" s="93">
        <v>5.6</v>
      </c>
      <c r="L29" s="93">
        <v>5.3</v>
      </c>
    </row>
    <row r="30" spans="1:12" ht="15.25" customHeight="1">
      <c r="A30" s="269"/>
      <c r="B30" s="160" t="s">
        <v>26</v>
      </c>
      <c r="C30" s="92">
        <v>13132</v>
      </c>
      <c r="D30" s="92">
        <v>18055</v>
      </c>
      <c r="E30" s="92">
        <v>17342</v>
      </c>
      <c r="F30" s="92">
        <v>17187</v>
      </c>
      <c r="G30" s="92">
        <v>29365</v>
      </c>
      <c r="H30" s="93">
        <v>4.3</v>
      </c>
      <c r="I30" s="93">
        <v>5</v>
      </c>
      <c r="J30" s="93">
        <v>4.9000000000000004</v>
      </c>
      <c r="K30" s="93">
        <v>4.4000000000000004</v>
      </c>
      <c r="L30" s="93">
        <v>4.9000000000000004</v>
      </c>
    </row>
    <row r="31" spans="1:12" ht="15.25" customHeight="1">
      <c r="A31" s="269"/>
      <c r="B31" s="160" t="s">
        <v>27</v>
      </c>
      <c r="C31" s="92">
        <v>5735</v>
      </c>
      <c r="D31" s="92">
        <v>6603</v>
      </c>
      <c r="E31" s="92">
        <v>6608</v>
      </c>
      <c r="F31" s="92">
        <v>7607</v>
      </c>
      <c r="G31" s="92">
        <v>10111</v>
      </c>
      <c r="H31" s="93">
        <v>1.9</v>
      </c>
      <c r="I31" s="93">
        <v>1.8</v>
      </c>
      <c r="J31" s="93">
        <v>1.8</v>
      </c>
      <c r="K31" s="93">
        <v>1.9</v>
      </c>
      <c r="L31" s="93">
        <v>1.7</v>
      </c>
    </row>
    <row r="32" spans="1:12" ht="15.25" customHeight="1">
      <c r="A32" s="269"/>
      <c r="B32" s="160" t="s">
        <v>28</v>
      </c>
      <c r="C32" s="92">
        <v>13753</v>
      </c>
      <c r="D32" s="92">
        <v>17152</v>
      </c>
      <c r="E32" s="92">
        <v>16364</v>
      </c>
      <c r="F32" s="92">
        <v>21042</v>
      </c>
      <c r="G32" s="92">
        <v>28834</v>
      </c>
      <c r="H32" s="93">
        <v>4.5</v>
      </c>
      <c r="I32" s="93">
        <v>4.8</v>
      </c>
      <c r="J32" s="93">
        <v>4.5999999999999996</v>
      </c>
      <c r="K32" s="93">
        <v>5.4</v>
      </c>
      <c r="L32" s="93">
        <v>4.9000000000000004</v>
      </c>
    </row>
    <row r="33" spans="1:12" ht="15.25" customHeight="1">
      <c r="A33" s="269"/>
      <c r="B33" s="160" t="s">
        <v>29</v>
      </c>
      <c r="C33" s="92">
        <v>89</v>
      </c>
      <c r="D33" s="92">
        <v>116</v>
      </c>
      <c r="E33" s="92">
        <v>168</v>
      </c>
      <c r="F33" s="92">
        <v>179</v>
      </c>
      <c r="G33" s="92">
        <v>221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</row>
    <row r="34" spans="1:12" ht="15.25" customHeight="1">
      <c r="A34" s="269"/>
      <c r="B34" s="160" t="s">
        <v>30</v>
      </c>
      <c r="C34" s="100" t="s">
        <v>52</v>
      </c>
      <c r="D34" s="100" t="s">
        <v>52</v>
      </c>
      <c r="E34" s="100" t="s">
        <v>52</v>
      </c>
      <c r="F34" s="100" t="s">
        <v>52</v>
      </c>
      <c r="G34" s="100" t="s">
        <v>52</v>
      </c>
      <c r="H34" s="100" t="s">
        <v>52</v>
      </c>
      <c r="I34" s="100" t="s">
        <v>52</v>
      </c>
      <c r="J34" s="100" t="s">
        <v>52</v>
      </c>
      <c r="K34" s="100" t="s">
        <v>52</v>
      </c>
      <c r="L34" s="100" t="s">
        <v>52</v>
      </c>
    </row>
    <row r="35" spans="1:12" ht="16" customHeight="1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  <row r="39" spans="1:12">
      <c r="B39" s="3"/>
      <c r="C39" s="3"/>
      <c r="D39" s="3"/>
      <c r="E39" s="3"/>
      <c r="F39" s="3"/>
      <c r="G39" s="3"/>
      <c r="H39" s="3"/>
    </row>
  </sheetData>
  <mergeCells count="12">
    <mergeCell ref="A1:A34"/>
    <mergeCell ref="B1:L1"/>
    <mergeCell ref="C4:G4"/>
    <mergeCell ref="B3:B5"/>
    <mergeCell ref="C3:L3"/>
    <mergeCell ref="H4:L4"/>
    <mergeCell ref="H2:L2"/>
    <mergeCell ref="N3:Z3"/>
    <mergeCell ref="N4:S4"/>
    <mergeCell ref="O6:Z6"/>
    <mergeCell ref="N9:S9"/>
    <mergeCell ref="N12:S12"/>
  </mergeCells>
  <pageMargins left="0.47244094488188981" right="0.47244094488188981" top="0.47244094488188981" bottom="0.47244094488188981" header="0.31496062992125984" footer="0.31496062992125984"/>
  <pageSetup paperSize="9" scale="99" firstPageNumber="48" orientation="landscape" useFirstPageNumber="1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5" style="1" customWidth="1"/>
    <col min="3" max="7" width="11.6640625" style="1" customWidth="1"/>
    <col min="8" max="8" width="10.83203125" style="1" customWidth="1"/>
    <col min="9" max="9" width="11.5" style="1" customWidth="1"/>
    <col min="10" max="10" width="11.33203125" style="1" customWidth="1"/>
    <col min="11" max="11" width="11" style="1" customWidth="1"/>
    <col min="12" max="12" width="10.6640625" style="1" customWidth="1"/>
    <col min="13" max="16384" width="9.1640625" style="1"/>
  </cols>
  <sheetData>
    <row r="1" spans="1:12" ht="15.75" customHeight="1">
      <c r="A1" s="269">
        <v>50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3.75" customHeight="1">
      <c r="A2" s="269"/>
      <c r="B2" s="338"/>
      <c r="C2" s="309" t="s">
        <v>147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0.2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5.5" customHeight="1">
      <c r="A5" s="269"/>
      <c r="B5" s="106" t="s">
        <v>32</v>
      </c>
      <c r="C5" s="120">
        <f>SUM(C8:C32)</f>
        <v>176851</v>
      </c>
      <c r="D5" s="120">
        <f>SUM(D8:D32)</f>
        <v>214158</v>
      </c>
      <c r="E5" s="120">
        <f>SUM(E8:E32)</f>
        <v>222210</v>
      </c>
      <c r="F5" s="120">
        <f>SUM(F8:F32)</f>
        <v>193120</v>
      </c>
      <c r="G5" s="120">
        <f>SUM(G7:G33)</f>
        <v>351148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848</v>
      </c>
      <c r="D8" s="92">
        <v>1124</v>
      </c>
      <c r="E8" s="92">
        <v>1272</v>
      </c>
      <c r="F8" s="92">
        <v>1053</v>
      </c>
      <c r="G8" s="92">
        <v>1564</v>
      </c>
      <c r="H8" s="93">
        <v>0.5</v>
      </c>
      <c r="I8" s="93">
        <v>0.5</v>
      </c>
      <c r="J8" s="93">
        <v>0.6</v>
      </c>
      <c r="K8" s="93">
        <v>0.6</v>
      </c>
      <c r="L8" s="93">
        <v>0.4</v>
      </c>
    </row>
    <row r="9" spans="1:12" ht="15.5" customHeight="1">
      <c r="A9" s="269"/>
      <c r="B9" s="160" t="s">
        <v>6</v>
      </c>
      <c r="C9" s="92">
        <v>89</v>
      </c>
      <c r="D9" s="92">
        <v>108</v>
      </c>
      <c r="E9" s="92">
        <v>76</v>
      </c>
      <c r="F9" s="92">
        <v>158</v>
      </c>
      <c r="G9" s="92">
        <v>743</v>
      </c>
      <c r="H9" s="93">
        <v>0.1</v>
      </c>
      <c r="I9" s="93">
        <v>0</v>
      </c>
      <c r="J9" s="93">
        <v>0</v>
      </c>
      <c r="K9" s="93">
        <v>0.1</v>
      </c>
      <c r="L9" s="93">
        <v>0.2</v>
      </c>
    </row>
    <row r="10" spans="1:12" ht="15.5" customHeight="1">
      <c r="A10" s="269"/>
      <c r="B10" s="160" t="s">
        <v>7</v>
      </c>
      <c r="C10" s="92">
        <v>56523</v>
      </c>
      <c r="D10" s="92">
        <v>63562</v>
      </c>
      <c r="E10" s="92">
        <v>67676</v>
      </c>
      <c r="F10" s="92">
        <v>65006</v>
      </c>
      <c r="G10" s="92">
        <v>133993</v>
      </c>
      <c r="H10" s="93">
        <v>32</v>
      </c>
      <c r="I10" s="93">
        <v>29.7</v>
      </c>
      <c r="J10" s="93">
        <v>30.5</v>
      </c>
      <c r="K10" s="93">
        <v>33.700000000000003</v>
      </c>
      <c r="L10" s="93">
        <v>38.200000000000003</v>
      </c>
    </row>
    <row r="11" spans="1:12" ht="15.5" customHeight="1">
      <c r="A11" s="269"/>
      <c r="B11" s="160" t="s">
        <v>8</v>
      </c>
      <c r="C11" s="92">
        <v>23406</v>
      </c>
      <c r="D11" s="92">
        <v>32556</v>
      </c>
      <c r="E11" s="92">
        <v>36787</v>
      </c>
      <c r="F11" s="92">
        <v>30029</v>
      </c>
      <c r="G11" s="92">
        <v>48853</v>
      </c>
      <c r="H11" s="93">
        <v>13.2</v>
      </c>
      <c r="I11" s="93">
        <v>15.2</v>
      </c>
      <c r="J11" s="93">
        <v>16.600000000000001</v>
      </c>
      <c r="K11" s="93">
        <v>15.5</v>
      </c>
      <c r="L11" s="93">
        <v>13.9</v>
      </c>
    </row>
    <row r="12" spans="1:12" ht="15.5" customHeight="1">
      <c r="A12" s="269"/>
      <c r="B12" s="160" t="s">
        <v>9</v>
      </c>
      <c r="C12" s="92">
        <v>2635</v>
      </c>
      <c r="D12" s="92">
        <v>4190</v>
      </c>
      <c r="E12" s="92">
        <v>3448</v>
      </c>
      <c r="F12" s="92">
        <v>3450</v>
      </c>
      <c r="G12" s="92">
        <v>5529</v>
      </c>
      <c r="H12" s="93">
        <v>1.5</v>
      </c>
      <c r="I12" s="93">
        <v>2</v>
      </c>
      <c r="J12" s="93">
        <v>1.5</v>
      </c>
      <c r="K12" s="93">
        <v>1.8</v>
      </c>
      <c r="L12" s="93">
        <v>1.6</v>
      </c>
    </row>
    <row r="13" spans="1:12" ht="15.5" customHeight="1">
      <c r="A13" s="269"/>
      <c r="B13" s="160" t="s">
        <v>10</v>
      </c>
      <c r="C13" s="92">
        <v>334</v>
      </c>
      <c r="D13" s="92">
        <v>305</v>
      </c>
      <c r="E13" s="92">
        <v>335</v>
      </c>
      <c r="F13" s="92">
        <v>280</v>
      </c>
      <c r="G13" s="92">
        <v>429</v>
      </c>
      <c r="H13" s="93">
        <v>0.2</v>
      </c>
      <c r="I13" s="93">
        <v>0.1</v>
      </c>
      <c r="J13" s="93">
        <v>0.2</v>
      </c>
      <c r="K13" s="93">
        <v>0.1</v>
      </c>
      <c r="L13" s="93">
        <v>0.1</v>
      </c>
    </row>
    <row r="14" spans="1:12" ht="15.5" customHeight="1">
      <c r="A14" s="269"/>
      <c r="B14" s="160" t="s">
        <v>11</v>
      </c>
      <c r="C14" s="92">
        <v>2512</v>
      </c>
      <c r="D14" s="92">
        <v>2767</v>
      </c>
      <c r="E14" s="92">
        <v>3778</v>
      </c>
      <c r="F14" s="92">
        <v>4329</v>
      </c>
      <c r="G14" s="92">
        <v>8873</v>
      </c>
      <c r="H14" s="93">
        <v>1.4</v>
      </c>
      <c r="I14" s="93">
        <v>1.3</v>
      </c>
      <c r="J14" s="93">
        <v>1.7</v>
      </c>
      <c r="K14" s="93">
        <v>2.2000000000000002</v>
      </c>
      <c r="L14" s="93">
        <v>2.5</v>
      </c>
    </row>
    <row r="15" spans="1:12" ht="15.5" customHeight="1">
      <c r="A15" s="269"/>
      <c r="B15" s="160" t="s">
        <v>12</v>
      </c>
      <c r="C15" s="92">
        <v>3976</v>
      </c>
      <c r="D15" s="92">
        <v>6380</v>
      </c>
      <c r="E15" s="92">
        <v>6372</v>
      </c>
      <c r="F15" s="92">
        <v>4120</v>
      </c>
      <c r="G15" s="92">
        <v>6134</v>
      </c>
      <c r="H15" s="93">
        <v>2.2000000000000002</v>
      </c>
      <c r="I15" s="93">
        <v>3</v>
      </c>
      <c r="J15" s="93">
        <v>2.9</v>
      </c>
      <c r="K15" s="93">
        <v>2.1</v>
      </c>
      <c r="L15" s="93">
        <v>1.7</v>
      </c>
    </row>
    <row r="16" spans="1:12" ht="15.5" customHeight="1">
      <c r="A16" s="269"/>
      <c r="B16" s="160" t="s">
        <v>13</v>
      </c>
      <c r="C16" s="92">
        <v>494</v>
      </c>
      <c r="D16" s="92">
        <v>630</v>
      </c>
      <c r="E16" s="92">
        <v>742</v>
      </c>
      <c r="F16" s="92">
        <v>965</v>
      </c>
      <c r="G16" s="92">
        <v>1320</v>
      </c>
      <c r="H16" s="93">
        <v>0.3</v>
      </c>
      <c r="I16" s="93">
        <v>0.3</v>
      </c>
      <c r="J16" s="93">
        <v>0.3</v>
      </c>
      <c r="K16" s="93">
        <v>0.6</v>
      </c>
      <c r="L16" s="93">
        <v>0.4</v>
      </c>
    </row>
    <row r="17" spans="1:12" ht="15.5" customHeight="1">
      <c r="A17" s="269"/>
      <c r="B17" s="160" t="s">
        <v>14</v>
      </c>
      <c r="C17" s="92">
        <v>3093</v>
      </c>
      <c r="D17" s="92">
        <v>3784</v>
      </c>
      <c r="E17" s="92">
        <v>3242</v>
      </c>
      <c r="F17" s="92">
        <v>3451</v>
      </c>
      <c r="G17" s="92">
        <v>5029</v>
      </c>
      <c r="H17" s="93">
        <v>1.7</v>
      </c>
      <c r="I17" s="93">
        <v>1.8</v>
      </c>
      <c r="J17" s="93">
        <v>1.4</v>
      </c>
      <c r="K17" s="93">
        <v>1.8</v>
      </c>
      <c r="L17" s="93">
        <v>1.4</v>
      </c>
    </row>
    <row r="18" spans="1:12" ht="15.5" customHeight="1">
      <c r="A18" s="269"/>
      <c r="B18" s="160" t="s">
        <v>15</v>
      </c>
      <c r="C18" s="92">
        <v>1145</v>
      </c>
      <c r="D18" s="92">
        <v>766</v>
      </c>
      <c r="E18" s="92">
        <v>692</v>
      </c>
      <c r="F18" s="92">
        <v>662</v>
      </c>
      <c r="G18" s="92">
        <v>828</v>
      </c>
      <c r="H18" s="93">
        <v>0.6</v>
      </c>
      <c r="I18" s="93">
        <v>0.4</v>
      </c>
      <c r="J18" s="93">
        <v>0.3</v>
      </c>
      <c r="K18" s="93">
        <v>0.3</v>
      </c>
      <c r="L18" s="93">
        <v>0.2</v>
      </c>
    </row>
    <row r="19" spans="1:12" ht="15.5" customHeight="1">
      <c r="A19" s="269"/>
      <c r="B19" s="160" t="s">
        <v>16</v>
      </c>
      <c r="C19" s="92">
        <v>9569</v>
      </c>
      <c r="D19" s="92">
        <v>9971</v>
      </c>
      <c r="E19" s="92">
        <v>10096</v>
      </c>
      <c r="F19" s="92">
        <v>7370</v>
      </c>
      <c r="G19" s="92">
        <v>13647</v>
      </c>
      <c r="H19" s="93">
        <v>5.4</v>
      </c>
      <c r="I19" s="93">
        <v>4.7</v>
      </c>
      <c r="J19" s="93">
        <v>4.5</v>
      </c>
      <c r="K19" s="93">
        <v>3.8</v>
      </c>
      <c r="L19" s="93">
        <v>3.9</v>
      </c>
    </row>
    <row r="20" spans="1:12" ht="15.5" customHeight="1">
      <c r="A20" s="269"/>
      <c r="B20" s="160" t="s">
        <v>17</v>
      </c>
      <c r="C20" s="92">
        <v>469</v>
      </c>
      <c r="D20" s="92">
        <v>538</v>
      </c>
      <c r="E20" s="92">
        <v>581</v>
      </c>
      <c r="F20" s="92">
        <v>618</v>
      </c>
      <c r="G20" s="92">
        <v>1155</v>
      </c>
      <c r="H20" s="93">
        <v>0.3</v>
      </c>
      <c r="I20" s="93">
        <v>0.3</v>
      </c>
      <c r="J20" s="93">
        <v>0.3</v>
      </c>
      <c r="K20" s="93">
        <v>0.3</v>
      </c>
      <c r="L20" s="93">
        <v>0.3</v>
      </c>
    </row>
    <row r="21" spans="1:12" ht="15.5" customHeight="1">
      <c r="A21" s="269"/>
      <c r="B21" s="160" t="s">
        <v>18</v>
      </c>
      <c r="C21" s="92">
        <v>38</v>
      </c>
      <c r="D21" s="92">
        <v>36</v>
      </c>
      <c r="E21" s="92">
        <v>63</v>
      </c>
      <c r="F21" s="92">
        <v>202</v>
      </c>
      <c r="G21" s="92">
        <v>338</v>
      </c>
      <c r="H21" s="93">
        <v>0</v>
      </c>
      <c r="I21" s="93">
        <v>0</v>
      </c>
      <c r="J21" s="93">
        <v>0</v>
      </c>
      <c r="K21" s="93">
        <v>0.1</v>
      </c>
      <c r="L21" s="93">
        <v>0.1</v>
      </c>
    </row>
    <row r="22" spans="1:12" ht="15.5" customHeight="1">
      <c r="A22" s="269"/>
      <c r="B22" s="160" t="s">
        <v>19</v>
      </c>
      <c r="C22" s="92">
        <v>43901</v>
      </c>
      <c r="D22" s="92">
        <v>47180</v>
      </c>
      <c r="E22" s="92">
        <v>50932</v>
      </c>
      <c r="F22" s="92">
        <v>48030</v>
      </c>
      <c r="G22" s="92">
        <v>83513</v>
      </c>
      <c r="H22" s="93">
        <v>24.8</v>
      </c>
      <c r="I22" s="93">
        <v>22</v>
      </c>
      <c r="J22" s="93">
        <v>22.9</v>
      </c>
      <c r="K22" s="93">
        <v>24.9</v>
      </c>
      <c r="L22" s="93">
        <v>23.8</v>
      </c>
    </row>
    <row r="23" spans="1:12" ht="15.5" customHeight="1">
      <c r="A23" s="269"/>
      <c r="B23" s="160" t="s">
        <v>20</v>
      </c>
      <c r="C23" s="92">
        <v>714</v>
      </c>
      <c r="D23" s="92">
        <v>964</v>
      </c>
      <c r="E23" s="92">
        <v>1072</v>
      </c>
      <c r="F23" s="92">
        <v>1429</v>
      </c>
      <c r="G23" s="92">
        <v>2366</v>
      </c>
      <c r="H23" s="93">
        <v>0.4</v>
      </c>
      <c r="I23" s="93">
        <v>0.5</v>
      </c>
      <c r="J23" s="93">
        <v>0.5</v>
      </c>
      <c r="K23" s="93">
        <v>0.7</v>
      </c>
      <c r="L23" s="93">
        <v>0.7</v>
      </c>
    </row>
    <row r="24" spans="1:12" ht="15.5" customHeight="1">
      <c r="A24" s="269"/>
      <c r="B24" s="160" t="s">
        <v>21</v>
      </c>
      <c r="C24" s="92">
        <v>2152</v>
      </c>
      <c r="D24" s="92">
        <v>3543</v>
      </c>
      <c r="E24" s="92">
        <v>4819</v>
      </c>
      <c r="F24" s="92">
        <v>2675</v>
      </c>
      <c r="G24" s="92">
        <v>7202</v>
      </c>
      <c r="H24" s="93">
        <v>1.2</v>
      </c>
      <c r="I24" s="93">
        <v>1.6</v>
      </c>
      <c r="J24" s="93">
        <v>2.2000000000000002</v>
      </c>
      <c r="K24" s="93">
        <v>1.4</v>
      </c>
      <c r="L24" s="93">
        <v>2.1</v>
      </c>
    </row>
    <row r="25" spans="1:12" ht="15.5" customHeight="1">
      <c r="A25" s="269"/>
      <c r="B25" s="160" t="s">
        <v>22</v>
      </c>
      <c r="C25" s="92">
        <v>445</v>
      </c>
      <c r="D25" s="92">
        <v>668</v>
      </c>
      <c r="E25" s="92">
        <v>700</v>
      </c>
      <c r="F25" s="92">
        <v>744</v>
      </c>
      <c r="G25" s="92">
        <v>932</v>
      </c>
      <c r="H25" s="93">
        <v>0.3</v>
      </c>
      <c r="I25" s="93">
        <v>0.3</v>
      </c>
      <c r="J25" s="93">
        <v>0.3</v>
      </c>
      <c r="K25" s="93">
        <v>0.4</v>
      </c>
      <c r="L25" s="93">
        <v>0.3</v>
      </c>
    </row>
    <row r="26" spans="1:12" ht="15.5" customHeight="1">
      <c r="A26" s="269"/>
      <c r="B26" s="160" t="s">
        <v>23</v>
      </c>
      <c r="C26" s="92">
        <v>21731</v>
      </c>
      <c r="D26" s="92">
        <v>30984</v>
      </c>
      <c r="E26" s="92">
        <v>25355</v>
      </c>
      <c r="F26" s="92">
        <v>15303</v>
      </c>
      <c r="G26" s="92">
        <v>23340</v>
      </c>
      <c r="H26" s="93">
        <v>12.3</v>
      </c>
      <c r="I26" s="93">
        <v>14.5</v>
      </c>
      <c r="J26" s="93">
        <v>11.4</v>
      </c>
      <c r="K26" s="93">
        <v>7.9</v>
      </c>
      <c r="L26" s="93">
        <v>6.6</v>
      </c>
    </row>
    <row r="27" spans="1:12" ht="15.5" customHeight="1">
      <c r="A27" s="269"/>
      <c r="B27" s="160" t="s">
        <v>24</v>
      </c>
      <c r="C27" s="92">
        <v>81</v>
      </c>
      <c r="D27" s="92">
        <v>101</v>
      </c>
      <c r="E27" s="92">
        <v>138</v>
      </c>
      <c r="F27" s="92">
        <v>146</v>
      </c>
      <c r="G27" s="92">
        <v>150</v>
      </c>
      <c r="H27" s="93">
        <v>0</v>
      </c>
      <c r="I27" s="93">
        <v>0</v>
      </c>
      <c r="J27" s="93">
        <v>0</v>
      </c>
      <c r="K27" s="93">
        <v>0.1</v>
      </c>
      <c r="L27" s="93">
        <v>0</v>
      </c>
    </row>
    <row r="28" spans="1:12" ht="15.5" customHeight="1">
      <c r="A28" s="269"/>
      <c r="B28" s="160" t="s">
        <v>25</v>
      </c>
      <c r="C28" s="92">
        <v>477</v>
      </c>
      <c r="D28" s="92">
        <v>534</v>
      </c>
      <c r="E28" s="92">
        <v>568</v>
      </c>
      <c r="F28" s="92">
        <v>1007</v>
      </c>
      <c r="G28" s="92">
        <v>1604</v>
      </c>
      <c r="H28" s="93">
        <v>0.3</v>
      </c>
      <c r="I28" s="93">
        <v>0.2</v>
      </c>
      <c r="J28" s="93">
        <v>0.3</v>
      </c>
      <c r="K28" s="93">
        <v>0.5</v>
      </c>
      <c r="L28" s="93">
        <v>0.5</v>
      </c>
    </row>
    <row r="29" spans="1:12" ht="15.5" customHeight="1">
      <c r="A29" s="269"/>
      <c r="B29" s="160" t="s">
        <v>26</v>
      </c>
      <c r="C29" s="92">
        <v>322</v>
      </c>
      <c r="D29" s="92">
        <v>500</v>
      </c>
      <c r="E29" s="92">
        <v>488</v>
      </c>
      <c r="F29" s="92">
        <v>394</v>
      </c>
      <c r="G29" s="92">
        <v>558</v>
      </c>
      <c r="H29" s="93">
        <v>0.2</v>
      </c>
      <c r="I29" s="93">
        <v>0.2</v>
      </c>
      <c r="J29" s="93">
        <v>0.2</v>
      </c>
      <c r="K29" s="93">
        <v>0.2</v>
      </c>
      <c r="L29" s="93">
        <v>0.2</v>
      </c>
    </row>
    <row r="30" spans="1:12" ht="15.5" customHeight="1">
      <c r="A30" s="269"/>
      <c r="B30" s="160" t="s">
        <v>27</v>
      </c>
      <c r="C30" s="92">
        <v>105</v>
      </c>
      <c r="D30" s="92">
        <v>159</v>
      </c>
      <c r="E30" s="92">
        <v>154</v>
      </c>
      <c r="F30" s="92">
        <v>93</v>
      </c>
      <c r="G30" s="92">
        <v>209</v>
      </c>
      <c r="H30" s="93">
        <v>0.1</v>
      </c>
      <c r="I30" s="93">
        <v>0.1</v>
      </c>
      <c r="J30" s="93">
        <v>0.1</v>
      </c>
      <c r="K30" s="93">
        <v>0.1</v>
      </c>
      <c r="L30" s="93">
        <v>0.1</v>
      </c>
    </row>
    <row r="31" spans="1:12" ht="15.5" customHeight="1">
      <c r="A31" s="269"/>
      <c r="B31" s="160" t="s">
        <v>28</v>
      </c>
      <c r="C31" s="92">
        <v>1785</v>
      </c>
      <c r="D31" s="92">
        <v>2803</v>
      </c>
      <c r="E31" s="92">
        <v>2820</v>
      </c>
      <c r="F31" s="92">
        <v>1604</v>
      </c>
      <c r="G31" s="92">
        <v>2839</v>
      </c>
      <c r="H31" s="93">
        <v>1</v>
      </c>
      <c r="I31" s="93">
        <v>1.3</v>
      </c>
      <c r="J31" s="93">
        <v>1.3</v>
      </c>
      <c r="K31" s="93">
        <v>0.8</v>
      </c>
      <c r="L31" s="93">
        <v>0.8</v>
      </c>
    </row>
    <row r="32" spans="1:12" ht="15.5" customHeight="1">
      <c r="A32" s="269"/>
      <c r="B32" s="160" t="s">
        <v>29</v>
      </c>
      <c r="C32" s="92">
        <v>7</v>
      </c>
      <c r="D32" s="92">
        <v>5</v>
      </c>
      <c r="E32" s="92">
        <v>4</v>
      </c>
      <c r="F32" s="92">
        <v>2</v>
      </c>
      <c r="G32" s="92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2"/>
  <dimension ref="A1:J53"/>
  <sheetViews>
    <sheetView topLeftCell="A9" zoomScaleNormal="100" zoomScaleSheetLayoutView="84" workbookViewId="0">
      <selection activeCell="A2" sqref="A2"/>
    </sheetView>
  </sheetViews>
  <sheetFormatPr baseColWidth="10" defaultColWidth="8.83203125" defaultRowHeight="13"/>
  <cols>
    <col min="1" max="1" width="10" customWidth="1"/>
    <col min="2" max="2" width="6.5" customWidth="1"/>
    <col min="3" max="9" width="10" customWidth="1"/>
  </cols>
  <sheetData>
    <row r="1" spans="1:10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</row>
    <row r="2" spans="1:10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</row>
    <row r="3" spans="1:10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</row>
    <row r="6" spans="1:10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</row>
    <row r="7" spans="1:10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</row>
    <row r="9" spans="1:10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</row>
    <row r="10" spans="1:10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</row>
    <row r="11" spans="1:10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</row>
    <row r="12" spans="1:10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</row>
    <row r="13" spans="1:10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</row>
    <row r="14" spans="1:10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</row>
    <row r="15" spans="1:10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</row>
    <row r="16" spans="1:10" ht="13.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</row>
    <row r="17" spans="1:10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 ht="13.5" customHeight="1">
      <c r="B20" s="157"/>
      <c r="C20" s="157"/>
      <c r="D20" s="157"/>
      <c r="E20" s="157"/>
      <c r="F20" s="157"/>
      <c r="G20" s="157"/>
      <c r="H20" s="157"/>
      <c r="I20" s="157"/>
      <c r="J20" s="40"/>
    </row>
    <row r="21" spans="1:10" ht="13.5" customHeight="1">
      <c r="A21" s="157"/>
      <c r="B21" s="157"/>
      <c r="C21" s="157"/>
      <c r="D21" s="157"/>
      <c r="E21" s="157"/>
      <c r="F21" s="157"/>
      <c r="G21" s="157"/>
      <c r="H21" s="157"/>
      <c r="I21" s="157"/>
      <c r="J21" s="40"/>
    </row>
    <row r="22" spans="1:10" ht="13.5" customHeight="1">
      <c r="A22" s="157"/>
      <c r="B22" s="157"/>
      <c r="C22" s="157"/>
      <c r="D22" s="157"/>
      <c r="E22" s="157"/>
      <c r="F22" s="157"/>
      <c r="G22" s="157"/>
      <c r="H22" s="157"/>
      <c r="I22" s="157"/>
      <c r="J22" s="40"/>
    </row>
    <row r="23" spans="1:10" ht="72.75" customHeight="1">
      <c r="A23" s="157"/>
      <c r="B23" s="267" t="s">
        <v>309</v>
      </c>
      <c r="C23" s="267"/>
      <c r="D23" s="267"/>
      <c r="E23" s="267"/>
      <c r="F23" s="267"/>
      <c r="G23" s="267"/>
      <c r="H23" s="267"/>
      <c r="I23" s="267"/>
      <c r="J23" s="40"/>
    </row>
    <row r="24" spans="1:10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</row>
    <row r="25" spans="1:10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</row>
    <row r="26" spans="1:10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</row>
    <row r="27" spans="1:10" ht="13.5" customHeight="1">
      <c r="J27" s="40"/>
    </row>
    <row r="28" spans="1:10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</row>
    <row r="33" spans="1:10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10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</row>
    <row r="35" spans="1:10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</row>
    <row r="36" spans="1:10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</row>
    <row r="37" spans="1:10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</row>
    <row r="38" spans="1:10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</row>
    <row r="39" spans="1:10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</row>
    <row r="40" spans="1:10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</row>
    <row r="41" spans="1:10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</row>
    <row r="42" spans="1:10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</row>
    <row r="43" spans="1:10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</row>
    <row r="44" spans="1:10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</row>
    <row r="45" spans="1:10" ht="13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</row>
    <row r="46" spans="1:10" ht="13.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</row>
    <row r="47" spans="1:10" ht="13.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</row>
    <row r="48" spans="1:10" ht="13.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</row>
    <row r="49" spans="1:10" ht="13.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</row>
    <row r="50" spans="1:10" ht="13.5" customHeight="1">
      <c r="A50" s="13"/>
      <c r="B50" s="13"/>
      <c r="C50" s="13"/>
      <c r="D50" s="13"/>
      <c r="E50" s="13"/>
      <c r="F50" s="13"/>
      <c r="G50" s="13"/>
      <c r="H50" s="13"/>
      <c r="I50" s="13"/>
    </row>
    <row r="51" spans="1:10" ht="13.5" customHeight="1">
      <c r="A51" s="13"/>
      <c r="B51" s="13"/>
      <c r="C51" s="13"/>
      <c r="D51" s="13"/>
      <c r="E51" s="13"/>
      <c r="F51" s="13"/>
      <c r="G51" s="13"/>
      <c r="H51" s="13"/>
      <c r="I51" s="13"/>
    </row>
    <row r="52" spans="1:10" ht="13.5" customHeight="1">
      <c r="A52" s="13"/>
      <c r="B52" s="13"/>
      <c r="C52" s="13"/>
      <c r="D52" s="13"/>
      <c r="E52" s="13"/>
      <c r="F52" s="13"/>
      <c r="G52" s="13"/>
      <c r="H52" s="13"/>
      <c r="I52" s="13"/>
    </row>
    <row r="53" spans="1:10" ht="13.5" customHeight="1">
      <c r="A53" s="13"/>
      <c r="B53" s="13"/>
      <c r="C53" s="13"/>
      <c r="D53" s="13"/>
      <c r="E53" s="13"/>
      <c r="F53" s="13"/>
      <c r="G53" s="13"/>
      <c r="H53" s="13"/>
      <c r="I53" s="13"/>
    </row>
  </sheetData>
  <mergeCells count="1">
    <mergeCell ref="B23:I23"/>
  </mergeCells>
  <phoneticPr fontId="11" type="noConversion"/>
  <pageMargins left="0.78740157480314965" right="0.23622047244094491" top="0.98425196850393704" bottom="0.98425196850393704" header="0.51181102362204722" footer="0.51181102362204722"/>
  <pageSetup paperSize="9" orientation="portrait" r:id="rId1"/>
  <headerFooter alignWithMargins="0">
    <oddFooter xml:space="preserve">&amp;C
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8"/>
  <sheetViews>
    <sheetView zoomScaleNormal="100" zoomScaleSheetLayoutView="84" zoomScalePageLayoutView="91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1640625" style="1" customWidth="1"/>
    <col min="3" max="6" width="11.6640625" style="1" customWidth="1"/>
    <col min="7" max="7" width="11.1640625" style="1" customWidth="1"/>
    <col min="8" max="8" width="11.6640625" style="1" customWidth="1"/>
    <col min="9" max="9" width="10.5" style="1" customWidth="1"/>
    <col min="10" max="10" width="10.6640625" style="1" customWidth="1"/>
    <col min="11" max="12" width="11.6640625" style="1" customWidth="1"/>
    <col min="13" max="16384" width="9.1640625" style="1"/>
  </cols>
  <sheetData>
    <row r="1" spans="1:12" ht="16.5" customHeight="1">
      <c r="A1" s="269">
        <v>51</v>
      </c>
      <c r="B1" s="122"/>
      <c r="C1" s="122"/>
      <c r="D1" s="122"/>
      <c r="E1" s="122"/>
      <c r="F1" s="122"/>
      <c r="G1" s="122"/>
      <c r="H1" s="342" t="s">
        <v>267</v>
      </c>
      <c r="I1" s="342"/>
      <c r="J1" s="342"/>
      <c r="K1" s="342"/>
      <c r="L1" s="342"/>
    </row>
    <row r="2" spans="1:12" s="35" customFormat="1" ht="32.25" customHeight="1">
      <c r="A2" s="269"/>
      <c r="B2" s="338"/>
      <c r="C2" s="309" t="s">
        <v>148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0.2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3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5.5" customHeight="1">
      <c r="A5" s="269"/>
      <c r="B5" s="106" t="s">
        <v>32</v>
      </c>
      <c r="C5" s="120">
        <f>SUM(C8:C32)</f>
        <v>357160</v>
      </c>
      <c r="D5" s="120">
        <f>SUM(D8:D32)</f>
        <v>410646</v>
      </c>
      <c r="E5" s="120">
        <f>SUM(E8:E32)</f>
        <v>429084</v>
      </c>
      <c r="F5" s="120">
        <f>SUM(F8:F32)</f>
        <v>426483</v>
      </c>
      <c r="G5" s="120">
        <f>SUM(G7:G33)</f>
        <v>560527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12626</v>
      </c>
      <c r="D8" s="92">
        <v>14306</v>
      </c>
      <c r="E8" s="92">
        <v>17253</v>
      </c>
      <c r="F8" s="92">
        <v>16778</v>
      </c>
      <c r="G8" s="92">
        <v>20127</v>
      </c>
      <c r="H8" s="93">
        <v>3.5</v>
      </c>
      <c r="I8" s="93">
        <v>3.5</v>
      </c>
      <c r="J8" s="93">
        <v>4</v>
      </c>
      <c r="K8" s="93">
        <v>3.9</v>
      </c>
      <c r="L8" s="93">
        <v>3.6</v>
      </c>
    </row>
    <row r="9" spans="1:12" ht="15.5" customHeight="1">
      <c r="A9" s="269"/>
      <c r="B9" s="160" t="s">
        <v>6</v>
      </c>
      <c r="C9" s="92">
        <v>5987</v>
      </c>
      <c r="D9" s="92">
        <v>7151</v>
      </c>
      <c r="E9" s="92">
        <v>8401</v>
      </c>
      <c r="F9" s="92">
        <v>8233</v>
      </c>
      <c r="G9" s="92">
        <v>11593</v>
      </c>
      <c r="H9" s="93">
        <v>1.7</v>
      </c>
      <c r="I9" s="93">
        <v>1.7</v>
      </c>
      <c r="J9" s="93">
        <v>2</v>
      </c>
      <c r="K9" s="93">
        <v>1.9</v>
      </c>
      <c r="L9" s="93">
        <v>2.1</v>
      </c>
    </row>
    <row r="10" spans="1:12" ht="15.5" customHeight="1">
      <c r="A10" s="269"/>
      <c r="B10" s="160" t="s">
        <v>7</v>
      </c>
      <c r="C10" s="92">
        <v>56001</v>
      </c>
      <c r="D10" s="92">
        <v>66198</v>
      </c>
      <c r="E10" s="92">
        <v>65270</v>
      </c>
      <c r="F10" s="92">
        <v>51980</v>
      </c>
      <c r="G10" s="92">
        <v>72940</v>
      </c>
      <c r="H10" s="93">
        <v>15.7</v>
      </c>
      <c r="I10" s="93">
        <v>16.100000000000001</v>
      </c>
      <c r="J10" s="93">
        <v>15.2</v>
      </c>
      <c r="K10" s="93">
        <v>12.2</v>
      </c>
      <c r="L10" s="93">
        <v>13</v>
      </c>
    </row>
    <row r="11" spans="1:12" ht="15.5" customHeight="1">
      <c r="A11" s="269"/>
      <c r="B11" s="160" t="s">
        <v>8</v>
      </c>
      <c r="C11" s="92">
        <v>33570</v>
      </c>
      <c r="D11" s="92">
        <v>38392</v>
      </c>
      <c r="E11" s="92">
        <v>39729</v>
      </c>
      <c r="F11" s="92">
        <v>35429</v>
      </c>
      <c r="G11" s="92">
        <v>53333</v>
      </c>
      <c r="H11" s="93">
        <v>9.4</v>
      </c>
      <c r="I11" s="93">
        <v>9.4</v>
      </c>
      <c r="J11" s="93">
        <v>9.3000000000000007</v>
      </c>
      <c r="K11" s="93">
        <v>8.3000000000000007</v>
      </c>
      <c r="L11" s="93">
        <v>9.5</v>
      </c>
    </row>
    <row r="12" spans="1:12" ht="15.5" customHeight="1">
      <c r="A12" s="269"/>
      <c r="B12" s="160" t="s">
        <v>9</v>
      </c>
      <c r="C12" s="92">
        <v>6331</v>
      </c>
      <c r="D12" s="92">
        <v>7784</v>
      </c>
      <c r="E12" s="92">
        <v>8502</v>
      </c>
      <c r="F12" s="92">
        <v>8813</v>
      </c>
      <c r="G12" s="92">
        <v>9613</v>
      </c>
      <c r="H12" s="93">
        <v>1.8</v>
      </c>
      <c r="I12" s="93">
        <v>1.9</v>
      </c>
      <c r="J12" s="93">
        <v>2</v>
      </c>
      <c r="K12" s="93">
        <v>2.1</v>
      </c>
      <c r="L12" s="93">
        <v>1.7</v>
      </c>
    </row>
    <row r="13" spans="1:12" ht="15.5" customHeight="1">
      <c r="A13" s="269"/>
      <c r="B13" s="160" t="s">
        <v>10</v>
      </c>
      <c r="C13" s="92">
        <v>4143</v>
      </c>
      <c r="D13" s="92">
        <v>4981</v>
      </c>
      <c r="E13" s="92">
        <v>4828</v>
      </c>
      <c r="F13" s="92">
        <v>5017</v>
      </c>
      <c r="G13" s="92">
        <v>5441</v>
      </c>
      <c r="H13" s="93">
        <v>1.2</v>
      </c>
      <c r="I13" s="93">
        <v>1.2</v>
      </c>
      <c r="J13" s="93">
        <v>1.1000000000000001</v>
      </c>
      <c r="K13" s="93">
        <v>1.2</v>
      </c>
      <c r="L13" s="93">
        <v>1</v>
      </c>
    </row>
    <row r="14" spans="1:12" ht="15.5" customHeight="1">
      <c r="A14" s="269"/>
      <c r="B14" s="160" t="s">
        <v>11</v>
      </c>
      <c r="C14" s="92">
        <v>30920</v>
      </c>
      <c r="D14" s="92">
        <v>34821</v>
      </c>
      <c r="E14" s="92">
        <v>33708</v>
      </c>
      <c r="F14" s="92">
        <v>33399</v>
      </c>
      <c r="G14" s="92">
        <v>47533</v>
      </c>
      <c r="H14" s="93">
        <v>8.6999999999999993</v>
      </c>
      <c r="I14" s="93">
        <v>8.5</v>
      </c>
      <c r="J14" s="93">
        <v>7.9</v>
      </c>
      <c r="K14" s="93">
        <v>7.8</v>
      </c>
      <c r="L14" s="93">
        <v>8.5</v>
      </c>
    </row>
    <row r="15" spans="1:12" ht="15.5" customHeight="1">
      <c r="A15" s="269"/>
      <c r="B15" s="160" t="s">
        <v>12</v>
      </c>
      <c r="C15" s="92">
        <v>6789</v>
      </c>
      <c r="D15" s="92">
        <v>8233</v>
      </c>
      <c r="E15" s="92">
        <v>9426</v>
      </c>
      <c r="F15" s="92">
        <v>10329</v>
      </c>
      <c r="G15" s="92">
        <v>15143</v>
      </c>
      <c r="H15" s="93">
        <v>1.9</v>
      </c>
      <c r="I15" s="93">
        <v>2</v>
      </c>
      <c r="J15" s="93">
        <v>2.2000000000000002</v>
      </c>
      <c r="K15" s="93">
        <v>2.4</v>
      </c>
      <c r="L15" s="93">
        <v>2.7</v>
      </c>
    </row>
    <row r="16" spans="1:12" ht="15.5" customHeight="1">
      <c r="A16" s="269"/>
      <c r="B16" s="160" t="s">
        <v>13</v>
      </c>
      <c r="C16" s="92">
        <v>23093</v>
      </c>
      <c r="D16" s="92">
        <v>26433</v>
      </c>
      <c r="E16" s="92">
        <v>27479</v>
      </c>
      <c r="F16" s="92">
        <v>31201</v>
      </c>
      <c r="G16" s="92">
        <v>37410</v>
      </c>
      <c r="H16" s="93">
        <v>6.5</v>
      </c>
      <c r="I16" s="93">
        <v>6.4</v>
      </c>
      <c r="J16" s="93">
        <v>6.4</v>
      </c>
      <c r="K16" s="93">
        <v>7.3</v>
      </c>
      <c r="L16" s="93">
        <v>6.7</v>
      </c>
    </row>
    <row r="17" spans="1:12" ht="15.5" customHeight="1">
      <c r="A17" s="269"/>
      <c r="B17" s="160" t="s">
        <v>14</v>
      </c>
      <c r="C17" s="92">
        <v>4581</v>
      </c>
      <c r="D17" s="92">
        <v>5487</v>
      </c>
      <c r="E17" s="92">
        <v>6969</v>
      </c>
      <c r="F17" s="92">
        <v>7793</v>
      </c>
      <c r="G17" s="92">
        <v>8416</v>
      </c>
      <c r="H17" s="93">
        <v>1.3</v>
      </c>
      <c r="I17" s="93">
        <v>1.3</v>
      </c>
      <c r="J17" s="93">
        <v>1.6</v>
      </c>
      <c r="K17" s="93">
        <v>1.8</v>
      </c>
      <c r="L17" s="93">
        <v>1.5</v>
      </c>
    </row>
    <row r="18" spans="1:12" ht="15.5" customHeight="1">
      <c r="A18" s="269"/>
      <c r="B18" s="160" t="s">
        <v>15</v>
      </c>
      <c r="C18" s="92">
        <v>2627</v>
      </c>
      <c r="D18" s="92">
        <v>2874</v>
      </c>
      <c r="E18" s="92">
        <v>3311</v>
      </c>
      <c r="F18" s="92">
        <v>3151</v>
      </c>
      <c r="G18" s="92">
        <v>3225</v>
      </c>
      <c r="H18" s="93">
        <v>0.7</v>
      </c>
      <c r="I18" s="93">
        <v>0.7</v>
      </c>
      <c r="J18" s="93">
        <v>0.8</v>
      </c>
      <c r="K18" s="93">
        <v>0.8</v>
      </c>
      <c r="L18" s="93">
        <v>0.6</v>
      </c>
    </row>
    <row r="19" spans="1:12" ht="15.5" customHeight="1">
      <c r="A19" s="269"/>
      <c r="B19" s="160" t="s">
        <v>16</v>
      </c>
      <c r="C19" s="92">
        <v>14744</v>
      </c>
      <c r="D19" s="92">
        <v>18756</v>
      </c>
      <c r="E19" s="92">
        <v>21230</v>
      </c>
      <c r="F19" s="92">
        <v>25766</v>
      </c>
      <c r="G19" s="92">
        <v>32948</v>
      </c>
      <c r="H19" s="93">
        <v>4.0999999999999996</v>
      </c>
      <c r="I19" s="93">
        <v>4.5999999999999996</v>
      </c>
      <c r="J19" s="93">
        <v>4.9000000000000004</v>
      </c>
      <c r="K19" s="93">
        <v>6</v>
      </c>
      <c r="L19" s="93">
        <v>5.9</v>
      </c>
    </row>
    <row r="20" spans="1:12" ht="15.5" customHeight="1">
      <c r="A20" s="269"/>
      <c r="B20" s="160" t="s">
        <v>17</v>
      </c>
      <c r="C20" s="92">
        <v>8224</v>
      </c>
      <c r="D20" s="92">
        <v>8957</v>
      </c>
      <c r="E20" s="92">
        <v>10439</v>
      </c>
      <c r="F20" s="92">
        <v>10683</v>
      </c>
      <c r="G20" s="92">
        <v>12152</v>
      </c>
      <c r="H20" s="93">
        <v>2.2999999999999998</v>
      </c>
      <c r="I20" s="93">
        <v>2.2000000000000002</v>
      </c>
      <c r="J20" s="93">
        <v>2.4</v>
      </c>
      <c r="K20" s="93">
        <v>2.5</v>
      </c>
      <c r="L20" s="93">
        <v>2.1</v>
      </c>
    </row>
    <row r="21" spans="1:12" ht="15.5" customHeight="1">
      <c r="A21" s="269"/>
      <c r="B21" s="160" t="s">
        <v>18</v>
      </c>
      <c r="C21" s="92">
        <v>13328</v>
      </c>
      <c r="D21" s="92">
        <v>14897</v>
      </c>
      <c r="E21" s="92">
        <v>16521</v>
      </c>
      <c r="F21" s="92">
        <v>16670</v>
      </c>
      <c r="G21" s="92">
        <v>18442</v>
      </c>
      <c r="H21" s="93">
        <v>3.7</v>
      </c>
      <c r="I21" s="93">
        <v>3.6</v>
      </c>
      <c r="J21" s="93">
        <v>3.8</v>
      </c>
      <c r="K21" s="93">
        <v>3.9</v>
      </c>
      <c r="L21" s="93">
        <v>3.3</v>
      </c>
    </row>
    <row r="22" spans="1:12" ht="15.5" customHeight="1">
      <c r="A22" s="269"/>
      <c r="B22" s="160" t="s">
        <v>19</v>
      </c>
      <c r="C22" s="92">
        <v>21361</v>
      </c>
      <c r="D22" s="92">
        <v>22391</v>
      </c>
      <c r="E22" s="92">
        <v>22198</v>
      </c>
      <c r="F22" s="92">
        <v>20870</v>
      </c>
      <c r="G22" s="92">
        <v>28051</v>
      </c>
      <c r="H22" s="93">
        <v>6</v>
      </c>
      <c r="I22" s="93">
        <v>5.5</v>
      </c>
      <c r="J22" s="93">
        <v>5.2</v>
      </c>
      <c r="K22" s="93">
        <v>4.9000000000000004</v>
      </c>
      <c r="L22" s="93">
        <v>5</v>
      </c>
    </row>
    <row r="23" spans="1:12" ht="15.5" customHeight="1">
      <c r="A23" s="269"/>
      <c r="B23" s="160" t="s">
        <v>20</v>
      </c>
      <c r="C23" s="92">
        <v>5378</v>
      </c>
      <c r="D23" s="92">
        <v>6077</v>
      </c>
      <c r="E23" s="92">
        <v>7182</v>
      </c>
      <c r="F23" s="92">
        <v>7604</v>
      </c>
      <c r="G23" s="92">
        <v>9680</v>
      </c>
      <c r="H23" s="93">
        <v>1.5</v>
      </c>
      <c r="I23" s="93">
        <v>1.5</v>
      </c>
      <c r="J23" s="93">
        <v>1.7</v>
      </c>
      <c r="K23" s="93">
        <v>1.8</v>
      </c>
      <c r="L23" s="93">
        <v>1.7</v>
      </c>
    </row>
    <row r="24" spans="1:12" ht="15.5" customHeight="1">
      <c r="A24" s="269"/>
      <c r="B24" s="160" t="s">
        <v>21</v>
      </c>
      <c r="C24" s="92">
        <v>7656</v>
      </c>
      <c r="D24" s="92">
        <v>8913</v>
      </c>
      <c r="E24" s="92">
        <v>8798</v>
      </c>
      <c r="F24" s="92">
        <v>7975</v>
      </c>
      <c r="G24" s="92">
        <v>10437</v>
      </c>
      <c r="H24" s="93">
        <v>2.1</v>
      </c>
      <c r="I24" s="93">
        <v>2.2000000000000002</v>
      </c>
      <c r="J24" s="93">
        <v>2</v>
      </c>
      <c r="K24" s="93">
        <v>1.9</v>
      </c>
      <c r="L24" s="93">
        <v>1.8</v>
      </c>
    </row>
    <row r="25" spans="1:12" ht="15.5" customHeight="1">
      <c r="A25" s="269"/>
      <c r="B25" s="160" t="s">
        <v>22</v>
      </c>
      <c r="C25" s="92">
        <v>3894</v>
      </c>
      <c r="D25" s="92">
        <v>4469</v>
      </c>
      <c r="E25" s="92">
        <v>4938</v>
      </c>
      <c r="F25" s="92">
        <v>5477</v>
      </c>
      <c r="G25" s="92">
        <v>6667</v>
      </c>
      <c r="H25" s="93">
        <v>1.1000000000000001</v>
      </c>
      <c r="I25" s="93">
        <v>1.1000000000000001</v>
      </c>
      <c r="J25" s="93">
        <v>1.2</v>
      </c>
      <c r="K25" s="93">
        <v>1.3</v>
      </c>
      <c r="L25" s="93">
        <v>1.2</v>
      </c>
    </row>
    <row r="26" spans="1:12" ht="15.5" customHeight="1">
      <c r="A26" s="269"/>
      <c r="B26" s="160" t="s">
        <v>23</v>
      </c>
      <c r="C26" s="92">
        <v>21982</v>
      </c>
      <c r="D26" s="92">
        <v>26826</v>
      </c>
      <c r="E26" s="92">
        <v>26182</v>
      </c>
      <c r="F26" s="92">
        <v>26783</v>
      </c>
      <c r="G26" s="92">
        <v>32368</v>
      </c>
      <c r="H26" s="93">
        <v>6.2</v>
      </c>
      <c r="I26" s="93">
        <v>6.5</v>
      </c>
      <c r="J26" s="93">
        <v>6.1</v>
      </c>
      <c r="K26" s="93">
        <v>6.3</v>
      </c>
      <c r="L26" s="93">
        <v>5.8</v>
      </c>
    </row>
    <row r="27" spans="1:12" ht="15.5" customHeight="1">
      <c r="A27" s="269"/>
      <c r="B27" s="160" t="s">
        <v>24</v>
      </c>
      <c r="C27" s="92">
        <v>5000</v>
      </c>
      <c r="D27" s="92">
        <v>5335</v>
      </c>
      <c r="E27" s="92">
        <v>5474</v>
      </c>
      <c r="F27" s="92">
        <v>6140</v>
      </c>
      <c r="G27" s="92">
        <v>7519</v>
      </c>
      <c r="H27" s="93">
        <v>1.4</v>
      </c>
      <c r="I27" s="93">
        <v>1.3</v>
      </c>
      <c r="J27" s="93">
        <v>1.3</v>
      </c>
      <c r="K27" s="93">
        <v>1.5</v>
      </c>
      <c r="L27" s="93">
        <v>1.3</v>
      </c>
    </row>
    <row r="28" spans="1:12" ht="15.5" customHeight="1">
      <c r="A28" s="269"/>
      <c r="B28" s="160" t="s">
        <v>25</v>
      </c>
      <c r="C28" s="92">
        <v>6598</v>
      </c>
      <c r="D28" s="92">
        <v>7137</v>
      </c>
      <c r="E28" s="92">
        <v>7459</v>
      </c>
      <c r="F28" s="92">
        <v>8186</v>
      </c>
      <c r="G28" s="92">
        <v>9366</v>
      </c>
      <c r="H28" s="93">
        <v>1.8</v>
      </c>
      <c r="I28" s="93">
        <v>1.7</v>
      </c>
      <c r="J28" s="93">
        <v>1.7</v>
      </c>
      <c r="K28" s="93">
        <v>1.9</v>
      </c>
      <c r="L28" s="93">
        <v>1.7</v>
      </c>
    </row>
    <row r="29" spans="1:12" ht="15.5" customHeight="1">
      <c r="A29" s="269"/>
      <c r="B29" s="160" t="s">
        <v>26</v>
      </c>
      <c r="C29" s="92">
        <v>11853</v>
      </c>
      <c r="D29" s="92">
        <v>14696</v>
      </c>
      <c r="E29" s="92">
        <v>17136</v>
      </c>
      <c r="F29" s="92">
        <v>19402</v>
      </c>
      <c r="G29" s="92">
        <v>20846</v>
      </c>
      <c r="H29" s="93">
        <v>3.3</v>
      </c>
      <c r="I29" s="93">
        <v>3.6</v>
      </c>
      <c r="J29" s="93">
        <v>4</v>
      </c>
      <c r="K29" s="93">
        <v>4.5</v>
      </c>
      <c r="L29" s="93">
        <v>3.7</v>
      </c>
    </row>
    <row r="30" spans="1:12" ht="15.5" customHeight="1">
      <c r="A30" s="269"/>
      <c r="B30" s="160" t="s">
        <v>27</v>
      </c>
      <c r="C30" s="92">
        <v>1598</v>
      </c>
      <c r="D30" s="92">
        <v>1751</v>
      </c>
      <c r="E30" s="92">
        <v>2216</v>
      </c>
      <c r="F30" s="92">
        <v>2269</v>
      </c>
      <c r="G30" s="92">
        <v>2625</v>
      </c>
      <c r="H30" s="93">
        <v>0.4</v>
      </c>
      <c r="I30" s="93">
        <v>0.4</v>
      </c>
      <c r="J30" s="93">
        <v>0.5</v>
      </c>
      <c r="K30" s="93">
        <v>0.5</v>
      </c>
      <c r="L30" s="93">
        <v>0.5</v>
      </c>
    </row>
    <row r="31" spans="1:12" ht="15.5" customHeight="1">
      <c r="A31" s="269"/>
      <c r="B31" s="160" t="s">
        <v>28</v>
      </c>
      <c r="C31" s="92">
        <v>6323</v>
      </c>
      <c r="D31" s="92">
        <v>7606</v>
      </c>
      <c r="E31" s="92">
        <v>8149</v>
      </c>
      <c r="F31" s="92">
        <v>8283</v>
      </c>
      <c r="G31" s="92">
        <v>13598</v>
      </c>
      <c r="H31" s="93">
        <v>1.8</v>
      </c>
      <c r="I31" s="93">
        <v>1.9</v>
      </c>
      <c r="J31" s="93">
        <v>1.9</v>
      </c>
      <c r="K31" s="93">
        <v>2</v>
      </c>
      <c r="L31" s="93">
        <v>2.4</v>
      </c>
    </row>
    <row r="32" spans="1:12" ht="15.5" customHeight="1">
      <c r="A32" s="269"/>
      <c r="B32" s="160" t="s">
        <v>29</v>
      </c>
      <c r="C32" s="92">
        <v>42553</v>
      </c>
      <c r="D32" s="92">
        <v>46175</v>
      </c>
      <c r="E32" s="92">
        <v>46286</v>
      </c>
      <c r="F32" s="92">
        <v>48252</v>
      </c>
      <c r="G32" s="92">
        <v>71054</v>
      </c>
      <c r="H32" s="93">
        <v>11.9</v>
      </c>
      <c r="I32" s="93">
        <v>11.2</v>
      </c>
      <c r="J32" s="93">
        <v>10.8</v>
      </c>
      <c r="K32" s="93">
        <v>11.3</v>
      </c>
      <c r="L32" s="93">
        <v>12.7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19.6640625" style="1" customWidth="1"/>
    <col min="3" max="7" width="11.6640625" style="1" customWidth="1"/>
    <col min="8" max="8" width="11.1640625" style="1" customWidth="1"/>
    <col min="9" max="9" width="11" style="1" customWidth="1"/>
    <col min="10" max="10" width="11.1640625" style="1" customWidth="1"/>
    <col min="11" max="12" width="11.6640625" style="1" customWidth="1"/>
    <col min="13" max="16384" width="9.1640625" style="1"/>
  </cols>
  <sheetData>
    <row r="1" spans="1:12" ht="15.5" customHeight="1">
      <c r="A1" s="269">
        <v>52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2.25" customHeight="1">
      <c r="A2" s="269"/>
      <c r="B2" s="338"/>
      <c r="C2" s="309" t="s">
        <v>149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2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2.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85970</v>
      </c>
      <c r="D5" s="120">
        <v>111856</v>
      </c>
      <c r="E5" s="120">
        <f>SUM(E8:E32)</f>
        <v>124908</v>
      </c>
      <c r="F5" s="120">
        <f>SUM(F8:F32)</f>
        <v>122878</v>
      </c>
      <c r="G5" s="120">
        <f>SUM(G7:G33)</f>
        <v>180944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2629</v>
      </c>
      <c r="D8" s="92">
        <v>2951</v>
      </c>
      <c r="E8" s="101">
        <v>3483</v>
      </c>
      <c r="F8" s="101">
        <v>4102</v>
      </c>
      <c r="G8" s="92">
        <v>5219</v>
      </c>
      <c r="H8" s="93">
        <v>3.1</v>
      </c>
      <c r="I8" s="93">
        <v>2.6</v>
      </c>
      <c r="J8" s="93">
        <v>2.8</v>
      </c>
      <c r="K8" s="93">
        <v>3.3</v>
      </c>
      <c r="L8" s="93">
        <v>2.9</v>
      </c>
    </row>
    <row r="9" spans="1:12" ht="15.5" customHeight="1">
      <c r="A9" s="269"/>
      <c r="B9" s="160" t="s">
        <v>6</v>
      </c>
      <c r="C9" s="92">
        <v>592</v>
      </c>
      <c r="D9" s="92">
        <v>782</v>
      </c>
      <c r="E9" s="101">
        <v>753</v>
      </c>
      <c r="F9" s="101">
        <v>895</v>
      </c>
      <c r="G9" s="92">
        <v>1456</v>
      </c>
      <c r="H9" s="93">
        <v>0.7</v>
      </c>
      <c r="I9" s="93">
        <v>0.7</v>
      </c>
      <c r="J9" s="93">
        <v>0.6</v>
      </c>
      <c r="K9" s="93">
        <v>0.7</v>
      </c>
      <c r="L9" s="93">
        <v>0.8</v>
      </c>
    </row>
    <row r="10" spans="1:12" ht="15.5" customHeight="1">
      <c r="A10" s="269"/>
      <c r="B10" s="160" t="s">
        <v>7</v>
      </c>
      <c r="C10" s="92">
        <v>6149</v>
      </c>
      <c r="D10" s="92">
        <v>8331</v>
      </c>
      <c r="E10" s="101">
        <v>8653</v>
      </c>
      <c r="F10" s="101">
        <v>7075</v>
      </c>
      <c r="G10" s="92">
        <v>13149</v>
      </c>
      <c r="H10" s="93">
        <v>7.1</v>
      </c>
      <c r="I10" s="93">
        <v>7.4</v>
      </c>
      <c r="J10" s="93">
        <v>6.9</v>
      </c>
      <c r="K10" s="93">
        <v>5.8</v>
      </c>
      <c r="L10" s="93">
        <v>7.3</v>
      </c>
    </row>
    <row r="11" spans="1:12" ht="15.5" customHeight="1">
      <c r="A11" s="269"/>
      <c r="B11" s="160" t="s">
        <v>8</v>
      </c>
      <c r="C11" s="92">
        <v>6237</v>
      </c>
      <c r="D11" s="92">
        <v>7957</v>
      </c>
      <c r="E11" s="101">
        <v>7461</v>
      </c>
      <c r="F11" s="101">
        <v>7393</v>
      </c>
      <c r="G11" s="92">
        <v>9036</v>
      </c>
      <c r="H11" s="93">
        <v>7.3</v>
      </c>
      <c r="I11" s="93">
        <v>7.1</v>
      </c>
      <c r="J11" s="93">
        <v>6</v>
      </c>
      <c r="K11" s="93">
        <v>6</v>
      </c>
      <c r="L11" s="93">
        <v>5</v>
      </c>
    </row>
    <row r="12" spans="1:12" ht="15.5" customHeight="1">
      <c r="A12" s="269"/>
      <c r="B12" s="160" t="s">
        <v>9</v>
      </c>
      <c r="C12" s="92">
        <v>792</v>
      </c>
      <c r="D12" s="92">
        <v>1105</v>
      </c>
      <c r="E12" s="101">
        <v>1301</v>
      </c>
      <c r="F12" s="101">
        <v>1592</v>
      </c>
      <c r="G12" s="92">
        <v>2373</v>
      </c>
      <c r="H12" s="93">
        <v>0.9</v>
      </c>
      <c r="I12" s="93">
        <v>1</v>
      </c>
      <c r="J12" s="93">
        <v>1</v>
      </c>
      <c r="K12" s="93">
        <v>1.3</v>
      </c>
      <c r="L12" s="93">
        <v>1.3</v>
      </c>
    </row>
    <row r="13" spans="1:12" ht="15.5" customHeight="1">
      <c r="A13" s="269"/>
      <c r="B13" s="160" t="s">
        <v>10</v>
      </c>
      <c r="C13" s="92">
        <v>1154</v>
      </c>
      <c r="D13" s="92">
        <v>1523</v>
      </c>
      <c r="E13" s="101">
        <v>1657</v>
      </c>
      <c r="F13" s="101">
        <v>2014</v>
      </c>
      <c r="G13" s="92">
        <v>3067</v>
      </c>
      <c r="H13" s="93">
        <v>1.3</v>
      </c>
      <c r="I13" s="93">
        <v>1.4</v>
      </c>
      <c r="J13" s="93">
        <v>1.3</v>
      </c>
      <c r="K13" s="93">
        <v>1.6</v>
      </c>
      <c r="L13" s="93">
        <v>1.7</v>
      </c>
    </row>
    <row r="14" spans="1:12" ht="15.5" customHeight="1">
      <c r="A14" s="269"/>
      <c r="B14" s="160" t="s">
        <v>11</v>
      </c>
      <c r="C14" s="92">
        <v>8833</v>
      </c>
      <c r="D14" s="92">
        <v>11857</v>
      </c>
      <c r="E14" s="101">
        <v>11694</v>
      </c>
      <c r="F14" s="101">
        <v>12241</v>
      </c>
      <c r="G14" s="92">
        <v>19244</v>
      </c>
      <c r="H14" s="93">
        <v>10.3</v>
      </c>
      <c r="I14" s="93">
        <v>10.6</v>
      </c>
      <c r="J14" s="93">
        <v>9.4</v>
      </c>
      <c r="K14" s="93">
        <v>10</v>
      </c>
      <c r="L14" s="93">
        <v>10.6</v>
      </c>
    </row>
    <row r="15" spans="1:12" ht="15.5" customHeight="1">
      <c r="A15" s="269"/>
      <c r="B15" s="160" t="s">
        <v>12</v>
      </c>
      <c r="C15" s="92">
        <v>4466</v>
      </c>
      <c r="D15" s="92">
        <v>6428</v>
      </c>
      <c r="E15" s="101">
        <v>5712</v>
      </c>
      <c r="F15" s="101">
        <v>4333</v>
      </c>
      <c r="G15" s="92">
        <v>6519</v>
      </c>
      <c r="H15" s="93">
        <v>5.2</v>
      </c>
      <c r="I15" s="93">
        <v>5.7</v>
      </c>
      <c r="J15" s="93">
        <v>4.5999999999999996</v>
      </c>
      <c r="K15" s="93">
        <v>3.5</v>
      </c>
      <c r="L15" s="93">
        <v>3.6</v>
      </c>
    </row>
    <row r="16" spans="1:12" ht="15.5" customHeight="1">
      <c r="A16" s="269"/>
      <c r="B16" s="160" t="s">
        <v>13</v>
      </c>
      <c r="C16" s="92">
        <v>3762</v>
      </c>
      <c r="D16" s="92">
        <v>5924</v>
      </c>
      <c r="E16" s="101">
        <v>6278</v>
      </c>
      <c r="F16" s="101">
        <v>8526</v>
      </c>
      <c r="G16" s="92">
        <v>10706</v>
      </c>
      <c r="H16" s="93">
        <v>4.4000000000000004</v>
      </c>
      <c r="I16" s="93">
        <v>5.3</v>
      </c>
      <c r="J16" s="93">
        <v>5</v>
      </c>
      <c r="K16" s="93">
        <v>6.9</v>
      </c>
      <c r="L16" s="93">
        <v>5.9</v>
      </c>
    </row>
    <row r="17" spans="1:12" ht="15.5" customHeight="1">
      <c r="A17" s="269"/>
      <c r="B17" s="160" t="s">
        <v>14</v>
      </c>
      <c r="C17" s="92">
        <v>819</v>
      </c>
      <c r="D17" s="92">
        <v>1253</v>
      </c>
      <c r="E17" s="101">
        <v>1506</v>
      </c>
      <c r="F17" s="101">
        <v>1739</v>
      </c>
      <c r="G17" s="92">
        <v>2704</v>
      </c>
      <c r="H17" s="93">
        <v>0.9</v>
      </c>
      <c r="I17" s="93">
        <v>1.1000000000000001</v>
      </c>
      <c r="J17" s="93">
        <v>1.2</v>
      </c>
      <c r="K17" s="93">
        <v>1.4</v>
      </c>
      <c r="L17" s="93">
        <v>1.5</v>
      </c>
    </row>
    <row r="18" spans="1:12" ht="15.5" customHeight="1">
      <c r="A18" s="269"/>
      <c r="B18" s="160" t="s">
        <v>15</v>
      </c>
      <c r="C18" s="92">
        <v>2084</v>
      </c>
      <c r="D18" s="92">
        <v>2587</v>
      </c>
      <c r="E18" s="101">
        <v>2265</v>
      </c>
      <c r="F18" s="101">
        <v>1542</v>
      </c>
      <c r="G18" s="92">
        <v>2089</v>
      </c>
      <c r="H18" s="93">
        <v>2.4</v>
      </c>
      <c r="I18" s="93">
        <v>2.2999999999999998</v>
      </c>
      <c r="J18" s="93">
        <v>1.8</v>
      </c>
      <c r="K18" s="93">
        <v>1.3</v>
      </c>
      <c r="L18" s="93">
        <v>1.1000000000000001</v>
      </c>
    </row>
    <row r="19" spans="1:12" ht="15.5" customHeight="1">
      <c r="A19" s="269"/>
      <c r="B19" s="160" t="s">
        <v>16</v>
      </c>
      <c r="C19" s="92">
        <v>4000</v>
      </c>
      <c r="D19" s="92">
        <v>4660</v>
      </c>
      <c r="E19" s="101">
        <v>4608</v>
      </c>
      <c r="F19" s="101">
        <v>6475</v>
      </c>
      <c r="G19" s="92">
        <v>8729</v>
      </c>
      <c r="H19" s="93">
        <v>4.5999999999999996</v>
      </c>
      <c r="I19" s="93">
        <v>4.2</v>
      </c>
      <c r="J19" s="93">
        <v>3.7</v>
      </c>
      <c r="K19" s="93">
        <v>5.3</v>
      </c>
      <c r="L19" s="93">
        <v>4.8</v>
      </c>
    </row>
    <row r="20" spans="1:12" ht="15.5" customHeight="1">
      <c r="A20" s="269"/>
      <c r="B20" s="160" t="s">
        <v>17</v>
      </c>
      <c r="C20" s="92">
        <v>3423</v>
      </c>
      <c r="D20" s="92">
        <v>4770</v>
      </c>
      <c r="E20" s="101">
        <v>5202</v>
      </c>
      <c r="F20" s="101">
        <v>5830</v>
      </c>
      <c r="G20" s="92">
        <v>8252</v>
      </c>
      <c r="H20" s="93">
        <v>4</v>
      </c>
      <c r="I20" s="93">
        <v>4.3</v>
      </c>
      <c r="J20" s="93">
        <v>4.2</v>
      </c>
      <c r="K20" s="93">
        <v>4.8</v>
      </c>
      <c r="L20" s="93">
        <v>4.5999999999999996</v>
      </c>
    </row>
    <row r="21" spans="1:12" ht="15.5" customHeight="1">
      <c r="A21" s="269"/>
      <c r="B21" s="160" t="s">
        <v>18</v>
      </c>
      <c r="C21" s="92">
        <v>2316</v>
      </c>
      <c r="D21" s="92">
        <v>2749</v>
      </c>
      <c r="E21" s="101">
        <v>2789</v>
      </c>
      <c r="F21" s="101">
        <v>3963</v>
      </c>
      <c r="G21" s="92">
        <v>6034</v>
      </c>
      <c r="H21" s="93">
        <v>2.7</v>
      </c>
      <c r="I21" s="93">
        <v>2.5</v>
      </c>
      <c r="J21" s="93">
        <v>2.2000000000000002</v>
      </c>
      <c r="K21" s="93">
        <v>3.2</v>
      </c>
      <c r="L21" s="93">
        <v>3.3</v>
      </c>
    </row>
    <row r="22" spans="1:12" ht="15.5" customHeight="1">
      <c r="A22" s="269"/>
      <c r="B22" s="160" t="s">
        <v>19</v>
      </c>
      <c r="C22" s="92">
        <v>1843</v>
      </c>
      <c r="D22" s="92">
        <v>2568</v>
      </c>
      <c r="E22" s="101">
        <v>2427</v>
      </c>
      <c r="F22" s="101">
        <v>2081</v>
      </c>
      <c r="G22" s="92">
        <v>2647</v>
      </c>
      <c r="H22" s="93">
        <v>2.1</v>
      </c>
      <c r="I22" s="93">
        <v>2.2999999999999998</v>
      </c>
      <c r="J22" s="93">
        <v>1.9</v>
      </c>
      <c r="K22" s="93">
        <v>1.7</v>
      </c>
      <c r="L22" s="93">
        <v>1.5</v>
      </c>
    </row>
    <row r="23" spans="1:12" ht="15.5" customHeight="1">
      <c r="A23" s="269"/>
      <c r="B23" s="160" t="s">
        <v>20</v>
      </c>
      <c r="C23" s="92">
        <v>4091</v>
      </c>
      <c r="D23" s="92">
        <v>4882</v>
      </c>
      <c r="E23" s="101">
        <v>5320</v>
      </c>
      <c r="F23" s="101">
        <v>4436</v>
      </c>
      <c r="G23" s="92">
        <v>6822</v>
      </c>
      <c r="H23" s="93">
        <v>4.8</v>
      </c>
      <c r="I23" s="93">
        <v>4.4000000000000004</v>
      </c>
      <c r="J23" s="93">
        <v>4.3</v>
      </c>
      <c r="K23" s="93">
        <v>3.6</v>
      </c>
      <c r="L23" s="93">
        <v>3.8</v>
      </c>
    </row>
    <row r="24" spans="1:12" ht="15.5" customHeight="1">
      <c r="A24" s="269"/>
      <c r="B24" s="160" t="s">
        <v>21</v>
      </c>
      <c r="C24" s="92">
        <v>837</v>
      </c>
      <c r="D24" s="92">
        <v>1085</v>
      </c>
      <c r="E24" s="101">
        <v>1198</v>
      </c>
      <c r="F24" s="101">
        <v>1441</v>
      </c>
      <c r="G24" s="92">
        <v>2169</v>
      </c>
      <c r="H24" s="93">
        <v>1</v>
      </c>
      <c r="I24" s="93">
        <v>1</v>
      </c>
      <c r="J24" s="93">
        <v>1</v>
      </c>
      <c r="K24" s="93">
        <v>1.2</v>
      </c>
      <c r="L24" s="93">
        <v>1.2</v>
      </c>
    </row>
    <row r="25" spans="1:12" ht="15.5" customHeight="1">
      <c r="A25" s="269"/>
      <c r="B25" s="160" t="s">
        <v>22</v>
      </c>
      <c r="C25" s="92">
        <v>478</v>
      </c>
      <c r="D25" s="92">
        <v>622</v>
      </c>
      <c r="E25" s="101">
        <v>608</v>
      </c>
      <c r="F25" s="101">
        <v>873</v>
      </c>
      <c r="G25" s="92">
        <v>1402</v>
      </c>
      <c r="H25" s="93">
        <v>0.5</v>
      </c>
      <c r="I25" s="93">
        <v>0.5</v>
      </c>
      <c r="J25" s="93">
        <v>0.5</v>
      </c>
      <c r="K25" s="93">
        <v>0.7</v>
      </c>
      <c r="L25" s="93">
        <v>0.8</v>
      </c>
    </row>
    <row r="26" spans="1:12" ht="15.5" customHeight="1">
      <c r="A26" s="269"/>
      <c r="B26" s="160" t="s">
        <v>23</v>
      </c>
      <c r="C26" s="92">
        <v>4806</v>
      </c>
      <c r="D26" s="92">
        <v>6864</v>
      </c>
      <c r="E26" s="101">
        <v>7192</v>
      </c>
      <c r="F26" s="101">
        <v>8500</v>
      </c>
      <c r="G26" s="92">
        <v>9384</v>
      </c>
      <c r="H26" s="93">
        <v>5.6</v>
      </c>
      <c r="I26" s="93">
        <v>6.1</v>
      </c>
      <c r="J26" s="93">
        <v>5.7</v>
      </c>
      <c r="K26" s="93">
        <v>6.9</v>
      </c>
      <c r="L26" s="93">
        <v>5.2</v>
      </c>
    </row>
    <row r="27" spans="1:12" ht="15.5" customHeight="1">
      <c r="A27" s="269"/>
      <c r="B27" s="160" t="s">
        <v>24</v>
      </c>
      <c r="C27" s="92">
        <v>922</v>
      </c>
      <c r="D27" s="92">
        <v>1481</v>
      </c>
      <c r="E27" s="101">
        <v>1933</v>
      </c>
      <c r="F27" s="101">
        <v>2709</v>
      </c>
      <c r="G27" s="92">
        <v>3483</v>
      </c>
      <c r="H27" s="93">
        <v>1.1000000000000001</v>
      </c>
      <c r="I27" s="93">
        <v>1.3</v>
      </c>
      <c r="J27" s="93">
        <v>1.5</v>
      </c>
      <c r="K27" s="93">
        <v>2.2000000000000002</v>
      </c>
      <c r="L27" s="93">
        <v>1.9</v>
      </c>
    </row>
    <row r="28" spans="1:12" ht="15.5" customHeight="1">
      <c r="A28" s="269"/>
      <c r="B28" s="160" t="s">
        <v>25</v>
      </c>
      <c r="C28" s="92">
        <v>2242</v>
      </c>
      <c r="D28" s="92">
        <v>2880</v>
      </c>
      <c r="E28" s="101">
        <v>2586</v>
      </c>
      <c r="F28" s="101">
        <v>3801</v>
      </c>
      <c r="G28" s="92">
        <v>6163</v>
      </c>
      <c r="H28" s="93">
        <v>2.6</v>
      </c>
      <c r="I28" s="93">
        <v>2.6</v>
      </c>
      <c r="J28" s="93">
        <v>2.1</v>
      </c>
      <c r="K28" s="93">
        <v>3.1</v>
      </c>
      <c r="L28" s="93">
        <v>3.4</v>
      </c>
    </row>
    <row r="29" spans="1:12" ht="15.5" customHeight="1">
      <c r="A29" s="269"/>
      <c r="B29" s="160" t="s">
        <v>26</v>
      </c>
      <c r="C29" s="92">
        <v>2736</v>
      </c>
      <c r="D29" s="92">
        <v>3249</v>
      </c>
      <c r="E29" s="101">
        <v>2748</v>
      </c>
      <c r="F29" s="101">
        <v>2300</v>
      </c>
      <c r="G29" s="92">
        <v>3532</v>
      </c>
      <c r="H29" s="93">
        <v>3.2</v>
      </c>
      <c r="I29" s="93">
        <v>2.9</v>
      </c>
      <c r="J29" s="93">
        <v>2.2000000000000002</v>
      </c>
      <c r="K29" s="93">
        <v>1.9</v>
      </c>
      <c r="L29" s="93">
        <v>1.9</v>
      </c>
    </row>
    <row r="30" spans="1:12" ht="15.5" customHeight="1">
      <c r="A30" s="269"/>
      <c r="B30" s="160" t="s">
        <v>27</v>
      </c>
      <c r="C30" s="92">
        <v>966</v>
      </c>
      <c r="D30" s="92">
        <v>1282</v>
      </c>
      <c r="E30" s="101">
        <v>1489</v>
      </c>
      <c r="F30" s="101">
        <v>2088</v>
      </c>
      <c r="G30" s="92">
        <v>3013</v>
      </c>
      <c r="H30" s="93">
        <v>1.1000000000000001</v>
      </c>
      <c r="I30" s="93">
        <v>1.1000000000000001</v>
      </c>
      <c r="J30" s="93">
        <v>1.2</v>
      </c>
      <c r="K30" s="93">
        <v>1.7</v>
      </c>
      <c r="L30" s="93">
        <v>1.7</v>
      </c>
    </row>
    <row r="31" spans="1:12" ht="15.5" customHeight="1">
      <c r="A31" s="269"/>
      <c r="B31" s="160" t="s">
        <v>28</v>
      </c>
      <c r="C31" s="92">
        <v>1601</v>
      </c>
      <c r="D31" s="92">
        <v>2197</v>
      </c>
      <c r="E31" s="101">
        <v>2091</v>
      </c>
      <c r="F31" s="101">
        <v>1681</v>
      </c>
      <c r="G31" s="92">
        <v>2367</v>
      </c>
      <c r="H31" s="93">
        <v>1.9</v>
      </c>
      <c r="I31" s="93">
        <v>2</v>
      </c>
      <c r="J31" s="93">
        <v>1.7</v>
      </c>
      <c r="K31" s="93">
        <v>1.4</v>
      </c>
      <c r="L31" s="93">
        <v>1.3</v>
      </c>
    </row>
    <row r="32" spans="1:12" ht="15.5" customHeight="1">
      <c r="A32" s="269"/>
      <c r="B32" s="160" t="s">
        <v>29</v>
      </c>
      <c r="C32" s="92">
        <v>18192</v>
      </c>
      <c r="D32" s="92">
        <v>21869</v>
      </c>
      <c r="E32" s="101">
        <v>33954</v>
      </c>
      <c r="F32" s="101">
        <v>25248</v>
      </c>
      <c r="G32" s="92">
        <v>41385</v>
      </c>
      <c r="H32" s="93">
        <v>21.2</v>
      </c>
      <c r="I32" s="93">
        <v>19.600000000000001</v>
      </c>
      <c r="J32" s="93">
        <v>27.2</v>
      </c>
      <c r="K32" s="93">
        <v>20.5</v>
      </c>
      <c r="L32" s="93">
        <v>22.9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H1:L1"/>
    <mergeCell ref="B2:B4"/>
    <mergeCell ref="C3:G3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6640625" style="1" customWidth="1"/>
    <col min="3" max="6" width="11.6640625" style="1" customWidth="1"/>
    <col min="7" max="7" width="11" style="92" customWidth="1"/>
    <col min="8" max="8" width="10.6640625" style="1" customWidth="1"/>
    <col min="9" max="9" width="10.83203125" style="1" customWidth="1"/>
    <col min="10" max="10" width="11" style="1" customWidth="1"/>
    <col min="11" max="12" width="11.6640625" style="1" customWidth="1"/>
    <col min="13" max="16384" width="9.1640625" style="1"/>
  </cols>
  <sheetData>
    <row r="1" spans="1:12" ht="17.25" customHeight="1">
      <c r="A1" s="269">
        <v>53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3" customHeight="1">
      <c r="A2" s="269"/>
      <c r="B2" s="338"/>
      <c r="C2" s="309" t="s">
        <v>150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18.75" customHeight="1">
      <c r="A3" s="269"/>
      <c r="B3" s="339"/>
      <c r="C3" s="309" t="s">
        <v>170</v>
      </c>
      <c r="D3" s="309"/>
      <c r="E3" s="309"/>
      <c r="F3" s="309"/>
      <c r="G3" s="309"/>
      <c r="H3" s="307" t="s">
        <v>65</v>
      </c>
      <c r="I3" s="307"/>
      <c r="J3" s="307"/>
      <c r="K3" s="307"/>
      <c r="L3" s="307"/>
    </row>
    <row r="4" spans="1:12" s="35" customFormat="1" ht="22.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9880</v>
      </c>
      <c r="D5" s="120">
        <v>11394</v>
      </c>
      <c r="E5" s="120">
        <f>SUM(E8:E32)</f>
        <v>14436</v>
      </c>
      <c r="F5" s="120">
        <f>SUM(F8:F32)</f>
        <v>16257</v>
      </c>
      <c r="G5" s="120">
        <f>SUM(G7:G33)</f>
        <v>19143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203</v>
      </c>
      <c r="D8" s="92">
        <v>248</v>
      </c>
      <c r="E8" s="92">
        <v>334</v>
      </c>
      <c r="F8" s="92">
        <v>341</v>
      </c>
      <c r="G8" s="92">
        <v>413</v>
      </c>
      <c r="H8" s="93">
        <v>2.1</v>
      </c>
      <c r="I8" s="93">
        <v>2.2000000000000002</v>
      </c>
      <c r="J8" s="93">
        <v>2.2999999999999998</v>
      </c>
      <c r="K8" s="93">
        <v>2.1</v>
      </c>
      <c r="L8" s="92">
        <v>2.2000000000000002</v>
      </c>
    </row>
    <row r="9" spans="1:12" ht="15.5" customHeight="1">
      <c r="A9" s="269"/>
      <c r="B9" s="160" t="s">
        <v>6</v>
      </c>
      <c r="C9" s="92">
        <v>111</v>
      </c>
      <c r="D9" s="92">
        <v>149</v>
      </c>
      <c r="E9" s="92">
        <v>208</v>
      </c>
      <c r="F9" s="92">
        <v>255</v>
      </c>
      <c r="G9" s="92">
        <v>308</v>
      </c>
      <c r="H9" s="93">
        <v>1.1000000000000001</v>
      </c>
      <c r="I9" s="93">
        <v>1.3</v>
      </c>
      <c r="J9" s="93">
        <v>1.4</v>
      </c>
      <c r="K9" s="93">
        <v>1.6</v>
      </c>
      <c r="L9" s="92">
        <v>1.6</v>
      </c>
    </row>
    <row r="10" spans="1:12" ht="15.5" customHeight="1">
      <c r="A10" s="269"/>
      <c r="B10" s="160" t="s">
        <v>7</v>
      </c>
      <c r="C10" s="92">
        <v>1826</v>
      </c>
      <c r="D10" s="92">
        <v>1961</v>
      </c>
      <c r="E10" s="92">
        <v>2481</v>
      </c>
      <c r="F10" s="92">
        <v>2825</v>
      </c>
      <c r="G10" s="92">
        <v>3446</v>
      </c>
      <c r="H10" s="93">
        <v>18.5</v>
      </c>
      <c r="I10" s="93">
        <v>17.2</v>
      </c>
      <c r="J10" s="93">
        <v>17.2</v>
      </c>
      <c r="K10" s="93">
        <v>17.399999999999999</v>
      </c>
      <c r="L10" s="93">
        <v>18</v>
      </c>
    </row>
    <row r="11" spans="1:12" ht="15.5" customHeight="1">
      <c r="A11" s="269"/>
      <c r="B11" s="160" t="s">
        <v>8</v>
      </c>
      <c r="C11" s="92">
        <v>593</v>
      </c>
      <c r="D11" s="92">
        <v>656</v>
      </c>
      <c r="E11" s="92">
        <v>857</v>
      </c>
      <c r="F11" s="92">
        <v>937</v>
      </c>
      <c r="G11" s="92">
        <v>929</v>
      </c>
      <c r="H11" s="93">
        <v>6</v>
      </c>
      <c r="I11" s="93">
        <v>5.8</v>
      </c>
      <c r="J11" s="93">
        <v>5.9</v>
      </c>
      <c r="K11" s="93">
        <v>5.8</v>
      </c>
      <c r="L11" s="92">
        <v>4.9000000000000004</v>
      </c>
    </row>
    <row r="12" spans="1:12" ht="15.5" customHeight="1">
      <c r="A12" s="269"/>
      <c r="B12" s="160" t="s">
        <v>9</v>
      </c>
      <c r="C12" s="92">
        <v>219</v>
      </c>
      <c r="D12" s="92">
        <v>248</v>
      </c>
      <c r="E12" s="92">
        <v>287</v>
      </c>
      <c r="F12" s="92">
        <v>332</v>
      </c>
      <c r="G12" s="92">
        <v>430</v>
      </c>
      <c r="H12" s="93">
        <v>2.2000000000000002</v>
      </c>
      <c r="I12" s="93">
        <v>2.2000000000000002</v>
      </c>
      <c r="J12" s="93">
        <v>2</v>
      </c>
      <c r="K12" s="93">
        <v>2</v>
      </c>
      <c r="L12" s="92">
        <v>2.2000000000000002</v>
      </c>
    </row>
    <row r="13" spans="1:12" ht="15.5" customHeight="1">
      <c r="A13" s="269"/>
      <c r="B13" s="160" t="s">
        <v>10</v>
      </c>
      <c r="C13" s="92">
        <v>120</v>
      </c>
      <c r="D13" s="92">
        <v>151</v>
      </c>
      <c r="E13" s="92">
        <v>172</v>
      </c>
      <c r="F13" s="92">
        <v>190</v>
      </c>
      <c r="G13" s="92">
        <v>279</v>
      </c>
      <c r="H13" s="93">
        <v>1.2</v>
      </c>
      <c r="I13" s="93">
        <v>1.3</v>
      </c>
      <c r="J13" s="93">
        <v>1.2</v>
      </c>
      <c r="K13" s="93">
        <v>1.2</v>
      </c>
      <c r="L13" s="92">
        <v>1.5</v>
      </c>
    </row>
    <row r="14" spans="1:12" ht="15.5" customHeight="1">
      <c r="A14" s="269"/>
      <c r="B14" s="160" t="s">
        <v>11</v>
      </c>
      <c r="C14" s="92">
        <v>394</v>
      </c>
      <c r="D14" s="92">
        <v>474</v>
      </c>
      <c r="E14" s="92">
        <v>594</v>
      </c>
      <c r="F14" s="92">
        <v>831</v>
      </c>
      <c r="G14" s="92">
        <v>901</v>
      </c>
      <c r="H14" s="93">
        <v>4</v>
      </c>
      <c r="I14" s="93">
        <v>4.2</v>
      </c>
      <c r="J14" s="93">
        <v>4.0999999999999996</v>
      </c>
      <c r="K14" s="93">
        <v>5.0999999999999996</v>
      </c>
      <c r="L14" s="92">
        <v>4.7</v>
      </c>
    </row>
    <row r="15" spans="1:12" ht="15.5" customHeight="1">
      <c r="A15" s="269"/>
      <c r="B15" s="160" t="s">
        <v>12</v>
      </c>
      <c r="C15" s="92">
        <v>160</v>
      </c>
      <c r="D15" s="92">
        <v>215</v>
      </c>
      <c r="E15" s="92">
        <v>258</v>
      </c>
      <c r="F15" s="92">
        <v>281</v>
      </c>
      <c r="G15" s="92">
        <v>308</v>
      </c>
      <c r="H15" s="93">
        <v>1.6</v>
      </c>
      <c r="I15" s="93">
        <v>1.9</v>
      </c>
      <c r="J15" s="93">
        <v>1.8</v>
      </c>
      <c r="K15" s="93">
        <v>1.7</v>
      </c>
      <c r="L15" s="92">
        <v>1.6</v>
      </c>
    </row>
    <row r="16" spans="1:12" ht="15.5" customHeight="1">
      <c r="A16" s="269"/>
      <c r="B16" s="160" t="s">
        <v>13</v>
      </c>
      <c r="C16" s="92">
        <v>866</v>
      </c>
      <c r="D16" s="92">
        <v>1058</v>
      </c>
      <c r="E16" s="92">
        <v>1407</v>
      </c>
      <c r="F16" s="92">
        <v>1306</v>
      </c>
      <c r="G16" s="92">
        <v>1415</v>
      </c>
      <c r="H16" s="93">
        <v>8.8000000000000007</v>
      </c>
      <c r="I16" s="93">
        <v>9.3000000000000007</v>
      </c>
      <c r="J16" s="93">
        <v>9.8000000000000007</v>
      </c>
      <c r="K16" s="93">
        <v>8</v>
      </c>
      <c r="L16" s="92">
        <v>7.4</v>
      </c>
    </row>
    <row r="17" spans="1:12" ht="15.5" customHeight="1">
      <c r="A17" s="269"/>
      <c r="B17" s="160" t="s">
        <v>14</v>
      </c>
      <c r="C17" s="92">
        <v>195</v>
      </c>
      <c r="D17" s="92">
        <v>230</v>
      </c>
      <c r="E17" s="92">
        <v>293</v>
      </c>
      <c r="F17" s="92">
        <v>345</v>
      </c>
      <c r="G17" s="92">
        <v>446</v>
      </c>
      <c r="H17" s="93">
        <v>2</v>
      </c>
      <c r="I17" s="93">
        <v>2</v>
      </c>
      <c r="J17" s="93">
        <v>2</v>
      </c>
      <c r="K17" s="93">
        <v>2.1</v>
      </c>
      <c r="L17" s="92">
        <v>2.2999999999999998</v>
      </c>
    </row>
    <row r="18" spans="1:12" ht="15.5" customHeight="1">
      <c r="A18" s="269"/>
      <c r="B18" s="160" t="s">
        <v>15</v>
      </c>
      <c r="C18" s="92">
        <v>139</v>
      </c>
      <c r="D18" s="92">
        <v>176</v>
      </c>
      <c r="E18" s="92">
        <v>208</v>
      </c>
      <c r="F18" s="92">
        <v>193</v>
      </c>
      <c r="G18" s="92">
        <v>219</v>
      </c>
      <c r="H18" s="93">
        <v>1.4</v>
      </c>
      <c r="I18" s="93">
        <v>1.5</v>
      </c>
      <c r="J18" s="93">
        <v>1.4</v>
      </c>
      <c r="K18" s="93">
        <v>1.2</v>
      </c>
      <c r="L18" s="92">
        <v>1.1000000000000001</v>
      </c>
    </row>
    <row r="19" spans="1:12" ht="15.5" customHeight="1">
      <c r="A19" s="269"/>
      <c r="B19" s="160" t="s">
        <v>16</v>
      </c>
      <c r="C19" s="92">
        <v>958</v>
      </c>
      <c r="D19" s="92">
        <v>805</v>
      </c>
      <c r="E19" s="92">
        <v>987</v>
      </c>
      <c r="F19" s="92">
        <v>1100</v>
      </c>
      <c r="G19" s="92">
        <v>1224</v>
      </c>
      <c r="H19" s="93">
        <v>9.6999999999999993</v>
      </c>
      <c r="I19" s="93">
        <v>7.1</v>
      </c>
      <c r="J19" s="93">
        <v>6.8</v>
      </c>
      <c r="K19" s="93">
        <v>6.8</v>
      </c>
      <c r="L19" s="92">
        <v>6.4</v>
      </c>
    </row>
    <row r="20" spans="1:12" ht="15.5" customHeight="1">
      <c r="A20" s="269"/>
      <c r="B20" s="160" t="s">
        <v>17</v>
      </c>
      <c r="C20" s="92">
        <v>230</v>
      </c>
      <c r="D20" s="92">
        <v>301</v>
      </c>
      <c r="E20" s="92">
        <v>342</v>
      </c>
      <c r="F20" s="92">
        <v>402</v>
      </c>
      <c r="G20" s="92">
        <v>469</v>
      </c>
      <c r="H20" s="93">
        <v>2.2999999999999998</v>
      </c>
      <c r="I20" s="93">
        <v>2.6</v>
      </c>
      <c r="J20" s="93">
        <v>2.4</v>
      </c>
      <c r="K20" s="93">
        <v>2.5</v>
      </c>
      <c r="L20" s="92">
        <v>2.4</v>
      </c>
    </row>
    <row r="21" spans="1:12" ht="15.5" customHeight="1">
      <c r="A21" s="269"/>
      <c r="B21" s="160" t="s">
        <v>18</v>
      </c>
      <c r="C21" s="92">
        <v>530</v>
      </c>
      <c r="D21" s="92">
        <v>678</v>
      </c>
      <c r="E21" s="92">
        <v>856</v>
      </c>
      <c r="F21" s="92">
        <v>1102</v>
      </c>
      <c r="G21" s="92">
        <v>1120</v>
      </c>
      <c r="H21" s="93">
        <v>5.4</v>
      </c>
      <c r="I21" s="93">
        <v>5.9</v>
      </c>
      <c r="J21" s="93">
        <v>5.9</v>
      </c>
      <c r="K21" s="93">
        <v>6.8</v>
      </c>
      <c r="L21" s="92">
        <v>5.9</v>
      </c>
    </row>
    <row r="22" spans="1:12" ht="15.5" customHeight="1">
      <c r="A22" s="269"/>
      <c r="B22" s="160" t="s">
        <v>19</v>
      </c>
      <c r="C22" s="92">
        <v>262</v>
      </c>
      <c r="D22" s="92">
        <v>378</v>
      </c>
      <c r="E22" s="92">
        <v>467</v>
      </c>
      <c r="F22" s="92">
        <v>497</v>
      </c>
      <c r="G22" s="92">
        <v>659</v>
      </c>
      <c r="H22" s="93">
        <v>2.6</v>
      </c>
      <c r="I22" s="93">
        <v>3.3</v>
      </c>
      <c r="J22" s="93">
        <v>3.2</v>
      </c>
      <c r="K22" s="93">
        <v>3.1</v>
      </c>
      <c r="L22" s="92">
        <v>3.4</v>
      </c>
    </row>
    <row r="23" spans="1:12" ht="15.5" customHeight="1">
      <c r="A23" s="269"/>
      <c r="B23" s="160" t="s">
        <v>20</v>
      </c>
      <c r="C23" s="92">
        <v>138</v>
      </c>
      <c r="D23" s="92">
        <v>155</v>
      </c>
      <c r="E23" s="92">
        <v>187</v>
      </c>
      <c r="F23" s="92">
        <v>230</v>
      </c>
      <c r="G23" s="92">
        <v>236</v>
      </c>
      <c r="H23" s="93">
        <v>1.4</v>
      </c>
      <c r="I23" s="93">
        <v>1.4</v>
      </c>
      <c r="J23" s="93">
        <v>1.3</v>
      </c>
      <c r="K23" s="93">
        <v>1.4</v>
      </c>
      <c r="L23" s="92">
        <v>1.2</v>
      </c>
    </row>
    <row r="24" spans="1:12" ht="15.5" customHeight="1">
      <c r="A24" s="269"/>
      <c r="B24" s="160" t="s">
        <v>21</v>
      </c>
      <c r="C24" s="92">
        <v>206</v>
      </c>
      <c r="D24" s="92">
        <v>241</v>
      </c>
      <c r="E24" s="92">
        <v>286</v>
      </c>
      <c r="F24" s="92">
        <v>331</v>
      </c>
      <c r="G24" s="92">
        <v>398</v>
      </c>
      <c r="H24" s="93">
        <v>2.1</v>
      </c>
      <c r="I24" s="93">
        <v>2.1</v>
      </c>
      <c r="J24" s="93">
        <v>2</v>
      </c>
      <c r="K24" s="93">
        <v>2</v>
      </c>
      <c r="L24" s="92">
        <v>2.1</v>
      </c>
    </row>
    <row r="25" spans="1:12" ht="15.5" customHeight="1">
      <c r="A25" s="269"/>
      <c r="B25" s="160" t="s">
        <v>22</v>
      </c>
      <c r="C25" s="92">
        <v>123</v>
      </c>
      <c r="D25" s="92">
        <v>153</v>
      </c>
      <c r="E25" s="92">
        <v>192</v>
      </c>
      <c r="F25" s="92">
        <v>267</v>
      </c>
      <c r="G25" s="92">
        <v>313</v>
      </c>
      <c r="H25" s="93">
        <v>1.2</v>
      </c>
      <c r="I25" s="93">
        <v>1.3</v>
      </c>
      <c r="J25" s="93">
        <v>1.3</v>
      </c>
      <c r="K25" s="93">
        <v>1.6</v>
      </c>
      <c r="L25" s="92">
        <v>1.6</v>
      </c>
    </row>
    <row r="26" spans="1:12" ht="15.5" customHeight="1">
      <c r="A26" s="269"/>
      <c r="B26" s="160" t="s">
        <v>23</v>
      </c>
      <c r="C26" s="92">
        <v>793</v>
      </c>
      <c r="D26" s="92">
        <v>948</v>
      </c>
      <c r="E26" s="92">
        <v>1164</v>
      </c>
      <c r="F26" s="92">
        <v>1554</v>
      </c>
      <c r="G26" s="92">
        <v>1572</v>
      </c>
      <c r="H26" s="93">
        <v>8</v>
      </c>
      <c r="I26" s="93">
        <v>8.3000000000000007</v>
      </c>
      <c r="J26" s="93">
        <v>8.1</v>
      </c>
      <c r="K26" s="93">
        <v>9.6</v>
      </c>
      <c r="L26" s="92">
        <v>8.1999999999999993</v>
      </c>
    </row>
    <row r="27" spans="1:12" ht="15.5" customHeight="1">
      <c r="A27" s="269"/>
      <c r="B27" s="160" t="s">
        <v>24</v>
      </c>
      <c r="C27" s="92">
        <v>184</v>
      </c>
      <c r="D27" s="92">
        <v>218</v>
      </c>
      <c r="E27" s="92">
        <v>258</v>
      </c>
      <c r="F27" s="92">
        <v>308</v>
      </c>
      <c r="G27" s="92">
        <v>355</v>
      </c>
      <c r="H27" s="93">
        <v>1.9</v>
      </c>
      <c r="I27" s="93">
        <v>1.9</v>
      </c>
      <c r="J27" s="93">
        <v>1.8</v>
      </c>
      <c r="K27" s="93">
        <v>1.9</v>
      </c>
      <c r="L27" s="92">
        <v>1.9</v>
      </c>
    </row>
    <row r="28" spans="1:12" ht="15.5" customHeight="1">
      <c r="A28" s="269"/>
      <c r="B28" s="160" t="s">
        <v>25</v>
      </c>
      <c r="C28" s="92">
        <v>146</v>
      </c>
      <c r="D28" s="92">
        <v>193</v>
      </c>
      <c r="E28" s="92">
        <v>241</v>
      </c>
      <c r="F28" s="92">
        <v>294</v>
      </c>
      <c r="G28" s="92">
        <v>325</v>
      </c>
      <c r="H28" s="93">
        <v>1.5</v>
      </c>
      <c r="I28" s="93">
        <v>1.7</v>
      </c>
      <c r="J28" s="93">
        <v>1.7</v>
      </c>
      <c r="K28" s="93">
        <v>1.8</v>
      </c>
      <c r="L28" s="92">
        <v>1.7</v>
      </c>
    </row>
    <row r="29" spans="1:12" ht="15.5" customHeight="1">
      <c r="A29" s="269"/>
      <c r="B29" s="160" t="s">
        <v>26</v>
      </c>
      <c r="C29" s="92">
        <v>259</v>
      </c>
      <c r="D29" s="92">
        <v>294</v>
      </c>
      <c r="E29" s="92">
        <v>370</v>
      </c>
      <c r="F29" s="92">
        <v>413</v>
      </c>
      <c r="G29" s="92">
        <v>512</v>
      </c>
      <c r="H29" s="93">
        <v>2.6</v>
      </c>
      <c r="I29" s="93">
        <v>2.6</v>
      </c>
      <c r="J29" s="93">
        <v>2.6</v>
      </c>
      <c r="K29" s="93">
        <v>2.5</v>
      </c>
      <c r="L29" s="92">
        <v>2.7</v>
      </c>
    </row>
    <row r="30" spans="1:12" ht="15.5" customHeight="1">
      <c r="A30" s="269"/>
      <c r="B30" s="160" t="s">
        <v>27</v>
      </c>
      <c r="C30" s="92">
        <v>76</v>
      </c>
      <c r="D30" s="92">
        <v>87</v>
      </c>
      <c r="E30" s="92">
        <v>116</v>
      </c>
      <c r="F30" s="92">
        <v>134</v>
      </c>
      <c r="G30" s="92">
        <v>144</v>
      </c>
      <c r="H30" s="93">
        <v>0.8</v>
      </c>
      <c r="I30" s="93">
        <v>0.8</v>
      </c>
      <c r="J30" s="93">
        <v>0.8</v>
      </c>
      <c r="K30" s="93">
        <v>0.8</v>
      </c>
      <c r="L30" s="92">
        <v>0.8</v>
      </c>
    </row>
    <row r="31" spans="1:12" ht="15.5" customHeight="1">
      <c r="A31" s="269"/>
      <c r="B31" s="160" t="s">
        <v>28</v>
      </c>
      <c r="C31" s="92">
        <v>269</v>
      </c>
      <c r="D31" s="92">
        <v>311</v>
      </c>
      <c r="E31" s="92">
        <v>412</v>
      </c>
      <c r="F31" s="92">
        <v>454</v>
      </c>
      <c r="G31" s="92">
        <v>540</v>
      </c>
      <c r="H31" s="93">
        <v>2.7</v>
      </c>
      <c r="I31" s="93">
        <v>2.7</v>
      </c>
      <c r="J31" s="93">
        <v>2.9</v>
      </c>
      <c r="K31" s="93">
        <v>2.8</v>
      </c>
      <c r="L31" s="92">
        <v>2.8</v>
      </c>
    </row>
    <row r="32" spans="1:12" ht="15.5" customHeight="1">
      <c r="A32" s="269"/>
      <c r="B32" s="160" t="s">
        <v>29</v>
      </c>
      <c r="C32" s="92">
        <v>880</v>
      </c>
      <c r="D32" s="92">
        <v>1066</v>
      </c>
      <c r="E32" s="92">
        <v>1459</v>
      </c>
      <c r="F32" s="92">
        <v>1335</v>
      </c>
      <c r="G32" s="92">
        <v>2182</v>
      </c>
      <c r="H32" s="93">
        <v>8.9</v>
      </c>
      <c r="I32" s="93">
        <v>9.4</v>
      </c>
      <c r="J32" s="93">
        <v>10.1</v>
      </c>
      <c r="K32" s="93">
        <v>8.1999999999999993</v>
      </c>
      <c r="L32" s="92">
        <v>11.4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93"/>
      <c r="H34" s="3"/>
    </row>
    <row r="35" spans="1:12">
      <c r="B35" s="3"/>
      <c r="C35" s="3"/>
      <c r="D35" s="3"/>
      <c r="E35" s="3"/>
      <c r="F35" s="3"/>
      <c r="G35" s="93"/>
      <c r="H35" s="3"/>
    </row>
    <row r="36" spans="1:12">
      <c r="B36" s="3"/>
      <c r="C36" s="3"/>
      <c r="D36" s="3"/>
      <c r="E36" s="3"/>
      <c r="F36" s="3"/>
      <c r="G36" s="93"/>
      <c r="H36" s="3"/>
    </row>
    <row r="37" spans="1:12">
      <c r="B37" s="3"/>
      <c r="C37" s="3"/>
      <c r="D37" s="3"/>
      <c r="E37" s="3"/>
      <c r="F37" s="3"/>
      <c r="G37" s="93"/>
      <c r="H37" s="3"/>
    </row>
    <row r="38" spans="1:12">
      <c r="B38" s="3"/>
      <c r="C38" s="3"/>
      <c r="D38" s="3"/>
      <c r="E38" s="3"/>
      <c r="F38" s="3"/>
      <c r="G38" s="9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scale="99" firstPageNumber="49" orientation="landscape" useFirstPageNumber="1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6640625" style="1" customWidth="1"/>
    <col min="3" max="6" width="11.6640625" style="1" customWidth="1"/>
    <col min="7" max="7" width="11.5" style="1" customWidth="1"/>
    <col min="8" max="8" width="11" style="1" customWidth="1"/>
    <col min="9" max="9" width="11.1640625" style="1" customWidth="1"/>
    <col min="10" max="12" width="11.33203125" style="1" customWidth="1"/>
    <col min="13" max="16384" width="9.1640625" style="1"/>
  </cols>
  <sheetData>
    <row r="1" spans="1:12" ht="15.5" customHeight="1">
      <c r="A1" s="269">
        <v>54</v>
      </c>
      <c r="B1" s="9"/>
      <c r="C1" s="9"/>
      <c r="D1" s="9"/>
      <c r="E1" s="9"/>
      <c r="F1" s="9"/>
      <c r="G1" s="9"/>
      <c r="H1" s="341" t="s">
        <v>267</v>
      </c>
      <c r="I1" s="341"/>
      <c r="J1" s="341"/>
      <c r="K1" s="341"/>
      <c r="L1" s="341"/>
    </row>
    <row r="2" spans="1:12" s="35" customFormat="1" ht="33" customHeight="1">
      <c r="A2" s="269"/>
      <c r="B2" s="338"/>
      <c r="C2" s="309" t="s">
        <v>151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1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s="92" customFormat="1" ht="16" customHeight="1">
      <c r="A5" s="269"/>
      <c r="B5" s="106" t="s">
        <v>32</v>
      </c>
      <c r="C5" s="120">
        <v>64431</v>
      </c>
      <c r="D5" s="120">
        <v>81259</v>
      </c>
      <c r="E5" s="120">
        <f>SUM(E8:E32)</f>
        <v>107430</v>
      </c>
      <c r="F5" s="120">
        <f>SUM(F8:F32)</f>
        <v>119441</v>
      </c>
      <c r="G5" s="120">
        <f>SUM(G7:G33)</f>
        <v>150312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s="92" customFormat="1" ht="15.5" customHeight="1">
      <c r="A6" s="269"/>
      <c r="B6" s="160" t="s">
        <v>3</v>
      </c>
    </row>
    <row r="7" spans="1:12" s="92" customFormat="1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s="92" customFormat="1" ht="15.5" customHeight="1">
      <c r="A8" s="269"/>
      <c r="B8" s="160" t="s">
        <v>5</v>
      </c>
      <c r="C8" s="92">
        <v>1545</v>
      </c>
      <c r="D8" s="92">
        <v>2522</v>
      </c>
      <c r="E8" s="92">
        <v>4453</v>
      </c>
      <c r="F8" s="92">
        <v>4401</v>
      </c>
      <c r="G8" s="92">
        <v>5936</v>
      </c>
      <c r="H8" s="92">
        <v>2.4</v>
      </c>
      <c r="I8" s="93">
        <v>3.1</v>
      </c>
      <c r="J8" s="93">
        <v>4.0999999999999996</v>
      </c>
      <c r="K8" s="93">
        <v>3.7</v>
      </c>
      <c r="L8" s="93">
        <v>3.9</v>
      </c>
    </row>
    <row r="9" spans="1:12" s="92" customFormat="1" ht="15.5" customHeight="1">
      <c r="A9" s="269"/>
      <c r="B9" s="160" t="s">
        <v>6</v>
      </c>
      <c r="C9" s="92">
        <v>937</v>
      </c>
      <c r="D9" s="92">
        <v>1098</v>
      </c>
      <c r="E9" s="92">
        <v>1434</v>
      </c>
      <c r="F9" s="92">
        <v>1520</v>
      </c>
      <c r="G9" s="92">
        <v>1669</v>
      </c>
      <c r="H9" s="92">
        <v>1.5</v>
      </c>
      <c r="I9" s="93">
        <v>1.3</v>
      </c>
      <c r="J9" s="93">
        <v>1.3</v>
      </c>
      <c r="K9" s="93">
        <v>1.3</v>
      </c>
      <c r="L9" s="93">
        <v>1.1000000000000001</v>
      </c>
    </row>
    <row r="10" spans="1:12" s="92" customFormat="1" ht="15.5" customHeight="1">
      <c r="A10" s="269"/>
      <c r="B10" s="160" t="s">
        <v>7</v>
      </c>
      <c r="C10" s="92">
        <v>4599</v>
      </c>
      <c r="D10" s="92">
        <v>6575</v>
      </c>
      <c r="E10" s="92">
        <v>10161</v>
      </c>
      <c r="F10" s="92">
        <v>9167</v>
      </c>
      <c r="G10" s="92">
        <v>14107</v>
      </c>
      <c r="H10" s="92">
        <v>7.1</v>
      </c>
      <c r="I10" s="93">
        <v>8.1</v>
      </c>
      <c r="J10" s="93">
        <v>9.5</v>
      </c>
      <c r="K10" s="93">
        <v>7.7</v>
      </c>
      <c r="L10" s="93">
        <v>9.4</v>
      </c>
    </row>
    <row r="11" spans="1:12" s="92" customFormat="1" ht="15.5" customHeight="1">
      <c r="A11" s="269"/>
      <c r="B11" s="160" t="s">
        <v>8</v>
      </c>
      <c r="C11" s="92">
        <v>2145</v>
      </c>
      <c r="D11" s="92">
        <v>2616</v>
      </c>
      <c r="E11" s="92">
        <v>3829</v>
      </c>
      <c r="F11" s="92">
        <v>5177</v>
      </c>
      <c r="G11" s="92">
        <v>4913</v>
      </c>
      <c r="H11" s="92">
        <v>3.3</v>
      </c>
      <c r="I11" s="93">
        <v>3.2</v>
      </c>
      <c r="J11" s="93">
        <v>3.6</v>
      </c>
      <c r="K11" s="93">
        <v>4.3</v>
      </c>
      <c r="L11" s="93">
        <v>3.3</v>
      </c>
    </row>
    <row r="12" spans="1:12" s="92" customFormat="1" ht="15.5" customHeight="1">
      <c r="A12" s="269"/>
      <c r="B12" s="160" t="s">
        <v>9</v>
      </c>
      <c r="C12" s="92">
        <v>790</v>
      </c>
      <c r="D12" s="92">
        <v>898</v>
      </c>
      <c r="E12" s="92">
        <v>1462</v>
      </c>
      <c r="F12" s="92">
        <v>1189</v>
      </c>
      <c r="G12" s="92">
        <v>1875</v>
      </c>
      <c r="H12" s="92">
        <v>1.2</v>
      </c>
      <c r="I12" s="93">
        <v>1.1000000000000001</v>
      </c>
      <c r="J12" s="93">
        <v>1.4</v>
      </c>
      <c r="K12" s="93">
        <v>1</v>
      </c>
      <c r="L12" s="93">
        <v>1.2</v>
      </c>
    </row>
    <row r="13" spans="1:12" s="92" customFormat="1" ht="15.5" customHeight="1">
      <c r="A13" s="269"/>
      <c r="B13" s="160" t="s">
        <v>10</v>
      </c>
      <c r="C13" s="92">
        <v>1170</v>
      </c>
      <c r="D13" s="92">
        <v>1263</v>
      </c>
      <c r="E13" s="92">
        <v>1790</v>
      </c>
      <c r="F13" s="92">
        <v>1468</v>
      </c>
      <c r="G13" s="92">
        <v>1137</v>
      </c>
      <c r="H13" s="92">
        <v>1.8</v>
      </c>
      <c r="I13" s="93">
        <v>1.5</v>
      </c>
      <c r="J13" s="93">
        <v>1.7</v>
      </c>
      <c r="K13" s="93">
        <v>1.2</v>
      </c>
      <c r="L13" s="93">
        <v>0.8</v>
      </c>
    </row>
    <row r="14" spans="1:12" s="92" customFormat="1" ht="15.5" customHeight="1">
      <c r="A14" s="269"/>
      <c r="B14" s="160" t="s">
        <v>11</v>
      </c>
      <c r="C14" s="92">
        <v>1203</v>
      </c>
      <c r="D14" s="92">
        <v>1586</v>
      </c>
      <c r="E14" s="92">
        <v>2006</v>
      </c>
      <c r="F14" s="92">
        <v>1746</v>
      </c>
      <c r="G14" s="92">
        <v>2273</v>
      </c>
      <c r="H14" s="92">
        <v>1.9</v>
      </c>
      <c r="I14" s="93">
        <v>1.9</v>
      </c>
      <c r="J14" s="93">
        <v>1.9</v>
      </c>
      <c r="K14" s="93">
        <v>1.5</v>
      </c>
      <c r="L14" s="93">
        <v>1.5</v>
      </c>
    </row>
    <row r="15" spans="1:12" s="92" customFormat="1" ht="15.5" customHeight="1">
      <c r="A15" s="269"/>
      <c r="B15" s="160" t="s">
        <v>12</v>
      </c>
      <c r="C15" s="92">
        <v>2473</v>
      </c>
      <c r="D15" s="92">
        <v>2424</v>
      </c>
      <c r="E15" s="92">
        <v>2777</v>
      </c>
      <c r="F15" s="92">
        <v>2759</v>
      </c>
      <c r="G15" s="92">
        <v>4033</v>
      </c>
      <c r="H15" s="92">
        <v>3.8</v>
      </c>
      <c r="I15" s="93">
        <v>3</v>
      </c>
      <c r="J15" s="93">
        <v>2.6</v>
      </c>
      <c r="K15" s="93">
        <v>2.2999999999999998</v>
      </c>
      <c r="L15" s="93">
        <v>2.7</v>
      </c>
    </row>
    <row r="16" spans="1:12" s="92" customFormat="1" ht="15.5" customHeight="1">
      <c r="A16" s="269"/>
      <c r="B16" s="160" t="s">
        <v>13</v>
      </c>
      <c r="C16" s="92">
        <v>5531</v>
      </c>
      <c r="D16" s="92">
        <v>6847</v>
      </c>
      <c r="E16" s="92">
        <v>9218</v>
      </c>
      <c r="F16" s="92">
        <v>11479</v>
      </c>
      <c r="G16" s="92">
        <v>13784</v>
      </c>
      <c r="H16" s="92">
        <v>8.6</v>
      </c>
      <c r="I16" s="93">
        <v>8.4</v>
      </c>
      <c r="J16" s="93">
        <v>8.6</v>
      </c>
      <c r="K16" s="93">
        <v>9.6</v>
      </c>
      <c r="L16" s="93">
        <v>9.1999999999999993</v>
      </c>
    </row>
    <row r="17" spans="1:12" s="92" customFormat="1" ht="15.5" customHeight="1">
      <c r="A17" s="269"/>
      <c r="B17" s="160" t="s">
        <v>14</v>
      </c>
      <c r="C17" s="92">
        <v>548</v>
      </c>
      <c r="D17" s="92">
        <v>619</v>
      </c>
      <c r="E17" s="92">
        <v>762</v>
      </c>
      <c r="F17" s="92">
        <v>534</v>
      </c>
      <c r="G17" s="92">
        <v>738</v>
      </c>
      <c r="H17" s="92">
        <v>0.9</v>
      </c>
      <c r="I17" s="93">
        <v>0.8</v>
      </c>
      <c r="J17" s="93">
        <v>0.7</v>
      </c>
      <c r="K17" s="93">
        <v>0.4</v>
      </c>
      <c r="L17" s="93">
        <v>0.5</v>
      </c>
    </row>
    <row r="18" spans="1:12" s="92" customFormat="1" ht="15.5" customHeight="1">
      <c r="A18" s="269"/>
      <c r="B18" s="160" t="s">
        <v>15</v>
      </c>
      <c r="C18" s="92">
        <v>262</v>
      </c>
      <c r="D18" s="92">
        <v>315</v>
      </c>
      <c r="E18" s="92">
        <v>436</v>
      </c>
      <c r="F18" s="92">
        <v>454</v>
      </c>
      <c r="G18" s="92">
        <v>410</v>
      </c>
      <c r="H18" s="92">
        <v>0.4</v>
      </c>
      <c r="I18" s="93">
        <v>0.4</v>
      </c>
      <c r="J18" s="93">
        <v>0.4</v>
      </c>
      <c r="K18" s="93">
        <v>0.4</v>
      </c>
      <c r="L18" s="93">
        <v>0.3</v>
      </c>
    </row>
    <row r="19" spans="1:12" s="92" customFormat="1" ht="15.5" customHeight="1">
      <c r="A19" s="269"/>
      <c r="B19" s="160" t="s">
        <v>16</v>
      </c>
      <c r="C19" s="92">
        <v>3528</v>
      </c>
      <c r="D19" s="92">
        <v>4842</v>
      </c>
      <c r="E19" s="92">
        <v>7696</v>
      </c>
      <c r="F19" s="92">
        <v>9380</v>
      </c>
      <c r="G19" s="92">
        <v>10446</v>
      </c>
      <c r="H19" s="92">
        <v>5.5</v>
      </c>
      <c r="I19" s="93">
        <v>6</v>
      </c>
      <c r="J19" s="93">
        <v>7.2</v>
      </c>
      <c r="K19" s="93">
        <v>7.9</v>
      </c>
      <c r="L19" s="93">
        <v>6.9</v>
      </c>
    </row>
    <row r="20" spans="1:12" s="92" customFormat="1" ht="15.5" customHeight="1">
      <c r="A20" s="269"/>
      <c r="B20" s="160" t="s">
        <v>17</v>
      </c>
      <c r="C20" s="92">
        <v>921</v>
      </c>
      <c r="D20" s="92">
        <v>922</v>
      </c>
      <c r="E20" s="92">
        <v>1516</v>
      </c>
      <c r="F20" s="92">
        <v>1191</v>
      </c>
      <c r="G20" s="92">
        <v>1511</v>
      </c>
      <c r="H20" s="92">
        <v>1.4</v>
      </c>
      <c r="I20" s="93">
        <v>1.1000000000000001</v>
      </c>
      <c r="J20" s="93">
        <v>1.4</v>
      </c>
      <c r="K20" s="93">
        <v>1</v>
      </c>
      <c r="L20" s="93">
        <v>1</v>
      </c>
    </row>
    <row r="21" spans="1:12" s="92" customFormat="1" ht="15.5" customHeight="1">
      <c r="A21" s="269"/>
      <c r="B21" s="160" t="s">
        <v>18</v>
      </c>
      <c r="C21" s="92">
        <v>6016</v>
      </c>
      <c r="D21" s="92">
        <v>7570</v>
      </c>
      <c r="E21" s="92">
        <v>8593</v>
      </c>
      <c r="F21" s="92">
        <v>13473</v>
      </c>
      <c r="G21" s="92">
        <v>20892</v>
      </c>
      <c r="H21" s="92">
        <v>9.3000000000000007</v>
      </c>
      <c r="I21" s="93">
        <v>9.3000000000000007</v>
      </c>
      <c r="J21" s="93">
        <v>8</v>
      </c>
      <c r="K21" s="93">
        <v>11.3</v>
      </c>
      <c r="L21" s="93">
        <v>13.9</v>
      </c>
    </row>
    <row r="22" spans="1:12" s="92" customFormat="1" ht="15.5" customHeight="1">
      <c r="A22" s="269"/>
      <c r="B22" s="160" t="s">
        <v>19</v>
      </c>
      <c r="C22" s="92">
        <v>1751</v>
      </c>
      <c r="D22" s="92">
        <v>2335</v>
      </c>
      <c r="E22" s="92">
        <v>3115</v>
      </c>
      <c r="F22" s="92">
        <v>3201</v>
      </c>
      <c r="G22" s="92">
        <v>3350</v>
      </c>
      <c r="H22" s="92">
        <v>2.7</v>
      </c>
      <c r="I22" s="93">
        <v>2.9</v>
      </c>
      <c r="J22" s="93">
        <v>2.9</v>
      </c>
      <c r="K22" s="93">
        <v>2.7</v>
      </c>
      <c r="L22" s="93">
        <v>2.2000000000000002</v>
      </c>
    </row>
    <row r="23" spans="1:12" s="92" customFormat="1" ht="15.5" customHeight="1">
      <c r="A23" s="269"/>
      <c r="B23" s="160" t="s">
        <v>20</v>
      </c>
      <c r="C23" s="92">
        <v>1010</v>
      </c>
      <c r="D23" s="92">
        <v>1371</v>
      </c>
      <c r="E23" s="92">
        <v>1866</v>
      </c>
      <c r="F23" s="92">
        <v>1823</v>
      </c>
      <c r="G23" s="92">
        <v>2903</v>
      </c>
      <c r="H23" s="92">
        <v>1.6</v>
      </c>
      <c r="I23" s="93">
        <v>1.7</v>
      </c>
      <c r="J23" s="93">
        <v>1.7</v>
      </c>
      <c r="K23" s="93">
        <v>1.5</v>
      </c>
      <c r="L23" s="93">
        <v>1.9</v>
      </c>
    </row>
    <row r="24" spans="1:12" s="92" customFormat="1" ht="15.5" customHeight="1">
      <c r="A24" s="269"/>
      <c r="B24" s="160" t="s">
        <v>21</v>
      </c>
      <c r="C24" s="92">
        <v>535</v>
      </c>
      <c r="D24" s="92">
        <v>588</v>
      </c>
      <c r="E24" s="92">
        <v>755</v>
      </c>
      <c r="F24" s="92">
        <v>825</v>
      </c>
      <c r="G24" s="92">
        <v>1303</v>
      </c>
      <c r="H24" s="92">
        <v>0.8</v>
      </c>
      <c r="I24" s="93">
        <v>0.7</v>
      </c>
      <c r="J24" s="93">
        <v>0.7</v>
      </c>
      <c r="K24" s="93">
        <v>0.7</v>
      </c>
      <c r="L24" s="93">
        <v>0.9</v>
      </c>
    </row>
    <row r="25" spans="1:12" s="92" customFormat="1" ht="15.5" customHeight="1">
      <c r="A25" s="269"/>
      <c r="B25" s="160" t="s">
        <v>22</v>
      </c>
      <c r="C25" s="92">
        <v>613</v>
      </c>
      <c r="D25" s="92">
        <v>737</v>
      </c>
      <c r="E25" s="92">
        <v>978</v>
      </c>
      <c r="F25" s="92">
        <v>1008</v>
      </c>
      <c r="G25" s="92">
        <v>2335</v>
      </c>
      <c r="H25" s="92">
        <v>1</v>
      </c>
      <c r="I25" s="93">
        <v>0.9</v>
      </c>
      <c r="J25" s="93">
        <v>0.9</v>
      </c>
      <c r="K25" s="93">
        <v>0.8</v>
      </c>
      <c r="L25" s="93">
        <v>1.6</v>
      </c>
    </row>
    <row r="26" spans="1:12" s="92" customFormat="1" ht="15.5" customHeight="1">
      <c r="A26" s="269"/>
      <c r="B26" s="160" t="s">
        <v>23</v>
      </c>
      <c r="C26" s="92">
        <v>4104</v>
      </c>
      <c r="D26" s="92">
        <v>5411</v>
      </c>
      <c r="E26" s="92">
        <v>6608</v>
      </c>
      <c r="F26" s="92">
        <v>6394</v>
      </c>
      <c r="G26" s="92">
        <v>7533</v>
      </c>
      <c r="H26" s="92">
        <v>6.4</v>
      </c>
      <c r="I26" s="93">
        <v>6.7</v>
      </c>
      <c r="J26" s="93">
        <v>6.1</v>
      </c>
      <c r="K26" s="93">
        <v>5.3</v>
      </c>
      <c r="L26" s="93">
        <v>5</v>
      </c>
    </row>
    <row r="27" spans="1:12" s="92" customFormat="1" ht="15.5" customHeight="1">
      <c r="A27" s="269"/>
      <c r="B27" s="160" t="s">
        <v>24</v>
      </c>
      <c r="C27" s="92">
        <v>476</v>
      </c>
      <c r="D27" s="92">
        <v>540</v>
      </c>
      <c r="E27" s="92">
        <v>810</v>
      </c>
      <c r="F27" s="92">
        <v>915</v>
      </c>
      <c r="G27" s="92">
        <v>901</v>
      </c>
      <c r="H27" s="92">
        <v>0.7</v>
      </c>
      <c r="I27" s="93">
        <v>0.7</v>
      </c>
      <c r="J27" s="93">
        <v>0.8</v>
      </c>
      <c r="K27" s="93">
        <v>0.8</v>
      </c>
      <c r="L27" s="93">
        <v>0.6</v>
      </c>
    </row>
    <row r="28" spans="1:12" s="92" customFormat="1" ht="15.5" customHeight="1">
      <c r="A28" s="269"/>
      <c r="B28" s="160" t="s">
        <v>25</v>
      </c>
      <c r="C28" s="92">
        <v>1048</v>
      </c>
      <c r="D28" s="92">
        <v>1382</v>
      </c>
      <c r="E28" s="92">
        <v>1766</v>
      </c>
      <c r="F28" s="92">
        <v>2870</v>
      </c>
      <c r="G28" s="92">
        <v>4175</v>
      </c>
      <c r="H28" s="92">
        <v>1.6</v>
      </c>
      <c r="I28" s="93">
        <v>1.7</v>
      </c>
      <c r="J28" s="93">
        <v>1.6</v>
      </c>
      <c r="K28" s="93">
        <v>2.4</v>
      </c>
      <c r="L28" s="93">
        <v>2.8</v>
      </c>
    </row>
    <row r="29" spans="1:12" s="92" customFormat="1" ht="15.5" customHeight="1">
      <c r="A29" s="269"/>
      <c r="B29" s="160" t="s">
        <v>26</v>
      </c>
      <c r="C29" s="92">
        <v>808</v>
      </c>
      <c r="D29" s="92">
        <v>1038</v>
      </c>
      <c r="E29" s="92">
        <v>1444</v>
      </c>
      <c r="F29" s="92">
        <v>1709</v>
      </c>
      <c r="G29" s="92">
        <v>2965</v>
      </c>
      <c r="H29" s="92">
        <v>1.3</v>
      </c>
      <c r="I29" s="93">
        <v>1.3</v>
      </c>
      <c r="J29" s="93">
        <v>1.3</v>
      </c>
      <c r="K29" s="93">
        <v>1.4</v>
      </c>
      <c r="L29" s="93">
        <v>2</v>
      </c>
    </row>
    <row r="30" spans="1:12" s="92" customFormat="1" ht="15.5" customHeight="1">
      <c r="A30" s="269"/>
      <c r="B30" s="160" t="s">
        <v>27</v>
      </c>
      <c r="C30" s="92">
        <v>799</v>
      </c>
      <c r="D30" s="92">
        <v>881</v>
      </c>
      <c r="E30" s="92">
        <v>1189</v>
      </c>
      <c r="F30" s="92">
        <v>1187</v>
      </c>
      <c r="G30" s="92">
        <v>769</v>
      </c>
      <c r="H30" s="92">
        <v>1.2</v>
      </c>
      <c r="I30" s="93">
        <v>1.1000000000000001</v>
      </c>
      <c r="J30" s="93">
        <v>1.1000000000000001</v>
      </c>
      <c r="K30" s="93">
        <v>1</v>
      </c>
      <c r="L30" s="93">
        <v>0.5</v>
      </c>
    </row>
    <row r="31" spans="1:12" s="92" customFormat="1" ht="15.5" customHeight="1">
      <c r="A31" s="269"/>
      <c r="B31" s="160" t="s">
        <v>28</v>
      </c>
      <c r="C31" s="92">
        <v>561</v>
      </c>
      <c r="D31" s="92">
        <v>626</v>
      </c>
      <c r="E31" s="92">
        <v>1079</v>
      </c>
      <c r="F31" s="92">
        <v>1410</v>
      </c>
      <c r="G31" s="92">
        <v>1422</v>
      </c>
      <c r="H31" s="92">
        <v>0.9</v>
      </c>
      <c r="I31" s="93">
        <v>0.8</v>
      </c>
      <c r="J31" s="93">
        <v>1</v>
      </c>
      <c r="K31" s="93">
        <v>1.2</v>
      </c>
      <c r="L31" s="93">
        <v>0.9</v>
      </c>
    </row>
    <row r="32" spans="1:12" s="92" customFormat="1" ht="15.5" customHeight="1">
      <c r="A32" s="269"/>
      <c r="B32" s="160" t="s">
        <v>29</v>
      </c>
      <c r="C32" s="92">
        <v>21058</v>
      </c>
      <c r="D32" s="92">
        <v>26253</v>
      </c>
      <c r="E32" s="92">
        <v>31687</v>
      </c>
      <c r="F32" s="92">
        <v>34161</v>
      </c>
      <c r="G32" s="92">
        <v>38932</v>
      </c>
      <c r="H32" s="92">
        <v>32.700000000000003</v>
      </c>
      <c r="I32" s="93">
        <v>32.299999999999997</v>
      </c>
      <c r="J32" s="93">
        <v>29.5</v>
      </c>
      <c r="K32" s="93">
        <v>28.6</v>
      </c>
      <c r="L32" s="93">
        <v>25.9</v>
      </c>
    </row>
    <row r="33" spans="1:12" s="92" customFormat="1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s="92" customFormat="1" ht="16" customHeight="1">
      <c r="B34" s="93"/>
      <c r="C34" s="93"/>
      <c r="D34" s="93"/>
      <c r="E34" s="93"/>
      <c r="F34" s="93"/>
      <c r="G34" s="93"/>
      <c r="H34" s="93"/>
    </row>
    <row r="35" spans="1:12" s="92" customFormat="1" ht="16" customHeight="1">
      <c r="B35" s="93"/>
      <c r="C35" s="93"/>
      <c r="D35" s="93"/>
      <c r="E35" s="93"/>
      <c r="F35" s="93"/>
      <c r="G35" s="93"/>
      <c r="H35" s="9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6640625" style="1" customWidth="1"/>
    <col min="3" max="7" width="11.6640625" style="1" customWidth="1"/>
    <col min="8" max="8" width="11" style="1" customWidth="1"/>
    <col min="9" max="9" width="11.33203125" style="1" customWidth="1"/>
    <col min="10" max="10" width="11" style="1" customWidth="1"/>
    <col min="11" max="11" width="11.33203125" style="1" customWidth="1"/>
    <col min="12" max="12" width="10.1640625" style="1" customWidth="1"/>
    <col min="13" max="16384" width="9.1640625" style="1"/>
  </cols>
  <sheetData>
    <row r="1" spans="1:12" ht="15.5" customHeight="1">
      <c r="A1" s="269">
        <v>55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3" customHeight="1">
      <c r="A2" s="269"/>
      <c r="B2" s="352"/>
      <c r="C2" s="309" t="s">
        <v>133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1" customHeight="1">
      <c r="A3" s="269"/>
      <c r="B3" s="353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4" customHeight="1">
      <c r="A4" s="269"/>
      <c r="B4" s="354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f>SUM(C8:C32)</f>
        <v>409256</v>
      </c>
      <c r="D5" s="120">
        <f>SUM(D8:D32)</f>
        <v>471618</v>
      </c>
      <c r="E5" s="120">
        <f>SUM(E8:E32)</f>
        <v>525974</v>
      </c>
      <c r="F5" s="120">
        <f>SUM(F8:F32)</f>
        <v>588365</v>
      </c>
      <c r="G5" s="120">
        <f>SUM(G7:G33)</f>
        <v>742123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6799</v>
      </c>
      <c r="D8" s="92">
        <v>9319</v>
      </c>
      <c r="E8" s="92">
        <v>11346</v>
      </c>
      <c r="F8" s="92">
        <v>12808</v>
      </c>
      <c r="G8" s="92">
        <v>14236</v>
      </c>
      <c r="H8" s="93">
        <v>1.7</v>
      </c>
      <c r="I8" s="93">
        <v>2</v>
      </c>
      <c r="J8" s="93">
        <v>2.2000000000000002</v>
      </c>
      <c r="K8" s="93">
        <v>2.2000000000000002</v>
      </c>
      <c r="L8" s="93">
        <v>1.9</v>
      </c>
    </row>
    <row r="9" spans="1:12" ht="15.5" customHeight="1">
      <c r="A9" s="269"/>
      <c r="B9" s="160" t="s">
        <v>6</v>
      </c>
      <c r="C9" s="92">
        <v>11304</v>
      </c>
      <c r="D9" s="92">
        <v>12342</v>
      </c>
      <c r="E9" s="92">
        <v>18249</v>
      </c>
      <c r="F9" s="92">
        <v>16337</v>
      </c>
      <c r="G9" s="92">
        <v>16843</v>
      </c>
      <c r="H9" s="93">
        <v>2.8</v>
      </c>
      <c r="I9" s="93">
        <v>2.6</v>
      </c>
      <c r="J9" s="93">
        <v>3.5</v>
      </c>
      <c r="K9" s="93">
        <v>2.8</v>
      </c>
      <c r="L9" s="93">
        <v>2.2999999999999998</v>
      </c>
    </row>
    <row r="10" spans="1:12" ht="15.5" customHeight="1">
      <c r="A10" s="269"/>
      <c r="B10" s="160" t="s">
        <v>7</v>
      </c>
      <c r="C10" s="92">
        <v>28612</v>
      </c>
      <c r="D10" s="92">
        <v>30592</v>
      </c>
      <c r="E10" s="92">
        <v>37774</v>
      </c>
      <c r="F10" s="92">
        <v>41041</v>
      </c>
      <c r="G10" s="92">
        <v>49114</v>
      </c>
      <c r="H10" s="93">
        <v>7</v>
      </c>
      <c r="I10" s="93">
        <v>6.5</v>
      </c>
      <c r="J10" s="93">
        <v>7.2</v>
      </c>
      <c r="K10" s="93">
        <v>7</v>
      </c>
      <c r="L10" s="93">
        <v>6.6</v>
      </c>
    </row>
    <row r="11" spans="1:12" ht="15.5" customHeight="1">
      <c r="A11" s="269"/>
      <c r="B11" s="160" t="s">
        <v>8</v>
      </c>
      <c r="C11" s="92">
        <v>10295</v>
      </c>
      <c r="D11" s="92">
        <v>10715</v>
      </c>
      <c r="E11" s="92">
        <v>12046</v>
      </c>
      <c r="F11" s="92">
        <v>13432</v>
      </c>
      <c r="G11" s="92">
        <v>16719</v>
      </c>
      <c r="H11" s="93">
        <v>2.5</v>
      </c>
      <c r="I11" s="93">
        <v>2.2999999999999998</v>
      </c>
      <c r="J11" s="93">
        <v>2.2999999999999998</v>
      </c>
      <c r="K11" s="93">
        <v>2.2999999999999998</v>
      </c>
      <c r="L11" s="93">
        <v>2.2999999999999998</v>
      </c>
    </row>
    <row r="12" spans="1:12" ht="15.5" customHeight="1">
      <c r="A12" s="269"/>
      <c r="B12" s="160" t="s">
        <v>9</v>
      </c>
      <c r="C12" s="92">
        <v>5658</v>
      </c>
      <c r="D12" s="92">
        <v>6763</v>
      </c>
      <c r="E12" s="92">
        <v>8029</v>
      </c>
      <c r="F12" s="92">
        <v>8510</v>
      </c>
      <c r="G12" s="92">
        <v>10363</v>
      </c>
      <c r="H12" s="93">
        <v>1.4</v>
      </c>
      <c r="I12" s="93">
        <v>1.4</v>
      </c>
      <c r="J12" s="93">
        <v>1.5</v>
      </c>
      <c r="K12" s="93">
        <v>1.4</v>
      </c>
      <c r="L12" s="93">
        <v>1.4</v>
      </c>
    </row>
    <row r="13" spans="1:12" ht="15.5" customHeight="1">
      <c r="A13" s="269"/>
      <c r="B13" s="160" t="s">
        <v>10</v>
      </c>
      <c r="C13" s="92">
        <v>4757</v>
      </c>
      <c r="D13" s="92">
        <v>6597</v>
      </c>
      <c r="E13" s="92">
        <v>6822</v>
      </c>
      <c r="F13" s="92">
        <v>7442</v>
      </c>
      <c r="G13" s="92">
        <v>8259</v>
      </c>
      <c r="H13" s="93">
        <v>1.2</v>
      </c>
      <c r="I13" s="93">
        <v>1.4</v>
      </c>
      <c r="J13" s="93">
        <v>1.3</v>
      </c>
      <c r="K13" s="93">
        <v>1.3</v>
      </c>
      <c r="L13" s="93">
        <v>1.1000000000000001</v>
      </c>
    </row>
    <row r="14" spans="1:12" ht="15.5" customHeight="1">
      <c r="A14" s="269"/>
      <c r="B14" s="160" t="s">
        <v>11</v>
      </c>
      <c r="C14" s="92">
        <v>10760</v>
      </c>
      <c r="D14" s="92">
        <v>12066</v>
      </c>
      <c r="E14" s="92">
        <v>15911</v>
      </c>
      <c r="F14" s="92">
        <v>16754</v>
      </c>
      <c r="G14" s="92">
        <v>19967</v>
      </c>
      <c r="H14" s="93">
        <v>2.6</v>
      </c>
      <c r="I14" s="93">
        <v>2.6</v>
      </c>
      <c r="J14" s="93">
        <v>3</v>
      </c>
      <c r="K14" s="93">
        <v>2.8</v>
      </c>
      <c r="L14" s="93">
        <v>2.7</v>
      </c>
    </row>
    <row r="15" spans="1:12" ht="15.5" customHeight="1">
      <c r="A15" s="269"/>
      <c r="B15" s="160" t="s">
        <v>12</v>
      </c>
      <c r="C15" s="92">
        <v>6395</v>
      </c>
      <c r="D15" s="92">
        <v>7637</v>
      </c>
      <c r="E15" s="92">
        <v>8185</v>
      </c>
      <c r="F15" s="92">
        <v>8891</v>
      </c>
      <c r="G15" s="92">
        <v>9229</v>
      </c>
      <c r="H15" s="93">
        <v>1.6</v>
      </c>
      <c r="I15" s="93">
        <v>1.6</v>
      </c>
      <c r="J15" s="93">
        <v>1.6</v>
      </c>
      <c r="K15" s="93">
        <v>1.5</v>
      </c>
      <c r="L15" s="93">
        <v>1.3</v>
      </c>
    </row>
    <row r="16" spans="1:12" ht="15.5" customHeight="1">
      <c r="A16" s="269"/>
      <c r="B16" s="160" t="s">
        <v>13</v>
      </c>
      <c r="C16" s="92">
        <v>21500</v>
      </c>
      <c r="D16" s="92">
        <v>27782</v>
      </c>
      <c r="E16" s="92">
        <v>29908</v>
      </c>
      <c r="F16" s="92">
        <v>32577</v>
      </c>
      <c r="G16" s="92">
        <v>41743</v>
      </c>
      <c r="H16" s="93">
        <v>5.3</v>
      </c>
      <c r="I16" s="93">
        <v>5.9</v>
      </c>
      <c r="J16" s="93">
        <v>5.7</v>
      </c>
      <c r="K16" s="93">
        <v>5.5</v>
      </c>
      <c r="L16" s="93">
        <v>5.6</v>
      </c>
    </row>
    <row r="17" spans="1:12" ht="15.5" customHeight="1">
      <c r="A17" s="269"/>
      <c r="B17" s="160" t="s">
        <v>14</v>
      </c>
      <c r="C17" s="92">
        <v>4751</v>
      </c>
      <c r="D17" s="92">
        <v>5757</v>
      </c>
      <c r="E17" s="92">
        <v>6912</v>
      </c>
      <c r="F17" s="92">
        <v>7989</v>
      </c>
      <c r="G17" s="92">
        <v>8438</v>
      </c>
      <c r="H17" s="93">
        <v>1.2</v>
      </c>
      <c r="I17" s="93">
        <v>1.2</v>
      </c>
      <c r="J17" s="93">
        <v>1.3</v>
      </c>
      <c r="K17" s="93">
        <v>1.4</v>
      </c>
      <c r="L17" s="93">
        <v>1.1000000000000001</v>
      </c>
    </row>
    <row r="18" spans="1:12" ht="15.5" customHeight="1">
      <c r="A18" s="269"/>
      <c r="B18" s="160" t="s">
        <v>15</v>
      </c>
      <c r="C18" s="92">
        <v>1732</v>
      </c>
      <c r="D18" s="92">
        <v>2460</v>
      </c>
      <c r="E18" s="92">
        <v>3493</v>
      </c>
      <c r="F18" s="92">
        <v>3643</v>
      </c>
      <c r="G18" s="92">
        <v>4152</v>
      </c>
      <c r="H18" s="93">
        <v>0.4</v>
      </c>
      <c r="I18" s="93">
        <v>0.5</v>
      </c>
      <c r="J18" s="93">
        <v>0.7</v>
      </c>
      <c r="K18" s="93">
        <v>0.6</v>
      </c>
      <c r="L18" s="93">
        <v>0.6</v>
      </c>
    </row>
    <row r="19" spans="1:12" ht="15.5" customHeight="1">
      <c r="A19" s="269"/>
      <c r="B19" s="160" t="s">
        <v>16</v>
      </c>
      <c r="C19" s="92">
        <v>19900</v>
      </c>
      <c r="D19" s="92">
        <v>24124</v>
      </c>
      <c r="E19" s="92">
        <v>26999</v>
      </c>
      <c r="F19" s="92">
        <v>34224</v>
      </c>
      <c r="G19" s="92">
        <v>45894</v>
      </c>
      <c r="H19" s="93">
        <v>4.9000000000000004</v>
      </c>
      <c r="I19" s="93">
        <v>5.0999999999999996</v>
      </c>
      <c r="J19" s="93">
        <v>5.0999999999999996</v>
      </c>
      <c r="K19" s="93">
        <v>5.8</v>
      </c>
      <c r="L19" s="93">
        <v>6.2</v>
      </c>
    </row>
    <row r="20" spans="1:12" ht="15.5" customHeight="1">
      <c r="A20" s="269"/>
      <c r="B20" s="160" t="s">
        <v>17</v>
      </c>
      <c r="C20" s="92">
        <v>7356</v>
      </c>
      <c r="D20" s="92">
        <v>8813</v>
      </c>
      <c r="E20" s="92">
        <v>10383</v>
      </c>
      <c r="F20" s="92">
        <v>10211</v>
      </c>
      <c r="G20" s="92">
        <v>12190</v>
      </c>
      <c r="H20" s="93">
        <v>1.8</v>
      </c>
      <c r="I20" s="93">
        <v>1.9</v>
      </c>
      <c r="J20" s="93">
        <v>2</v>
      </c>
      <c r="K20" s="93">
        <v>1.7</v>
      </c>
      <c r="L20" s="93">
        <v>1.6</v>
      </c>
    </row>
    <row r="21" spans="1:12" ht="15.5" customHeight="1">
      <c r="A21" s="269"/>
      <c r="B21" s="160" t="s">
        <v>18</v>
      </c>
      <c r="C21" s="92">
        <v>18923</v>
      </c>
      <c r="D21" s="92">
        <v>21121</v>
      </c>
      <c r="E21" s="92">
        <v>22838</v>
      </c>
      <c r="F21" s="92">
        <v>30015</v>
      </c>
      <c r="G21" s="92">
        <v>38708</v>
      </c>
      <c r="H21" s="93">
        <v>4.5999999999999996</v>
      </c>
      <c r="I21" s="93">
        <v>4.5</v>
      </c>
      <c r="J21" s="93">
        <v>4.3</v>
      </c>
      <c r="K21" s="93">
        <v>5.0999999999999996</v>
      </c>
      <c r="L21" s="93">
        <v>5.2</v>
      </c>
    </row>
    <row r="22" spans="1:12" ht="15.5" customHeight="1">
      <c r="A22" s="269"/>
      <c r="B22" s="160" t="s">
        <v>19</v>
      </c>
      <c r="C22" s="92">
        <v>8672</v>
      </c>
      <c r="D22" s="92">
        <v>11002</v>
      </c>
      <c r="E22" s="92">
        <v>14399</v>
      </c>
      <c r="F22" s="92">
        <v>16893</v>
      </c>
      <c r="G22" s="92">
        <v>18696</v>
      </c>
      <c r="H22" s="93">
        <v>2.1</v>
      </c>
      <c r="I22" s="93">
        <v>2.2999999999999998</v>
      </c>
      <c r="J22" s="93">
        <v>2.7</v>
      </c>
      <c r="K22" s="93">
        <v>2.9</v>
      </c>
      <c r="L22" s="93">
        <v>2.5</v>
      </c>
    </row>
    <row r="23" spans="1:12" ht="15.5" customHeight="1">
      <c r="A23" s="269"/>
      <c r="B23" s="160" t="s">
        <v>20</v>
      </c>
      <c r="C23" s="92">
        <v>4901</v>
      </c>
      <c r="D23" s="92">
        <v>5345</v>
      </c>
      <c r="E23" s="92">
        <v>6403</v>
      </c>
      <c r="F23" s="92">
        <v>6983</v>
      </c>
      <c r="G23" s="92">
        <v>7670</v>
      </c>
      <c r="H23" s="93">
        <v>1.2</v>
      </c>
      <c r="I23" s="93">
        <v>1.1000000000000001</v>
      </c>
      <c r="J23" s="93">
        <v>1.2</v>
      </c>
      <c r="K23" s="93">
        <v>1.2</v>
      </c>
      <c r="L23" s="93">
        <v>1</v>
      </c>
    </row>
    <row r="24" spans="1:12" ht="15.5" customHeight="1">
      <c r="A24" s="269"/>
      <c r="B24" s="160" t="s">
        <v>21</v>
      </c>
      <c r="C24" s="92">
        <v>4663</v>
      </c>
      <c r="D24" s="92">
        <v>5720</v>
      </c>
      <c r="E24" s="92">
        <v>6537</v>
      </c>
      <c r="F24" s="92">
        <v>6891</v>
      </c>
      <c r="G24" s="92">
        <v>8194</v>
      </c>
      <c r="H24" s="93">
        <v>1.1000000000000001</v>
      </c>
      <c r="I24" s="93">
        <v>1.2</v>
      </c>
      <c r="J24" s="93">
        <v>1.2</v>
      </c>
      <c r="K24" s="93">
        <v>1.2</v>
      </c>
      <c r="L24" s="93">
        <v>1.1000000000000001</v>
      </c>
    </row>
    <row r="25" spans="1:12" ht="15.5" customHeight="1">
      <c r="A25" s="269"/>
      <c r="B25" s="160" t="s">
        <v>22</v>
      </c>
      <c r="C25" s="92">
        <v>3757</v>
      </c>
      <c r="D25" s="92">
        <v>4706</v>
      </c>
      <c r="E25" s="92">
        <v>5875</v>
      </c>
      <c r="F25" s="92">
        <v>6593</v>
      </c>
      <c r="G25" s="92">
        <v>7734</v>
      </c>
      <c r="H25" s="93">
        <v>0.9</v>
      </c>
      <c r="I25" s="93">
        <v>1</v>
      </c>
      <c r="J25" s="93">
        <v>1.1000000000000001</v>
      </c>
      <c r="K25" s="93">
        <v>1.1000000000000001</v>
      </c>
      <c r="L25" s="93">
        <v>1</v>
      </c>
    </row>
    <row r="26" spans="1:12" ht="15.5" customHeight="1">
      <c r="A26" s="269"/>
      <c r="B26" s="160" t="s">
        <v>23</v>
      </c>
      <c r="C26" s="92">
        <v>18711</v>
      </c>
      <c r="D26" s="92">
        <v>20962</v>
      </c>
      <c r="E26" s="92">
        <v>23238</v>
      </c>
      <c r="F26" s="92">
        <v>30757</v>
      </c>
      <c r="G26" s="92">
        <v>42468</v>
      </c>
      <c r="H26" s="93">
        <v>4.5999999999999996</v>
      </c>
      <c r="I26" s="93">
        <v>4.4000000000000004</v>
      </c>
      <c r="J26" s="93">
        <v>4.4000000000000004</v>
      </c>
      <c r="K26" s="93">
        <v>5.2</v>
      </c>
      <c r="L26" s="93">
        <v>5.7</v>
      </c>
    </row>
    <row r="27" spans="1:12" ht="15.5" customHeight="1">
      <c r="A27" s="269"/>
      <c r="B27" s="160" t="s">
        <v>24</v>
      </c>
      <c r="C27" s="92">
        <v>4319</v>
      </c>
      <c r="D27" s="92">
        <v>5290</v>
      </c>
      <c r="E27" s="92">
        <v>6048</v>
      </c>
      <c r="F27" s="92">
        <v>6173</v>
      </c>
      <c r="G27" s="92">
        <v>8834</v>
      </c>
      <c r="H27" s="93">
        <v>1</v>
      </c>
      <c r="I27" s="93">
        <v>1.1000000000000001</v>
      </c>
      <c r="J27" s="93">
        <v>1.1000000000000001</v>
      </c>
      <c r="K27" s="93">
        <v>1</v>
      </c>
      <c r="L27" s="93">
        <v>1.2</v>
      </c>
    </row>
    <row r="28" spans="1:12" ht="15.5" customHeight="1">
      <c r="A28" s="269"/>
      <c r="B28" s="160" t="s">
        <v>25</v>
      </c>
      <c r="C28" s="92">
        <v>5625</v>
      </c>
      <c r="D28" s="92">
        <v>7380</v>
      </c>
      <c r="E28" s="92">
        <v>8018</v>
      </c>
      <c r="F28" s="92">
        <v>9658</v>
      </c>
      <c r="G28" s="92">
        <v>9640</v>
      </c>
      <c r="H28" s="93">
        <v>1.4</v>
      </c>
      <c r="I28" s="93">
        <v>1.6</v>
      </c>
      <c r="J28" s="93">
        <v>1.5</v>
      </c>
      <c r="K28" s="93">
        <v>1.6</v>
      </c>
      <c r="L28" s="93">
        <v>1.3</v>
      </c>
    </row>
    <row r="29" spans="1:12" ht="15.5" customHeight="1">
      <c r="A29" s="269"/>
      <c r="B29" s="160" t="s">
        <v>26</v>
      </c>
      <c r="C29" s="92">
        <v>8383</v>
      </c>
      <c r="D29" s="92">
        <v>11023</v>
      </c>
      <c r="E29" s="92">
        <v>13047</v>
      </c>
      <c r="F29" s="92">
        <v>13775</v>
      </c>
      <c r="G29" s="92">
        <v>16115</v>
      </c>
      <c r="H29" s="93">
        <v>2</v>
      </c>
      <c r="I29" s="93">
        <v>2.4</v>
      </c>
      <c r="J29" s="93">
        <v>2.5</v>
      </c>
      <c r="K29" s="93">
        <v>2.2999999999999998</v>
      </c>
      <c r="L29" s="93">
        <v>2.2000000000000002</v>
      </c>
    </row>
    <row r="30" spans="1:12" ht="15.5" customHeight="1">
      <c r="A30" s="269"/>
      <c r="B30" s="160" t="s">
        <v>27</v>
      </c>
      <c r="C30" s="92">
        <v>3372</v>
      </c>
      <c r="D30" s="92">
        <v>4238</v>
      </c>
      <c r="E30" s="92">
        <v>4589</v>
      </c>
      <c r="F30" s="92">
        <v>5160</v>
      </c>
      <c r="G30" s="92">
        <v>7399</v>
      </c>
      <c r="H30" s="93">
        <v>0.8</v>
      </c>
      <c r="I30" s="93">
        <v>0.9</v>
      </c>
      <c r="J30" s="93">
        <v>1</v>
      </c>
      <c r="K30" s="93">
        <v>1</v>
      </c>
      <c r="L30" s="93">
        <v>1</v>
      </c>
    </row>
    <row r="31" spans="1:12" ht="15.5" customHeight="1">
      <c r="A31" s="269"/>
      <c r="B31" s="160" t="s">
        <v>28</v>
      </c>
      <c r="C31" s="92">
        <v>4282</v>
      </c>
      <c r="D31" s="92">
        <v>5281</v>
      </c>
      <c r="E31" s="92">
        <v>5737</v>
      </c>
      <c r="F31" s="92">
        <v>6460</v>
      </c>
      <c r="G31" s="92">
        <v>7483</v>
      </c>
      <c r="H31" s="93">
        <v>1</v>
      </c>
      <c r="I31" s="93">
        <v>1.1000000000000001</v>
      </c>
      <c r="J31" s="93">
        <v>1.1000000000000001</v>
      </c>
      <c r="K31" s="93">
        <v>1.1000000000000001</v>
      </c>
      <c r="L31" s="93">
        <v>1</v>
      </c>
    </row>
    <row r="32" spans="1:12" ht="15.5" customHeight="1">
      <c r="A32" s="269"/>
      <c r="B32" s="160" t="s">
        <v>29</v>
      </c>
      <c r="C32" s="92">
        <v>183829</v>
      </c>
      <c r="D32" s="92">
        <v>204583</v>
      </c>
      <c r="E32" s="92">
        <v>213188</v>
      </c>
      <c r="F32" s="92">
        <v>235148</v>
      </c>
      <c r="G32" s="92">
        <v>312035</v>
      </c>
      <c r="H32" s="93">
        <v>44.9</v>
      </c>
      <c r="I32" s="93">
        <v>43.4</v>
      </c>
      <c r="J32" s="93">
        <v>40.5</v>
      </c>
      <c r="K32" s="93">
        <v>40</v>
      </c>
      <c r="L32" s="93">
        <v>42.1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H34" s="3"/>
    </row>
    <row r="35" spans="1:12">
      <c r="B35" s="3"/>
      <c r="C35" s="3"/>
      <c r="D35" s="3"/>
      <c r="E35" s="3"/>
      <c r="F35" s="3"/>
      <c r="H35" s="3"/>
    </row>
    <row r="36" spans="1:12">
      <c r="B36" s="3"/>
      <c r="C36" s="3"/>
      <c r="D36" s="3"/>
      <c r="E36" s="3"/>
      <c r="F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6640625" style="1" customWidth="1"/>
    <col min="3" max="6" width="11.6640625" style="1" customWidth="1"/>
    <col min="7" max="7" width="10.5" style="1" customWidth="1"/>
    <col min="8" max="8" width="11.1640625" style="1" customWidth="1"/>
    <col min="9" max="9" width="11" style="1" customWidth="1"/>
    <col min="10" max="10" width="11.1640625" style="6" customWidth="1"/>
    <col min="11" max="11" width="11.6640625" style="6" customWidth="1"/>
    <col min="12" max="12" width="11.6640625" style="1" customWidth="1"/>
    <col min="13" max="16384" width="9.1640625" style="1"/>
  </cols>
  <sheetData>
    <row r="1" spans="1:12" ht="15.5" customHeight="1">
      <c r="A1" s="269">
        <v>56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3" customHeight="1">
      <c r="A2" s="269"/>
      <c r="B2" s="338"/>
      <c r="C2" s="355" t="s">
        <v>152</v>
      </c>
      <c r="D2" s="355"/>
      <c r="E2" s="355"/>
      <c r="F2" s="355"/>
      <c r="G2" s="355"/>
      <c r="H2" s="355"/>
      <c r="I2" s="355"/>
      <c r="J2" s="355"/>
      <c r="K2" s="271"/>
      <c r="L2" s="271"/>
    </row>
    <row r="3" spans="1:12" s="35" customFormat="1" ht="21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3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3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s="92" customFormat="1" ht="16" customHeight="1">
      <c r="A5" s="269"/>
      <c r="B5" s="106" t="s">
        <v>32</v>
      </c>
      <c r="C5" s="120">
        <f>SUM(C8:C32)</f>
        <v>190825</v>
      </c>
      <c r="D5" s="120">
        <f>SUM(D8:D32)</f>
        <v>227140</v>
      </c>
      <c r="E5" s="120">
        <f>SUM(E8:E32)</f>
        <v>264689</v>
      </c>
      <c r="F5" s="120">
        <f>SUM(F8:F32)</f>
        <v>262453</v>
      </c>
      <c r="G5" s="120">
        <f>SUM(G7:G33)</f>
        <v>295300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s="92" customFormat="1" ht="15.5" customHeight="1">
      <c r="A6" s="269"/>
      <c r="B6" s="160" t="s">
        <v>3</v>
      </c>
    </row>
    <row r="7" spans="1:12" s="92" customFormat="1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s="92" customFormat="1" ht="15.5" customHeight="1">
      <c r="A8" s="269"/>
      <c r="B8" s="160" t="s">
        <v>5</v>
      </c>
      <c r="C8" s="92">
        <v>4637</v>
      </c>
      <c r="D8" s="92">
        <v>6069</v>
      </c>
      <c r="E8" s="92">
        <v>5943</v>
      </c>
      <c r="F8" s="92">
        <v>4925</v>
      </c>
      <c r="G8" s="92">
        <v>5544</v>
      </c>
      <c r="H8" s="93">
        <v>2.4</v>
      </c>
      <c r="I8" s="93">
        <v>2.7</v>
      </c>
      <c r="J8" s="92">
        <v>2.2000000000000002</v>
      </c>
      <c r="K8" s="92">
        <v>1.9</v>
      </c>
      <c r="L8" s="93">
        <v>1.9</v>
      </c>
    </row>
    <row r="9" spans="1:12" s="92" customFormat="1" ht="15.5" customHeight="1">
      <c r="A9" s="269"/>
      <c r="B9" s="160" t="s">
        <v>6</v>
      </c>
      <c r="C9" s="92">
        <v>2883</v>
      </c>
      <c r="D9" s="92">
        <v>3962</v>
      </c>
      <c r="E9" s="92">
        <v>4241</v>
      </c>
      <c r="F9" s="92">
        <v>3809</v>
      </c>
      <c r="G9" s="92">
        <v>4326</v>
      </c>
      <c r="H9" s="93">
        <v>1.5</v>
      </c>
      <c r="I9" s="93">
        <v>1.7</v>
      </c>
      <c r="J9" s="92">
        <v>1.6</v>
      </c>
      <c r="K9" s="92">
        <v>1.4</v>
      </c>
      <c r="L9" s="93">
        <v>1.5</v>
      </c>
    </row>
    <row r="10" spans="1:12" s="92" customFormat="1" ht="15.5" customHeight="1">
      <c r="A10" s="269"/>
      <c r="B10" s="160" t="s">
        <v>7</v>
      </c>
      <c r="C10" s="92">
        <v>13617</v>
      </c>
      <c r="D10" s="92">
        <v>16815</v>
      </c>
      <c r="E10" s="92">
        <v>17681</v>
      </c>
      <c r="F10" s="92">
        <v>17762</v>
      </c>
      <c r="G10" s="92">
        <v>23402</v>
      </c>
      <c r="H10" s="93">
        <v>7.1</v>
      </c>
      <c r="I10" s="93">
        <v>7.4</v>
      </c>
      <c r="J10" s="92">
        <v>6.7</v>
      </c>
      <c r="K10" s="92">
        <v>6.8</v>
      </c>
      <c r="L10" s="93">
        <v>7.9</v>
      </c>
    </row>
    <row r="11" spans="1:12" s="92" customFormat="1" ht="15.5" customHeight="1">
      <c r="A11" s="269"/>
      <c r="B11" s="160" t="s">
        <v>8</v>
      </c>
      <c r="C11" s="92">
        <v>12394</v>
      </c>
      <c r="D11" s="92">
        <v>7883</v>
      </c>
      <c r="E11" s="92">
        <v>8237</v>
      </c>
      <c r="F11" s="92">
        <v>7273</v>
      </c>
      <c r="G11" s="92">
        <v>7203</v>
      </c>
      <c r="H11" s="93">
        <v>6.5</v>
      </c>
      <c r="I11" s="93">
        <v>3.5</v>
      </c>
      <c r="J11" s="92">
        <v>3.1</v>
      </c>
      <c r="K11" s="92">
        <v>2.8</v>
      </c>
      <c r="L11" s="93">
        <v>2.4</v>
      </c>
    </row>
    <row r="12" spans="1:12" s="92" customFormat="1" ht="15.5" customHeight="1">
      <c r="A12" s="269"/>
      <c r="B12" s="160" t="s">
        <v>9</v>
      </c>
      <c r="C12" s="92">
        <v>3312</v>
      </c>
      <c r="D12" s="92">
        <v>4632</v>
      </c>
      <c r="E12" s="92">
        <v>5093</v>
      </c>
      <c r="F12" s="92">
        <v>4138</v>
      </c>
      <c r="G12" s="92">
        <v>4238</v>
      </c>
      <c r="H12" s="93">
        <v>1.7</v>
      </c>
      <c r="I12" s="93">
        <v>2</v>
      </c>
      <c r="J12" s="92">
        <v>1.9</v>
      </c>
      <c r="K12" s="92">
        <v>1.6</v>
      </c>
      <c r="L12" s="93">
        <v>1.4</v>
      </c>
    </row>
    <row r="13" spans="1:12" s="92" customFormat="1" ht="15.5" customHeight="1">
      <c r="A13" s="269"/>
      <c r="B13" s="160" t="s">
        <v>10</v>
      </c>
      <c r="C13" s="92">
        <v>4174</v>
      </c>
      <c r="D13" s="92">
        <v>5224</v>
      </c>
      <c r="E13" s="92">
        <v>5738</v>
      </c>
      <c r="F13" s="92">
        <v>4930</v>
      </c>
      <c r="G13" s="92">
        <v>7632</v>
      </c>
      <c r="H13" s="93">
        <v>2.2000000000000002</v>
      </c>
      <c r="I13" s="93">
        <v>2.2999999999999998</v>
      </c>
      <c r="J13" s="92">
        <v>2.2999999999999998</v>
      </c>
      <c r="K13" s="92">
        <v>1.9</v>
      </c>
      <c r="L13" s="93">
        <v>2.6</v>
      </c>
    </row>
    <row r="14" spans="1:12" s="92" customFormat="1" ht="15.5" customHeight="1">
      <c r="A14" s="269"/>
      <c r="B14" s="160" t="s">
        <v>11</v>
      </c>
      <c r="C14" s="92">
        <v>3609</v>
      </c>
      <c r="D14" s="92">
        <v>3761</v>
      </c>
      <c r="E14" s="92">
        <v>3977</v>
      </c>
      <c r="F14" s="92">
        <v>3837</v>
      </c>
      <c r="G14" s="92">
        <v>7095</v>
      </c>
      <c r="H14" s="93">
        <v>1.9</v>
      </c>
      <c r="I14" s="93">
        <v>1.7</v>
      </c>
      <c r="J14" s="92">
        <v>1.5</v>
      </c>
      <c r="K14" s="92">
        <v>1.4</v>
      </c>
      <c r="L14" s="93">
        <v>2.4</v>
      </c>
    </row>
    <row r="15" spans="1:12" s="92" customFormat="1" ht="15.5" customHeight="1">
      <c r="A15" s="269"/>
      <c r="B15" s="160" t="s">
        <v>12</v>
      </c>
      <c r="C15" s="92">
        <v>3534</v>
      </c>
      <c r="D15" s="92">
        <v>3790</v>
      </c>
      <c r="E15" s="92">
        <v>3822</v>
      </c>
      <c r="F15" s="92">
        <v>4038</v>
      </c>
      <c r="G15" s="92">
        <v>8004</v>
      </c>
      <c r="H15" s="93">
        <v>1.8</v>
      </c>
      <c r="I15" s="93">
        <v>1.7</v>
      </c>
      <c r="J15" s="92">
        <v>1.5</v>
      </c>
      <c r="K15" s="92">
        <v>1.4</v>
      </c>
      <c r="L15" s="93">
        <v>2.7</v>
      </c>
    </row>
    <row r="16" spans="1:12" s="92" customFormat="1" ht="15.5" customHeight="1">
      <c r="A16" s="269"/>
      <c r="B16" s="160" t="s">
        <v>13</v>
      </c>
      <c r="C16" s="92">
        <v>11942</v>
      </c>
      <c r="D16" s="92">
        <v>14452</v>
      </c>
      <c r="E16" s="92">
        <v>15738</v>
      </c>
      <c r="F16" s="92">
        <v>13592</v>
      </c>
      <c r="G16" s="92">
        <v>14100</v>
      </c>
      <c r="H16" s="93">
        <v>6.3</v>
      </c>
      <c r="I16" s="93">
        <v>6.4</v>
      </c>
      <c r="J16" s="92">
        <v>5.9</v>
      </c>
      <c r="K16" s="92">
        <v>5.2</v>
      </c>
      <c r="L16" s="93">
        <v>4.8</v>
      </c>
    </row>
    <row r="17" spans="1:12" s="92" customFormat="1" ht="15.5" customHeight="1">
      <c r="A17" s="269"/>
      <c r="B17" s="160" t="s">
        <v>14</v>
      </c>
      <c r="C17" s="92">
        <v>3688</v>
      </c>
      <c r="D17" s="92">
        <v>4000</v>
      </c>
      <c r="E17" s="92">
        <v>4349</v>
      </c>
      <c r="F17" s="92">
        <v>3608</v>
      </c>
      <c r="G17" s="92">
        <v>3433</v>
      </c>
      <c r="H17" s="93">
        <v>1.9</v>
      </c>
      <c r="I17" s="93">
        <v>1.8</v>
      </c>
      <c r="J17" s="92">
        <v>1.6</v>
      </c>
      <c r="K17" s="92">
        <v>1.4</v>
      </c>
      <c r="L17" s="93">
        <v>1.2</v>
      </c>
    </row>
    <row r="18" spans="1:12" s="92" customFormat="1" ht="15.5" customHeight="1">
      <c r="A18" s="269"/>
      <c r="B18" s="160" t="s">
        <v>15</v>
      </c>
      <c r="C18" s="92">
        <v>901</v>
      </c>
      <c r="D18" s="92">
        <v>935</v>
      </c>
      <c r="E18" s="92">
        <v>1143</v>
      </c>
      <c r="F18" s="92">
        <v>1137</v>
      </c>
      <c r="G18" s="92">
        <v>1642</v>
      </c>
      <c r="H18" s="93">
        <v>0.5</v>
      </c>
      <c r="I18" s="93">
        <v>0.4</v>
      </c>
      <c r="J18" s="92">
        <v>0.4</v>
      </c>
      <c r="K18" s="92">
        <v>0.4</v>
      </c>
      <c r="L18" s="93">
        <v>0.6</v>
      </c>
    </row>
    <row r="19" spans="1:12" s="92" customFormat="1" ht="15.5" customHeight="1">
      <c r="A19" s="269"/>
      <c r="B19" s="160" t="s">
        <v>16</v>
      </c>
      <c r="C19" s="92">
        <v>10720</v>
      </c>
      <c r="D19" s="92">
        <v>11683</v>
      </c>
      <c r="E19" s="92">
        <v>13660</v>
      </c>
      <c r="F19" s="92">
        <v>12938</v>
      </c>
      <c r="G19" s="92">
        <v>14027</v>
      </c>
      <c r="H19" s="93">
        <v>5.6</v>
      </c>
      <c r="I19" s="93">
        <v>5.0999999999999996</v>
      </c>
      <c r="J19" s="92">
        <v>5.2</v>
      </c>
      <c r="K19" s="92">
        <v>4.9000000000000004</v>
      </c>
      <c r="L19" s="93">
        <v>4.7</v>
      </c>
    </row>
    <row r="20" spans="1:12" s="92" customFormat="1" ht="15.5" customHeight="1">
      <c r="A20" s="269"/>
      <c r="B20" s="160" t="s">
        <v>17</v>
      </c>
      <c r="C20" s="92">
        <v>5644</v>
      </c>
      <c r="D20" s="92">
        <v>6337</v>
      </c>
      <c r="E20" s="92">
        <v>7201</v>
      </c>
      <c r="F20" s="92">
        <v>7012</v>
      </c>
      <c r="G20" s="92">
        <v>7386</v>
      </c>
      <c r="H20" s="93">
        <v>3</v>
      </c>
      <c r="I20" s="93">
        <v>2.8</v>
      </c>
      <c r="J20" s="92">
        <v>2.7</v>
      </c>
      <c r="K20" s="92">
        <v>2.7</v>
      </c>
      <c r="L20" s="93">
        <v>2.5</v>
      </c>
    </row>
    <row r="21" spans="1:12" s="92" customFormat="1" ht="15.5" customHeight="1">
      <c r="A21" s="269"/>
      <c r="B21" s="160" t="s">
        <v>18</v>
      </c>
      <c r="C21" s="92">
        <v>25821</v>
      </c>
      <c r="D21" s="92">
        <v>27880</v>
      </c>
      <c r="E21" s="92">
        <v>33269</v>
      </c>
      <c r="F21" s="92">
        <v>34649</v>
      </c>
      <c r="G21" s="92">
        <v>33964</v>
      </c>
      <c r="H21" s="93">
        <v>13.5</v>
      </c>
      <c r="I21" s="93">
        <v>12.3</v>
      </c>
      <c r="J21" s="92">
        <v>12.6</v>
      </c>
      <c r="K21" s="92">
        <v>13.2</v>
      </c>
      <c r="L21" s="93">
        <v>11.5</v>
      </c>
    </row>
    <row r="22" spans="1:12" s="92" customFormat="1" ht="15.5" customHeight="1">
      <c r="A22" s="269"/>
      <c r="B22" s="160" t="s">
        <v>19</v>
      </c>
      <c r="C22" s="92">
        <v>6596</v>
      </c>
      <c r="D22" s="92">
        <v>8145</v>
      </c>
      <c r="E22" s="92">
        <v>8241</v>
      </c>
      <c r="F22" s="92">
        <v>6927</v>
      </c>
      <c r="G22" s="92">
        <v>8856</v>
      </c>
      <c r="H22" s="93">
        <v>3.5</v>
      </c>
      <c r="I22" s="93">
        <v>3.6</v>
      </c>
      <c r="J22" s="92">
        <v>3.1</v>
      </c>
      <c r="K22" s="92">
        <v>2.6</v>
      </c>
      <c r="L22" s="93">
        <v>3</v>
      </c>
    </row>
    <row r="23" spans="1:12" s="92" customFormat="1" ht="15.5" customHeight="1">
      <c r="A23" s="269"/>
      <c r="B23" s="160" t="s">
        <v>20</v>
      </c>
      <c r="C23" s="92">
        <v>2463</v>
      </c>
      <c r="D23" s="92">
        <v>2971</v>
      </c>
      <c r="E23" s="92">
        <v>3253</v>
      </c>
      <c r="F23" s="92">
        <v>2890</v>
      </c>
      <c r="G23" s="92">
        <v>3511</v>
      </c>
      <c r="H23" s="93">
        <v>1.3</v>
      </c>
      <c r="I23" s="93">
        <v>1.3</v>
      </c>
      <c r="J23" s="92">
        <v>1.2</v>
      </c>
      <c r="K23" s="92">
        <v>1.1000000000000001</v>
      </c>
      <c r="L23" s="93">
        <v>1.2</v>
      </c>
    </row>
    <row r="24" spans="1:12" s="92" customFormat="1" ht="15.5" customHeight="1">
      <c r="A24" s="269"/>
      <c r="B24" s="160" t="s">
        <v>21</v>
      </c>
      <c r="C24" s="92">
        <v>2625</v>
      </c>
      <c r="D24" s="92">
        <v>3241</v>
      </c>
      <c r="E24" s="92">
        <v>3529</v>
      </c>
      <c r="F24" s="92">
        <v>3061</v>
      </c>
      <c r="G24" s="92">
        <v>4114</v>
      </c>
      <c r="H24" s="93">
        <v>1.4</v>
      </c>
      <c r="I24" s="93">
        <v>1.4</v>
      </c>
      <c r="J24" s="92">
        <v>1.3</v>
      </c>
      <c r="K24" s="92">
        <v>1.2</v>
      </c>
      <c r="L24" s="93">
        <v>1.4</v>
      </c>
    </row>
    <row r="25" spans="1:12" s="92" customFormat="1" ht="15.5" customHeight="1">
      <c r="A25" s="269"/>
      <c r="B25" s="160" t="s">
        <v>22</v>
      </c>
      <c r="C25" s="92">
        <v>2575</v>
      </c>
      <c r="D25" s="92">
        <v>4113</v>
      </c>
      <c r="E25" s="92">
        <v>4564</v>
      </c>
      <c r="F25" s="92">
        <v>3961</v>
      </c>
      <c r="G25" s="92">
        <v>5324</v>
      </c>
      <c r="H25" s="93">
        <v>1.3</v>
      </c>
      <c r="I25" s="93">
        <v>1.8</v>
      </c>
      <c r="J25" s="92">
        <v>1.7</v>
      </c>
      <c r="K25" s="92">
        <v>1.5</v>
      </c>
      <c r="L25" s="93">
        <v>1.8</v>
      </c>
    </row>
    <row r="26" spans="1:12" s="92" customFormat="1" ht="15.5" customHeight="1">
      <c r="A26" s="269"/>
      <c r="B26" s="160" t="s">
        <v>23</v>
      </c>
      <c r="C26" s="92">
        <v>10397</v>
      </c>
      <c r="D26" s="92">
        <v>13236</v>
      </c>
      <c r="E26" s="92">
        <v>13570</v>
      </c>
      <c r="F26" s="92">
        <v>11991</v>
      </c>
      <c r="G26" s="92">
        <v>12858</v>
      </c>
      <c r="H26" s="93">
        <v>5.4</v>
      </c>
      <c r="I26" s="93">
        <v>5.8</v>
      </c>
      <c r="J26" s="92">
        <v>5.0999999999999996</v>
      </c>
      <c r="K26" s="92">
        <v>4.5999999999999996</v>
      </c>
      <c r="L26" s="93">
        <v>4.3</v>
      </c>
    </row>
    <row r="27" spans="1:12" s="92" customFormat="1" ht="15.5" customHeight="1">
      <c r="A27" s="269"/>
      <c r="B27" s="160" t="s">
        <v>24</v>
      </c>
      <c r="C27" s="92">
        <v>2023</v>
      </c>
      <c r="D27" s="92">
        <v>2904</v>
      </c>
      <c r="E27" s="92">
        <v>2916</v>
      </c>
      <c r="F27" s="92">
        <v>2265</v>
      </c>
      <c r="G27" s="92">
        <v>2279</v>
      </c>
      <c r="H27" s="93">
        <v>1.1000000000000001</v>
      </c>
      <c r="I27" s="93">
        <v>1.3</v>
      </c>
      <c r="J27" s="92">
        <v>1.1000000000000001</v>
      </c>
      <c r="K27" s="92">
        <v>0.9</v>
      </c>
      <c r="L27" s="93">
        <v>0.8</v>
      </c>
    </row>
    <row r="28" spans="1:12" s="92" customFormat="1" ht="15.5" customHeight="1">
      <c r="A28" s="269"/>
      <c r="B28" s="160" t="s">
        <v>25</v>
      </c>
      <c r="C28" s="92">
        <v>2911</v>
      </c>
      <c r="D28" s="92">
        <v>3865</v>
      </c>
      <c r="E28" s="92">
        <v>4155</v>
      </c>
      <c r="F28" s="92">
        <v>3570</v>
      </c>
      <c r="G28" s="92">
        <v>3879</v>
      </c>
      <c r="H28" s="93">
        <v>1.5</v>
      </c>
      <c r="I28" s="93">
        <v>1.7</v>
      </c>
      <c r="J28" s="92">
        <v>1.6</v>
      </c>
      <c r="K28" s="92">
        <v>1.4</v>
      </c>
      <c r="L28" s="93">
        <v>1.3</v>
      </c>
    </row>
    <row r="29" spans="1:12" s="92" customFormat="1" ht="15.5" customHeight="1">
      <c r="A29" s="269"/>
      <c r="B29" s="160" t="s">
        <v>26</v>
      </c>
      <c r="C29" s="92">
        <v>3742</v>
      </c>
      <c r="D29" s="92">
        <v>5321</v>
      </c>
      <c r="E29" s="92">
        <v>5428</v>
      </c>
      <c r="F29" s="92">
        <v>4640</v>
      </c>
      <c r="G29" s="92">
        <v>4775</v>
      </c>
      <c r="H29" s="93">
        <v>2</v>
      </c>
      <c r="I29" s="93">
        <v>2.2999999999999998</v>
      </c>
      <c r="J29" s="92">
        <v>2.1</v>
      </c>
      <c r="K29" s="92">
        <v>1.8</v>
      </c>
      <c r="L29" s="93">
        <v>1.6</v>
      </c>
    </row>
    <row r="30" spans="1:12" s="92" customFormat="1" ht="15.5" customHeight="1">
      <c r="A30" s="269"/>
      <c r="B30" s="160" t="s">
        <v>27</v>
      </c>
      <c r="C30" s="92">
        <v>1534</v>
      </c>
      <c r="D30" s="92">
        <v>1822</v>
      </c>
      <c r="E30" s="92">
        <v>2130</v>
      </c>
      <c r="F30" s="92">
        <v>1765</v>
      </c>
      <c r="G30" s="92">
        <v>1739</v>
      </c>
      <c r="H30" s="93">
        <v>0.8</v>
      </c>
      <c r="I30" s="93">
        <v>0.8</v>
      </c>
      <c r="J30" s="92">
        <v>0.8</v>
      </c>
      <c r="K30" s="92">
        <v>0.7</v>
      </c>
      <c r="L30" s="93">
        <v>0.6</v>
      </c>
    </row>
    <row r="31" spans="1:12" s="92" customFormat="1" ht="15.5" customHeight="1">
      <c r="A31" s="269"/>
      <c r="B31" s="160" t="s">
        <v>28</v>
      </c>
      <c r="C31" s="92">
        <v>2806</v>
      </c>
      <c r="D31" s="92">
        <v>4036</v>
      </c>
      <c r="E31" s="92">
        <v>4066</v>
      </c>
      <c r="F31" s="92">
        <v>3749</v>
      </c>
      <c r="G31" s="92">
        <v>4772</v>
      </c>
      <c r="H31" s="93">
        <v>1.5</v>
      </c>
      <c r="I31" s="93">
        <v>1.8</v>
      </c>
      <c r="J31" s="92">
        <v>1.5</v>
      </c>
      <c r="K31" s="92">
        <v>1.4</v>
      </c>
      <c r="L31" s="93">
        <v>1.6</v>
      </c>
    </row>
    <row r="32" spans="1:12" s="92" customFormat="1" ht="15.5" customHeight="1">
      <c r="A32" s="269"/>
      <c r="B32" s="160" t="s">
        <v>29</v>
      </c>
      <c r="C32" s="92">
        <v>46277</v>
      </c>
      <c r="D32" s="92">
        <v>60063</v>
      </c>
      <c r="E32" s="92">
        <v>82745</v>
      </c>
      <c r="F32" s="92">
        <v>93986</v>
      </c>
      <c r="G32" s="92">
        <v>101197</v>
      </c>
      <c r="H32" s="93">
        <v>24.3</v>
      </c>
      <c r="I32" s="93">
        <v>26.4</v>
      </c>
      <c r="J32" s="92">
        <v>31.3</v>
      </c>
      <c r="K32" s="92">
        <v>35.799999999999997</v>
      </c>
      <c r="L32" s="93">
        <v>34.299999999999997</v>
      </c>
    </row>
    <row r="33" spans="1:12" s="92" customFormat="1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s="92" customFormat="1" ht="16" customHeight="1">
      <c r="B34" s="93"/>
      <c r="C34" s="93"/>
      <c r="D34" s="93"/>
      <c r="E34" s="93"/>
      <c r="F34" s="93"/>
      <c r="G34" s="93"/>
      <c r="H34" s="93"/>
      <c r="J34" s="87"/>
      <c r="K34" s="87"/>
    </row>
    <row r="35" spans="1:12" s="92" customFormat="1" ht="16" customHeight="1">
      <c r="B35" s="93"/>
      <c r="C35" s="93"/>
      <c r="D35" s="93"/>
      <c r="E35" s="93"/>
      <c r="F35" s="93"/>
      <c r="G35" s="93"/>
      <c r="H35" s="93"/>
      <c r="J35" s="87"/>
      <c r="K35" s="87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C2:L2"/>
    <mergeCell ref="H1:L1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6640625" style="1" customWidth="1"/>
    <col min="3" max="6" width="11.6640625" style="1" customWidth="1"/>
    <col min="7" max="7" width="10.6640625" style="1" customWidth="1"/>
    <col min="8" max="8" width="11" style="1" customWidth="1"/>
    <col min="9" max="9" width="11.1640625" style="1" customWidth="1"/>
    <col min="10" max="10" width="11" style="1" customWidth="1"/>
    <col min="11" max="12" width="11.6640625" style="1" customWidth="1"/>
    <col min="13" max="16384" width="9.1640625" style="1"/>
  </cols>
  <sheetData>
    <row r="1" spans="1:12" ht="17.25" customHeight="1">
      <c r="A1" s="269">
        <v>57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5.25" customHeight="1">
      <c r="A2" s="269"/>
      <c r="B2" s="338"/>
      <c r="C2" s="309" t="s">
        <v>135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1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0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18727</v>
      </c>
      <c r="D5" s="120">
        <v>25112</v>
      </c>
      <c r="E5" s="120">
        <f>SUM(E8:E32)</f>
        <v>35311</v>
      </c>
      <c r="F5" s="120">
        <f>SUM(F8:F32)</f>
        <v>30834</v>
      </c>
      <c r="G5" s="120">
        <f>SUM(G7:G33)</f>
        <v>49166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347</v>
      </c>
      <c r="D8" s="92">
        <v>447</v>
      </c>
      <c r="E8" s="92">
        <v>584</v>
      </c>
      <c r="F8" s="92">
        <v>586</v>
      </c>
      <c r="G8" s="92">
        <v>930</v>
      </c>
      <c r="H8" s="93">
        <v>1.8</v>
      </c>
      <c r="I8" s="93">
        <v>1.8</v>
      </c>
      <c r="J8" s="93">
        <v>1.7</v>
      </c>
      <c r="K8" s="93">
        <v>1.9</v>
      </c>
      <c r="L8" s="93">
        <v>1.9</v>
      </c>
    </row>
    <row r="9" spans="1:12" ht="15.5" customHeight="1">
      <c r="A9" s="269"/>
      <c r="B9" s="160" t="s">
        <v>6</v>
      </c>
      <c r="C9" s="92">
        <v>246</v>
      </c>
      <c r="D9" s="92">
        <v>366</v>
      </c>
      <c r="E9" s="92">
        <v>451</v>
      </c>
      <c r="F9" s="92">
        <v>472</v>
      </c>
      <c r="G9" s="92">
        <v>737</v>
      </c>
      <c r="H9" s="93">
        <v>1.3</v>
      </c>
      <c r="I9" s="93">
        <v>1.5</v>
      </c>
      <c r="J9" s="93">
        <v>1.3</v>
      </c>
      <c r="K9" s="93">
        <v>1.5</v>
      </c>
      <c r="L9" s="93">
        <v>1.5</v>
      </c>
    </row>
    <row r="10" spans="1:12" ht="15.5" customHeight="1">
      <c r="A10" s="269"/>
      <c r="B10" s="160" t="s">
        <v>7</v>
      </c>
      <c r="C10" s="92">
        <v>1137</v>
      </c>
      <c r="D10" s="92">
        <v>1647</v>
      </c>
      <c r="E10" s="92">
        <v>2282</v>
      </c>
      <c r="F10" s="92">
        <v>2254</v>
      </c>
      <c r="G10" s="92">
        <v>3459</v>
      </c>
      <c r="H10" s="93">
        <v>6.1</v>
      </c>
      <c r="I10" s="93">
        <v>6.6</v>
      </c>
      <c r="J10" s="93">
        <v>6.5</v>
      </c>
      <c r="K10" s="93">
        <v>7.3</v>
      </c>
      <c r="L10" s="93">
        <v>7</v>
      </c>
    </row>
    <row r="11" spans="1:12" ht="15.5" customHeight="1">
      <c r="A11" s="269"/>
      <c r="B11" s="160" t="s">
        <v>8</v>
      </c>
      <c r="C11" s="92">
        <v>352</v>
      </c>
      <c r="D11" s="92">
        <v>496</v>
      </c>
      <c r="E11" s="92">
        <v>798</v>
      </c>
      <c r="F11" s="92">
        <v>699</v>
      </c>
      <c r="G11" s="92">
        <v>1005</v>
      </c>
      <c r="H11" s="93">
        <v>1.9</v>
      </c>
      <c r="I11" s="93">
        <v>2</v>
      </c>
      <c r="J11" s="93">
        <v>2.2999999999999998</v>
      </c>
      <c r="K11" s="93">
        <v>2.2999999999999998</v>
      </c>
      <c r="L11" s="93">
        <v>2.1</v>
      </c>
    </row>
    <row r="12" spans="1:12" ht="15.5" customHeight="1">
      <c r="A12" s="269"/>
      <c r="B12" s="160" t="s">
        <v>9</v>
      </c>
      <c r="C12" s="92">
        <v>278</v>
      </c>
      <c r="D12" s="92">
        <v>354</v>
      </c>
      <c r="E12" s="92">
        <v>487</v>
      </c>
      <c r="F12" s="92">
        <v>501</v>
      </c>
      <c r="G12" s="92">
        <v>756</v>
      </c>
      <c r="H12" s="93">
        <v>1.5</v>
      </c>
      <c r="I12" s="93">
        <v>1.4</v>
      </c>
      <c r="J12" s="93">
        <v>1.4</v>
      </c>
      <c r="K12" s="93">
        <v>1.6</v>
      </c>
      <c r="L12" s="93">
        <v>1.5</v>
      </c>
    </row>
    <row r="13" spans="1:12" ht="15.5" customHeight="1">
      <c r="A13" s="269"/>
      <c r="B13" s="160" t="s">
        <v>10</v>
      </c>
      <c r="C13" s="92">
        <v>609</v>
      </c>
      <c r="D13" s="92">
        <v>794</v>
      </c>
      <c r="E13" s="92">
        <v>894</v>
      </c>
      <c r="F13" s="92">
        <v>776</v>
      </c>
      <c r="G13" s="92">
        <v>1223</v>
      </c>
      <c r="H13" s="93">
        <v>3.2</v>
      </c>
      <c r="I13" s="93">
        <v>3.2</v>
      </c>
      <c r="J13" s="93">
        <v>2.5</v>
      </c>
      <c r="K13" s="93">
        <v>2.5</v>
      </c>
      <c r="L13" s="93">
        <v>2.5</v>
      </c>
    </row>
    <row r="14" spans="1:12" ht="15.5" customHeight="1">
      <c r="A14" s="269"/>
      <c r="B14" s="160" t="s">
        <v>11</v>
      </c>
      <c r="C14" s="92">
        <v>652</v>
      </c>
      <c r="D14" s="92">
        <v>865</v>
      </c>
      <c r="E14" s="92">
        <v>1196</v>
      </c>
      <c r="F14" s="92">
        <v>1114</v>
      </c>
      <c r="G14" s="92">
        <v>1624</v>
      </c>
      <c r="H14" s="93">
        <v>3.5</v>
      </c>
      <c r="I14" s="93">
        <v>3.4</v>
      </c>
      <c r="J14" s="93">
        <v>3.4</v>
      </c>
      <c r="K14" s="93">
        <v>3.6</v>
      </c>
      <c r="L14" s="93">
        <v>3.3</v>
      </c>
    </row>
    <row r="15" spans="1:12" ht="15.5" customHeight="1">
      <c r="A15" s="269"/>
      <c r="B15" s="160" t="s">
        <v>12</v>
      </c>
      <c r="C15" s="92">
        <v>597</v>
      </c>
      <c r="D15" s="92">
        <v>777</v>
      </c>
      <c r="E15" s="92">
        <v>1067</v>
      </c>
      <c r="F15" s="92">
        <v>1095</v>
      </c>
      <c r="G15" s="92">
        <v>2111</v>
      </c>
      <c r="H15" s="93">
        <v>3.2</v>
      </c>
      <c r="I15" s="93">
        <v>3.1</v>
      </c>
      <c r="J15" s="93">
        <v>3</v>
      </c>
      <c r="K15" s="93">
        <v>3.6</v>
      </c>
      <c r="L15" s="93">
        <v>4.3</v>
      </c>
    </row>
    <row r="16" spans="1:12" ht="15.5" customHeight="1">
      <c r="A16" s="269"/>
      <c r="B16" s="160" t="s">
        <v>13</v>
      </c>
      <c r="C16" s="92">
        <v>1073</v>
      </c>
      <c r="D16" s="92">
        <v>1472</v>
      </c>
      <c r="E16" s="92">
        <v>2002</v>
      </c>
      <c r="F16" s="92">
        <v>1859</v>
      </c>
      <c r="G16" s="92">
        <v>3057</v>
      </c>
      <c r="H16" s="93">
        <v>5.7</v>
      </c>
      <c r="I16" s="93">
        <v>5.9</v>
      </c>
      <c r="J16" s="93">
        <v>5.7</v>
      </c>
      <c r="K16" s="93">
        <v>6</v>
      </c>
      <c r="L16" s="93">
        <v>6.2</v>
      </c>
    </row>
    <row r="17" spans="1:12" ht="15.5" customHeight="1">
      <c r="A17" s="269"/>
      <c r="B17" s="160" t="s">
        <v>14</v>
      </c>
      <c r="C17" s="92">
        <v>146</v>
      </c>
      <c r="D17" s="92">
        <v>195</v>
      </c>
      <c r="E17" s="92">
        <v>262</v>
      </c>
      <c r="F17" s="92">
        <v>283</v>
      </c>
      <c r="G17" s="92">
        <v>488</v>
      </c>
      <c r="H17" s="93">
        <v>0.8</v>
      </c>
      <c r="I17" s="93">
        <v>0.8</v>
      </c>
      <c r="J17" s="93">
        <v>0.7</v>
      </c>
      <c r="K17" s="93">
        <v>0.9</v>
      </c>
      <c r="L17" s="93">
        <v>1</v>
      </c>
    </row>
    <row r="18" spans="1:12" ht="15.5" customHeight="1">
      <c r="A18" s="269"/>
      <c r="B18" s="160" t="s">
        <v>15</v>
      </c>
      <c r="C18" s="92">
        <v>81</v>
      </c>
      <c r="D18" s="92">
        <v>104</v>
      </c>
      <c r="E18" s="92">
        <v>151</v>
      </c>
      <c r="F18" s="92">
        <v>144</v>
      </c>
      <c r="G18" s="92">
        <v>208</v>
      </c>
      <c r="H18" s="93">
        <v>0.4</v>
      </c>
      <c r="I18" s="93">
        <v>0.4</v>
      </c>
      <c r="J18" s="93">
        <v>0.4</v>
      </c>
      <c r="K18" s="93">
        <v>0.5</v>
      </c>
      <c r="L18" s="93">
        <v>0.4</v>
      </c>
    </row>
    <row r="19" spans="1:12" ht="15.5" customHeight="1">
      <c r="A19" s="269"/>
      <c r="B19" s="160" t="s">
        <v>16</v>
      </c>
      <c r="C19" s="92">
        <v>1696</v>
      </c>
      <c r="D19" s="92">
        <v>2339</v>
      </c>
      <c r="E19" s="92">
        <v>3205</v>
      </c>
      <c r="F19" s="92">
        <v>2440</v>
      </c>
      <c r="G19" s="92">
        <v>4442</v>
      </c>
      <c r="H19" s="93">
        <v>9.1</v>
      </c>
      <c r="I19" s="93">
        <v>9.3000000000000007</v>
      </c>
      <c r="J19" s="93">
        <v>9.1</v>
      </c>
      <c r="K19" s="93">
        <v>7.9</v>
      </c>
      <c r="L19" s="93">
        <v>9</v>
      </c>
    </row>
    <row r="20" spans="1:12" ht="15.5" customHeight="1">
      <c r="A20" s="269"/>
      <c r="B20" s="160" t="s">
        <v>17</v>
      </c>
      <c r="C20" s="92">
        <v>320</v>
      </c>
      <c r="D20" s="92">
        <v>407</v>
      </c>
      <c r="E20" s="92">
        <v>576</v>
      </c>
      <c r="F20" s="92">
        <v>595</v>
      </c>
      <c r="G20" s="92">
        <v>847</v>
      </c>
      <c r="H20" s="93">
        <v>1.7</v>
      </c>
      <c r="I20" s="93">
        <v>1.6</v>
      </c>
      <c r="J20" s="93">
        <v>1.6</v>
      </c>
      <c r="K20" s="93">
        <v>1.9</v>
      </c>
      <c r="L20" s="93">
        <v>1.7</v>
      </c>
    </row>
    <row r="21" spans="1:12" ht="15.5" customHeight="1">
      <c r="A21" s="269"/>
      <c r="B21" s="160" t="s">
        <v>18</v>
      </c>
      <c r="C21" s="92">
        <v>1700</v>
      </c>
      <c r="D21" s="92">
        <v>2404</v>
      </c>
      <c r="E21" s="92">
        <v>2976</v>
      </c>
      <c r="F21" s="92">
        <v>2749</v>
      </c>
      <c r="G21" s="92">
        <v>4100</v>
      </c>
      <c r="H21" s="93">
        <v>9.1</v>
      </c>
      <c r="I21" s="93">
        <v>9.6</v>
      </c>
      <c r="J21" s="93">
        <v>8.4</v>
      </c>
      <c r="K21" s="93">
        <v>8.9</v>
      </c>
      <c r="L21" s="93">
        <v>8.3000000000000007</v>
      </c>
    </row>
    <row r="22" spans="1:12" ht="15.5" customHeight="1">
      <c r="A22" s="269"/>
      <c r="B22" s="160" t="s">
        <v>19</v>
      </c>
      <c r="C22" s="92">
        <v>390</v>
      </c>
      <c r="D22" s="92">
        <v>516</v>
      </c>
      <c r="E22" s="92">
        <v>727</v>
      </c>
      <c r="F22" s="92">
        <v>741</v>
      </c>
      <c r="G22" s="92">
        <v>1116</v>
      </c>
      <c r="H22" s="93">
        <v>2.1</v>
      </c>
      <c r="I22" s="93">
        <v>2.1</v>
      </c>
      <c r="J22" s="93">
        <v>2.1</v>
      </c>
      <c r="K22" s="93">
        <v>2.4</v>
      </c>
      <c r="L22" s="93">
        <v>2.2999999999999998</v>
      </c>
    </row>
    <row r="23" spans="1:12" ht="15.5" customHeight="1">
      <c r="A23" s="269"/>
      <c r="B23" s="160" t="s">
        <v>20</v>
      </c>
      <c r="C23" s="92">
        <v>225</v>
      </c>
      <c r="D23" s="92">
        <v>282</v>
      </c>
      <c r="E23" s="92">
        <v>377</v>
      </c>
      <c r="F23" s="92">
        <v>372</v>
      </c>
      <c r="G23" s="92">
        <v>643</v>
      </c>
      <c r="H23" s="93">
        <v>1.2</v>
      </c>
      <c r="I23" s="93">
        <v>1.1000000000000001</v>
      </c>
      <c r="J23" s="93">
        <v>1.1000000000000001</v>
      </c>
      <c r="K23" s="93">
        <v>1.2</v>
      </c>
      <c r="L23" s="93">
        <v>1.3</v>
      </c>
    </row>
    <row r="24" spans="1:12" ht="15.5" customHeight="1">
      <c r="A24" s="269"/>
      <c r="B24" s="160" t="s">
        <v>21</v>
      </c>
      <c r="C24" s="92">
        <v>203</v>
      </c>
      <c r="D24" s="92">
        <v>262</v>
      </c>
      <c r="E24" s="92">
        <v>371</v>
      </c>
      <c r="F24" s="92">
        <v>376</v>
      </c>
      <c r="G24" s="92">
        <v>675</v>
      </c>
      <c r="H24" s="93">
        <v>1.1000000000000001</v>
      </c>
      <c r="I24" s="93">
        <v>1</v>
      </c>
      <c r="J24" s="93">
        <v>1</v>
      </c>
      <c r="K24" s="93">
        <v>1.2</v>
      </c>
      <c r="L24" s="93">
        <v>1.4</v>
      </c>
    </row>
    <row r="25" spans="1:12" ht="15.5" customHeight="1">
      <c r="A25" s="269"/>
      <c r="B25" s="160" t="s">
        <v>22</v>
      </c>
      <c r="C25" s="92">
        <v>230</v>
      </c>
      <c r="D25" s="92">
        <v>303</v>
      </c>
      <c r="E25" s="92">
        <v>389</v>
      </c>
      <c r="F25" s="92">
        <v>356</v>
      </c>
      <c r="G25" s="92">
        <v>642</v>
      </c>
      <c r="H25" s="93">
        <v>1.2</v>
      </c>
      <c r="I25" s="93">
        <v>1.2</v>
      </c>
      <c r="J25" s="93">
        <v>1.1000000000000001</v>
      </c>
      <c r="K25" s="93">
        <v>1.2</v>
      </c>
      <c r="L25" s="93">
        <v>1.3</v>
      </c>
    </row>
    <row r="26" spans="1:12" ht="15.5" customHeight="1">
      <c r="A26" s="269"/>
      <c r="B26" s="160" t="s">
        <v>23</v>
      </c>
      <c r="C26" s="92">
        <v>1192</v>
      </c>
      <c r="D26" s="92">
        <v>1531</v>
      </c>
      <c r="E26" s="92">
        <v>2213</v>
      </c>
      <c r="F26" s="92">
        <v>2209</v>
      </c>
      <c r="G26" s="92">
        <v>3663</v>
      </c>
      <c r="H26" s="93">
        <v>6.4</v>
      </c>
      <c r="I26" s="93">
        <v>6.1</v>
      </c>
      <c r="J26" s="93">
        <v>6.3</v>
      </c>
      <c r="K26" s="93">
        <v>7.2</v>
      </c>
      <c r="L26" s="93">
        <v>7.5</v>
      </c>
    </row>
    <row r="27" spans="1:12" ht="15.5" customHeight="1">
      <c r="A27" s="269"/>
      <c r="B27" s="160" t="s">
        <v>24</v>
      </c>
      <c r="C27" s="92">
        <v>322</v>
      </c>
      <c r="D27" s="92">
        <v>431</v>
      </c>
      <c r="E27" s="92">
        <v>576</v>
      </c>
      <c r="F27" s="92">
        <v>557</v>
      </c>
      <c r="G27" s="92">
        <v>827</v>
      </c>
      <c r="H27" s="93">
        <v>1.7</v>
      </c>
      <c r="I27" s="93">
        <v>1.7</v>
      </c>
      <c r="J27" s="93">
        <v>1.6</v>
      </c>
      <c r="K27" s="93">
        <v>1.8</v>
      </c>
      <c r="L27" s="93">
        <v>1.7</v>
      </c>
    </row>
    <row r="28" spans="1:12" ht="15.5" customHeight="1">
      <c r="A28" s="269"/>
      <c r="B28" s="160" t="s">
        <v>25</v>
      </c>
      <c r="C28" s="92">
        <v>268</v>
      </c>
      <c r="D28" s="92">
        <v>358</v>
      </c>
      <c r="E28" s="92">
        <v>488</v>
      </c>
      <c r="F28" s="92">
        <v>493</v>
      </c>
      <c r="G28" s="92">
        <v>753</v>
      </c>
      <c r="H28" s="93">
        <v>1.4</v>
      </c>
      <c r="I28" s="93">
        <v>1.4</v>
      </c>
      <c r="J28" s="93">
        <v>1.4</v>
      </c>
      <c r="K28" s="93">
        <v>1.6</v>
      </c>
      <c r="L28" s="93">
        <v>1.5</v>
      </c>
    </row>
    <row r="29" spans="1:12" ht="15.5" customHeight="1">
      <c r="A29" s="269"/>
      <c r="B29" s="160" t="s">
        <v>26</v>
      </c>
      <c r="C29" s="92">
        <v>311</v>
      </c>
      <c r="D29" s="92">
        <v>396</v>
      </c>
      <c r="E29" s="92">
        <v>540</v>
      </c>
      <c r="F29" s="92">
        <v>546</v>
      </c>
      <c r="G29" s="92">
        <v>856</v>
      </c>
      <c r="H29" s="93">
        <v>1.7</v>
      </c>
      <c r="I29" s="93">
        <v>1.6</v>
      </c>
      <c r="J29" s="93">
        <v>1.5</v>
      </c>
      <c r="K29" s="93">
        <v>1.8</v>
      </c>
      <c r="L29" s="93">
        <v>1.8</v>
      </c>
    </row>
    <row r="30" spans="1:12" ht="15.5" customHeight="1">
      <c r="A30" s="269"/>
      <c r="B30" s="160" t="s">
        <v>27</v>
      </c>
      <c r="C30" s="92">
        <v>253</v>
      </c>
      <c r="D30" s="92">
        <v>331</v>
      </c>
      <c r="E30" s="92">
        <v>402</v>
      </c>
      <c r="F30" s="92">
        <v>354</v>
      </c>
      <c r="G30" s="92">
        <v>559</v>
      </c>
      <c r="H30" s="93">
        <v>1.3</v>
      </c>
      <c r="I30" s="93">
        <v>1.3</v>
      </c>
      <c r="J30" s="93">
        <v>1.1000000000000001</v>
      </c>
      <c r="K30" s="93">
        <v>1.1000000000000001</v>
      </c>
      <c r="L30" s="93">
        <v>1.1000000000000001</v>
      </c>
    </row>
    <row r="31" spans="1:12" ht="15.5" customHeight="1">
      <c r="A31" s="269"/>
      <c r="B31" s="160" t="s">
        <v>28</v>
      </c>
      <c r="C31" s="92">
        <v>239</v>
      </c>
      <c r="D31" s="92">
        <v>339</v>
      </c>
      <c r="E31" s="92">
        <v>520</v>
      </c>
      <c r="F31" s="92">
        <v>510</v>
      </c>
      <c r="G31" s="92">
        <v>816</v>
      </c>
      <c r="H31" s="93">
        <v>1.3</v>
      </c>
      <c r="I31" s="93">
        <v>1.3</v>
      </c>
      <c r="J31" s="93">
        <v>1.5</v>
      </c>
      <c r="K31" s="93">
        <v>1.7</v>
      </c>
      <c r="L31" s="93">
        <v>1.7</v>
      </c>
    </row>
    <row r="32" spans="1:12" ht="15.5" customHeight="1">
      <c r="A32" s="269"/>
      <c r="B32" s="160" t="s">
        <v>29</v>
      </c>
      <c r="C32" s="92">
        <v>5860</v>
      </c>
      <c r="D32" s="92">
        <v>7696</v>
      </c>
      <c r="E32" s="92">
        <v>11777</v>
      </c>
      <c r="F32" s="92">
        <v>8753</v>
      </c>
      <c r="G32" s="92">
        <v>13629</v>
      </c>
      <c r="H32" s="93">
        <v>31.3</v>
      </c>
      <c r="I32" s="93">
        <v>30.6</v>
      </c>
      <c r="J32" s="93">
        <v>33.299999999999997</v>
      </c>
      <c r="K32" s="93">
        <v>28.4</v>
      </c>
      <c r="L32" s="93">
        <v>27.7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6640625" style="1" customWidth="1"/>
    <col min="3" max="6" width="11.6640625" style="1" customWidth="1"/>
    <col min="7" max="7" width="11" style="1" customWidth="1"/>
    <col min="8" max="12" width="11.1640625" style="1" customWidth="1"/>
    <col min="13" max="16384" width="9.1640625" style="1"/>
  </cols>
  <sheetData>
    <row r="1" spans="1:12" ht="15.5" customHeight="1">
      <c r="A1" s="269">
        <v>58</v>
      </c>
      <c r="B1" s="122"/>
      <c r="C1" s="122"/>
      <c r="D1" s="122"/>
      <c r="E1" s="122"/>
      <c r="F1" s="122"/>
      <c r="G1" s="122"/>
      <c r="H1" s="341" t="s">
        <v>267</v>
      </c>
      <c r="I1" s="341"/>
      <c r="J1" s="341"/>
      <c r="K1" s="341"/>
      <c r="L1" s="341"/>
    </row>
    <row r="2" spans="1:12" s="35" customFormat="1" ht="33.75" customHeight="1">
      <c r="A2" s="269"/>
      <c r="B2" s="338"/>
      <c r="C2" s="309" t="s">
        <v>136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0.25" customHeight="1">
      <c r="A3" s="269"/>
      <c r="B3" s="339"/>
      <c r="C3" s="309" t="s">
        <v>170</v>
      </c>
      <c r="D3" s="309"/>
      <c r="E3" s="309"/>
      <c r="F3" s="309"/>
      <c r="G3" s="309"/>
      <c r="H3" s="307" t="s">
        <v>65</v>
      </c>
      <c r="I3" s="307"/>
      <c r="J3" s="307"/>
      <c r="K3" s="307"/>
      <c r="L3" s="307"/>
    </row>
    <row r="4" spans="1:12" s="35" customFormat="1" ht="23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110296</v>
      </c>
      <c r="D5" s="120">
        <v>138828</v>
      </c>
      <c r="E5" s="120">
        <f>SUM(E8:E32)</f>
        <v>182667</v>
      </c>
      <c r="F5" s="120">
        <f>SUM(F8:F32)</f>
        <v>209394</v>
      </c>
      <c r="G5" s="120">
        <f>SUM(G7:G33)</f>
        <v>255635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2333</v>
      </c>
      <c r="D8" s="92">
        <v>3055</v>
      </c>
      <c r="E8" s="92">
        <v>4221</v>
      </c>
      <c r="F8" s="92">
        <v>5008</v>
      </c>
      <c r="G8" s="1">
        <v>5757</v>
      </c>
      <c r="H8" s="93">
        <v>2.1</v>
      </c>
      <c r="I8" s="93">
        <v>2.2000000000000002</v>
      </c>
      <c r="J8" s="93">
        <v>2.2999999999999998</v>
      </c>
      <c r="K8" s="93">
        <v>2.4</v>
      </c>
      <c r="L8" s="93">
        <v>2.2999999999999998</v>
      </c>
    </row>
    <row r="9" spans="1:12" ht="15.5" customHeight="1">
      <c r="A9" s="269"/>
      <c r="B9" s="160" t="s">
        <v>6</v>
      </c>
      <c r="C9" s="92">
        <v>541</v>
      </c>
      <c r="D9" s="92">
        <v>706</v>
      </c>
      <c r="E9" s="92">
        <v>994</v>
      </c>
      <c r="F9" s="92">
        <v>1197</v>
      </c>
      <c r="G9" s="1">
        <v>1558</v>
      </c>
      <c r="H9" s="93">
        <v>0.5</v>
      </c>
      <c r="I9" s="93">
        <v>0.5</v>
      </c>
      <c r="J9" s="93">
        <v>0.5</v>
      </c>
      <c r="K9" s="93">
        <v>0.6</v>
      </c>
      <c r="L9" s="93">
        <v>0.6</v>
      </c>
    </row>
    <row r="10" spans="1:12" ht="15.5" customHeight="1">
      <c r="A10" s="269"/>
      <c r="B10" s="160" t="s">
        <v>7</v>
      </c>
      <c r="C10" s="92">
        <v>5237</v>
      </c>
      <c r="D10" s="92">
        <v>7147</v>
      </c>
      <c r="E10" s="92">
        <v>9285</v>
      </c>
      <c r="F10" s="92">
        <v>11065</v>
      </c>
      <c r="G10" s="1">
        <v>13995</v>
      </c>
      <c r="H10" s="93">
        <v>4.7</v>
      </c>
      <c r="I10" s="93">
        <v>5.2</v>
      </c>
      <c r="J10" s="93">
        <v>5.0999999999999996</v>
      </c>
      <c r="K10" s="93">
        <v>5.3</v>
      </c>
      <c r="L10" s="93">
        <v>5.5</v>
      </c>
    </row>
    <row r="11" spans="1:12" ht="15.5" customHeight="1">
      <c r="A11" s="269"/>
      <c r="B11" s="160" t="s">
        <v>8</v>
      </c>
      <c r="C11" s="92">
        <v>1791</v>
      </c>
      <c r="D11" s="92">
        <v>2280</v>
      </c>
      <c r="E11" s="92">
        <v>3245</v>
      </c>
      <c r="F11" s="92">
        <v>3364</v>
      </c>
      <c r="G11" s="1">
        <v>3594</v>
      </c>
      <c r="H11" s="93">
        <v>1.6</v>
      </c>
      <c r="I11" s="93">
        <v>1.6</v>
      </c>
      <c r="J11" s="93">
        <v>1.8</v>
      </c>
      <c r="K11" s="93">
        <v>1.6</v>
      </c>
      <c r="L11" s="93">
        <v>1.4</v>
      </c>
    </row>
    <row r="12" spans="1:12" ht="15.5" customHeight="1">
      <c r="A12" s="269"/>
      <c r="B12" s="160" t="s">
        <v>9</v>
      </c>
      <c r="C12" s="92">
        <v>1149</v>
      </c>
      <c r="D12" s="92">
        <v>1403</v>
      </c>
      <c r="E12" s="92">
        <v>1833</v>
      </c>
      <c r="F12" s="92">
        <v>2208</v>
      </c>
      <c r="G12" s="1">
        <v>3828</v>
      </c>
      <c r="H12" s="93">
        <v>1</v>
      </c>
      <c r="I12" s="93">
        <v>1</v>
      </c>
      <c r="J12" s="93">
        <v>1</v>
      </c>
      <c r="K12" s="93">
        <v>1</v>
      </c>
      <c r="L12" s="93">
        <v>1.5</v>
      </c>
    </row>
    <row r="13" spans="1:12" ht="15.5" customHeight="1">
      <c r="A13" s="269"/>
      <c r="B13" s="160" t="s">
        <v>10</v>
      </c>
      <c r="C13" s="92">
        <v>552</v>
      </c>
      <c r="D13" s="92">
        <v>721</v>
      </c>
      <c r="E13" s="92">
        <v>1036</v>
      </c>
      <c r="F13" s="92">
        <v>1215</v>
      </c>
      <c r="G13" s="1">
        <v>1878</v>
      </c>
      <c r="H13" s="93">
        <v>0.5</v>
      </c>
      <c r="I13" s="93">
        <v>0.5</v>
      </c>
      <c r="J13" s="93">
        <v>0.6</v>
      </c>
      <c r="K13" s="93">
        <v>0.6</v>
      </c>
      <c r="L13" s="93">
        <v>0.7</v>
      </c>
    </row>
    <row r="14" spans="1:12" ht="15.5" customHeight="1">
      <c r="A14" s="269"/>
      <c r="B14" s="160" t="s">
        <v>11</v>
      </c>
      <c r="C14" s="92">
        <v>1836</v>
      </c>
      <c r="D14" s="92">
        <v>2355</v>
      </c>
      <c r="E14" s="92">
        <v>3238</v>
      </c>
      <c r="F14" s="92">
        <v>4000</v>
      </c>
      <c r="G14" s="1">
        <v>5336</v>
      </c>
      <c r="H14" s="93">
        <v>1.7</v>
      </c>
      <c r="I14" s="93">
        <v>1.7</v>
      </c>
      <c r="J14" s="93">
        <v>1.8</v>
      </c>
      <c r="K14" s="93">
        <v>1.9</v>
      </c>
      <c r="L14" s="93">
        <v>2.1</v>
      </c>
    </row>
    <row r="15" spans="1:12" ht="15.5" customHeight="1">
      <c r="A15" s="269"/>
      <c r="B15" s="160" t="s">
        <v>12</v>
      </c>
      <c r="C15" s="92">
        <v>866</v>
      </c>
      <c r="D15" s="92">
        <v>1162</v>
      </c>
      <c r="E15" s="92">
        <v>1668</v>
      </c>
      <c r="F15" s="92">
        <v>1989</v>
      </c>
      <c r="G15" s="1">
        <v>2849</v>
      </c>
      <c r="H15" s="93">
        <v>0.8</v>
      </c>
      <c r="I15" s="93">
        <v>0.8</v>
      </c>
      <c r="J15" s="93">
        <v>0.9</v>
      </c>
      <c r="K15" s="93">
        <v>0.9</v>
      </c>
      <c r="L15" s="93">
        <v>1.1000000000000001</v>
      </c>
    </row>
    <row r="16" spans="1:12" ht="15.5" customHeight="1">
      <c r="A16" s="269"/>
      <c r="B16" s="160" t="s">
        <v>13</v>
      </c>
      <c r="C16" s="92">
        <v>2997</v>
      </c>
      <c r="D16" s="92">
        <v>4138</v>
      </c>
      <c r="E16" s="92">
        <v>6094</v>
      </c>
      <c r="F16" s="92">
        <v>7475</v>
      </c>
      <c r="G16" s="1">
        <v>9739</v>
      </c>
      <c r="H16" s="93">
        <v>2.7</v>
      </c>
      <c r="I16" s="93">
        <v>3</v>
      </c>
      <c r="J16" s="93">
        <v>3.3</v>
      </c>
      <c r="K16" s="93">
        <v>3.6</v>
      </c>
      <c r="L16" s="93">
        <v>3.8</v>
      </c>
    </row>
    <row r="17" spans="1:12" ht="15.5" customHeight="1">
      <c r="A17" s="269"/>
      <c r="B17" s="160" t="s">
        <v>14</v>
      </c>
      <c r="C17" s="92">
        <v>525</v>
      </c>
      <c r="D17" s="92">
        <v>712</v>
      </c>
      <c r="E17" s="92">
        <v>929</v>
      </c>
      <c r="F17" s="92">
        <v>1020</v>
      </c>
      <c r="G17" s="1">
        <v>1367</v>
      </c>
      <c r="H17" s="93">
        <v>0.5</v>
      </c>
      <c r="I17" s="93">
        <v>0.5</v>
      </c>
      <c r="J17" s="93">
        <v>0.5</v>
      </c>
      <c r="K17" s="93">
        <v>0.5</v>
      </c>
      <c r="L17" s="93">
        <v>0.5</v>
      </c>
    </row>
    <row r="18" spans="1:12" ht="15.5" customHeight="1">
      <c r="A18" s="269"/>
      <c r="B18" s="160" t="s">
        <v>15</v>
      </c>
      <c r="C18" s="92">
        <v>400</v>
      </c>
      <c r="D18" s="92">
        <v>476</v>
      </c>
      <c r="E18" s="92">
        <v>636</v>
      </c>
      <c r="F18" s="92">
        <v>683</v>
      </c>
      <c r="G18" s="1">
        <v>762</v>
      </c>
      <c r="H18" s="93">
        <v>0.4</v>
      </c>
      <c r="I18" s="93">
        <v>0.3</v>
      </c>
      <c r="J18" s="93">
        <v>0.3</v>
      </c>
      <c r="K18" s="93">
        <v>0.3</v>
      </c>
      <c r="L18" s="93">
        <v>0.3</v>
      </c>
    </row>
    <row r="19" spans="1:12" ht="15.5" customHeight="1">
      <c r="A19" s="269"/>
      <c r="B19" s="160" t="s">
        <v>16</v>
      </c>
      <c r="C19" s="92">
        <v>7761</v>
      </c>
      <c r="D19" s="92">
        <v>10358</v>
      </c>
      <c r="E19" s="92">
        <v>13990</v>
      </c>
      <c r="F19" s="92">
        <v>15728</v>
      </c>
      <c r="G19" s="1">
        <v>21634</v>
      </c>
      <c r="H19" s="93">
        <v>7</v>
      </c>
      <c r="I19" s="93">
        <v>7.5</v>
      </c>
      <c r="J19" s="93">
        <v>7.7</v>
      </c>
      <c r="K19" s="93">
        <v>7.5</v>
      </c>
      <c r="L19" s="93">
        <v>8.5</v>
      </c>
    </row>
    <row r="20" spans="1:12" ht="15.5" customHeight="1">
      <c r="A20" s="269"/>
      <c r="B20" s="160" t="s">
        <v>17</v>
      </c>
      <c r="C20" s="92">
        <v>1204</v>
      </c>
      <c r="D20" s="92">
        <v>1529</v>
      </c>
      <c r="E20" s="92">
        <v>2072</v>
      </c>
      <c r="F20" s="92">
        <v>2402</v>
      </c>
      <c r="G20" s="1">
        <v>3308</v>
      </c>
      <c r="H20" s="93">
        <v>1.1000000000000001</v>
      </c>
      <c r="I20" s="93">
        <v>1.1000000000000001</v>
      </c>
      <c r="J20" s="93">
        <v>1.1000000000000001</v>
      </c>
      <c r="K20" s="93">
        <v>1.1000000000000001</v>
      </c>
      <c r="L20" s="93">
        <v>1.3</v>
      </c>
    </row>
    <row r="21" spans="1:12" ht="15.5" customHeight="1">
      <c r="A21" s="269"/>
      <c r="B21" s="160" t="s">
        <v>18</v>
      </c>
      <c r="C21" s="92">
        <v>3723</v>
      </c>
      <c r="D21" s="92">
        <v>4706</v>
      </c>
      <c r="E21" s="92">
        <v>5966</v>
      </c>
      <c r="F21" s="92">
        <v>6882</v>
      </c>
      <c r="G21" s="1">
        <v>8542</v>
      </c>
      <c r="H21" s="93">
        <v>3.4</v>
      </c>
      <c r="I21" s="93">
        <v>3.4</v>
      </c>
      <c r="J21" s="93">
        <v>3.3</v>
      </c>
      <c r="K21" s="93">
        <v>3.3</v>
      </c>
      <c r="L21" s="93">
        <v>3.3</v>
      </c>
    </row>
    <row r="22" spans="1:12" ht="15.5" customHeight="1">
      <c r="A22" s="269"/>
      <c r="B22" s="160" t="s">
        <v>19</v>
      </c>
      <c r="C22" s="92">
        <v>1058</v>
      </c>
      <c r="D22" s="92">
        <v>1394</v>
      </c>
      <c r="E22" s="92">
        <v>2002</v>
      </c>
      <c r="F22" s="92">
        <v>2330</v>
      </c>
      <c r="G22" s="1">
        <v>3269</v>
      </c>
      <c r="H22" s="93">
        <v>1</v>
      </c>
      <c r="I22" s="93">
        <v>1</v>
      </c>
      <c r="J22" s="93">
        <v>1.1000000000000001</v>
      </c>
      <c r="K22" s="93">
        <v>1.1000000000000001</v>
      </c>
      <c r="L22" s="93">
        <v>1.3</v>
      </c>
    </row>
    <row r="23" spans="1:12" ht="15.5" customHeight="1">
      <c r="A23" s="269"/>
      <c r="B23" s="160" t="s">
        <v>20</v>
      </c>
      <c r="C23" s="92">
        <v>611</v>
      </c>
      <c r="D23" s="92">
        <v>796</v>
      </c>
      <c r="E23" s="92">
        <v>1195</v>
      </c>
      <c r="F23" s="92">
        <v>1395</v>
      </c>
      <c r="G23" s="1">
        <v>2072</v>
      </c>
      <c r="H23" s="93">
        <v>0.5</v>
      </c>
      <c r="I23" s="93">
        <v>0.6</v>
      </c>
      <c r="J23" s="93">
        <v>0.7</v>
      </c>
      <c r="K23" s="93">
        <v>0.7</v>
      </c>
      <c r="L23" s="93">
        <v>0.8</v>
      </c>
    </row>
    <row r="24" spans="1:12" ht="15.5" customHeight="1">
      <c r="A24" s="269"/>
      <c r="B24" s="160" t="s">
        <v>21</v>
      </c>
      <c r="C24" s="92">
        <v>763</v>
      </c>
      <c r="D24" s="92">
        <v>953</v>
      </c>
      <c r="E24" s="92">
        <v>1311</v>
      </c>
      <c r="F24" s="92">
        <v>1538</v>
      </c>
      <c r="G24" s="1">
        <v>2768</v>
      </c>
      <c r="H24" s="93">
        <v>0.7</v>
      </c>
      <c r="I24" s="93">
        <v>0.7</v>
      </c>
      <c r="J24" s="93">
        <v>0.7</v>
      </c>
      <c r="K24" s="93">
        <v>0.7</v>
      </c>
      <c r="L24" s="93">
        <v>1.1000000000000001</v>
      </c>
    </row>
    <row r="25" spans="1:12" ht="15.5" customHeight="1">
      <c r="A25" s="269"/>
      <c r="B25" s="160" t="s">
        <v>22</v>
      </c>
      <c r="C25" s="92">
        <v>605</v>
      </c>
      <c r="D25" s="92">
        <v>825</v>
      </c>
      <c r="E25" s="92">
        <v>1188</v>
      </c>
      <c r="F25" s="92">
        <v>1355</v>
      </c>
      <c r="G25" s="1">
        <v>1851</v>
      </c>
      <c r="H25" s="93">
        <v>0.5</v>
      </c>
      <c r="I25" s="93">
        <v>0.6</v>
      </c>
      <c r="J25" s="93">
        <v>0.7</v>
      </c>
      <c r="K25" s="93">
        <v>0.6</v>
      </c>
      <c r="L25" s="93">
        <v>0.7</v>
      </c>
    </row>
    <row r="26" spans="1:12" ht="15.5" customHeight="1">
      <c r="A26" s="269"/>
      <c r="B26" s="160" t="s">
        <v>23</v>
      </c>
      <c r="C26" s="92">
        <v>9118</v>
      </c>
      <c r="D26" s="92">
        <v>12077</v>
      </c>
      <c r="E26" s="92">
        <v>15856</v>
      </c>
      <c r="F26" s="92">
        <v>18016</v>
      </c>
      <c r="G26" s="1">
        <v>22614</v>
      </c>
      <c r="H26" s="93">
        <v>8.3000000000000007</v>
      </c>
      <c r="I26" s="93">
        <v>8.6999999999999993</v>
      </c>
      <c r="J26" s="93">
        <v>8.6999999999999993</v>
      </c>
      <c r="K26" s="93">
        <v>8.6</v>
      </c>
      <c r="L26" s="93">
        <v>8.8000000000000007</v>
      </c>
    </row>
    <row r="27" spans="1:12" ht="15.5" customHeight="1">
      <c r="A27" s="269"/>
      <c r="B27" s="160" t="s">
        <v>24</v>
      </c>
      <c r="C27" s="92">
        <v>655</v>
      </c>
      <c r="D27" s="92">
        <v>795</v>
      </c>
      <c r="E27" s="92">
        <v>1077</v>
      </c>
      <c r="F27" s="92">
        <v>1381</v>
      </c>
      <c r="G27" s="1">
        <v>1679</v>
      </c>
      <c r="H27" s="93">
        <v>0.6</v>
      </c>
      <c r="I27" s="93">
        <v>0.6</v>
      </c>
      <c r="J27" s="93">
        <v>0.6</v>
      </c>
      <c r="K27" s="93">
        <v>0.7</v>
      </c>
      <c r="L27" s="93">
        <v>0.7</v>
      </c>
    </row>
    <row r="28" spans="1:12" ht="15.5" customHeight="1">
      <c r="A28" s="269"/>
      <c r="B28" s="160" t="s">
        <v>25</v>
      </c>
      <c r="C28" s="92">
        <v>735</v>
      </c>
      <c r="D28" s="92">
        <v>973</v>
      </c>
      <c r="E28" s="92">
        <v>1349</v>
      </c>
      <c r="F28" s="92">
        <v>1588</v>
      </c>
      <c r="G28" s="1">
        <v>2253</v>
      </c>
      <c r="H28" s="93">
        <v>0.7</v>
      </c>
      <c r="I28" s="93">
        <v>0.7</v>
      </c>
      <c r="J28" s="93">
        <v>0.7</v>
      </c>
      <c r="K28" s="93">
        <v>0.8</v>
      </c>
      <c r="L28" s="93">
        <v>0.9</v>
      </c>
    </row>
    <row r="29" spans="1:12" ht="15.5" customHeight="1">
      <c r="A29" s="269"/>
      <c r="B29" s="160" t="s">
        <v>26</v>
      </c>
      <c r="C29" s="92">
        <v>1290</v>
      </c>
      <c r="D29" s="92">
        <v>1742</v>
      </c>
      <c r="E29" s="92">
        <v>2511</v>
      </c>
      <c r="F29" s="92">
        <v>2975</v>
      </c>
      <c r="G29" s="1">
        <v>4394</v>
      </c>
      <c r="H29" s="93">
        <v>1.2</v>
      </c>
      <c r="I29" s="93">
        <v>1.3</v>
      </c>
      <c r="J29" s="93">
        <v>1.4</v>
      </c>
      <c r="K29" s="93">
        <v>1.4</v>
      </c>
      <c r="L29" s="93">
        <v>1.7</v>
      </c>
    </row>
    <row r="30" spans="1:12" ht="15.5" customHeight="1">
      <c r="A30" s="269"/>
      <c r="B30" s="160" t="s">
        <v>27</v>
      </c>
      <c r="C30" s="92">
        <v>547</v>
      </c>
      <c r="D30" s="92">
        <v>726</v>
      </c>
      <c r="E30" s="92">
        <v>956</v>
      </c>
      <c r="F30" s="92">
        <v>1176</v>
      </c>
      <c r="G30" s="1">
        <v>1678</v>
      </c>
      <c r="H30" s="93">
        <v>0.5</v>
      </c>
      <c r="I30" s="93">
        <v>0.5</v>
      </c>
      <c r="J30" s="93">
        <v>0.5</v>
      </c>
      <c r="K30" s="93">
        <v>0.6</v>
      </c>
      <c r="L30" s="93">
        <v>0.7</v>
      </c>
    </row>
    <row r="31" spans="1:12" ht="15.5" customHeight="1">
      <c r="A31" s="269"/>
      <c r="B31" s="160" t="s">
        <v>28</v>
      </c>
      <c r="C31" s="92">
        <v>992</v>
      </c>
      <c r="D31" s="92">
        <v>1254</v>
      </c>
      <c r="E31" s="92">
        <v>1732</v>
      </c>
      <c r="F31" s="92">
        <v>2039</v>
      </c>
      <c r="G31" s="1">
        <v>2575</v>
      </c>
      <c r="H31" s="93">
        <v>0.9</v>
      </c>
      <c r="I31" s="93">
        <v>0.9</v>
      </c>
      <c r="J31" s="93">
        <v>0.9</v>
      </c>
      <c r="K31" s="93">
        <v>1</v>
      </c>
      <c r="L31" s="93">
        <v>1</v>
      </c>
    </row>
    <row r="32" spans="1:12" ht="15.5" customHeight="1">
      <c r="A32" s="269"/>
      <c r="B32" s="160" t="s">
        <v>29</v>
      </c>
      <c r="C32" s="92">
        <v>63007</v>
      </c>
      <c r="D32" s="92">
        <v>76545</v>
      </c>
      <c r="E32" s="92">
        <v>98283</v>
      </c>
      <c r="F32" s="92">
        <v>111365</v>
      </c>
      <c r="G32" s="1">
        <v>126335</v>
      </c>
      <c r="H32" s="93">
        <v>57.1</v>
      </c>
      <c r="I32" s="93">
        <v>55.1</v>
      </c>
      <c r="J32" s="93">
        <v>53.8</v>
      </c>
      <c r="K32" s="93">
        <v>53.2</v>
      </c>
      <c r="L32" s="93">
        <v>49.4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C2:L2"/>
    <mergeCell ref="H1:L1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6640625" style="1" customWidth="1"/>
    <col min="3" max="7" width="11.6640625" style="1" customWidth="1"/>
    <col min="8" max="8" width="10.6640625" style="1" customWidth="1"/>
    <col min="9" max="9" width="11.1640625" style="1" customWidth="1"/>
    <col min="10" max="11" width="11.33203125" style="1" customWidth="1"/>
    <col min="12" max="12" width="11.5" style="1" customWidth="1"/>
    <col min="13" max="16384" width="9.1640625" style="1"/>
  </cols>
  <sheetData>
    <row r="1" spans="1:12" ht="15.5" customHeight="1">
      <c r="A1" s="269">
        <v>59</v>
      </c>
      <c r="B1" s="122"/>
      <c r="C1" s="122"/>
      <c r="D1" s="122"/>
      <c r="E1" s="122"/>
      <c r="F1" s="122"/>
      <c r="G1" s="122"/>
      <c r="H1" s="342" t="s">
        <v>267</v>
      </c>
      <c r="I1" s="342"/>
      <c r="J1" s="342"/>
      <c r="K1" s="342"/>
      <c r="L1" s="342"/>
    </row>
    <row r="2" spans="1:12" s="35" customFormat="1" ht="33.75" customHeight="1">
      <c r="A2" s="269"/>
      <c r="B2" s="338"/>
      <c r="C2" s="309" t="s">
        <v>137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0.2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f>SUM(C8:C32)</f>
        <v>83392</v>
      </c>
      <c r="D5" s="120">
        <f>SUM(D8:D32)</f>
        <v>98953</v>
      </c>
      <c r="E5" s="120">
        <f>SUM(E8:E32)</f>
        <v>115476</v>
      </c>
      <c r="F5" s="120">
        <f>SUM(F8:F32)</f>
        <v>131903</v>
      </c>
      <c r="G5" s="120">
        <f>SUM(G7:G33)</f>
        <v>161933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913</v>
      </c>
      <c r="D8" s="92">
        <v>1056</v>
      </c>
      <c r="E8" s="92">
        <v>1900</v>
      </c>
      <c r="F8" s="92">
        <v>2801</v>
      </c>
      <c r="G8" s="92">
        <v>3177</v>
      </c>
      <c r="H8" s="93">
        <v>1.1000000000000001</v>
      </c>
      <c r="I8" s="93">
        <v>1.1000000000000001</v>
      </c>
      <c r="J8" s="93">
        <v>1.6</v>
      </c>
      <c r="K8" s="93">
        <v>2.1</v>
      </c>
      <c r="L8" s="93">
        <v>1.9</v>
      </c>
    </row>
    <row r="9" spans="1:12" ht="15.5" customHeight="1">
      <c r="A9" s="269"/>
      <c r="B9" s="160" t="s">
        <v>6</v>
      </c>
      <c r="C9" s="92">
        <v>923</v>
      </c>
      <c r="D9" s="92">
        <v>1155</v>
      </c>
      <c r="E9" s="92">
        <v>1606</v>
      </c>
      <c r="F9" s="92">
        <v>2319</v>
      </c>
      <c r="G9" s="92">
        <v>2576</v>
      </c>
      <c r="H9" s="93">
        <v>1.1000000000000001</v>
      </c>
      <c r="I9" s="93">
        <v>1.2</v>
      </c>
      <c r="J9" s="93">
        <v>1.4</v>
      </c>
      <c r="K9" s="93">
        <v>1.8</v>
      </c>
      <c r="L9" s="93">
        <v>1.6</v>
      </c>
    </row>
    <row r="10" spans="1:12" ht="15.5" customHeight="1">
      <c r="A10" s="269"/>
      <c r="B10" s="160" t="s">
        <v>7</v>
      </c>
      <c r="C10" s="92">
        <v>6580</v>
      </c>
      <c r="D10" s="92">
        <v>7693</v>
      </c>
      <c r="E10" s="92">
        <v>8719</v>
      </c>
      <c r="F10" s="92">
        <v>9382</v>
      </c>
      <c r="G10" s="92">
        <v>11226</v>
      </c>
      <c r="H10" s="93">
        <v>7.9</v>
      </c>
      <c r="I10" s="93">
        <v>7.8</v>
      </c>
      <c r="J10" s="93">
        <v>7.5</v>
      </c>
      <c r="K10" s="93">
        <v>7.1</v>
      </c>
      <c r="L10" s="93">
        <v>6.9</v>
      </c>
    </row>
    <row r="11" spans="1:12" ht="15.5" customHeight="1">
      <c r="A11" s="269"/>
      <c r="B11" s="160" t="s">
        <v>8</v>
      </c>
      <c r="C11" s="92">
        <v>1462</v>
      </c>
      <c r="D11" s="92">
        <v>1844</v>
      </c>
      <c r="E11" s="92">
        <v>2084</v>
      </c>
      <c r="F11" s="92">
        <v>3571</v>
      </c>
      <c r="G11" s="92">
        <v>3901</v>
      </c>
      <c r="H11" s="93">
        <v>1.8</v>
      </c>
      <c r="I11" s="93">
        <v>1.9</v>
      </c>
      <c r="J11" s="93">
        <v>1.8</v>
      </c>
      <c r="K11" s="93">
        <v>2.7</v>
      </c>
      <c r="L11" s="93">
        <v>2.4</v>
      </c>
    </row>
    <row r="12" spans="1:12" ht="15.5" customHeight="1">
      <c r="A12" s="269"/>
      <c r="B12" s="160" t="s">
        <v>9</v>
      </c>
      <c r="C12" s="92">
        <v>1673</v>
      </c>
      <c r="D12" s="92">
        <v>2063</v>
      </c>
      <c r="E12" s="92">
        <v>2373</v>
      </c>
      <c r="F12" s="92">
        <v>2439</v>
      </c>
      <c r="G12" s="92">
        <v>2747</v>
      </c>
      <c r="H12" s="93">
        <v>2</v>
      </c>
      <c r="I12" s="93">
        <v>2.1</v>
      </c>
      <c r="J12" s="93">
        <v>2.1</v>
      </c>
      <c r="K12" s="93">
        <v>1.9</v>
      </c>
      <c r="L12" s="93">
        <v>1.7</v>
      </c>
    </row>
    <row r="13" spans="1:12" ht="15.5" customHeight="1">
      <c r="A13" s="269"/>
      <c r="B13" s="160" t="s">
        <v>10</v>
      </c>
      <c r="C13" s="92">
        <v>1099</v>
      </c>
      <c r="D13" s="92">
        <v>1225</v>
      </c>
      <c r="E13" s="92">
        <v>1582</v>
      </c>
      <c r="F13" s="92">
        <v>2487</v>
      </c>
      <c r="G13" s="92">
        <v>2619</v>
      </c>
      <c r="H13" s="93">
        <v>1.3</v>
      </c>
      <c r="I13" s="93">
        <v>1.2</v>
      </c>
      <c r="J13" s="93">
        <v>1.4</v>
      </c>
      <c r="K13" s="93">
        <v>1.9</v>
      </c>
      <c r="L13" s="93">
        <v>1.6</v>
      </c>
    </row>
    <row r="14" spans="1:12" ht="15.5" customHeight="1">
      <c r="A14" s="269"/>
      <c r="B14" s="160" t="s">
        <v>11</v>
      </c>
      <c r="C14" s="92">
        <v>3790</v>
      </c>
      <c r="D14" s="92">
        <v>4236</v>
      </c>
      <c r="E14" s="92">
        <v>5144</v>
      </c>
      <c r="F14" s="92">
        <v>4829</v>
      </c>
      <c r="G14" s="92">
        <v>5321</v>
      </c>
      <c r="H14" s="93">
        <v>4.5</v>
      </c>
      <c r="I14" s="93">
        <v>4.3</v>
      </c>
      <c r="J14" s="93">
        <v>4.4000000000000004</v>
      </c>
      <c r="K14" s="93">
        <v>3.7</v>
      </c>
      <c r="L14" s="93">
        <v>3.3</v>
      </c>
    </row>
    <row r="15" spans="1:12" ht="15.5" customHeight="1">
      <c r="A15" s="269"/>
      <c r="B15" s="160" t="s">
        <v>12</v>
      </c>
      <c r="C15" s="92">
        <v>1669</v>
      </c>
      <c r="D15" s="92">
        <v>2009</v>
      </c>
      <c r="E15" s="92">
        <v>2296</v>
      </c>
      <c r="F15" s="92">
        <v>2811</v>
      </c>
      <c r="G15" s="92">
        <v>3161</v>
      </c>
      <c r="H15" s="93">
        <v>2</v>
      </c>
      <c r="I15" s="93">
        <v>2</v>
      </c>
      <c r="J15" s="93">
        <v>2</v>
      </c>
      <c r="K15" s="93">
        <v>2.1</v>
      </c>
      <c r="L15" s="93">
        <v>1.9</v>
      </c>
    </row>
    <row r="16" spans="1:12" ht="15.5" customHeight="1">
      <c r="A16" s="269"/>
      <c r="B16" s="160" t="s">
        <v>13</v>
      </c>
      <c r="C16" s="92">
        <v>1756</v>
      </c>
      <c r="D16" s="92">
        <v>2102</v>
      </c>
      <c r="E16" s="92">
        <v>2716</v>
      </c>
      <c r="F16" s="92">
        <v>3753</v>
      </c>
      <c r="G16" s="92">
        <v>4326</v>
      </c>
      <c r="H16" s="93">
        <v>2.1</v>
      </c>
      <c r="I16" s="93">
        <v>2.1</v>
      </c>
      <c r="J16" s="93">
        <v>2.4</v>
      </c>
      <c r="K16" s="93">
        <v>2.8</v>
      </c>
      <c r="L16" s="93">
        <v>2.7</v>
      </c>
    </row>
    <row r="17" spans="1:12" ht="15.5" customHeight="1">
      <c r="A17" s="269"/>
      <c r="B17" s="160" t="s">
        <v>14</v>
      </c>
      <c r="C17" s="92">
        <v>643</v>
      </c>
      <c r="D17" s="92">
        <v>743</v>
      </c>
      <c r="E17" s="92">
        <v>1385</v>
      </c>
      <c r="F17" s="92">
        <v>2435</v>
      </c>
      <c r="G17" s="92">
        <v>2731</v>
      </c>
      <c r="H17" s="93">
        <v>0.8</v>
      </c>
      <c r="I17" s="93">
        <v>0.7</v>
      </c>
      <c r="J17" s="93">
        <v>1.2</v>
      </c>
      <c r="K17" s="93">
        <v>1.9</v>
      </c>
      <c r="L17" s="93">
        <v>1.7</v>
      </c>
    </row>
    <row r="18" spans="1:12" ht="15.5" customHeight="1">
      <c r="A18" s="269"/>
      <c r="B18" s="160" t="s">
        <v>15</v>
      </c>
      <c r="C18" s="92">
        <v>713</v>
      </c>
      <c r="D18" s="92">
        <v>745</v>
      </c>
      <c r="E18" s="92">
        <v>1345</v>
      </c>
      <c r="F18" s="92">
        <v>2252</v>
      </c>
      <c r="G18" s="92">
        <v>2545</v>
      </c>
      <c r="H18" s="93">
        <v>0.8</v>
      </c>
      <c r="I18" s="93">
        <v>0.7</v>
      </c>
      <c r="J18" s="93">
        <v>1.2</v>
      </c>
      <c r="K18" s="93">
        <v>1.7</v>
      </c>
      <c r="L18" s="93">
        <v>1.6</v>
      </c>
    </row>
    <row r="19" spans="1:12" ht="15.5" customHeight="1">
      <c r="A19" s="269"/>
      <c r="B19" s="160" t="s">
        <v>16</v>
      </c>
      <c r="C19" s="92">
        <v>2880</v>
      </c>
      <c r="D19" s="92">
        <v>3662</v>
      </c>
      <c r="E19" s="92">
        <v>4499</v>
      </c>
      <c r="F19" s="92">
        <v>4741</v>
      </c>
      <c r="G19" s="92">
        <v>5154</v>
      </c>
      <c r="H19" s="93">
        <v>3.5</v>
      </c>
      <c r="I19" s="93">
        <v>3.7</v>
      </c>
      <c r="J19" s="93">
        <v>3.9</v>
      </c>
      <c r="K19" s="93">
        <v>3.6</v>
      </c>
      <c r="L19" s="93">
        <v>3.2</v>
      </c>
    </row>
    <row r="20" spans="1:12" ht="15.5" customHeight="1">
      <c r="A20" s="269"/>
      <c r="B20" s="160" t="s">
        <v>17</v>
      </c>
      <c r="C20" s="92">
        <v>1212</v>
      </c>
      <c r="D20" s="92">
        <v>1360</v>
      </c>
      <c r="E20" s="92">
        <v>1889</v>
      </c>
      <c r="F20" s="92">
        <v>2734</v>
      </c>
      <c r="G20" s="92">
        <v>3172</v>
      </c>
      <c r="H20" s="93">
        <v>1.5</v>
      </c>
      <c r="I20" s="93">
        <v>1.4</v>
      </c>
      <c r="J20" s="93">
        <v>1.6</v>
      </c>
      <c r="K20" s="93">
        <v>2.1</v>
      </c>
      <c r="L20" s="93">
        <v>2</v>
      </c>
    </row>
    <row r="21" spans="1:12" ht="15.5" customHeight="1">
      <c r="A21" s="269"/>
      <c r="B21" s="160" t="s">
        <v>18</v>
      </c>
      <c r="C21" s="92">
        <v>2482</v>
      </c>
      <c r="D21" s="92">
        <v>3106</v>
      </c>
      <c r="E21" s="92">
        <v>3475</v>
      </c>
      <c r="F21" s="92">
        <v>4793</v>
      </c>
      <c r="G21" s="92">
        <v>5749</v>
      </c>
      <c r="H21" s="93">
        <v>3</v>
      </c>
      <c r="I21" s="93">
        <v>3.1</v>
      </c>
      <c r="J21" s="93">
        <v>3</v>
      </c>
      <c r="K21" s="93">
        <v>3.6</v>
      </c>
      <c r="L21" s="93">
        <v>3.6</v>
      </c>
    </row>
    <row r="22" spans="1:12" ht="15.5" customHeight="1">
      <c r="A22" s="269"/>
      <c r="B22" s="160" t="s">
        <v>19</v>
      </c>
      <c r="C22" s="92">
        <v>1478</v>
      </c>
      <c r="D22" s="92">
        <v>1692</v>
      </c>
      <c r="E22" s="92">
        <v>2104</v>
      </c>
      <c r="F22" s="92">
        <v>3010</v>
      </c>
      <c r="G22" s="92">
        <v>3372</v>
      </c>
      <c r="H22" s="93">
        <v>1.8</v>
      </c>
      <c r="I22" s="93">
        <v>1.7</v>
      </c>
      <c r="J22" s="93">
        <v>1.8</v>
      </c>
      <c r="K22" s="93">
        <v>2.2999999999999998</v>
      </c>
      <c r="L22" s="93">
        <v>2.1</v>
      </c>
    </row>
    <row r="23" spans="1:12" ht="15.5" customHeight="1">
      <c r="A23" s="269"/>
      <c r="B23" s="160" t="s">
        <v>20</v>
      </c>
      <c r="C23" s="92">
        <v>868</v>
      </c>
      <c r="D23" s="92">
        <v>1056</v>
      </c>
      <c r="E23" s="92">
        <v>1697</v>
      </c>
      <c r="F23" s="92">
        <v>2400</v>
      </c>
      <c r="G23" s="92">
        <v>2610</v>
      </c>
      <c r="H23" s="93">
        <v>1</v>
      </c>
      <c r="I23" s="93">
        <v>1.1000000000000001</v>
      </c>
      <c r="J23" s="93">
        <v>1.5</v>
      </c>
      <c r="K23" s="93">
        <v>1.8</v>
      </c>
      <c r="L23" s="93">
        <v>1.6</v>
      </c>
    </row>
    <row r="24" spans="1:12" ht="15.5" customHeight="1">
      <c r="A24" s="269"/>
      <c r="B24" s="160" t="s">
        <v>21</v>
      </c>
      <c r="C24" s="92">
        <v>919</v>
      </c>
      <c r="D24" s="92">
        <v>1179</v>
      </c>
      <c r="E24" s="92">
        <v>1741</v>
      </c>
      <c r="F24" s="92">
        <v>2260</v>
      </c>
      <c r="G24" s="92">
        <v>2590</v>
      </c>
      <c r="H24" s="93">
        <v>1.1000000000000001</v>
      </c>
      <c r="I24" s="93">
        <v>1.2</v>
      </c>
      <c r="J24" s="93">
        <v>1.5</v>
      </c>
      <c r="K24" s="93">
        <v>1.7</v>
      </c>
      <c r="L24" s="93">
        <v>1.6</v>
      </c>
    </row>
    <row r="25" spans="1:12" ht="15.5" customHeight="1">
      <c r="A25" s="269"/>
      <c r="B25" s="160" t="s">
        <v>22</v>
      </c>
      <c r="C25" s="92">
        <v>991</v>
      </c>
      <c r="D25" s="92">
        <v>1226</v>
      </c>
      <c r="E25" s="92">
        <v>2000</v>
      </c>
      <c r="F25" s="92">
        <v>2758</v>
      </c>
      <c r="G25" s="92">
        <v>3137</v>
      </c>
      <c r="H25" s="93">
        <v>1.2</v>
      </c>
      <c r="I25" s="93">
        <v>1.2</v>
      </c>
      <c r="J25" s="93">
        <v>1.7</v>
      </c>
      <c r="K25" s="93">
        <v>2.1</v>
      </c>
      <c r="L25" s="93">
        <v>1.9</v>
      </c>
    </row>
    <row r="26" spans="1:12" ht="15.5" customHeight="1">
      <c r="A26" s="269"/>
      <c r="B26" s="160" t="s">
        <v>23</v>
      </c>
      <c r="C26" s="92">
        <v>3292</v>
      </c>
      <c r="D26" s="92">
        <v>4030</v>
      </c>
      <c r="E26" s="92">
        <v>5027</v>
      </c>
      <c r="F26" s="92">
        <v>5447</v>
      </c>
      <c r="G26" s="92">
        <v>6376</v>
      </c>
      <c r="H26" s="93">
        <v>3.9</v>
      </c>
      <c r="I26" s="93">
        <v>4.0999999999999996</v>
      </c>
      <c r="J26" s="93">
        <v>4.4000000000000004</v>
      </c>
      <c r="K26" s="93">
        <v>4.0999999999999996</v>
      </c>
      <c r="L26" s="93">
        <v>3.9</v>
      </c>
    </row>
    <row r="27" spans="1:12" ht="15.5" customHeight="1">
      <c r="A27" s="269"/>
      <c r="B27" s="160" t="s">
        <v>24</v>
      </c>
      <c r="C27" s="92">
        <v>939</v>
      </c>
      <c r="D27" s="92">
        <v>1053</v>
      </c>
      <c r="E27" s="92">
        <v>1734</v>
      </c>
      <c r="F27" s="92">
        <v>2635</v>
      </c>
      <c r="G27" s="92">
        <v>2893</v>
      </c>
      <c r="H27" s="93">
        <v>1.1000000000000001</v>
      </c>
      <c r="I27" s="93">
        <v>1.1000000000000001</v>
      </c>
      <c r="J27" s="93">
        <v>1.5</v>
      </c>
      <c r="K27" s="93">
        <v>2</v>
      </c>
      <c r="L27" s="93">
        <v>1.8</v>
      </c>
    </row>
    <row r="28" spans="1:12" ht="15.5" customHeight="1">
      <c r="A28" s="269"/>
      <c r="B28" s="160" t="s">
        <v>25</v>
      </c>
      <c r="C28" s="92">
        <v>919</v>
      </c>
      <c r="D28" s="92">
        <v>1115</v>
      </c>
      <c r="E28" s="92">
        <v>1793</v>
      </c>
      <c r="F28" s="92">
        <v>3158</v>
      </c>
      <c r="G28" s="92">
        <v>3592</v>
      </c>
      <c r="H28" s="93">
        <v>1.1000000000000001</v>
      </c>
      <c r="I28" s="93">
        <v>1.1000000000000001</v>
      </c>
      <c r="J28" s="93">
        <v>1.5</v>
      </c>
      <c r="K28" s="93">
        <v>2.4</v>
      </c>
      <c r="L28" s="93">
        <v>2.2000000000000002</v>
      </c>
    </row>
    <row r="29" spans="1:12" ht="15.5" customHeight="1">
      <c r="A29" s="269"/>
      <c r="B29" s="160" t="s">
        <v>26</v>
      </c>
      <c r="C29" s="92">
        <v>1223</v>
      </c>
      <c r="D29" s="92">
        <v>1563</v>
      </c>
      <c r="E29" s="92">
        <v>2504</v>
      </c>
      <c r="F29" s="92">
        <v>2791</v>
      </c>
      <c r="G29" s="92">
        <v>3048</v>
      </c>
      <c r="H29" s="93">
        <v>1.5</v>
      </c>
      <c r="I29" s="93">
        <v>1.6</v>
      </c>
      <c r="J29" s="93">
        <v>2.2000000000000002</v>
      </c>
      <c r="K29" s="93">
        <v>2.1</v>
      </c>
      <c r="L29" s="93">
        <v>1.9</v>
      </c>
    </row>
    <row r="30" spans="1:12" ht="15.5" customHeight="1">
      <c r="A30" s="269"/>
      <c r="B30" s="160" t="s">
        <v>27</v>
      </c>
      <c r="C30" s="92">
        <v>702</v>
      </c>
      <c r="D30" s="92">
        <v>844</v>
      </c>
      <c r="E30" s="92">
        <v>1746</v>
      </c>
      <c r="F30" s="92">
        <v>2523</v>
      </c>
      <c r="G30" s="92">
        <v>2717</v>
      </c>
      <c r="H30" s="93">
        <v>0.8</v>
      </c>
      <c r="I30" s="93">
        <v>0.9</v>
      </c>
      <c r="J30" s="93">
        <v>1.5</v>
      </c>
      <c r="K30" s="93">
        <v>1.9</v>
      </c>
      <c r="L30" s="93">
        <v>1.7</v>
      </c>
    </row>
    <row r="31" spans="1:12" ht="15.5" customHeight="1">
      <c r="A31" s="269"/>
      <c r="B31" s="160" t="s">
        <v>28</v>
      </c>
      <c r="C31" s="92">
        <v>1108</v>
      </c>
      <c r="D31" s="92">
        <v>1328</v>
      </c>
      <c r="E31" s="92">
        <v>2081</v>
      </c>
      <c r="F31" s="92">
        <v>2809</v>
      </c>
      <c r="G31" s="92">
        <v>3079</v>
      </c>
      <c r="H31" s="93">
        <v>1.3</v>
      </c>
      <c r="I31" s="93">
        <v>1.3</v>
      </c>
      <c r="J31" s="93">
        <v>1.8</v>
      </c>
      <c r="K31" s="93">
        <v>2.1</v>
      </c>
      <c r="L31" s="93">
        <v>1.9</v>
      </c>
    </row>
    <row r="32" spans="1:12" ht="15.5" customHeight="1">
      <c r="A32" s="269"/>
      <c r="B32" s="160" t="s">
        <v>29</v>
      </c>
      <c r="C32" s="92">
        <v>43158</v>
      </c>
      <c r="D32" s="92">
        <v>50868</v>
      </c>
      <c r="E32" s="92">
        <v>52036</v>
      </c>
      <c r="F32" s="92">
        <v>50765</v>
      </c>
      <c r="G32" s="92">
        <v>70114</v>
      </c>
      <c r="H32" s="93">
        <v>51.8</v>
      </c>
      <c r="I32" s="93">
        <v>51.4</v>
      </c>
      <c r="J32" s="93">
        <v>45.1</v>
      </c>
      <c r="K32" s="93">
        <v>38.5</v>
      </c>
      <c r="L32" s="93">
        <v>43.3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8"/>
  <sheetViews>
    <sheetView zoomScaleNormal="100" zoomScaleSheetLayoutView="71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6640625" style="1" customWidth="1"/>
    <col min="3" max="6" width="11.6640625" style="1" customWidth="1"/>
    <col min="7" max="7" width="11.5" style="1" customWidth="1"/>
    <col min="8" max="8" width="11.1640625" style="1" customWidth="1"/>
    <col min="9" max="9" width="11.33203125" style="1" customWidth="1"/>
    <col min="10" max="10" width="11" style="1" customWidth="1"/>
    <col min="11" max="11" width="11.1640625" style="1" customWidth="1"/>
    <col min="12" max="12" width="11.5" style="1" customWidth="1"/>
    <col min="13" max="16384" width="9.1640625" style="1"/>
  </cols>
  <sheetData>
    <row r="1" spans="1:12" ht="15.5" customHeight="1">
      <c r="A1" s="269">
        <v>60</v>
      </c>
      <c r="B1" s="122"/>
      <c r="C1" s="122"/>
      <c r="D1" s="122"/>
      <c r="E1" s="122"/>
      <c r="F1" s="122"/>
      <c r="G1" s="122"/>
      <c r="H1" s="343" t="s">
        <v>267</v>
      </c>
      <c r="I1" s="343"/>
      <c r="J1" s="343"/>
      <c r="K1" s="343"/>
      <c r="L1" s="343"/>
    </row>
    <row r="2" spans="1:12" s="35" customFormat="1" ht="34.5" customHeight="1">
      <c r="A2" s="269"/>
      <c r="B2" s="338"/>
      <c r="C2" s="355" t="s">
        <v>138</v>
      </c>
      <c r="D2" s="355"/>
      <c r="E2" s="355"/>
      <c r="F2" s="355"/>
      <c r="G2" s="355"/>
      <c r="H2" s="355"/>
      <c r="I2" s="355"/>
      <c r="J2" s="355"/>
      <c r="K2" s="271"/>
      <c r="L2" s="271"/>
    </row>
    <row r="3" spans="1:12" s="35" customFormat="1" ht="19.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6"/>
      <c r="L3" s="306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171674</v>
      </c>
      <c r="D5" s="120">
        <v>206085</v>
      </c>
      <c r="E5" s="120">
        <f>SUM(E7:E33)</f>
        <v>241493</v>
      </c>
      <c r="F5" s="120">
        <f>SUM(F7:F33)</f>
        <v>268980</v>
      </c>
      <c r="G5" s="120">
        <f>SUM(G7:G33)</f>
        <v>314763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5701</v>
      </c>
      <c r="D8" s="92">
        <v>6953</v>
      </c>
      <c r="E8" s="92">
        <v>8767</v>
      </c>
      <c r="F8" s="92">
        <v>9677</v>
      </c>
      <c r="G8" s="92">
        <v>11198</v>
      </c>
      <c r="H8" s="93">
        <v>3.3</v>
      </c>
      <c r="I8" s="93">
        <v>3.4</v>
      </c>
      <c r="J8" s="93">
        <v>3.6</v>
      </c>
      <c r="K8" s="92">
        <v>3.6</v>
      </c>
      <c r="L8" s="93">
        <v>3.6</v>
      </c>
    </row>
    <row r="9" spans="1:12" ht="15.5" customHeight="1">
      <c r="A9" s="269"/>
      <c r="B9" s="160" t="s">
        <v>6</v>
      </c>
      <c r="C9" s="92">
        <v>3604</v>
      </c>
      <c r="D9" s="92">
        <v>4465</v>
      </c>
      <c r="E9" s="92">
        <v>5307</v>
      </c>
      <c r="F9" s="92">
        <v>5981</v>
      </c>
      <c r="G9" s="92">
        <v>7093</v>
      </c>
      <c r="H9" s="93">
        <v>2.1</v>
      </c>
      <c r="I9" s="93">
        <v>2.2000000000000002</v>
      </c>
      <c r="J9" s="93">
        <v>2.2000000000000002</v>
      </c>
      <c r="K9" s="92">
        <v>2.2000000000000002</v>
      </c>
      <c r="L9" s="93">
        <v>2.2999999999999998</v>
      </c>
    </row>
    <row r="10" spans="1:12" ht="15.5" customHeight="1">
      <c r="A10" s="269"/>
      <c r="B10" s="160" t="s">
        <v>7</v>
      </c>
      <c r="C10" s="92">
        <v>14887</v>
      </c>
      <c r="D10" s="92">
        <v>17094</v>
      </c>
      <c r="E10" s="92">
        <v>20637</v>
      </c>
      <c r="F10" s="92">
        <v>24385</v>
      </c>
      <c r="G10" s="92">
        <v>26806</v>
      </c>
      <c r="H10" s="93">
        <v>8.6999999999999993</v>
      </c>
      <c r="I10" s="93">
        <v>8.3000000000000007</v>
      </c>
      <c r="J10" s="93">
        <v>8.5</v>
      </c>
      <c r="K10" s="92">
        <v>9.1</v>
      </c>
      <c r="L10" s="93">
        <v>8.5</v>
      </c>
    </row>
    <row r="11" spans="1:12" ht="15.5" customHeight="1">
      <c r="A11" s="269"/>
      <c r="B11" s="160" t="s">
        <v>8</v>
      </c>
      <c r="C11" s="92">
        <v>7244</v>
      </c>
      <c r="D11" s="92">
        <v>9412</v>
      </c>
      <c r="E11" s="92">
        <v>11026</v>
      </c>
      <c r="F11" s="92">
        <v>11566</v>
      </c>
      <c r="G11" s="92">
        <v>13656</v>
      </c>
      <c r="H11" s="93">
        <v>4.2</v>
      </c>
      <c r="I11" s="93">
        <v>4.5999999999999996</v>
      </c>
      <c r="J11" s="93">
        <v>4.5999999999999996</v>
      </c>
      <c r="K11" s="92">
        <v>4.3</v>
      </c>
      <c r="L11" s="93">
        <v>4.3</v>
      </c>
    </row>
    <row r="12" spans="1:12" ht="15.5" customHeight="1">
      <c r="A12" s="269"/>
      <c r="B12" s="160" t="s">
        <v>9</v>
      </c>
      <c r="C12" s="92">
        <v>3925</v>
      </c>
      <c r="D12" s="92">
        <v>4986</v>
      </c>
      <c r="E12" s="92">
        <v>5286</v>
      </c>
      <c r="F12" s="92">
        <v>6105</v>
      </c>
      <c r="G12" s="92">
        <v>7039</v>
      </c>
      <c r="H12" s="93">
        <v>2.2999999999999998</v>
      </c>
      <c r="I12" s="93">
        <v>2.4</v>
      </c>
      <c r="J12" s="93">
        <v>2.2000000000000002</v>
      </c>
      <c r="K12" s="92">
        <v>2.2999999999999998</v>
      </c>
      <c r="L12" s="93">
        <v>2.2000000000000002</v>
      </c>
    </row>
    <row r="13" spans="1:12" ht="15.5" customHeight="1">
      <c r="A13" s="269"/>
      <c r="B13" s="160" t="s">
        <v>10</v>
      </c>
      <c r="C13" s="92">
        <v>3464</v>
      </c>
      <c r="D13" s="92">
        <v>4365</v>
      </c>
      <c r="E13" s="92">
        <v>5252</v>
      </c>
      <c r="F13" s="92">
        <v>5667</v>
      </c>
      <c r="G13" s="92">
        <v>6590</v>
      </c>
      <c r="H13" s="93">
        <v>2</v>
      </c>
      <c r="I13" s="93">
        <v>2.1</v>
      </c>
      <c r="J13" s="93">
        <v>2.2000000000000002</v>
      </c>
      <c r="K13" s="92">
        <v>2.1</v>
      </c>
      <c r="L13" s="93">
        <v>2.1</v>
      </c>
    </row>
    <row r="14" spans="1:12" ht="15.5" customHeight="1">
      <c r="A14" s="269"/>
      <c r="B14" s="160" t="s">
        <v>11</v>
      </c>
      <c r="C14" s="92">
        <v>5706</v>
      </c>
      <c r="D14" s="92">
        <v>6803</v>
      </c>
      <c r="E14" s="92">
        <v>8262</v>
      </c>
      <c r="F14" s="92">
        <v>9030</v>
      </c>
      <c r="G14" s="92">
        <v>10606</v>
      </c>
      <c r="H14" s="93">
        <v>3.3</v>
      </c>
      <c r="I14" s="93">
        <v>3.3</v>
      </c>
      <c r="J14" s="93">
        <v>3.4</v>
      </c>
      <c r="K14" s="92">
        <v>3.4</v>
      </c>
      <c r="L14" s="93">
        <v>3.4</v>
      </c>
    </row>
    <row r="15" spans="1:12" ht="15.5" customHeight="1">
      <c r="A15" s="269"/>
      <c r="B15" s="160" t="s">
        <v>12</v>
      </c>
      <c r="C15" s="92">
        <v>4552</v>
      </c>
      <c r="D15" s="92">
        <v>5625</v>
      </c>
      <c r="E15" s="92">
        <v>6647</v>
      </c>
      <c r="F15" s="92">
        <v>7190</v>
      </c>
      <c r="G15" s="92">
        <v>8358</v>
      </c>
      <c r="H15" s="93">
        <v>2.7</v>
      </c>
      <c r="I15" s="93">
        <v>2.7</v>
      </c>
      <c r="J15" s="93">
        <v>2.8</v>
      </c>
      <c r="K15" s="92">
        <v>2.7</v>
      </c>
      <c r="L15" s="93">
        <v>2.7</v>
      </c>
    </row>
    <row r="16" spans="1:12" ht="15.5" customHeight="1">
      <c r="A16" s="269"/>
      <c r="B16" s="160" t="s">
        <v>13</v>
      </c>
      <c r="C16" s="92">
        <v>10125</v>
      </c>
      <c r="D16" s="92">
        <v>13001</v>
      </c>
      <c r="E16" s="92">
        <v>15544</v>
      </c>
      <c r="F16" s="92">
        <v>16921</v>
      </c>
      <c r="G16" s="92">
        <v>19718</v>
      </c>
      <c r="H16" s="93">
        <v>5.9</v>
      </c>
      <c r="I16" s="93">
        <v>6.3</v>
      </c>
      <c r="J16" s="93">
        <v>6.4</v>
      </c>
      <c r="K16" s="92">
        <v>6.3</v>
      </c>
      <c r="L16" s="93">
        <v>6.3</v>
      </c>
    </row>
    <row r="17" spans="1:12" ht="15.5" customHeight="1">
      <c r="A17" s="269"/>
      <c r="B17" s="160" t="s">
        <v>14</v>
      </c>
      <c r="C17" s="92">
        <v>2730</v>
      </c>
      <c r="D17" s="92">
        <v>3442</v>
      </c>
      <c r="E17" s="92">
        <v>4121</v>
      </c>
      <c r="F17" s="92">
        <v>4468</v>
      </c>
      <c r="G17" s="92">
        <v>5329</v>
      </c>
      <c r="H17" s="93">
        <v>1.6</v>
      </c>
      <c r="I17" s="93">
        <v>1.7</v>
      </c>
      <c r="J17" s="93">
        <v>1.7</v>
      </c>
      <c r="K17" s="92">
        <v>1.7</v>
      </c>
      <c r="L17" s="93">
        <v>1.7</v>
      </c>
    </row>
    <row r="18" spans="1:12" ht="15.5" customHeight="1">
      <c r="A18" s="269"/>
      <c r="B18" s="160" t="s">
        <v>15</v>
      </c>
      <c r="C18" s="92">
        <v>2137</v>
      </c>
      <c r="D18" s="92">
        <v>2672</v>
      </c>
      <c r="E18" s="92">
        <v>3174</v>
      </c>
      <c r="F18" s="92">
        <v>3428</v>
      </c>
      <c r="G18" s="92">
        <v>3985</v>
      </c>
      <c r="H18" s="93">
        <v>1.2</v>
      </c>
      <c r="I18" s="93">
        <v>1.3</v>
      </c>
      <c r="J18" s="93">
        <v>1.3</v>
      </c>
      <c r="K18" s="92">
        <v>1.3</v>
      </c>
      <c r="L18" s="93">
        <v>1.3</v>
      </c>
    </row>
    <row r="19" spans="1:12" ht="15.5" customHeight="1">
      <c r="A19" s="269"/>
      <c r="B19" s="160" t="s">
        <v>16</v>
      </c>
      <c r="C19" s="92">
        <v>9964</v>
      </c>
      <c r="D19" s="92">
        <v>12018</v>
      </c>
      <c r="E19" s="92">
        <v>14244</v>
      </c>
      <c r="F19" s="92">
        <v>16700</v>
      </c>
      <c r="G19" s="92">
        <v>20234</v>
      </c>
      <c r="H19" s="93">
        <v>5.8</v>
      </c>
      <c r="I19" s="93">
        <v>5.8</v>
      </c>
      <c r="J19" s="93">
        <v>5.9</v>
      </c>
      <c r="K19" s="92">
        <v>6.2</v>
      </c>
      <c r="L19" s="93">
        <v>6.4</v>
      </c>
    </row>
    <row r="20" spans="1:12" ht="15.5" customHeight="1">
      <c r="A20" s="269"/>
      <c r="B20" s="160" t="s">
        <v>17</v>
      </c>
      <c r="C20" s="92">
        <v>3381</v>
      </c>
      <c r="D20" s="92">
        <v>4092</v>
      </c>
      <c r="E20" s="92">
        <v>4790</v>
      </c>
      <c r="F20" s="92">
        <v>5837</v>
      </c>
      <c r="G20" s="92">
        <v>6792</v>
      </c>
      <c r="H20" s="93">
        <v>2</v>
      </c>
      <c r="I20" s="93">
        <v>2</v>
      </c>
      <c r="J20" s="93">
        <v>2</v>
      </c>
      <c r="K20" s="92">
        <v>2.2000000000000002</v>
      </c>
      <c r="L20" s="93">
        <v>2.2000000000000002</v>
      </c>
    </row>
    <row r="21" spans="1:12" ht="15.5" customHeight="1">
      <c r="A21" s="269"/>
      <c r="B21" s="160" t="s">
        <v>18</v>
      </c>
      <c r="C21" s="92">
        <v>10186</v>
      </c>
      <c r="D21" s="92">
        <v>13020</v>
      </c>
      <c r="E21" s="92">
        <v>14914</v>
      </c>
      <c r="F21" s="92">
        <v>16153</v>
      </c>
      <c r="G21" s="92">
        <v>19700</v>
      </c>
      <c r="H21" s="93">
        <v>5.9</v>
      </c>
      <c r="I21" s="93">
        <v>6.3</v>
      </c>
      <c r="J21" s="93">
        <v>6.2</v>
      </c>
      <c r="K21" s="93">
        <v>6</v>
      </c>
      <c r="L21" s="93">
        <v>6.3</v>
      </c>
    </row>
    <row r="22" spans="1:12" ht="15.5" customHeight="1">
      <c r="A22" s="269"/>
      <c r="B22" s="160" t="s">
        <v>19</v>
      </c>
      <c r="C22" s="92">
        <v>4952</v>
      </c>
      <c r="D22" s="92">
        <v>6275</v>
      </c>
      <c r="E22" s="92">
        <v>7811</v>
      </c>
      <c r="F22" s="92">
        <v>8216</v>
      </c>
      <c r="G22" s="92">
        <v>8762</v>
      </c>
      <c r="H22" s="93">
        <v>2.9</v>
      </c>
      <c r="I22" s="93">
        <v>3</v>
      </c>
      <c r="J22" s="93">
        <v>3.2</v>
      </c>
      <c r="K22" s="93">
        <v>2.9</v>
      </c>
      <c r="L22" s="93">
        <v>2.6</v>
      </c>
    </row>
    <row r="23" spans="1:12" ht="15.5" customHeight="1">
      <c r="A23" s="269"/>
      <c r="B23" s="160" t="s">
        <v>20</v>
      </c>
      <c r="C23" s="92">
        <v>3236</v>
      </c>
      <c r="D23" s="92">
        <v>4180</v>
      </c>
      <c r="E23" s="92">
        <v>5110</v>
      </c>
      <c r="F23" s="92">
        <v>5391</v>
      </c>
      <c r="G23" s="92">
        <v>6456</v>
      </c>
      <c r="H23" s="93">
        <v>1.9</v>
      </c>
      <c r="I23" s="93">
        <v>2</v>
      </c>
      <c r="J23" s="93">
        <v>2.1</v>
      </c>
      <c r="K23" s="93">
        <v>2</v>
      </c>
      <c r="L23" s="93">
        <v>2.1</v>
      </c>
    </row>
    <row r="24" spans="1:12" ht="15.5" customHeight="1">
      <c r="A24" s="269"/>
      <c r="B24" s="160" t="s">
        <v>21</v>
      </c>
      <c r="C24" s="92">
        <v>3573</v>
      </c>
      <c r="D24" s="92">
        <v>4169</v>
      </c>
      <c r="E24" s="92">
        <v>4903</v>
      </c>
      <c r="F24" s="92">
        <v>5491</v>
      </c>
      <c r="G24" s="92">
        <v>6560</v>
      </c>
      <c r="H24" s="93">
        <v>2.1</v>
      </c>
      <c r="I24" s="93">
        <v>2</v>
      </c>
      <c r="J24" s="93">
        <v>2</v>
      </c>
      <c r="K24" s="93">
        <v>2</v>
      </c>
      <c r="L24" s="93">
        <v>2.1</v>
      </c>
    </row>
    <row r="25" spans="1:12" ht="15.5" customHeight="1">
      <c r="A25" s="269"/>
      <c r="B25" s="160" t="s">
        <v>22</v>
      </c>
      <c r="C25" s="92">
        <v>3145</v>
      </c>
      <c r="D25" s="92">
        <v>4002</v>
      </c>
      <c r="E25" s="92">
        <v>4738</v>
      </c>
      <c r="F25" s="92">
        <v>5064</v>
      </c>
      <c r="G25" s="92">
        <v>6191</v>
      </c>
      <c r="H25" s="93">
        <v>1.8</v>
      </c>
      <c r="I25" s="93">
        <v>1.9</v>
      </c>
      <c r="J25" s="93">
        <v>2</v>
      </c>
      <c r="K25" s="93">
        <v>1.9</v>
      </c>
      <c r="L25" s="93">
        <v>2</v>
      </c>
    </row>
    <row r="26" spans="1:12" ht="15.5" customHeight="1">
      <c r="A26" s="269"/>
      <c r="B26" s="160" t="s">
        <v>23</v>
      </c>
      <c r="C26" s="92">
        <v>11555</v>
      </c>
      <c r="D26" s="92">
        <v>13989</v>
      </c>
      <c r="E26" s="92">
        <v>16394</v>
      </c>
      <c r="F26" s="92">
        <v>18737</v>
      </c>
      <c r="G26" s="92">
        <v>22174</v>
      </c>
      <c r="H26" s="93">
        <v>6.7</v>
      </c>
      <c r="I26" s="93">
        <v>6.8</v>
      </c>
      <c r="J26" s="93">
        <v>6.8</v>
      </c>
      <c r="K26" s="93">
        <v>7</v>
      </c>
      <c r="L26" s="93">
        <v>7</v>
      </c>
    </row>
    <row r="27" spans="1:12" ht="15.5" customHeight="1">
      <c r="A27" s="269"/>
      <c r="B27" s="160" t="s">
        <v>24</v>
      </c>
      <c r="C27" s="92">
        <v>3051</v>
      </c>
      <c r="D27" s="92">
        <v>3960</v>
      </c>
      <c r="E27" s="92">
        <v>4762</v>
      </c>
      <c r="F27" s="92">
        <v>5075</v>
      </c>
      <c r="G27" s="92">
        <v>6050</v>
      </c>
      <c r="H27" s="93">
        <v>1.8</v>
      </c>
      <c r="I27" s="93">
        <v>1.9</v>
      </c>
      <c r="J27" s="93">
        <v>2</v>
      </c>
      <c r="K27" s="92">
        <v>1.9</v>
      </c>
      <c r="L27" s="93">
        <v>1.9</v>
      </c>
    </row>
    <row r="28" spans="1:12" ht="15.5" customHeight="1">
      <c r="A28" s="269"/>
      <c r="B28" s="160" t="s">
        <v>25</v>
      </c>
      <c r="C28" s="92">
        <v>4193</v>
      </c>
      <c r="D28" s="92">
        <v>5510</v>
      </c>
      <c r="E28" s="92">
        <v>6778</v>
      </c>
      <c r="F28" s="92">
        <v>7121</v>
      </c>
      <c r="G28" s="92">
        <v>8489</v>
      </c>
      <c r="H28" s="93">
        <v>2.4</v>
      </c>
      <c r="I28" s="93">
        <v>2.7</v>
      </c>
      <c r="J28" s="93">
        <v>2.8</v>
      </c>
      <c r="K28" s="92">
        <v>2.5</v>
      </c>
      <c r="L28" s="93">
        <v>2.6</v>
      </c>
    </row>
    <row r="29" spans="1:12" ht="15.5" customHeight="1">
      <c r="A29" s="269"/>
      <c r="B29" s="160" t="s">
        <v>26</v>
      </c>
      <c r="C29" s="92">
        <v>4802</v>
      </c>
      <c r="D29" s="92">
        <v>5906</v>
      </c>
      <c r="E29" s="92">
        <v>6878</v>
      </c>
      <c r="F29" s="92">
        <v>7165</v>
      </c>
      <c r="G29" s="92">
        <v>8716</v>
      </c>
      <c r="H29" s="93">
        <v>2.8</v>
      </c>
      <c r="I29" s="93">
        <v>2.9</v>
      </c>
      <c r="J29" s="93">
        <v>2.9</v>
      </c>
      <c r="K29" s="92">
        <v>2.7</v>
      </c>
      <c r="L29" s="93">
        <v>2.8</v>
      </c>
    </row>
    <row r="30" spans="1:12" ht="15.5" customHeight="1">
      <c r="A30" s="269"/>
      <c r="B30" s="160" t="s">
        <v>27</v>
      </c>
      <c r="C30" s="92">
        <v>2594</v>
      </c>
      <c r="D30" s="92">
        <v>3392</v>
      </c>
      <c r="E30" s="92">
        <v>3965</v>
      </c>
      <c r="F30" s="92">
        <v>4257</v>
      </c>
      <c r="G30" s="92">
        <v>4970</v>
      </c>
      <c r="H30" s="93">
        <v>1.5</v>
      </c>
      <c r="I30" s="93">
        <v>1.7</v>
      </c>
      <c r="J30" s="93">
        <v>1.6</v>
      </c>
      <c r="K30" s="92">
        <v>1.6</v>
      </c>
      <c r="L30" s="93">
        <v>1.6</v>
      </c>
    </row>
    <row r="31" spans="1:12" ht="15.5" customHeight="1">
      <c r="A31" s="269"/>
      <c r="B31" s="160" t="s">
        <v>28</v>
      </c>
      <c r="C31" s="92">
        <v>3748</v>
      </c>
      <c r="D31" s="92">
        <v>4519</v>
      </c>
      <c r="E31" s="92">
        <v>5758</v>
      </c>
      <c r="F31" s="92">
        <v>6075</v>
      </c>
      <c r="G31" s="92">
        <v>7205</v>
      </c>
      <c r="H31" s="93">
        <v>2.2000000000000002</v>
      </c>
      <c r="I31" s="93">
        <v>2.2000000000000002</v>
      </c>
      <c r="J31" s="93">
        <v>2.4</v>
      </c>
      <c r="K31" s="92">
        <v>2.2999999999999998</v>
      </c>
      <c r="L31" s="93">
        <v>2.2999999999999998</v>
      </c>
    </row>
    <row r="32" spans="1:12" ht="15.5" customHeight="1">
      <c r="A32" s="269"/>
      <c r="B32" s="160" t="s">
        <v>29</v>
      </c>
      <c r="C32" s="92">
        <v>39219</v>
      </c>
      <c r="D32" s="92">
        <v>42235</v>
      </c>
      <c r="E32" s="92">
        <v>46425</v>
      </c>
      <c r="F32" s="92">
        <v>53280</v>
      </c>
      <c r="G32" s="92">
        <v>62086</v>
      </c>
      <c r="H32" s="93">
        <v>22.9</v>
      </c>
      <c r="I32" s="93">
        <v>20.5</v>
      </c>
      <c r="J32" s="93">
        <v>19.2</v>
      </c>
      <c r="K32" s="92">
        <v>19.8</v>
      </c>
      <c r="L32" s="93">
        <v>19.7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H1:L1"/>
    <mergeCell ref="B2:B4"/>
    <mergeCell ref="C3:G3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zoomScaleNormal="100" zoomScaleSheetLayoutView="98" workbookViewId="0">
      <selection sqref="A1:A39"/>
    </sheetView>
  </sheetViews>
  <sheetFormatPr baseColWidth="10" defaultColWidth="9.1640625" defaultRowHeight="16"/>
  <cols>
    <col min="1" max="1" width="6.5" style="1" customWidth="1"/>
    <col min="2" max="2" width="9.1640625" style="1" customWidth="1"/>
    <col min="3" max="3" width="18.83203125" style="1" customWidth="1"/>
    <col min="4" max="4" width="19.6640625" style="1" customWidth="1"/>
    <col min="5" max="5" width="19.1640625" style="1" customWidth="1"/>
    <col min="6" max="6" width="22.33203125" style="1" customWidth="1"/>
    <col min="7" max="8" width="19.6640625" style="1" customWidth="1"/>
    <col min="9" max="9" width="22.1640625" style="1" customWidth="1"/>
    <col min="10" max="10" width="14.5" style="1" customWidth="1"/>
    <col min="11" max="16384" width="9.1640625" style="1"/>
  </cols>
  <sheetData>
    <row r="1" spans="1:13" ht="17.25" customHeight="1">
      <c r="A1" s="269">
        <v>7</v>
      </c>
      <c r="B1" s="270" t="s">
        <v>192</v>
      </c>
      <c r="C1" s="270"/>
      <c r="D1" s="270"/>
      <c r="E1" s="270"/>
      <c r="F1" s="270"/>
      <c r="G1" s="270"/>
      <c r="H1" s="270"/>
      <c r="I1" s="270"/>
      <c r="J1" s="15"/>
      <c r="K1" s="15"/>
      <c r="L1" s="15"/>
      <c r="M1" s="15"/>
    </row>
    <row r="2" spans="1:13" ht="15" customHeight="1">
      <c r="A2" s="269"/>
      <c r="B2" s="279" t="s">
        <v>1</v>
      </c>
      <c r="C2" s="271" t="s">
        <v>0</v>
      </c>
      <c r="D2" s="272"/>
      <c r="E2" s="272"/>
      <c r="F2" s="273"/>
      <c r="G2" s="274" t="s">
        <v>2</v>
      </c>
      <c r="H2" s="274"/>
      <c r="I2" s="274"/>
    </row>
    <row r="3" spans="1:13" ht="48" customHeight="1">
      <c r="A3" s="269"/>
      <c r="B3" s="280"/>
      <c r="C3" s="151" t="s">
        <v>313</v>
      </c>
      <c r="D3" s="151" t="s">
        <v>64</v>
      </c>
      <c r="E3" s="151" t="s">
        <v>241</v>
      </c>
      <c r="F3" s="151" t="s">
        <v>37</v>
      </c>
      <c r="G3" s="151" t="s">
        <v>313</v>
      </c>
      <c r="H3" s="151" t="s">
        <v>126</v>
      </c>
      <c r="I3" s="150" t="s">
        <v>69</v>
      </c>
    </row>
    <row r="4" spans="1:13" ht="14.25" customHeight="1">
      <c r="A4" s="269"/>
      <c r="B4" s="280"/>
      <c r="C4" s="275" t="s">
        <v>285</v>
      </c>
      <c r="D4" s="274"/>
      <c r="E4" s="276"/>
      <c r="F4" s="103" t="s">
        <v>286</v>
      </c>
      <c r="G4" s="277" t="s">
        <v>66</v>
      </c>
      <c r="H4" s="277"/>
      <c r="I4" s="275"/>
    </row>
    <row r="5" spans="1:13" ht="14.25" customHeight="1">
      <c r="A5" s="269"/>
      <c r="B5" s="281"/>
      <c r="C5" s="104"/>
      <c r="D5" s="187"/>
      <c r="E5" s="268" t="s">
        <v>290</v>
      </c>
      <c r="F5" s="268"/>
      <c r="G5" s="268"/>
      <c r="H5" s="187"/>
      <c r="I5" s="187"/>
    </row>
    <row r="6" spans="1:13" ht="13.5" customHeight="1">
      <c r="A6" s="269"/>
      <c r="B6" s="91">
        <v>1990</v>
      </c>
      <c r="C6" s="85">
        <v>345</v>
      </c>
      <c r="D6" s="85">
        <v>178</v>
      </c>
      <c r="E6" s="85">
        <v>167</v>
      </c>
      <c r="F6" s="86">
        <f>167/51891.4*1000</f>
        <v>3</v>
      </c>
      <c r="G6" s="87"/>
      <c r="H6" s="87"/>
      <c r="I6" s="87"/>
    </row>
    <row r="7" spans="1:13" ht="13.5" customHeight="1">
      <c r="A7" s="269"/>
      <c r="B7" s="91">
        <v>1991</v>
      </c>
      <c r="C7" s="85">
        <v>632</v>
      </c>
      <c r="D7" s="85">
        <v>333</v>
      </c>
      <c r="E7" s="85">
        <v>299</v>
      </c>
      <c r="F7" s="86">
        <f>299/52000.5*1000</f>
        <v>6</v>
      </c>
      <c r="G7" s="88">
        <v>94.3</v>
      </c>
      <c r="H7" s="88">
        <v>91.3</v>
      </c>
      <c r="I7" s="89">
        <v>91.1</v>
      </c>
    </row>
    <row r="8" spans="1:13" ht="13.5" customHeight="1">
      <c r="A8" s="269"/>
      <c r="B8" s="91">
        <v>1992</v>
      </c>
      <c r="C8" s="85">
        <v>11157</v>
      </c>
      <c r="D8" s="85">
        <v>6124</v>
      </c>
      <c r="E8" s="85">
        <v>5033</v>
      </c>
      <c r="F8" s="86">
        <f>5033/52150.4*1000</f>
        <v>97</v>
      </c>
      <c r="G8" s="88">
        <v>92.8</v>
      </c>
      <c r="H8" s="88">
        <v>90.1</v>
      </c>
      <c r="I8" s="89">
        <v>89.8</v>
      </c>
    </row>
    <row r="9" spans="1:13" ht="13.5" customHeight="1">
      <c r="A9" s="269"/>
      <c r="B9" s="91">
        <v>1993</v>
      </c>
      <c r="C9" s="85">
        <v>377522</v>
      </c>
      <c r="D9" s="85">
        <v>229249</v>
      </c>
      <c r="E9" s="85">
        <v>148273</v>
      </c>
      <c r="F9" s="86">
        <f>148273/52179.2*1000</f>
        <v>2842</v>
      </c>
      <c r="G9" s="88">
        <v>93.9</v>
      </c>
      <c r="H9" s="88">
        <v>85.8</v>
      </c>
      <c r="I9" s="89">
        <v>85.7</v>
      </c>
      <c r="J9" s="45"/>
    </row>
    <row r="10" spans="1:13" ht="13.5" customHeight="1">
      <c r="A10" s="269"/>
      <c r="B10" s="91">
        <v>1994</v>
      </c>
      <c r="C10" s="85">
        <v>2858702</v>
      </c>
      <c r="D10" s="85">
        <v>1654933</v>
      </c>
      <c r="E10" s="85">
        <f>C10-D10</f>
        <v>1203769</v>
      </c>
      <c r="F10" s="85">
        <v>23184</v>
      </c>
      <c r="G10" s="88">
        <v>77.5</v>
      </c>
      <c r="H10" s="88">
        <v>77.099999999999994</v>
      </c>
      <c r="I10" s="88">
        <v>77.400000000000006</v>
      </c>
    </row>
    <row r="11" spans="1:13" ht="13.5" customHeight="1">
      <c r="A11" s="269"/>
      <c r="B11" s="91">
        <v>1995</v>
      </c>
      <c r="C11" s="85">
        <v>13108480</v>
      </c>
      <c r="D11" s="85">
        <v>7656838</v>
      </c>
      <c r="E11" s="85">
        <f>C11-D11</f>
        <v>5451642</v>
      </c>
      <c r="F11" s="85">
        <v>105793</v>
      </c>
      <c r="G11" s="88">
        <v>87.6</v>
      </c>
      <c r="H11" s="88">
        <v>87.8</v>
      </c>
      <c r="I11" s="88">
        <v>88.5</v>
      </c>
    </row>
    <row r="12" spans="1:13" ht="13.5" customHeight="1">
      <c r="A12" s="269"/>
      <c r="B12" s="186"/>
      <c r="C12" s="275" t="s">
        <v>170</v>
      </c>
      <c r="D12" s="274"/>
      <c r="E12" s="276"/>
      <c r="F12" s="103" t="s">
        <v>61</v>
      </c>
      <c r="G12" s="277" t="s">
        <v>66</v>
      </c>
      <c r="H12" s="277"/>
      <c r="I12" s="275"/>
    </row>
    <row r="13" spans="1:13" ht="13.5" customHeight="1">
      <c r="A13" s="269"/>
      <c r="B13" s="91">
        <v>1996</v>
      </c>
      <c r="C13" s="85">
        <v>185390</v>
      </c>
      <c r="D13" s="85">
        <v>103871</v>
      </c>
      <c r="E13" s="85">
        <f>C13-D13</f>
        <v>81519</v>
      </c>
      <c r="F13" s="85">
        <v>1595</v>
      </c>
      <c r="G13" s="89">
        <v>90.8</v>
      </c>
      <c r="H13" s="89">
        <v>90</v>
      </c>
      <c r="I13" s="89">
        <v>90.7</v>
      </c>
    </row>
    <row r="14" spans="1:13" ht="13.5" customHeight="1">
      <c r="A14" s="269"/>
      <c r="B14" s="91">
        <v>1997</v>
      </c>
      <c r="C14" s="85">
        <f>204421+14373-2075</f>
        <v>216719</v>
      </c>
      <c r="D14" s="85">
        <f>123354</f>
        <v>123354</v>
      </c>
      <c r="E14" s="85">
        <f>C14-D14</f>
        <v>93365</v>
      </c>
      <c r="F14" s="85">
        <v>1842</v>
      </c>
      <c r="G14" s="89">
        <v>98.8</v>
      </c>
      <c r="H14" s="89">
        <v>97</v>
      </c>
      <c r="I14" s="89">
        <v>97.8</v>
      </c>
    </row>
    <row r="15" spans="1:13" ht="13.5" customHeight="1">
      <c r="A15" s="269"/>
      <c r="B15" s="91">
        <v>1998</v>
      </c>
      <c r="C15" s="85">
        <f>281611-45307</f>
        <v>236304</v>
      </c>
      <c r="D15" s="85">
        <v>133711</v>
      </c>
      <c r="E15" s="85">
        <f>C15-D15</f>
        <v>102593</v>
      </c>
      <c r="F15" s="85">
        <v>2040</v>
      </c>
      <c r="G15" s="88">
        <v>97</v>
      </c>
      <c r="H15" s="88">
        <v>98.1</v>
      </c>
      <c r="I15" s="88">
        <v>98.8</v>
      </c>
    </row>
    <row r="16" spans="1:13" ht="13.5" customHeight="1">
      <c r="A16" s="269"/>
      <c r="B16" s="91">
        <v>1999</v>
      </c>
      <c r="C16" s="90">
        <v>298223</v>
      </c>
      <c r="D16" s="90">
        <v>167781</v>
      </c>
      <c r="E16" s="90">
        <f>C16-D16</f>
        <v>130442</v>
      </c>
      <c r="F16" s="85">
        <v>2614</v>
      </c>
      <c r="G16" s="88">
        <v>100</v>
      </c>
      <c r="H16" s="88">
        <v>99.8</v>
      </c>
      <c r="I16" s="88">
        <v>100.6</v>
      </c>
    </row>
    <row r="17" spans="1:11" ht="13.5" customHeight="1">
      <c r="A17" s="269"/>
      <c r="B17" s="91">
        <v>2000</v>
      </c>
      <c r="C17" s="92">
        <v>399701</v>
      </c>
      <c r="D17" s="92">
        <v>229631</v>
      </c>
      <c r="E17" s="90">
        <v>170070</v>
      </c>
      <c r="F17" s="85">
        <v>3436</v>
      </c>
      <c r="G17" s="89">
        <v>108.9</v>
      </c>
      <c r="H17" s="89">
        <v>105.9</v>
      </c>
      <c r="I17" s="89">
        <v>106.7</v>
      </c>
    </row>
    <row r="18" spans="1:11" ht="13.5" customHeight="1">
      <c r="A18" s="269"/>
      <c r="B18" s="91">
        <v>2001</v>
      </c>
      <c r="C18" s="92">
        <v>484220</v>
      </c>
      <c r="D18" s="92">
        <v>280030</v>
      </c>
      <c r="E18" s="92">
        <v>204190</v>
      </c>
      <c r="F18" s="85">
        <v>4195</v>
      </c>
      <c r="G18" s="89">
        <v>110.7</v>
      </c>
      <c r="H18" s="89">
        <v>109.2</v>
      </c>
      <c r="I18" s="89">
        <v>111.1</v>
      </c>
    </row>
    <row r="19" spans="1:11" ht="13.5" customHeight="1">
      <c r="A19" s="269"/>
      <c r="B19" s="91">
        <v>2002</v>
      </c>
      <c r="C19" s="92">
        <v>528624</v>
      </c>
      <c r="D19" s="92">
        <v>302814</v>
      </c>
      <c r="E19" s="92">
        <v>225810</v>
      </c>
      <c r="F19" s="85">
        <v>4685</v>
      </c>
      <c r="G19" s="89">
        <v>105.7</v>
      </c>
      <c r="H19" s="89">
        <v>105.2</v>
      </c>
      <c r="I19" s="89">
        <v>106.3</v>
      </c>
    </row>
    <row r="20" spans="1:11" ht="13.5" customHeight="1">
      <c r="A20" s="269"/>
      <c r="B20" s="91">
        <v>2003</v>
      </c>
      <c r="C20" s="92">
        <v>630831</v>
      </c>
      <c r="D20" s="92">
        <v>363487</v>
      </c>
      <c r="E20" s="92">
        <v>267344</v>
      </c>
      <c r="F20" s="85">
        <v>5591</v>
      </c>
      <c r="G20" s="92">
        <v>111.5</v>
      </c>
      <c r="H20" s="92">
        <v>109.6</v>
      </c>
      <c r="I20" s="92">
        <v>110.5</v>
      </c>
    </row>
    <row r="21" spans="1:11" ht="13.5" customHeight="1">
      <c r="A21" s="269"/>
      <c r="B21" s="91">
        <v>2004</v>
      </c>
      <c r="C21" s="92">
        <v>842055</v>
      </c>
      <c r="D21" s="92">
        <v>496942</v>
      </c>
      <c r="E21" s="92">
        <v>345113</v>
      </c>
      <c r="F21" s="85">
        <v>7273</v>
      </c>
      <c r="G21" s="92">
        <v>114.2</v>
      </c>
      <c r="H21" s="92">
        <v>112.1</v>
      </c>
      <c r="I21" s="93">
        <v>113</v>
      </c>
    </row>
    <row r="22" spans="1:11" ht="13.5" customHeight="1">
      <c r="A22" s="269"/>
      <c r="B22" s="91">
        <v>2005</v>
      </c>
      <c r="C22" s="92">
        <v>1048481</v>
      </c>
      <c r="D22" s="92">
        <v>607029</v>
      </c>
      <c r="E22" s="92">
        <v>441452</v>
      </c>
      <c r="F22" s="85">
        <v>9372</v>
      </c>
      <c r="G22" s="92">
        <v>104.5</v>
      </c>
      <c r="H22" s="92">
        <v>102.7</v>
      </c>
      <c r="I22" s="92">
        <v>103.5</v>
      </c>
    </row>
    <row r="23" spans="1:11" ht="13.5" customHeight="1">
      <c r="A23" s="269"/>
      <c r="B23" s="91">
        <v>2006</v>
      </c>
      <c r="C23" s="92">
        <v>1252209</v>
      </c>
      <c r="D23" s="92">
        <v>708056</v>
      </c>
      <c r="E23" s="92">
        <f>C23-D23</f>
        <v>544153</v>
      </c>
      <c r="F23" s="85">
        <v>11630</v>
      </c>
      <c r="G23" s="92">
        <v>107.8</v>
      </c>
      <c r="H23" s="92">
        <v>107.3</v>
      </c>
      <c r="I23" s="92">
        <v>108.1</v>
      </c>
    </row>
    <row r="24" spans="1:11" ht="13.5" customHeight="1">
      <c r="A24" s="269"/>
      <c r="B24" s="91">
        <v>2007</v>
      </c>
      <c r="C24" s="92">
        <v>1650992</v>
      </c>
      <c r="D24" s="92">
        <v>930261</v>
      </c>
      <c r="E24" s="92">
        <v>720731</v>
      </c>
      <c r="F24" s="85">
        <v>15496</v>
      </c>
      <c r="G24" s="92">
        <v>110.2</v>
      </c>
      <c r="H24" s="92">
        <v>107.9</v>
      </c>
      <c r="I24" s="92">
        <v>108.6</v>
      </c>
    </row>
    <row r="25" spans="1:11" ht="13.5" customHeight="1">
      <c r="A25" s="269"/>
      <c r="B25" s="91">
        <v>2008</v>
      </c>
      <c r="C25" s="92">
        <v>2196052</v>
      </c>
      <c r="D25" s="92">
        <v>1247996</v>
      </c>
      <c r="E25" s="92">
        <v>948056</v>
      </c>
      <c r="F25" s="85">
        <v>20495</v>
      </c>
      <c r="G25" s="92">
        <v>100.5</v>
      </c>
      <c r="H25" s="92">
        <v>102.3</v>
      </c>
      <c r="I25" s="92">
        <v>102.9</v>
      </c>
    </row>
    <row r="26" spans="1:11" ht="13.5" customHeight="1">
      <c r="A26" s="269"/>
      <c r="B26" s="188">
        <v>2009</v>
      </c>
      <c r="C26" s="189">
        <v>2072549</v>
      </c>
      <c r="D26" s="189">
        <v>1159204</v>
      </c>
      <c r="E26" s="189">
        <v>913345</v>
      </c>
      <c r="F26" s="190">
        <v>19832</v>
      </c>
      <c r="G26" s="191">
        <v>81</v>
      </c>
      <c r="H26" s="191">
        <v>85.2</v>
      </c>
      <c r="I26" s="191">
        <v>85.6</v>
      </c>
    </row>
    <row r="27" spans="1:11" ht="45.75" customHeight="1">
      <c r="A27" s="269"/>
      <c r="B27" s="188"/>
      <c r="C27" s="278" t="s">
        <v>237</v>
      </c>
      <c r="D27" s="278"/>
      <c r="E27" s="278"/>
      <c r="F27" s="278"/>
      <c r="G27" s="278"/>
      <c r="H27" s="278"/>
      <c r="I27" s="278"/>
    </row>
    <row r="28" spans="1:11" ht="13.5" customHeight="1">
      <c r="A28" s="269"/>
      <c r="B28" s="91">
        <v>2010</v>
      </c>
      <c r="C28" s="92">
        <v>2507439</v>
      </c>
      <c r="D28" s="102">
        <f t="shared" ref="D28:D35" si="0">C28-E28</f>
        <v>1428093</v>
      </c>
      <c r="E28" s="92">
        <v>1079346</v>
      </c>
      <c r="F28" s="85">
        <v>24798</v>
      </c>
      <c r="G28" s="93">
        <v>105.2</v>
      </c>
      <c r="H28" s="93">
        <v>104.1</v>
      </c>
      <c r="I28" s="93">
        <v>104.5</v>
      </c>
      <c r="K28" s="3"/>
    </row>
    <row r="29" spans="1:11" ht="13.5" customHeight="1">
      <c r="A29" s="269"/>
      <c r="B29" s="91">
        <v>2011</v>
      </c>
      <c r="C29" s="92">
        <v>3045241</v>
      </c>
      <c r="D29" s="102">
        <f t="shared" si="0"/>
        <v>1745250</v>
      </c>
      <c r="E29" s="92">
        <v>1299991</v>
      </c>
      <c r="F29" s="85">
        <v>29980</v>
      </c>
      <c r="G29" s="93">
        <v>106.3</v>
      </c>
      <c r="H29" s="93">
        <v>105.5</v>
      </c>
      <c r="I29" s="93">
        <v>105.9</v>
      </c>
      <c r="K29" s="3"/>
    </row>
    <row r="30" spans="1:11" ht="13.5" customHeight="1">
      <c r="A30" s="269"/>
      <c r="B30" s="91">
        <v>2012</v>
      </c>
      <c r="C30" s="92">
        <v>3234174</v>
      </c>
      <c r="D30" s="102">
        <f t="shared" si="0"/>
        <v>1829505</v>
      </c>
      <c r="E30" s="92">
        <v>1404669</v>
      </c>
      <c r="F30" s="85">
        <v>32480</v>
      </c>
      <c r="G30" s="93">
        <v>100.5</v>
      </c>
      <c r="H30" s="93">
        <v>100.2</v>
      </c>
      <c r="I30" s="93">
        <v>100.5</v>
      </c>
      <c r="K30" s="3"/>
    </row>
    <row r="31" spans="1:11" ht="13.5" customHeight="1">
      <c r="A31" s="269"/>
      <c r="B31" s="91">
        <v>2013</v>
      </c>
      <c r="C31" s="92">
        <v>3260553</v>
      </c>
      <c r="D31" s="102">
        <f t="shared" si="0"/>
        <v>1795355</v>
      </c>
      <c r="E31" s="92">
        <v>1465198</v>
      </c>
      <c r="F31" s="92">
        <v>33965</v>
      </c>
      <c r="G31" s="93">
        <v>99.3</v>
      </c>
      <c r="H31" s="93">
        <v>100</v>
      </c>
      <c r="I31" s="93">
        <v>100.2</v>
      </c>
      <c r="K31" s="3"/>
    </row>
    <row r="32" spans="1:11" ht="13.5" customHeight="1">
      <c r="A32" s="269"/>
      <c r="B32" s="91">
        <v>2014</v>
      </c>
      <c r="C32" s="92">
        <v>3558223</v>
      </c>
      <c r="D32" s="102">
        <f t="shared" si="0"/>
        <v>1971308</v>
      </c>
      <c r="E32" s="92">
        <v>1586915</v>
      </c>
      <c r="F32" s="92">
        <v>36904</v>
      </c>
      <c r="G32" s="93">
        <v>93</v>
      </c>
      <c r="H32" s="92">
        <v>93.4</v>
      </c>
      <c r="I32" s="92">
        <v>93.7</v>
      </c>
      <c r="K32" s="3"/>
    </row>
    <row r="33" spans="1:11" ht="13.5" customHeight="1">
      <c r="A33" s="269"/>
      <c r="B33" s="91">
        <v>2015</v>
      </c>
      <c r="C33" s="92">
        <v>4488398</v>
      </c>
      <c r="D33" s="102">
        <f t="shared" si="0"/>
        <v>2499854</v>
      </c>
      <c r="E33" s="92">
        <v>1988544</v>
      </c>
      <c r="F33" s="92">
        <v>46413</v>
      </c>
      <c r="G33" s="93">
        <v>90.5</v>
      </c>
      <c r="H33" s="93">
        <v>90.2</v>
      </c>
      <c r="I33" s="93">
        <v>90.6</v>
      </c>
      <c r="K33" s="3"/>
    </row>
    <row r="34" spans="1:11" ht="13.5" customHeight="1">
      <c r="A34" s="269"/>
      <c r="B34" s="91">
        <v>2016</v>
      </c>
      <c r="C34" s="94">
        <v>5420433</v>
      </c>
      <c r="D34" s="102">
        <f t="shared" si="0"/>
        <v>3035066</v>
      </c>
      <c r="E34" s="95">
        <v>2385367</v>
      </c>
      <c r="F34" s="92">
        <v>55899</v>
      </c>
      <c r="G34" s="93">
        <v>104</v>
      </c>
      <c r="H34" s="92">
        <v>102.4</v>
      </c>
      <c r="I34" s="92">
        <v>102.9</v>
      </c>
      <c r="K34" s="3"/>
    </row>
    <row r="35" spans="1:11" ht="13.5" customHeight="1">
      <c r="A35" s="269"/>
      <c r="B35" s="91" t="s">
        <v>240</v>
      </c>
      <c r="C35" s="102">
        <v>6721741</v>
      </c>
      <c r="D35" s="102">
        <f t="shared" si="0"/>
        <v>3740514</v>
      </c>
      <c r="E35" s="114">
        <v>2981227</v>
      </c>
      <c r="F35" s="114">
        <v>70170</v>
      </c>
      <c r="G35" s="93">
        <v>103.2</v>
      </c>
      <c r="H35" s="93">
        <v>102.4</v>
      </c>
      <c r="I35" s="92">
        <v>102.8</v>
      </c>
      <c r="K35" s="3"/>
    </row>
    <row r="36" spans="1:11" ht="13.5" customHeight="1">
      <c r="A36" s="269"/>
      <c r="B36" s="91" t="s">
        <v>238</v>
      </c>
      <c r="C36" s="113">
        <v>8037021</v>
      </c>
      <c r="D36" s="102">
        <f>C36-E36</f>
        <v>4476719</v>
      </c>
      <c r="E36" s="102">
        <v>3560302</v>
      </c>
      <c r="F36" s="114">
        <v>84228</v>
      </c>
      <c r="G36" s="93">
        <v>103.5</v>
      </c>
      <c r="H36" s="93">
        <v>103.5</v>
      </c>
      <c r="I36" s="93">
        <v>104</v>
      </c>
      <c r="K36" s="3"/>
    </row>
    <row r="37" spans="1:11" ht="13.5" customHeight="1">
      <c r="A37" s="269"/>
      <c r="B37" s="91" t="s">
        <v>239</v>
      </c>
      <c r="C37" s="113">
        <v>8927367</v>
      </c>
      <c r="D37" s="102">
        <v>4950169</v>
      </c>
      <c r="E37" s="114">
        <v>3977198</v>
      </c>
      <c r="F37" s="114">
        <v>94633</v>
      </c>
      <c r="G37" s="93">
        <v>103.6</v>
      </c>
      <c r="H37" s="93">
        <v>103.2</v>
      </c>
      <c r="I37" s="92">
        <v>103.8</v>
      </c>
      <c r="K37" s="3"/>
    </row>
    <row r="38" spans="1:11" ht="13.5" customHeight="1">
      <c r="A38" s="269"/>
      <c r="B38" s="91">
        <v>2020</v>
      </c>
      <c r="C38" s="92">
        <v>9291883</v>
      </c>
      <c r="D38" s="92">
        <v>5069857</v>
      </c>
      <c r="E38" s="92">
        <v>4222026</v>
      </c>
      <c r="F38" s="92">
        <v>101138</v>
      </c>
      <c r="G38" s="92">
        <v>96.1</v>
      </c>
      <c r="H38" s="92">
        <v>96.2</v>
      </c>
      <c r="I38" s="92">
        <v>96.9</v>
      </c>
      <c r="K38" s="3"/>
    </row>
    <row r="39" spans="1:11" ht="13.5" customHeight="1">
      <c r="A39" s="269"/>
      <c r="B39" s="91">
        <v>2021</v>
      </c>
      <c r="C39" s="92">
        <v>12176378</v>
      </c>
      <c r="D39" s="92">
        <v>6725529</v>
      </c>
      <c r="E39" s="92">
        <v>5450849</v>
      </c>
      <c r="F39" s="92">
        <v>131734</v>
      </c>
      <c r="G39" s="92">
        <v>103.6</v>
      </c>
      <c r="H39" s="92">
        <v>103.4</v>
      </c>
      <c r="I39" s="92">
        <v>104.4</v>
      </c>
      <c r="K39" s="3"/>
    </row>
    <row r="40" spans="1:11">
      <c r="B40" s="92"/>
      <c r="C40" s="92"/>
      <c r="D40" s="92"/>
      <c r="E40" s="92"/>
      <c r="F40" s="92"/>
      <c r="G40" s="92"/>
      <c r="H40" s="92"/>
      <c r="I40" s="92"/>
    </row>
    <row r="41" spans="1:11">
      <c r="C41" s="173"/>
      <c r="D41" s="173"/>
    </row>
    <row r="42" spans="1:11">
      <c r="D42" s="181"/>
    </row>
    <row r="43" spans="1:11">
      <c r="D43" s="181"/>
    </row>
    <row r="44" spans="1:11">
      <c r="D44" s="181"/>
    </row>
    <row r="45" spans="1:11">
      <c r="D45" s="182"/>
    </row>
    <row r="46" spans="1:11">
      <c r="D46" s="182"/>
    </row>
  </sheetData>
  <mergeCells count="11">
    <mergeCell ref="E5:G5"/>
    <mergeCell ref="A1:A39"/>
    <mergeCell ref="B1:I1"/>
    <mergeCell ref="C2:F2"/>
    <mergeCell ref="G2:I2"/>
    <mergeCell ref="C4:E4"/>
    <mergeCell ref="G4:I4"/>
    <mergeCell ref="C12:E12"/>
    <mergeCell ref="G12:I12"/>
    <mergeCell ref="C27:I27"/>
    <mergeCell ref="B2:B5"/>
  </mergeCells>
  <pageMargins left="0.47244094488188981" right="0.47244094488188981" top="0.55118110236220474" bottom="0.47244094488188981" header="0.51181102362204722" footer="0.27559055118110237"/>
  <pageSetup paperSize="9" scale="89" firstPageNumber="9" orientation="landscape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19.83203125" style="1" customWidth="1"/>
    <col min="3" max="7" width="11.6640625" style="1" customWidth="1"/>
    <col min="8" max="10" width="11" style="1" customWidth="1"/>
    <col min="11" max="12" width="11.6640625" style="1" customWidth="1"/>
    <col min="13" max="16384" width="9.1640625" style="1"/>
  </cols>
  <sheetData>
    <row r="1" spans="1:12" ht="15.75" customHeight="1">
      <c r="A1" s="269">
        <v>61</v>
      </c>
      <c r="B1" s="122"/>
      <c r="C1" s="122"/>
      <c r="D1" s="122"/>
      <c r="E1" s="122"/>
      <c r="F1" s="122"/>
      <c r="G1" s="122"/>
      <c r="H1" s="342" t="s">
        <v>267</v>
      </c>
      <c r="I1" s="342"/>
      <c r="J1" s="342"/>
      <c r="K1" s="342"/>
      <c r="L1" s="342"/>
    </row>
    <row r="2" spans="1:12" s="35" customFormat="1" ht="33" customHeight="1">
      <c r="A2" s="269"/>
      <c r="B2" s="338"/>
      <c r="C2" s="309" t="s">
        <v>139</v>
      </c>
      <c r="D2" s="309"/>
      <c r="E2" s="309"/>
      <c r="F2" s="309"/>
      <c r="G2" s="309"/>
      <c r="H2" s="309"/>
      <c r="I2" s="309"/>
      <c r="J2" s="309"/>
      <c r="K2" s="306"/>
      <c r="L2" s="306"/>
    </row>
    <row r="3" spans="1:12" s="35" customFormat="1" ht="21.75" customHeight="1">
      <c r="A3" s="269"/>
      <c r="B3" s="339"/>
      <c r="C3" s="309" t="s">
        <v>170</v>
      </c>
      <c r="D3" s="309"/>
      <c r="E3" s="309"/>
      <c r="F3" s="309"/>
      <c r="G3" s="309"/>
      <c r="H3" s="309" t="s">
        <v>65</v>
      </c>
      <c r="I3" s="309"/>
      <c r="J3" s="309"/>
      <c r="K3" s="309"/>
      <c r="L3" s="306"/>
    </row>
    <row r="4" spans="1:12" s="35" customFormat="1" ht="20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86537</v>
      </c>
      <c r="D5" s="120">
        <v>113354</v>
      </c>
      <c r="E5" s="120">
        <f>SUM(E7:E33)</f>
        <v>141523</v>
      </c>
      <c r="F5" s="120">
        <f>SUM(F7:F33)</f>
        <v>137192</v>
      </c>
      <c r="G5" s="120">
        <f>SUM(G7:G33)</f>
        <v>157569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87" t="s">
        <v>52</v>
      </c>
      <c r="D7" s="87" t="s">
        <v>52</v>
      </c>
      <c r="E7" s="87" t="s">
        <v>52</v>
      </c>
      <c r="F7" s="87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92">
        <v>758</v>
      </c>
      <c r="D8" s="92">
        <v>1078</v>
      </c>
      <c r="E8" s="92">
        <v>1509</v>
      </c>
      <c r="F8" s="92">
        <v>1623</v>
      </c>
      <c r="G8" s="92">
        <v>1966</v>
      </c>
      <c r="H8" s="93">
        <v>0.9</v>
      </c>
      <c r="I8" s="93">
        <v>1</v>
      </c>
      <c r="J8" s="93">
        <v>1.1000000000000001</v>
      </c>
      <c r="K8" s="93">
        <v>1.2</v>
      </c>
      <c r="L8" s="92">
        <v>1.2</v>
      </c>
    </row>
    <row r="9" spans="1:12" ht="15.5" customHeight="1">
      <c r="A9" s="269"/>
      <c r="B9" s="160" t="s">
        <v>6</v>
      </c>
      <c r="C9" s="92">
        <v>638</v>
      </c>
      <c r="D9" s="92">
        <v>831</v>
      </c>
      <c r="E9" s="92">
        <v>1091</v>
      </c>
      <c r="F9" s="92">
        <v>1163</v>
      </c>
      <c r="G9" s="92">
        <v>1273</v>
      </c>
      <c r="H9" s="93">
        <v>0.7</v>
      </c>
      <c r="I9" s="93">
        <v>0.7</v>
      </c>
      <c r="J9" s="93">
        <v>0.8</v>
      </c>
      <c r="K9" s="93">
        <v>0.9</v>
      </c>
      <c r="L9" s="92">
        <v>0.8</v>
      </c>
    </row>
    <row r="10" spans="1:12" ht="15.5" customHeight="1">
      <c r="A10" s="269"/>
      <c r="B10" s="160" t="s">
        <v>7</v>
      </c>
      <c r="C10" s="92">
        <v>3974</v>
      </c>
      <c r="D10" s="92">
        <v>5031</v>
      </c>
      <c r="E10" s="92">
        <v>6407</v>
      </c>
      <c r="F10" s="92">
        <v>7214</v>
      </c>
      <c r="G10" s="92">
        <v>8127</v>
      </c>
      <c r="H10" s="93">
        <v>4.5999999999999996</v>
      </c>
      <c r="I10" s="93">
        <v>4.4000000000000004</v>
      </c>
      <c r="J10" s="93">
        <v>4.5</v>
      </c>
      <c r="K10" s="93">
        <v>5.3</v>
      </c>
      <c r="L10" s="92">
        <v>5.2</v>
      </c>
    </row>
    <row r="11" spans="1:12" ht="15.5" customHeight="1">
      <c r="A11" s="269"/>
      <c r="B11" s="160" t="s">
        <v>8</v>
      </c>
      <c r="C11" s="92">
        <v>1143</v>
      </c>
      <c r="D11" s="92">
        <v>1898</v>
      </c>
      <c r="E11" s="92">
        <v>4490</v>
      </c>
      <c r="F11" s="92">
        <v>3892</v>
      </c>
      <c r="G11" s="92">
        <v>4380</v>
      </c>
      <c r="H11" s="93">
        <v>1.3</v>
      </c>
      <c r="I11" s="93">
        <v>1.7</v>
      </c>
      <c r="J11" s="93">
        <v>3.2</v>
      </c>
      <c r="K11" s="93">
        <v>2.8</v>
      </c>
      <c r="L11" s="92">
        <v>2.8</v>
      </c>
    </row>
    <row r="12" spans="1:12" ht="15.5" customHeight="1">
      <c r="A12" s="269"/>
      <c r="B12" s="160" t="s">
        <v>9</v>
      </c>
      <c r="C12" s="92">
        <v>520</v>
      </c>
      <c r="D12" s="92">
        <v>718</v>
      </c>
      <c r="E12" s="92">
        <v>1072</v>
      </c>
      <c r="F12" s="92">
        <v>1001</v>
      </c>
      <c r="G12" s="92">
        <v>1053</v>
      </c>
      <c r="H12" s="93">
        <v>0.6</v>
      </c>
      <c r="I12" s="93">
        <v>0.6</v>
      </c>
      <c r="J12" s="93">
        <v>0.7</v>
      </c>
      <c r="K12" s="93">
        <v>0.7</v>
      </c>
      <c r="L12" s="92">
        <v>0.7</v>
      </c>
    </row>
    <row r="13" spans="1:12" ht="15.5" customHeight="1">
      <c r="A13" s="269"/>
      <c r="B13" s="160" t="s">
        <v>10</v>
      </c>
      <c r="C13" s="92">
        <v>513</v>
      </c>
      <c r="D13" s="92">
        <v>698</v>
      </c>
      <c r="E13" s="92">
        <v>935</v>
      </c>
      <c r="F13" s="92">
        <v>923</v>
      </c>
      <c r="G13" s="92">
        <v>1016</v>
      </c>
      <c r="H13" s="93">
        <v>0.6</v>
      </c>
      <c r="I13" s="93">
        <v>0.6</v>
      </c>
      <c r="J13" s="93">
        <v>0.6</v>
      </c>
      <c r="K13" s="93">
        <v>0.7</v>
      </c>
      <c r="L13" s="92">
        <v>0.6</v>
      </c>
    </row>
    <row r="14" spans="1:12" ht="15.5" customHeight="1">
      <c r="A14" s="269"/>
      <c r="B14" s="160" t="s">
        <v>11</v>
      </c>
      <c r="C14" s="92">
        <v>1562</v>
      </c>
      <c r="D14" s="92">
        <v>1964</v>
      </c>
      <c r="E14" s="92">
        <v>2670</v>
      </c>
      <c r="F14" s="92">
        <v>2965</v>
      </c>
      <c r="G14" s="92">
        <v>3058</v>
      </c>
      <c r="H14" s="93">
        <v>1.8</v>
      </c>
      <c r="I14" s="93">
        <v>1.7</v>
      </c>
      <c r="J14" s="93">
        <v>1.9</v>
      </c>
      <c r="K14" s="93">
        <v>2.2000000000000002</v>
      </c>
      <c r="L14" s="92">
        <v>1.9</v>
      </c>
    </row>
    <row r="15" spans="1:12" ht="15.5" customHeight="1">
      <c r="A15" s="269"/>
      <c r="B15" s="160" t="s">
        <v>12</v>
      </c>
      <c r="C15" s="92">
        <v>624</v>
      </c>
      <c r="D15" s="92">
        <v>768</v>
      </c>
      <c r="E15" s="92">
        <v>1102</v>
      </c>
      <c r="F15" s="92">
        <v>1147</v>
      </c>
      <c r="G15" s="92">
        <v>1192</v>
      </c>
      <c r="H15" s="93">
        <v>0.7</v>
      </c>
      <c r="I15" s="93">
        <v>0.7</v>
      </c>
      <c r="J15" s="93">
        <v>0.8</v>
      </c>
      <c r="K15" s="93">
        <v>0.8</v>
      </c>
      <c r="L15" s="92">
        <v>0.8</v>
      </c>
    </row>
    <row r="16" spans="1:12" ht="15.5" customHeight="1">
      <c r="A16" s="269"/>
      <c r="B16" s="160" t="s">
        <v>13</v>
      </c>
      <c r="C16" s="92">
        <v>2646</v>
      </c>
      <c r="D16" s="92">
        <v>3623</v>
      </c>
      <c r="E16" s="92">
        <v>5045</v>
      </c>
      <c r="F16" s="92">
        <v>5103</v>
      </c>
      <c r="G16" s="92">
        <v>5727</v>
      </c>
      <c r="H16" s="93">
        <v>3.1</v>
      </c>
      <c r="I16" s="93">
        <v>3.2</v>
      </c>
      <c r="J16" s="93">
        <v>3.6</v>
      </c>
      <c r="K16" s="93">
        <v>3.7</v>
      </c>
      <c r="L16" s="92">
        <v>3.6</v>
      </c>
    </row>
    <row r="17" spans="1:12" ht="15.5" customHeight="1">
      <c r="A17" s="269"/>
      <c r="B17" s="160" t="s">
        <v>14</v>
      </c>
      <c r="C17" s="92">
        <v>366</v>
      </c>
      <c r="D17" s="92">
        <v>532</v>
      </c>
      <c r="E17" s="92">
        <v>845</v>
      </c>
      <c r="F17" s="92">
        <v>850</v>
      </c>
      <c r="G17" s="92">
        <v>934</v>
      </c>
      <c r="H17" s="93">
        <v>0.4</v>
      </c>
      <c r="I17" s="93">
        <v>0.5</v>
      </c>
      <c r="J17" s="93">
        <v>0.6</v>
      </c>
      <c r="K17" s="93">
        <v>0.6</v>
      </c>
      <c r="L17" s="92">
        <v>0.6</v>
      </c>
    </row>
    <row r="18" spans="1:12" ht="15.5" customHeight="1">
      <c r="A18" s="269"/>
      <c r="B18" s="160" t="s">
        <v>15</v>
      </c>
      <c r="C18" s="92">
        <v>410</v>
      </c>
      <c r="D18" s="92">
        <v>457</v>
      </c>
      <c r="E18" s="92">
        <v>527</v>
      </c>
      <c r="F18" s="92">
        <v>536</v>
      </c>
      <c r="G18" s="92">
        <v>599</v>
      </c>
      <c r="H18" s="93">
        <v>0.5</v>
      </c>
      <c r="I18" s="93">
        <v>0.4</v>
      </c>
      <c r="J18" s="93">
        <v>0.4</v>
      </c>
      <c r="K18" s="93">
        <v>0.4</v>
      </c>
      <c r="L18" s="92">
        <v>0.4</v>
      </c>
    </row>
    <row r="19" spans="1:12" ht="15.5" customHeight="1">
      <c r="A19" s="269"/>
      <c r="B19" s="160" t="s">
        <v>16</v>
      </c>
      <c r="C19" s="92">
        <v>2615</v>
      </c>
      <c r="D19" s="92">
        <v>3674</v>
      </c>
      <c r="E19" s="92">
        <v>5230</v>
      </c>
      <c r="F19" s="92">
        <v>5720</v>
      </c>
      <c r="G19" s="92">
        <v>5856</v>
      </c>
      <c r="H19" s="93">
        <v>3</v>
      </c>
      <c r="I19" s="93">
        <v>3.2</v>
      </c>
      <c r="J19" s="93">
        <v>3.7</v>
      </c>
      <c r="K19" s="93">
        <v>4.2</v>
      </c>
      <c r="L19" s="92">
        <v>3.7</v>
      </c>
    </row>
    <row r="20" spans="1:12" ht="15.5" customHeight="1">
      <c r="A20" s="269"/>
      <c r="B20" s="160" t="s">
        <v>17</v>
      </c>
      <c r="C20" s="92">
        <v>694</v>
      </c>
      <c r="D20" s="92">
        <v>913</v>
      </c>
      <c r="E20" s="92">
        <v>1240</v>
      </c>
      <c r="F20" s="92">
        <v>1245</v>
      </c>
      <c r="G20" s="92">
        <v>1343</v>
      </c>
      <c r="H20" s="93">
        <v>0.8</v>
      </c>
      <c r="I20" s="93">
        <v>0.8</v>
      </c>
      <c r="J20" s="93">
        <v>0.9</v>
      </c>
      <c r="K20" s="93">
        <v>0.9</v>
      </c>
      <c r="L20" s="92">
        <v>0.9</v>
      </c>
    </row>
    <row r="21" spans="1:12" ht="15.5" customHeight="1">
      <c r="A21" s="269"/>
      <c r="B21" s="160" t="s">
        <v>18</v>
      </c>
      <c r="C21" s="92">
        <v>2383</v>
      </c>
      <c r="D21" s="92">
        <v>3226</v>
      </c>
      <c r="E21" s="92">
        <v>4499</v>
      </c>
      <c r="F21" s="92">
        <v>4754</v>
      </c>
      <c r="G21" s="92">
        <v>4957</v>
      </c>
      <c r="H21" s="93">
        <v>2.7</v>
      </c>
      <c r="I21" s="93">
        <v>2.8</v>
      </c>
      <c r="J21" s="93">
        <v>3.2</v>
      </c>
      <c r="K21" s="93">
        <v>3.5</v>
      </c>
      <c r="L21" s="92">
        <v>3.1</v>
      </c>
    </row>
    <row r="22" spans="1:12" ht="15.5" customHeight="1">
      <c r="A22" s="269"/>
      <c r="B22" s="160" t="s">
        <v>19</v>
      </c>
      <c r="C22" s="92">
        <v>934</v>
      </c>
      <c r="D22" s="92">
        <v>1325</v>
      </c>
      <c r="E22" s="92">
        <v>1850</v>
      </c>
      <c r="F22" s="92">
        <v>2089</v>
      </c>
      <c r="G22" s="92">
        <v>2176</v>
      </c>
      <c r="H22" s="93">
        <v>1.1000000000000001</v>
      </c>
      <c r="I22" s="93">
        <v>1.2</v>
      </c>
      <c r="J22" s="93">
        <v>1.3</v>
      </c>
      <c r="K22" s="93">
        <v>1.5</v>
      </c>
      <c r="L22" s="92">
        <v>1.4</v>
      </c>
    </row>
    <row r="23" spans="1:12" ht="15.5" customHeight="1">
      <c r="A23" s="269"/>
      <c r="B23" s="160" t="s">
        <v>20</v>
      </c>
      <c r="C23" s="92">
        <v>362</v>
      </c>
      <c r="D23" s="92">
        <v>510</v>
      </c>
      <c r="E23" s="92">
        <v>653</v>
      </c>
      <c r="F23" s="92">
        <v>690</v>
      </c>
      <c r="G23" s="92">
        <v>770</v>
      </c>
      <c r="H23" s="93">
        <v>0.4</v>
      </c>
      <c r="I23" s="93">
        <v>0.5</v>
      </c>
      <c r="J23" s="93">
        <v>0.4</v>
      </c>
      <c r="K23" s="93">
        <v>0.5</v>
      </c>
      <c r="L23" s="92">
        <v>0.5</v>
      </c>
    </row>
    <row r="24" spans="1:12" ht="15.5" customHeight="1">
      <c r="A24" s="269"/>
      <c r="B24" s="160" t="s">
        <v>21</v>
      </c>
      <c r="C24" s="92">
        <v>491</v>
      </c>
      <c r="D24" s="92">
        <v>689</v>
      </c>
      <c r="E24" s="92">
        <v>849</v>
      </c>
      <c r="F24" s="92">
        <v>877</v>
      </c>
      <c r="G24" s="92">
        <v>1010</v>
      </c>
      <c r="H24" s="93">
        <v>0.6</v>
      </c>
      <c r="I24" s="93">
        <v>0.6</v>
      </c>
      <c r="J24" s="93">
        <v>0.6</v>
      </c>
      <c r="K24" s="93">
        <v>0.6</v>
      </c>
      <c r="L24" s="92">
        <v>0.6</v>
      </c>
    </row>
    <row r="25" spans="1:12" ht="15.5" customHeight="1">
      <c r="A25" s="269"/>
      <c r="B25" s="160" t="s">
        <v>22</v>
      </c>
      <c r="C25" s="92">
        <v>329</v>
      </c>
      <c r="D25" s="92">
        <v>489</v>
      </c>
      <c r="E25" s="92">
        <v>685</v>
      </c>
      <c r="F25" s="92">
        <v>705</v>
      </c>
      <c r="G25" s="92">
        <v>736</v>
      </c>
      <c r="H25" s="93">
        <v>0.4</v>
      </c>
      <c r="I25" s="93">
        <v>0.4</v>
      </c>
      <c r="J25" s="93">
        <v>0.5</v>
      </c>
      <c r="K25" s="93">
        <v>0.5</v>
      </c>
      <c r="L25" s="92">
        <v>0.5</v>
      </c>
    </row>
    <row r="26" spans="1:12" ht="15.5" customHeight="1">
      <c r="A26" s="269"/>
      <c r="B26" s="160" t="s">
        <v>23</v>
      </c>
      <c r="C26" s="92">
        <v>3995</v>
      </c>
      <c r="D26" s="92">
        <v>5352</v>
      </c>
      <c r="E26" s="92">
        <v>7051</v>
      </c>
      <c r="F26" s="92">
        <v>7745</v>
      </c>
      <c r="G26" s="92">
        <v>8092</v>
      </c>
      <c r="H26" s="93">
        <v>4.5999999999999996</v>
      </c>
      <c r="I26" s="93">
        <v>4.7</v>
      </c>
      <c r="J26" s="93">
        <v>5</v>
      </c>
      <c r="K26" s="93">
        <v>5.6</v>
      </c>
      <c r="L26" s="92">
        <v>5.0999999999999996</v>
      </c>
    </row>
    <row r="27" spans="1:12" ht="15.5" customHeight="1">
      <c r="A27" s="269"/>
      <c r="B27" s="160" t="s">
        <v>24</v>
      </c>
      <c r="C27" s="92">
        <v>495</v>
      </c>
      <c r="D27" s="92">
        <v>644</v>
      </c>
      <c r="E27" s="92">
        <v>816</v>
      </c>
      <c r="F27" s="92">
        <v>832</v>
      </c>
      <c r="G27" s="92">
        <v>885</v>
      </c>
      <c r="H27" s="93">
        <v>0.6</v>
      </c>
      <c r="I27" s="93">
        <v>0.6</v>
      </c>
      <c r="J27" s="93">
        <v>0.6</v>
      </c>
      <c r="K27" s="93">
        <v>0.6</v>
      </c>
      <c r="L27" s="92">
        <v>0.6</v>
      </c>
    </row>
    <row r="28" spans="1:12" ht="15.5" customHeight="1">
      <c r="A28" s="269"/>
      <c r="B28" s="160" t="s">
        <v>25</v>
      </c>
      <c r="C28" s="92">
        <v>548</v>
      </c>
      <c r="D28" s="92">
        <v>636</v>
      </c>
      <c r="E28" s="92">
        <v>971</v>
      </c>
      <c r="F28" s="92">
        <v>926</v>
      </c>
      <c r="G28" s="92">
        <v>983</v>
      </c>
      <c r="H28" s="93">
        <v>0.6</v>
      </c>
      <c r="I28" s="93">
        <v>0.6</v>
      </c>
      <c r="J28" s="93">
        <v>0.7</v>
      </c>
      <c r="K28" s="93">
        <v>0.7</v>
      </c>
      <c r="L28" s="92">
        <v>0.6</v>
      </c>
    </row>
    <row r="29" spans="1:12" ht="15.5" customHeight="1">
      <c r="A29" s="269"/>
      <c r="B29" s="160" t="s">
        <v>26</v>
      </c>
      <c r="C29" s="92">
        <v>851</v>
      </c>
      <c r="D29" s="92">
        <v>1111</v>
      </c>
      <c r="E29" s="92">
        <v>1470</v>
      </c>
      <c r="F29" s="92">
        <v>1544</v>
      </c>
      <c r="G29" s="92">
        <v>1777</v>
      </c>
      <c r="H29" s="93">
        <v>1</v>
      </c>
      <c r="I29" s="93">
        <v>1</v>
      </c>
      <c r="J29" s="93">
        <v>1</v>
      </c>
      <c r="K29" s="93">
        <v>1.1000000000000001</v>
      </c>
      <c r="L29" s="92">
        <v>1.1000000000000001</v>
      </c>
    </row>
    <row r="30" spans="1:12" ht="15.5" customHeight="1">
      <c r="A30" s="269"/>
      <c r="B30" s="160" t="s">
        <v>27</v>
      </c>
      <c r="C30" s="92">
        <v>316</v>
      </c>
      <c r="D30" s="92">
        <v>414</v>
      </c>
      <c r="E30" s="92">
        <v>511</v>
      </c>
      <c r="F30" s="92">
        <v>514</v>
      </c>
      <c r="G30" s="92">
        <v>601</v>
      </c>
      <c r="H30" s="93">
        <v>0.4</v>
      </c>
      <c r="I30" s="93">
        <v>0.4</v>
      </c>
      <c r="J30" s="93">
        <v>0.3</v>
      </c>
      <c r="K30" s="93">
        <v>0.4</v>
      </c>
      <c r="L30" s="92">
        <v>0.4</v>
      </c>
    </row>
    <row r="31" spans="1:12" ht="15.5" customHeight="1">
      <c r="A31" s="269"/>
      <c r="B31" s="160" t="s">
        <v>28</v>
      </c>
      <c r="C31" s="92">
        <v>564</v>
      </c>
      <c r="D31" s="92">
        <v>698</v>
      </c>
      <c r="E31" s="92">
        <v>970</v>
      </c>
      <c r="F31" s="92">
        <v>1001</v>
      </c>
      <c r="G31" s="92">
        <v>1114</v>
      </c>
      <c r="H31" s="93">
        <v>0.6</v>
      </c>
      <c r="I31" s="93">
        <v>0.6</v>
      </c>
      <c r="J31" s="93">
        <v>0.7</v>
      </c>
      <c r="K31" s="93">
        <v>0.7</v>
      </c>
      <c r="L31" s="92">
        <v>0.7</v>
      </c>
    </row>
    <row r="32" spans="1:12" ht="15.5" customHeight="1">
      <c r="A32" s="269"/>
      <c r="B32" s="160" t="s">
        <v>29</v>
      </c>
      <c r="C32" s="92">
        <v>58806</v>
      </c>
      <c r="D32" s="92">
        <v>76075</v>
      </c>
      <c r="E32" s="92">
        <v>89035</v>
      </c>
      <c r="F32" s="92">
        <v>82133</v>
      </c>
      <c r="G32" s="92">
        <v>97944</v>
      </c>
      <c r="H32" s="93">
        <v>68</v>
      </c>
      <c r="I32" s="93">
        <v>67.099999999999994</v>
      </c>
      <c r="J32" s="93">
        <v>62.9</v>
      </c>
      <c r="K32" s="93">
        <v>59.9</v>
      </c>
      <c r="L32" s="92">
        <v>62.2</v>
      </c>
    </row>
    <row r="33" spans="1:12" ht="15.5" customHeight="1">
      <c r="A33" s="269"/>
      <c r="B33" s="160" t="s">
        <v>30</v>
      </c>
      <c r="C33" s="100" t="s">
        <v>52</v>
      </c>
      <c r="D33" s="87" t="s">
        <v>52</v>
      </c>
      <c r="E33" s="87" t="s">
        <v>52</v>
      </c>
      <c r="F33" s="87" t="s">
        <v>52</v>
      </c>
      <c r="G33" s="87" t="s">
        <v>52</v>
      </c>
      <c r="H33" s="87" t="s">
        <v>52</v>
      </c>
      <c r="I33" s="87" t="s">
        <v>52</v>
      </c>
      <c r="J33" s="87" t="s">
        <v>52</v>
      </c>
      <c r="K33" s="87" t="s">
        <v>52</v>
      </c>
      <c r="L33" s="87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B2:B4"/>
    <mergeCell ref="C3:G3"/>
    <mergeCell ref="H1:L1"/>
    <mergeCell ref="C2:L2"/>
    <mergeCell ref="H3:L3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83203125" style="1" customWidth="1"/>
    <col min="3" max="7" width="11.6640625" style="1" customWidth="1"/>
    <col min="8" max="8" width="11.1640625" style="1" customWidth="1"/>
    <col min="9" max="9" width="10.5" style="1" customWidth="1"/>
    <col min="10" max="12" width="11.33203125" style="1" customWidth="1"/>
    <col min="13" max="16384" width="9.1640625" style="1"/>
  </cols>
  <sheetData>
    <row r="1" spans="1:12" ht="15" customHeight="1">
      <c r="A1" s="269">
        <v>62</v>
      </c>
      <c r="B1" s="122"/>
      <c r="C1" s="122"/>
      <c r="D1" s="122"/>
      <c r="E1" s="122"/>
      <c r="F1" s="122"/>
      <c r="G1" s="122"/>
      <c r="H1" s="200"/>
      <c r="I1" s="343" t="s">
        <v>267</v>
      </c>
      <c r="J1" s="343"/>
      <c r="K1" s="343"/>
      <c r="L1" s="343"/>
    </row>
    <row r="2" spans="1:12" s="35" customFormat="1" ht="34.5" customHeight="1">
      <c r="A2" s="269"/>
      <c r="B2" s="338"/>
      <c r="C2" s="272" t="s">
        <v>140</v>
      </c>
      <c r="D2" s="272"/>
      <c r="E2" s="272"/>
      <c r="F2" s="272"/>
      <c r="G2" s="272"/>
      <c r="H2" s="272"/>
      <c r="I2" s="272"/>
      <c r="J2" s="272"/>
      <c r="K2" s="272"/>
      <c r="L2" s="272"/>
    </row>
    <row r="3" spans="1:12" s="35" customFormat="1" ht="18.75" customHeight="1">
      <c r="A3" s="269"/>
      <c r="B3" s="339"/>
      <c r="C3" s="309" t="s">
        <v>170</v>
      </c>
      <c r="D3" s="309"/>
      <c r="E3" s="309"/>
      <c r="F3" s="309"/>
      <c r="G3" s="309"/>
      <c r="H3" s="307" t="s">
        <v>65</v>
      </c>
      <c r="I3" s="307"/>
      <c r="J3" s="307"/>
      <c r="K3" s="307"/>
      <c r="L3" s="307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3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35471</v>
      </c>
      <c r="D5" s="120">
        <v>48571</v>
      </c>
      <c r="E5" s="120">
        <f>SUM(E8:E32)</f>
        <v>62238</v>
      </c>
      <c r="F5" s="120">
        <f>SUM(F8:F32)</f>
        <v>59895</v>
      </c>
      <c r="G5" s="120">
        <f>SUM(G7:G33)</f>
        <v>67873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100">
        <v>494</v>
      </c>
      <c r="D8" s="92">
        <v>644</v>
      </c>
      <c r="E8" s="92">
        <v>890</v>
      </c>
      <c r="F8" s="92">
        <v>898</v>
      </c>
      <c r="G8" s="92">
        <v>1019</v>
      </c>
      <c r="H8" s="93">
        <v>1.4</v>
      </c>
      <c r="I8" s="93">
        <v>1.3</v>
      </c>
      <c r="J8" s="93">
        <v>1.4</v>
      </c>
      <c r="K8" s="93">
        <v>1.5</v>
      </c>
      <c r="L8" s="93">
        <v>1.5</v>
      </c>
    </row>
    <row r="9" spans="1:12" ht="15.5" customHeight="1">
      <c r="A9" s="269"/>
      <c r="B9" s="160" t="s">
        <v>6</v>
      </c>
      <c r="C9" s="100">
        <v>284</v>
      </c>
      <c r="D9" s="92">
        <v>400</v>
      </c>
      <c r="E9" s="92">
        <v>533</v>
      </c>
      <c r="F9" s="92">
        <v>514</v>
      </c>
      <c r="G9" s="92">
        <v>585</v>
      </c>
      <c r="H9" s="93">
        <v>0.8</v>
      </c>
      <c r="I9" s="93">
        <v>0.8</v>
      </c>
      <c r="J9" s="93">
        <v>0.9</v>
      </c>
      <c r="K9" s="93">
        <v>0.9</v>
      </c>
      <c r="L9" s="93">
        <v>0.9</v>
      </c>
    </row>
    <row r="10" spans="1:12" ht="15.5" customHeight="1">
      <c r="A10" s="269"/>
      <c r="B10" s="160" t="s">
        <v>7</v>
      </c>
      <c r="C10" s="100">
        <v>3222</v>
      </c>
      <c r="D10" s="92">
        <v>4529</v>
      </c>
      <c r="E10" s="92">
        <v>5631</v>
      </c>
      <c r="F10" s="92">
        <v>5207</v>
      </c>
      <c r="G10" s="92">
        <v>5290</v>
      </c>
      <c r="H10" s="93">
        <v>9.1</v>
      </c>
      <c r="I10" s="93">
        <v>9.3000000000000007</v>
      </c>
      <c r="J10" s="93">
        <v>9</v>
      </c>
      <c r="K10" s="93">
        <v>8.6999999999999993</v>
      </c>
      <c r="L10" s="93">
        <v>7.8</v>
      </c>
    </row>
    <row r="11" spans="1:12" ht="15.5" customHeight="1">
      <c r="A11" s="269"/>
      <c r="B11" s="160" t="s">
        <v>8</v>
      </c>
      <c r="C11" s="100">
        <v>1016</v>
      </c>
      <c r="D11" s="92">
        <v>1446</v>
      </c>
      <c r="E11" s="92">
        <v>2112</v>
      </c>
      <c r="F11" s="92">
        <v>2001</v>
      </c>
      <c r="G11" s="92">
        <v>2343</v>
      </c>
      <c r="H11" s="93">
        <v>2.9</v>
      </c>
      <c r="I11" s="93">
        <v>3</v>
      </c>
      <c r="J11" s="93">
        <v>3.4</v>
      </c>
      <c r="K11" s="93">
        <v>3.3</v>
      </c>
      <c r="L11" s="93">
        <v>3.4</v>
      </c>
    </row>
    <row r="12" spans="1:12" ht="15.5" customHeight="1">
      <c r="A12" s="269"/>
      <c r="B12" s="160" t="s">
        <v>9</v>
      </c>
      <c r="C12" s="100">
        <v>323</v>
      </c>
      <c r="D12" s="92">
        <v>448</v>
      </c>
      <c r="E12" s="92">
        <v>687</v>
      </c>
      <c r="F12" s="92">
        <v>781</v>
      </c>
      <c r="G12" s="92">
        <v>938</v>
      </c>
      <c r="H12" s="93">
        <v>0.9</v>
      </c>
      <c r="I12" s="93">
        <v>0.9</v>
      </c>
      <c r="J12" s="93">
        <v>1.1000000000000001</v>
      </c>
      <c r="K12" s="93">
        <v>1.3</v>
      </c>
      <c r="L12" s="93">
        <v>1.4</v>
      </c>
    </row>
    <row r="13" spans="1:12" ht="15.5" customHeight="1">
      <c r="A13" s="269"/>
      <c r="B13" s="160" t="s">
        <v>10</v>
      </c>
      <c r="C13" s="100">
        <v>251</v>
      </c>
      <c r="D13" s="92">
        <v>332</v>
      </c>
      <c r="E13" s="92">
        <v>410</v>
      </c>
      <c r="F13" s="92">
        <v>443</v>
      </c>
      <c r="G13" s="92">
        <v>536</v>
      </c>
      <c r="H13" s="93">
        <v>0.7</v>
      </c>
      <c r="I13" s="93">
        <v>0.7</v>
      </c>
      <c r="J13" s="93">
        <v>0.7</v>
      </c>
      <c r="K13" s="93">
        <v>0.7</v>
      </c>
      <c r="L13" s="93">
        <v>0.8</v>
      </c>
    </row>
    <row r="14" spans="1:12" ht="15.5" customHeight="1">
      <c r="A14" s="269"/>
      <c r="B14" s="160" t="s">
        <v>11</v>
      </c>
      <c r="C14" s="100">
        <v>785</v>
      </c>
      <c r="D14" s="92">
        <v>970</v>
      </c>
      <c r="E14" s="92">
        <v>1181</v>
      </c>
      <c r="F14" s="92">
        <v>1201</v>
      </c>
      <c r="G14" s="92">
        <v>1354</v>
      </c>
      <c r="H14" s="93">
        <v>2.2000000000000002</v>
      </c>
      <c r="I14" s="93">
        <v>2</v>
      </c>
      <c r="J14" s="93">
        <v>1.9</v>
      </c>
      <c r="K14" s="93">
        <v>2</v>
      </c>
      <c r="L14" s="93">
        <v>2</v>
      </c>
    </row>
    <row r="15" spans="1:12" ht="15.5" customHeight="1">
      <c r="A15" s="269"/>
      <c r="B15" s="160" t="s">
        <v>12</v>
      </c>
      <c r="C15" s="100">
        <v>639</v>
      </c>
      <c r="D15" s="92">
        <v>765</v>
      </c>
      <c r="E15" s="92">
        <v>969</v>
      </c>
      <c r="F15" s="92">
        <v>895</v>
      </c>
      <c r="G15" s="92">
        <v>992</v>
      </c>
      <c r="H15" s="93">
        <v>1.8</v>
      </c>
      <c r="I15" s="93">
        <v>1.6</v>
      </c>
      <c r="J15" s="93">
        <v>1.6</v>
      </c>
      <c r="K15" s="93">
        <v>1.5</v>
      </c>
      <c r="L15" s="93">
        <v>1.4</v>
      </c>
    </row>
    <row r="16" spans="1:12" ht="15.5" customHeight="1">
      <c r="A16" s="269"/>
      <c r="B16" s="160" t="s">
        <v>13</v>
      </c>
      <c r="C16" s="100">
        <v>1902</v>
      </c>
      <c r="D16" s="92">
        <v>2640</v>
      </c>
      <c r="E16" s="92">
        <v>3346</v>
      </c>
      <c r="F16" s="92">
        <v>3431</v>
      </c>
      <c r="G16" s="92">
        <v>3703</v>
      </c>
      <c r="H16" s="93">
        <v>5.4</v>
      </c>
      <c r="I16" s="93">
        <v>5.4</v>
      </c>
      <c r="J16" s="93">
        <v>5.4</v>
      </c>
      <c r="K16" s="93">
        <v>5.7</v>
      </c>
      <c r="L16" s="93">
        <v>5.5</v>
      </c>
    </row>
    <row r="17" spans="1:12" ht="15.5" customHeight="1">
      <c r="A17" s="269"/>
      <c r="B17" s="160" t="s">
        <v>14</v>
      </c>
      <c r="C17" s="100">
        <v>269</v>
      </c>
      <c r="D17" s="92">
        <v>333</v>
      </c>
      <c r="E17" s="92">
        <v>454</v>
      </c>
      <c r="F17" s="92">
        <v>536</v>
      </c>
      <c r="G17" s="92">
        <v>611</v>
      </c>
      <c r="H17" s="93">
        <v>0.7</v>
      </c>
      <c r="I17" s="93">
        <v>0.7</v>
      </c>
      <c r="J17" s="93">
        <v>0.7</v>
      </c>
      <c r="K17" s="93">
        <v>0.9</v>
      </c>
      <c r="L17" s="93">
        <v>0.9</v>
      </c>
    </row>
    <row r="18" spans="1:12" ht="15.5" customHeight="1">
      <c r="A18" s="269"/>
      <c r="B18" s="160" t="s">
        <v>15</v>
      </c>
      <c r="C18" s="100">
        <v>187</v>
      </c>
      <c r="D18" s="92">
        <v>297</v>
      </c>
      <c r="E18" s="92">
        <v>424</v>
      </c>
      <c r="F18" s="92">
        <v>364</v>
      </c>
      <c r="G18" s="92">
        <v>399</v>
      </c>
      <c r="H18" s="93">
        <v>0.5</v>
      </c>
      <c r="I18" s="93">
        <v>0.6</v>
      </c>
      <c r="J18" s="93">
        <v>0.7</v>
      </c>
      <c r="K18" s="93">
        <v>0.6</v>
      </c>
      <c r="L18" s="93">
        <v>0.6</v>
      </c>
    </row>
    <row r="19" spans="1:12" ht="15.5" customHeight="1">
      <c r="A19" s="269"/>
      <c r="B19" s="160" t="s">
        <v>16</v>
      </c>
      <c r="C19" s="100">
        <v>1953</v>
      </c>
      <c r="D19" s="92">
        <v>2475</v>
      </c>
      <c r="E19" s="92">
        <v>3339</v>
      </c>
      <c r="F19" s="92">
        <v>3094</v>
      </c>
      <c r="G19" s="92">
        <v>3591</v>
      </c>
      <c r="H19" s="93">
        <v>5.5</v>
      </c>
      <c r="I19" s="93">
        <v>5.0999999999999996</v>
      </c>
      <c r="J19" s="93">
        <v>5.4</v>
      </c>
      <c r="K19" s="93">
        <v>5.2</v>
      </c>
      <c r="L19" s="93">
        <v>5.3</v>
      </c>
    </row>
    <row r="20" spans="1:12" ht="15.5" customHeight="1">
      <c r="A20" s="269"/>
      <c r="B20" s="160" t="s">
        <v>17</v>
      </c>
      <c r="C20" s="100">
        <v>820</v>
      </c>
      <c r="D20" s="92">
        <v>957</v>
      </c>
      <c r="E20" s="92">
        <v>1240</v>
      </c>
      <c r="F20" s="92">
        <v>1126</v>
      </c>
      <c r="G20" s="92">
        <v>1199</v>
      </c>
      <c r="H20" s="93">
        <v>2.2999999999999998</v>
      </c>
      <c r="I20" s="93">
        <v>2</v>
      </c>
      <c r="J20" s="93">
        <v>2</v>
      </c>
      <c r="K20" s="93">
        <v>1.9</v>
      </c>
      <c r="L20" s="93">
        <v>1.8</v>
      </c>
    </row>
    <row r="21" spans="1:12" ht="15.5" customHeight="1">
      <c r="A21" s="269"/>
      <c r="B21" s="160" t="s">
        <v>18</v>
      </c>
      <c r="C21" s="100">
        <v>2208</v>
      </c>
      <c r="D21" s="92">
        <v>2685</v>
      </c>
      <c r="E21" s="92">
        <v>3524</v>
      </c>
      <c r="F21" s="92">
        <v>3968</v>
      </c>
      <c r="G21" s="92">
        <v>4364</v>
      </c>
      <c r="H21" s="93">
        <v>6.2</v>
      </c>
      <c r="I21" s="93">
        <v>5.5</v>
      </c>
      <c r="J21" s="93">
        <v>5.7</v>
      </c>
      <c r="K21" s="93">
        <v>6.6</v>
      </c>
      <c r="L21" s="93">
        <v>6.4</v>
      </c>
    </row>
    <row r="22" spans="1:12" ht="15.5" customHeight="1">
      <c r="A22" s="269"/>
      <c r="B22" s="160" t="s">
        <v>19</v>
      </c>
      <c r="C22" s="100">
        <v>770</v>
      </c>
      <c r="D22" s="92">
        <v>1088</v>
      </c>
      <c r="E22" s="92">
        <v>1525</v>
      </c>
      <c r="F22" s="92">
        <v>1569</v>
      </c>
      <c r="G22" s="92">
        <v>1742</v>
      </c>
      <c r="H22" s="93">
        <v>2.2000000000000002</v>
      </c>
      <c r="I22" s="93">
        <v>2.2000000000000002</v>
      </c>
      <c r="J22" s="93">
        <v>2.5</v>
      </c>
      <c r="K22" s="93">
        <v>2.6</v>
      </c>
      <c r="L22" s="93">
        <v>2.6</v>
      </c>
    </row>
    <row r="23" spans="1:12" ht="15.5" customHeight="1">
      <c r="A23" s="269"/>
      <c r="B23" s="160" t="s">
        <v>20</v>
      </c>
      <c r="C23" s="100">
        <v>245</v>
      </c>
      <c r="D23" s="92">
        <v>287</v>
      </c>
      <c r="E23" s="92">
        <v>385</v>
      </c>
      <c r="F23" s="92">
        <v>391</v>
      </c>
      <c r="G23" s="92">
        <v>432</v>
      </c>
      <c r="H23" s="93">
        <v>0.7</v>
      </c>
      <c r="I23" s="93">
        <v>0.6</v>
      </c>
      <c r="J23" s="93">
        <v>0.6</v>
      </c>
      <c r="K23" s="93">
        <v>0.6</v>
      </c>
      <c r="L23" s="93">
        <v>0.6</v>
      </c>
    </row>
    <row r="24" spans="1:12" ht="15.5" customHeight="1">
      <c r="A24" s="269"/>
      <c r="B24" s="160" t="s">
        <v>21</v>
      </c>
      <c r="C24" s="100">
        <v>318</v>
      </c>
      <c r="D24" s="92">
        <v>420</v>
      </c>
      <c r="E24" s="92">
        <v>547</v>
      </c>
      <c r="F24" s="92">
        <v>518</v>
      </c>
      <c r="G24" s="92">
        <v>595</v>
      </c>
      <c r="H24" s="93">
        <v>0.9</v>
      </c>
      <c r="I24" s="93">
        <v>0.9</v>
      </c>
      <c r="J24" s="93">
        <v>0.8</v>
      </c>
      <c r="K24" s="93">
        <v>0.9</v>
      </c>
      <c r="L24" s="93">
        <v>0.9</v>
      </c>
    </row>
    <row r="25" spans="1:12" ht="15.5" customHeight="1">
      <c r="A25" s="269"/>
      <c r="B25" s="160" t="s">
        <v>22</v>
      </c>
      <c r="C25" s="100">
        <v>254</v>
      </c>
      <c r="D25" s="92">
        <v>307</v>
      </c>
      <c r="E25" s="92">
        <v>357</v>
      </c>
      <c r="F25" s="92">
        <v>376</v>
      </c>
      <c r="G25" s="92">
        <v>448</v>
      </c>
      <c r="H25" s="93">
        <v>0.7</v>
      </c>
      <c r="I25" s="93">
        <v>0.6</v>
      </c>
      <c r="J25" s="93">
        <v>0.6</v>
      </c>
      <c r="K25" s="93">
        <v>0.6</v>
      </c>
      <c r="L25" s="93">
        <v>0.7</v>
      </c>
    </row>
    <row r="26" spans="1:12" ht="15.5" customHeight="1">
      <c r="A26" s="269"/>
      <c r="B26" s="160" t="s">
        <v>23</v>
      </c>
      <c r="C26" s="100">
        <v>2235</v>
      </c>
      <c r="D26" s="92">
        <v>2894</v>
      </c>
      <c r="E26" s="92">
        <v>3687</v>
      </c>
      <c r="F26" s="92">
        <v>3657</v>
      </c>
      <c r="G26" s="92">
        <v>4039</v>
      </c>
      <c r="H26" s="93">
        <v>6.3</v>
      </c>
      <c r="I26" s="93">
        <v>6</v>
      </c>
      <c r="J26" s="93">
        <v>5.9</v>
      </c>
      <c r="K26" s="93">
        <v>6.1</v>
      </c>
      <c r="L26" s="93">
        <v>5.9</v>
      </c>
    </row>
    <row r="27" spans="1:12" ht="15.5" customHeight="1">
      <c r="A27" s="269"/>
      <c r="B27" s="160" t="s">
        <v>24</v>
      </c>
      <c r="C27" s="100">
        <v>305</v>
      </c>
      <c r="D27" s="92">
        <v>353</v>
      </c>
      <c r="E27" s="92">
        <v>451</v>
      </c>
      <c r="F27" s="92">
        <v>501</v>
      </c>
      <c r="G27" s="92">
        <v>564</v>
      </c>
      <c r="H27" s="93">
        <v>0.9</v>
      </c>
      <c r="I27" s="93">
        <v>0.7</v>
      </c>
      <c r="J27" s="93">
        <v>0.7</v>
      </c>
      <c r="K27" s="93">
        <v>0.8</v>
      </c>
      <c r="L27" s="93">
        <v>0.8</v>
      </c>
    </row>
    <row r="28" spans="1:12" ht="15.5" customHeight="1">
      <c r="A28" s="269"/>
      <c r="B28" s="160" t="s">
        <v>25</v>
      </c>
      <c r="C28" s="100">
        <v>343</v>
      </c>
      <c r="D28" s="92">
        <v>507</v>
      </c>
      <c r="E28" s="92">
        <v>747</v>
      </c>
      <c r="F28" s="92">
        <v>829</v>
      </c>
      <c r="G28" s="92">
        <v>933</v>
      </c>
      <c r="H28" s="93">
        <v>1</v>
      </c>
      <c r="I28" s="93">
        <v>1</v>
      </c>
      <c r="J28" s="93">
        <v>1.2</v>
      </c>
      <c r="K28" s="93">
        <v>1.4</v>
      </c>
      <c r="L28" s="93">
        <v>1.4</v>
      </c>
    </row>
    <row r="29" spans="1:12" ht="15.5" customHeight="1">
      <c r="A29" s="269"/>
      <c r="B29" s="160" t="s">
        <v>26</v>
      </c>
      <c r="C29" s="100">
        <v>458</v>
      </c>
      <c r="D29" s="92">
        <v>543</v>
      </c>
      <c r="E29" s="92">
        <v>706</v>
      </c>
      <c r="F29" s="92">
        <v>767</v>
      </c>
      <c r="G29" s="92">
        <v>888</v>
      </c>
      <c r="H29" s="93">
        <v>1.3</v>
      </c>
      <c r="I29" s="93">
        <v>1.1000000000000001</v>
      </c>
      <c r="J29" s="93">
        <v>1.1000000000000001</v>
      </c>
      <c r="K29" s="93">
        <v>1.3</v>
      </c>
      <c r="L29" s="93">
        <v>1.3</v>
      </c>
    </row>
    <row r="30" spans="1:12" ht="15.5" customHeight="1">
      <c r="A30" s="269"/>
      <c r="B30" s="160" t="s">
        <v>27</v>
      </c>
      <c r="C30" s="100">
        <v>218</v>
      </c>
      <c r="D30" s="92">
        <v>279</v>
      </c>
      <c r="E30" s="92">
        <v>457</v>
      </c>
      <c r="F30" s="92">
        <v>463</v>
      </c>
      <c r="G30" s="92">
        <v>533</v>
      </c>
      <c r="H30" s="93">
        <v>0.6</v>
      </c>
      <c r="I30" s="93">
        <v>0.6</v>
      </c>
      <c r="J30" s="93">
        <v>0.7</v>
      </c>
      <c r="K30" s="93">
        <v>0.8</v>
      </c>
      <c r="L30" s="93">
        <v>0.8</v>
      </c>
    </row>
    <row r="31" spans="1:12" ht="15.5" customHeight="1">
      <c r="A31" s="269"/>
      <c r="B31" s="160" t="s">
        <v>28</v>
      </c>
      <c r="C31" s="100">
        <v>324</v>
      </c>
      <c r="D31" s="92">
        <v>445</v>
      </c>
      <c r="E31" s="92">
        <v>679</v>
      </c>
      <c r="F31" s="92">
        <v>692</v>
      </c>
      <c r="G31" s="92">
        <v>822</v>
      </c>
      <c r="H31" s="93">
        <v>0.9</v>
      </c>
      <c r="I31" s="93">
        <v>0.9</v>
      </c>
      <c r="J31" s="93">
        <v>1.1000000000000001</v>
      </c>
      <c r="K31" s="93">
        <v>1.2</v>
      </c>
      <c r="L31" s="93">
        <v>1.2</v>
      </c>
    </row>
    <row r="32" spans="1:12" ht="15.5" customHeight="1">
      <c r="A32" s="269"/>
      <c r="B32" s="160" t="s">
        <v>29</v>
      </c>
      <c r="C32" s="100">
        <v>15648</v>
      </c>
      <c r="D32" s="92">
        <v>22527</v>
      </c>
      <c r="E32" s="92">
        <v>27957</v>
      </c>
      <c r="F32" s="92">
        <v>25673</v>
      </c>
      <c r="G32" s="92">
        <v>29953</v>
      </c>
      <c r="H32" s="93">
        <v>44.1</v>
      </c>
      <c r="I32" s="93">
        <v>46.5</v>
      </c>
      <c r="J32" s="93">
        <v>44.9</v>
      </c>
      <c r="K32" s="93">
        <v>42.9</v>
      </c>
      <c r="L32" s="93">
        <v>44.1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  <c r="I34" s="3"/>
    </row>
    <row r="35" spans="1:12">
      <c r="B35" s="3"/>
      <c r="C35" s="3"/>
      <c r="D35" s="3"/>
      <c r="E35" s="3"/>
      <c r="F35" s="3"/>
      <c r="G35" s="3"/>
      <c r="H35" s="3"/>
      <c r="I35" s="3"/>
    </row>
    <row r="36" spans="1:12">
      <c r="B36" s="3"/>
      <c r="C36" s="3"/>
      <c r="D36" s="3"/>
      <c r="E36" s="3"/>
      <c r="F36" s="3"/>
      <c r="G36" s="3"/>
      <c r="H36" s="3"/>
      <c r="I36" s="3"/>
    </row>
    <row r="37" spans="1:12">
      <c r="B37" s="3"/>
      <c r="C37" s="3"/>
      <c r="D37" s="3"/>
      <c r="E37" s="3"/>
      <c r="F37" s="3"/>
      <c r="G37" s="3"/>
      <c r="H37" s="3"/>
      <c r="I37" s="3"/>
    </row>
    <row r="38" spans="1:12">
      <c r="B38" s="3"/>
      <c r="C38" s="3"/>
      <c r="D38" s="3"/>
      <c r="E38" s="3"/>
      <c r="F38" s="3"/>
      <c r="G38" s="3"/>
      <c r="H38" s="3"/>
      <c r="I38" s="3"/>
    </row>
  </sheetData>
  <mergeCells count="6">
    <mergeCell ref="A1:A33"/>
    <mergeCell ref="I1:L1"/>
    <mergeCell ref="B2:B4"/>
    <mergeCell ref="C3:G3"/>
    <mergeCell ref="H3:L3"/>
    <mergeCell ref="C2:L2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83203125" style="1" customWidth="1"/>
    <col min="2" max="2" width="20.83203125" style="1" customWidth="1"/>
    <col min="3" max="6" width="11.6640625" style="1" customWidth="1"/>
    <col min="7" max="7" width="10.83203125" style="1" customWidth="1"/>
    <col min="8" max="9" width="11.6640625" style="1" customWidth="1"/>
    <col min="10" max="10" width="11.33203125" style="1" customWidth="1"/>
    <col min="11" max="11" width="10.6640625" style="1" customWidth="1"/>
    <col min="12" max="12" width="11" style="1" customWidth="1"/>
    <col min="13" max="16384" width="9.1640625" style="1"/>
  </cols>
  <sheetData>
    <row r="1" spans="1:12" ht="15" customHeight="1">
      <c r="A1" s="269">
        <v>63</v>
      </c>
      <c r="B1" s="122"/>
      <c r="C1" s="122"/>
      <c r="D1" s="122"/>
      <c r="E1" s="122"/>
      <c r="F1" s="122"/>
      <c r="G1" s="122"/>
      <c r="H1" s="200"/>
      <c r="I1" s="343" t="s">
        <v>267</v>
      </c>
      <c r="J1" s="343"/>
      <c r="K1" s="343"/>
      <c r="L1" s="343"/>
    </row>
    <row r="2" spans="1:12" s="35" customFormat="1" ht="33.75" customHeight="1">
      <c r="A2" s="269"/>
      <c r="B2" s="338"/>
      <c r="C2" s="307" t="s">
        <v>141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12" s="35" customFormat="1" ht="18.75" customHeight="1">
      <c r="A3" s="269"/>
      <c r="B3" s="339"/>
      <c r="C3" s="307" t="s">
        <v>170</v>
      </c>
      <c r="D3" s="307"/>
      <c r="E3" s="307"/>
      <c r="F3" s="307"/>
      <c r="G3" s="308"/>
      <c r="H3" s="307" t="s">
        <v>65</v>
      </c>
      <c r="I3" s="307"/>
      <c r="J3" s="307"/>
      <c r="K3" s="307"/>
      <c r="L3" s="307"/>
    </row>
    <row r="4" spans="1:12" s="35" customFormat="1" ht="24" customHeight="1">
      <c r="A4" s="269"/>
      <c r="B4" s="340"/>
      <c r="C4" s="111">
        <v>2017</v>
      </c>
      <c r="D4" s="111">
        <v>2018</v>
      </c>
      <c r="E4" s="111">
        <v>2019</v>
      </c>
      <c r="F4" s="111">
        <v>2020</v>
      </c>
      <c r="G4" s="111">
        <v>2021</v>
      </c>
      <c r="H4" s="128">
        <v>2017</v>
      </c>
      <c r="I4" s="115">
        <v>2018</v>
      </c>
      <c r="J4" s="115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163798</v>
      </c>
      <c r="D5" s="120">
        <v>212789</v>
      </c>
      <c r="E5" s="120">
        <f>SUM(E7:E33)</f>
        <v>266656</v>
      </c>
      <c r="F5" s="120">
        <f>SUM(F7:F33)</f>
        <v>306533</v>
      </c>
      <c r="G5" s="120">
        <f>SUM(G7:G33)</f>
        <v>336451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100">
        <v>6704</v>
      </c>
      <c r="D8" s="92">
        <v>7872</v>
      </c>
      <c r="E8" s="92">
        <v>10291</v>
      </c>
      <c r="F8" s="92">
        <v>11341</v>
      </c>
      <c r="G8" s="92">
        <v>12825</v>
      </c>
      <c r="H8" s="93">
        <v>4.0999999999999996</v>
      </c>
      <c r="I8" s="93">
        <v>3.7</v>
      </c>
      <c r="J8" s="93">
        <v>3.9</v>
      </c>
      <c r="K8" s="93">
        <v>3.7</v>
      </c>
      <c r="L8" s="93">
        <v>3.8</v>
      </c>
    </row>
    <row r="9" spans="1:12" ht="15.5" customHeight="1">
      <c r="A9" s="269"/>
      <c r="B9" s="160" t="s">
        <v>6</v>
      </c>
      <c r="C9" s="100">
        <v>3372</v>
      </c>
      <c r="D9" s="92">
        <v>4665</v>
      </c>
      <c r="E9" s="92">
        <v>5715</v>
      </c>
      <c r="F9" s="92">
        <v>6474</v>
      </c>
      <c r="G9" s="92">
        <v>7398</v>
      </c>
      <c r="H9" s="93">
        <v>2.1</v>
      </c>
      <c r="I9" s="93">
        <v>2.2000000000000002</v>
      </c>
      <c r="J9" s="93">
        <v>2.1</v>
      </c>
      <c r="K9" s="93">
        <v>2.1</v>
      </c>
      <c r="L9" s="93">
        <v>2.2000000000000002</v>
      </c>
    </row>
    <row r="10" spans="1:12" ht="15.5" customHeight="1">
      <c r="A10" s="269"/>
      <c r="B10" s="160" t="s">
        <v>7</v>
      </c>
      <c r="C10" s="100">
        <v>10719</v>
      </c>
      <c r="D10" s="92">
        <v>14498</v>
      </c>
      <c r="E10" s="92">
        <v>17597</v>
      </c>
      <c r="F10" s="92">
        <v>20598</v>
      </c>
      <c r="G10" s="92">
        <v>22789</v>
      </c>
      <c r="H10" s="93">
        <v>6.5</v>
      </c>
      <c r="I10" s="93">
        <v>6.8</v>
      </c>
      <c r="J10" s="93">
        <v>6.6</v>
      </c>
      <c r="K10" s="93">
        <v>6.7</v>
      </c>
      <c r="L10" s="93">
        <v>6.8</v>
      </c>
    </row>
    <row r="11" spans="1:12" ht="15.5" customHeight="1">
      <c r="A11" s="269"/>
      <c r="B11" s="160" t="s">
        <v>8</v>
      </c>
      <c r="C11" s="100">
        <v>7953</v>
      </c>
      <c r="D11" s="92">
        <v>11378</v>
      </c>
      <c r="E11" s="92">
        <v>13719</v>
      </c>
      <c r="F11" s="92">
        <v>15992</v>
      </c>
      <c r="G11" s="92">
        <v>17473</v>
      </c>
      <c r="H11" s="93">
        <v>4.9000000000000004</v>
      </c>
      <c r="I11" s="93">
        <v>5.3</v>
      </c>
      <c r="J11" s="93">
        <v>5.0999999999999996</v>
      </c>
      <c r="K11" s="93">
        <v>5.2</v>
      </c>
      <c r="L11" s="93">
        <v>5.2</v>
      </c>
    </row>
    <row r="12" spans="1:12" ht="15.5" customHeight="1">
      <c r="A12" s="269"/>
      <c r="B12" s="160" t="s">
        <v>9</v>
      </c>
      <c r="C12" s="100">
        <v>6455</v>
      </c>
      <c r="D12" s="92">
        <v>8964</v>
      </c>
      <c r="E12" s="92">
        <v>10731</v>
      </c>
      <c r="F12" s="92">
        <v>12024</v>
      </c>
      <c r="G12" s="92">
        <v>13369</v>
      </c>
      <c r="H12" s="93">
        <v>3.9</v>
      </c>
      <c r="I12" s="93">
        <v>4.2</v>
      </c>
      <c r="J12" s="93">
        <v>4</v>
      </c>
      <c r="K12" s="93">
        <v>3.9</v>
      </c>
      <c r="L12" s="93">
        <v>4</v>
      </c>
    </row>
    <row r="13" spans="1:12" ht="15.5" customHeight="1">
      <c r="A13" s="269"/>
      <c r="B13" s="160" t="s">
        <v>10</v>
      </c>
      <c r="C13" s="100">
        <v>3529</v>
      </c>
      <c r="D13" s="92">
        <v>4523</v>
      </c>
      <c r="E13" s="92">
        <v>5625</v>
      </c>
      <c r="F13" s="92">
        <v>6458</v>
      </c>
      <c r="G13" s="92">
        <v>7635</v>
      </c>
      <c r="H13" s="93">
        <v>2.1</v>
      </c>
      <c r="I13" s="93">
        <v>2.1</v>
      </c>
      <c r="J13" s="93">
        <v>2.1</v>
      </c>
      <c r="K13" s="93">
        <v>2.1</v>
      </c>
      <c r="L13" s="93">
        <v>2.2999999999999998</v>
      </c>
    </row>
    <row r="14" spans="1:12" ht="15.5" customHeight="1">
      <c r="A14" s="269"/>
      <c r="B14" s="160" t="s">
        <v>11</v>
      </c>
      <c r="C14" s="100">
        <v>5751</v>
      </c>
      <c r="D14" s="92">
        <v>7481</v>
      </c>
      <c r="E14" s="92">
        <v>8888</v>
      </c>
      <c r="F14" s="92">
        <v>9886</v>
      </c>
      <c r="G14" s="92">
        <v>10935</v>
      </c>
      <c r="H14" s="93">
        <v>3.5</v>
      </c>
      <c r="I14" s="93">
        <v>3.5</v>
      </c>
      <c r="J14" s="93">
        <v>3.3</v>
      </c>
      <c r="K14" s="93">
        <v>3.2</v>
      </c>
      <c r="L14" s="93">
        <v>3.2</v>
      </c>
    </row>
    <row r="15" spans="1:12" ht="15.5" customHeight="1">
      <c r="A15" s="269"/>
      <c r="B15" s="160" t="s">
        <v>12</v>
      </c>
      <c r="C15" s="100">
        <v>3541</v>
      </c>
      <c r="D15" s="92">
        <v>4778</v>
      </c>
      <c r="E15" s="92">
        <v>5872</v>
      </c>
      <c r="F15" s="92">
        <v>7307</v>
      </c>
      <c r="G15" s="92">
        <v>8308</v>
      </c>
      <c r="H15" s="93">
        <v>2.2000000000000002</v>
      </c>
      <c r="I15" s="93">
        <v>2.2999999999999998</v>
      </c>
      <c r="J15" s="93">
        <v>2.2000000000000002</v>
      </c>
      <c r="K15" s="93">
        <v>2.4</v>
      </c>
      <c r="L15" s="93">
        <v>2.5</v>
      </c>
    </row>
    <row r="16" spans="1:12" ht="15.5" customHeight="1">
      <c r="A16" s="269"/>
      <c r="B16" s="160" t="s">
        <v>13</v>
      </c>
      <c r="C16" s="100">
        <v>14870</v>
      </c>
      <c r="D16" s="92">
        <v>19888</v>
      </c>
      <c r="E16" s="92">
        <v>24382</v>
      </c>
      <c r="F16" s="92">
        <v>29970</v>
      </c>
      <c r="G16" s="92">
        <v>30479</v>
      </c>
      <c r="H16" s="93">
        <v>9.1</v>
      </c>
      <c r="I16" s="93">
        <v>9.3000000000000007</v>
      </c>
      <c r="J16" s="93">
        <v>9.1</v>
      </c>
      <c r="K16" s="93">
        <v>9.8000000000000007</v>
      </c>
      <c r="L16" s="93">
        <v>9.1</v>
      </c>
    </row>
    <row r="17" spans="1:12" ht="15.5" customHeight="1">
      <c r="A17" s="269"/>
      <c r="B17" s="160" t="s">
        <v>14</v>
      </c>
      <c r="C17" s="100">
        <v>4094</v>
      </c>
      <c r="D17" s="92">
        <v>5259</v>
      </c>
      <c r="E17" s="92">
        <v>6804</v>
      </c>
      <c r="F17" s="92">
        <v>7494</v>
      </c>
      <c r="G17" s="92">
        <v>6965</v>
      </c>
      <c r="H17" s="93">
        <v>2.5</v>
      </c>
      <c r="I17" s="93">
        <v>2.5</v>
      </c>
      <c r="J17" s="93">
        <v>2.6</v>
      </c>
      <c r="K17" s="93">
        <v>2.5</v>
      </c>
      <c r="L17" s="93">
        <v>2.1</v>
      </c>
    </row>
    <row r="18" spans="1:12" ht="15.5" customHeight="1">
      <c r="A18" s="269"/>
      <c r="B18" s="160" t="s">
        <v>15</v>
      </c>
      <c r="C18" s="100">
        <v>4034</v>
      </c>
      <c r="D18" s="92">
        <v>5216</v>
      </c>
      <c r="E18" s="92">
        <v>6195</v>
      </c>
      <c r="F18" s="92">
        <v>7495</v>
      </c>
      <c r="G18" s="92">
        <v>8031</v>
      </c>
      <c r="H18" s="93">
        <v>2.5</v>
      </c>
      <c r="I18" s="93">
        <v>2.5</v>
      </c>
      <c r="J18" s="93">
        <v>2.2999999999999998</v>
      </c>
      <c r="K18" s="93">
        <v>2.4</v>
      </c>
      <c r="L18" s="93">
        <v>2.4</v>
      </c>
    </row>
    <row r="19" spans="1:12" ht="15.5" customHeight="1">
      <c r="A19" s="269"/>
      <c r="B19" s="160" t="s">
        <v>16</v>
      </c>
      <c r="C19" s="100">
        <v>9864</v>
      </c>
      <c r="D19" s="92">
        <v>13083</v>
      </c>
      <c r="E19" s="92">
        <v>17290</v>
      </c>
      <c r="F19" s="92">
        <v>19815</v>
      </c>
      <c r="G19" s="92">
        <v>22217</v>
      </c>
      <c r="H19" s="93">
        <v>6</v>
      </c>
      <c r="I19" s="93">
        <v>6.1</v>
      </c>
      <c r="J19" s="93">
        <v>6.5</v>
      </c>
      <c r="K19" s="93">
        <v>6.5</v>
      </c>
      <c r="L19" s="93">
        <v>6.6</v>
      </c>
    </row>
    <row r="20" spans="1:12" ht="15.5" customHeight="1">
      <c r="A20" s="269"/>
      <c r="B20" s="160" t="s">
        <v>17</v>
      </c>
      <c r="C20" s="100">
        <v>5885</v>
      </c>
      <c r="D20" s="92">
        <v>7705</v>
      </c>
      <c r="E20" s="92">
        <v>9750</v>
      </c>
      <c r="F20" s="92">
        <v>11053</v>
      </c>
      <c r="G20" s="92">
        <v>12848</v>
      </c>
      <c r="H20" s="93">
        <v>3.6</v>
      </c>
      <c r="I20" s="93">
        <v>3.6</v>
      </c>
      <c r="J20" s="93">
        <v>3.7</v>
      </c>
      <c r="K20" s="93">
        <v>3.6</v>
      </c>
      <c r="L20" s="93">
        <v>3.8</v>
      </c>
    </row>
    <row r="21" spans="1:12" ht="15.5" customHeight="1">
      <c r="A21" s="269"/>
      <c r="B21" s="160" t="s">
        <v>18</v>
      </c>
      <c r="C21" s="100">
        <v>9965</v>
      </c>
      <c r="D21" s="92">
        <v>13089</v>
      </c>
      <c r="E21" s="92">
        <v>17328</v>
      </c>
      <c r="F21" s="92">
        <v>20138</v>
      </c>
      <c r="G21" s="92">
        <v>22604</v>
      </c>
      <c r="H21" s="93">
        <v>6.1</v>
      </c>
      <c r="I21" s="93">
        <v>6.2</v>
      </c>
      <c r="J21" s="93">
        <v>6.5</v>
      </c>
      <c r="K21" s="93">
        <v>6.6</v>
      </c>
      <c r="L21" s="93">
        <v>6.7</v>
      </c>
    </row>
    <row r="22" spans="1:12" ht="15.5" customHeight="1">
      <c r="A22" s="269"/>
      <c r="B22" s="160" t="s">
        <v>19</v>
      </c>
      <c r="C22" s="100">
        <v>5120</v>
      </c>
      <c r="D22" s="92">
        <v>6756</v>
      </c>
      <c r="E22" s="92">
        <v>8403</v>
      </c>
      <c r="F22" s="92">
        <v>9427</v>
      </c>
      <c r="G22" s="92">
        <v>10266</v>
      </c>
      <c r="H22" s="93">
        <v>3.1</v>
      </c>
      <c r="I22" s="93">
        <v>3.2</v>
      </c>
      <c r="J22" s="93">
        <v>3.2</v>
      </c>
      <c r="K22" s="93">
        <v>3.1</v>
      </c>
      <c r="L22" s="93">
        <v>3</v>
      </c>
    </row>
    <row r="23" spans="1:12" ht="15.5" customHeight="1">
      <c r="A23" s="269"/>
      <c r="B23" s="160" t="s">
        <v>20</v>
      </c>
      <c r="C23" s="100">
        <v>3552</v>
      </c>
      <c r="D23" s="92">
        <v>4695</v>
      </c>
      <c r="E23" s="92">
        <v>5877</v>
      </c>
      <c r="F23" s="92">
        <v>6604</v>
      </c>
      <c r="G23" s="92">
        <v>7485</v>
      </c>
      <c r="H23" s="93">
        <v>2.2000000000000002</v>
      </c>
      <c r="I23" s="93">
        <v>2.2000000000000002</v>
      </c>
      <c r="J23" s="93">
        <v>2.2000000000000002</v>
      </c>
      <c r="K23" s="93">
        <v>2.2000000000000002</v>
      </c>
      <c r="L23" s="93">
        <v>2.2000000000000002</v>
      </c>
    </row>
    <row r="24" spans="1:12" ht="15.5" customHeight="1">
      <c r="A24" s="269"/>
      <c r="B24" s="160" t="s">
        <v>21</v>
      </c>
      <c r="C24" s="100">
        <v>5043</v>
      </c>
      <c r="D24" s="92">
        <v>6186</v>
      </c>
      <c r="E24" s="92">
        <v>7480</v>
      </c>
      <c r="F24" s="92">
        <v>8624</v>
      </c>
      <c r="G24" s="92">
        <v>9738</v>
      </c>
      <c r="H24" s="93">
        <v>3.1</v>
      </c>
      <c r="I24" s="93">
        <v>2.9</v>
      </c>
      <c r="J24" s="93">
        <v>2.8</v>
      </c>
      <c r="K24" s="93">
        <v>2.8</v>
      </c>
      <c r="L24" s="93">
        <v>2.9</v>
      </c>
    </row>
    <row r="25" spans="1:12" ht="15.5" customHeight="1">
      <c r="A25" s="269"/>
      <c r="B25" s="160" t="s">
        <v>22</v>
      </c>
      <c r="C25" s="100">
        <v>2624</v>
      </c>
      <c r="D25" s="92">
        <v>3537</v>
      </c>
      <c r="E25" s="92">
        <v>4392</v>
      </c>
      <c r="F25" s="92">
        <v>4817</v>
      </c>
      <c r="G25" s="92">
        <v>5215</v>
      </c>
      <c r="H25" s="93">
        <v>1.6</v>
      </c>
      <c r="I25" s="93">
        <v>1.7</v>
      </c>
      <c r="J25" s="93">
        <v>1.6</v>
      </c>
      <c r="K25" s="93">
        <v>1.6</v>
      </c>
      <c r="L25" s="93">
        <v>1.5</v>
      </c>
    </row>
    <row r="26" spans="1:12" ht="15.5" customHeight="1">
      <c r="A26" s="269"/>
      <c r="B26" s="160" t="s">
        <v>23</v>
      </c>
      <c r="C26" s="100">
        <v>9544</v>
      </c>
      <c r="D26" s="92">
        <v>12331</v>
      </c>
      <c r="E26" s="92">
        <v>16561</v>
      </c>
      <c r="F26" s="92">
        <v>19274</v>
      </c>
      <c r="G26" s="92">
        <v>21479</v>
      </c>
      <c r="H26" s="93">
        <v>5.8</v>
      </c>
      <c r="I26" s="93">
        <v>5.8</v>
      </c>
      <c r="J26" s="93">
        <v>6.2</v>
      </c>
      <c r="K26" s="93">
        <v>6.3</v>
      </c>
      <c r="L26" s="93">
        <v>6.4</v>
      </c>
    </row>
    <row r="27" spans="1:12" ht="15.5" customHeight="1">
      <c r="A27" s="269"/>
      <c r="B27" s="160" t="s">
        <v>24</v>
      </c>
      <c r="C27" s="100">
        <v>3449</v>
      </c>
      <c r="D27" s="92">
        <v>4701</v>
      </c>
      <c r="E27" s="92">
        <v>5579</v>
      </c>
      <c r="F27" s="92">
        <v>6352</v>
      </c>
      <c r="G27" s="92">
        <v>7799</v>
      </c>
      <c r="H27" s="93">
        <v>2.1</v>
      </c>
      <c r="I27" s="93">
        <v>2.2000000000000002</v>
      </c>
      <c r="J27" s="93">
        <v>2.1</v>
      </c>
      <c r="K27" s="93">
        <v>2.1</v>
      </c>
      <c r="L27" s="93">
        <v>2.2999999999999998</v>
      </c>
    </row>
    <row r="28" spans="1:12" ht="15.5" customHeight="1">
      <c r="A28" s="269"/>
      <c r="B28" s="160" t="s">
        <v>25</v>
      </c>
      <c r="C28" s="100">
        <v>4875</v>
      </c>
      <c r="D28" s="92">
        <v>6403</v>
      </c>
      <c r="E28" s="92">
        <v>8201</v>
      </c>
      <c r="F28" s="92">
        <v>9348</v>
      </c>
      <c r="G28" s="92">
        <v>10281</v>
      </c>
      <c r="H28" s="93">
        <v>3</v>
      </c>
      <c r="I28" s="93">
        <v>3</v>
      </c>
      <c r="J28" s="93">
        <v>3.1</v>
      </c>
      <c r="K28" s="93">
        <v>3</v>
      </c>
      <c r="L28" s="93">
        <v>3.1</v>
      </c>
    </row>
    <row r="29" spans="1:12" ht="15.5" customHeight="1">
      <c r="A29" s="269"/>
      <c r="B29" s="160" t="s">
        <v>26</v>
      </c>
      <c r="C29" s="100">
        <v>3671</v>
      </c>
      <c r="D29" s="92">
        <v>4905</v>
      </c>
      <c r="E29" s="92">
        <v>5924</v>
      </c>
      <c r="F29" s="92">
        <v>6542</v>
      </c>
      <c r="G29" s="92">
        <v>6980</v>
      </c>
      <c r="H29" s="93">
        <v>2.2000000000000002</v>
      </c>
      <c r="I29" s="93">
        <v>2.2999999999999998</v>
      </c>
      <c r="J29" s="93">
        <v>2.2000000000000002</v>
      </c>
      <c r="K29" s="93">
        <v>2.1</v>
      </c>
      <c r="L29" s="93">
        <v>2.1</v>
      </c>
    </row>
    <row r="30" spans="1:12" ht="15.5" customHeight="1">
      <c r="A30" s="269"/>
      <c r="B30" s="160" t="s">
        <v>27</v>
      </c>
      <c r="C30" s="100">
        <v>2338</v>
      </c>
      <c r="D30" s="92">
        <v>3146</v>
      </c>
      <c r="E30" s="92">
        <v>3937</v>
      </c>
      <c r="F30" s="92">
        <v>4544</v>
      </c>
      <c r="G30" s="92">
        <v>5131</v>
      </c>
      <c r="H30" s="93">
        <v>1.4</v>
      </c>
      <c r="I30" s="93">
        <v>1.5</v>
      </c>
      <c r="J30" s="93">
        <v>1.5</v>
      </c>
      <c r="K30" s="93">
        <v>1.5</v>
      </c>
      <c r="L30" s="93">
        <v>1.5</v>
      </c>
    </row>
    <row r="31" spans="1:12" ht="15.5" customHeight="1">
      <c r="A31" s="269"/>
      <c r="B31" s="160" t="s">
        <v>28</v>
      </c>
      <c r="C31" s="100">
        <v>5174</v>
      </c>
      <c r="D31" s="92">
        <v>6758</v>
      </c>
      <c r="E31" s="92">
        <v>8734</v>
      </c>
      <c r="F31" s="92">
        <v>9613</v>
      </c>
      <c r="G31" s="92">
        <v>10535</v>
      </c>
      <c r="H31" s="93">
        <v>3.2</v>
      </c>
      <c r="I31" s="93">
        <v>3.2</v>
      </c>
      <c r="J31" s="93">
        <v>3.3</v>
      </c>
      <c r="K31" s="93">
        <v>3.1</v>
      </c>
      <c r="L31" s="93">
        <v>3.1</v>
      </c>
    </row>
    <row r="32" spans="1:12" ht="15.5" customHeight="1">
      <c r="A32" s="269"/>
      <c r="B32" s="160" t="s">
        <v>29</v>
      </c>
      <c r="C32" s="100">
        <v>21672</v>
      </c>
      <c r="D32" s="92">
        <v>24972</v>
      </c>
      <c r="E32" s="92">
        <v>31381</v>
      </c>
      <c r="F32" s="92">
        <v>35343</v>
      </c>
      <c r="G32" s="92">
        <v>37666</v>
      </c>
      <c r="H32" s="93">
        <v>13.2</v>
      </c>
      <c r="I32" s="93">
        <v>11.7</v>
      </c>
      <c r="J32" s="93">
        <v>11.8</v>
      </c>
      <c r="K32" s="93">
        <v>11.5</v>
      </c>
      <c r="L32" s="93">
        <v>11.2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  <c r="I34" s="3"/>
    </row>
    <row r="35" spans="1:12" ht="16" customHeight="1">
      <c r="B35" s="3"/>
      <c r="C35" s="3"/>
      <c r="D35" s="3"/>
      <c r="E35" s="3"/>
      <c r="F35" s="3"/>
      <c r="G35" s="3"/>
      <c r="H35" s="3"/>
      <c r="I35" s="3"/>
    </row>
    <row r="36" spans="1:12" ht="16" customHeight="1">
      <c r="B36" s="3"/>
      <c r="C36" s="3"/>
      <c r="D36" s="3"/>
      <c r="E36" s="3"/>
      <c r="F36" s="3"/>
      <c r="G36" s="3"/>
      <c r="H36" s="3"/>
      <c r="I36" s="3"/>
    </row>
    <row r="37" spans="1:12">
      <c r="B37" s="3"/>
      <c r="C37" s="3"/>
      <c r="D37" s="3"/>
      <c r="E37" s="3"/>
      <c r="F37" s="3"/>
      <c r="G37" s="3"/>
      <c r="H37" s="3"/>
      <c r="I37" s="3"/>
    </row>
    <row r="38" spans="1:12">
      <c r="B38" s="3"/>
      <c r="C38" s="3"/>
      <c r="D38" s="3"/>
      <c r="E38" s="3"/>
      <c r="F38" s="3"/>
      <c r="G38" s="3"/>
      <c r="H38" s="3"/>
      <c r="I38" s="3"/>
    </row>
  </sheetData>
  <mergeCells count="6">
    <mergeCell ref="A1:A33"/>
    <mergeCell ref="I1:L1"/>
    <mergeCell ref="B2:B4"/>
    <mergeCell ref="C3:G3"/>
    <mergeCell ref="H3:L3"/>
    <mergeCell ref="C2:L2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83203125" style="1" customWidth="1"/>
    <col min="3" max="6" width="11.6640625" style="1" customWidth="1"/>
    <col min="7" max="7" width="11.1640625" style="1" customWidth="1"/>
    <col min="8" max="8" width="10.5" style="1" customWidth="1"/>
    <col min="9" max="10" width="11.33203125" style="1" customWidth="1"/>
    <col min="11" max="11" width="11.1640625" style="1" customWidth="1"/>
    <col min="12" max="12" width="11.6640625" style="1" customWidth="1"/>
    <col min="13" max="16384" width="9.1640625" style="1"/>
  </cols>
  <sheetData>
    <row r="1" spans="1:13" ht="15.5" customHeight="1">
      <c r="A1" s="269">
        <v>64</v>
      </c>
      <c r="B1" s="122"/>
      <c r="C1" s="122"/>
      <c r="D1" s="122"/>
      <c r="E1" s="122"/>
      <c r="F1" s="122"/>
      <c r="G1" s="122"/>
      <c r="H1" s="200"/>
      <c r="I1" s="343" t="s">
        <v>267</v>
      </c>
      <c r="J1" s="343"/>
      <c r="K1" s="343"/>
      <c r="L1" s="343"/>
    </row>
    <row r="2" spans="1:13" s="35" customFormat="1" ht="33.75" customHeight="1">
      <c r="A2" s="269"/>
      <c r="B2" s="338"/>
      <c r="C2" s="307" t="s">
        <v>142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13" s="35" customFormat="1" ht="20.25" customHeight="1">
      <c r="A3" s="269"/>
      <c r="B3" s="339"/>
      <c r="C3" s="307" t="s">
        <v>170</v>
      </c>
      <c r="D3" s="307"/>
      <c r="E3" s="307"/>
      <c r="F3" s="307"/>
      <c r="G3" s="308"/>
      <c r="H3" s="307" t="s">
        <v>65</v>
      </c>
      <c r="I3" s="307"/>
      <c r="J3" s="307"/>
      <c r="K3" s="307"/>
      <c r="L3" s="307"/>
    </row>
    <row r="4" spans="1:13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3">
        <v>2017</v>
      </c>
      <c r="I4" s="110">
        <v>2018</v>
      </c>
      <c r="J4" s="110">
        <v>2019</v>
      </c>
      <c r="K4" s="96">
        <v>2020</v>
      </c>
      <c r="L4" s="96">
        <v>2021</v>
      </c>
    </row>
    <row r="5" spans="1:13" ht="16" customHeight="1">
      <c r="A5" s="269"/>
      <c r="B5" s="106" t="s">
        <v>32</v>
      </c>
      <c r="C5" s="120">
        <v>133213</v>
      </c>
      <c r="D5" s="120">
        <v>158620</v>
      </c>
      <c r="E5" s="120">
        <f>SUM(E7:E33)</f>
        <v>172645</v>
      </c>
      <c r="F5" s="120">
        <f>SUM(F7:F33)</f>
        <v>186049</v>
      </c>
      <c r="G5" s="120">
        <f>SUM(G7:G33)</f>
        <v>235042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  <c r="M5" s="155"/>
    </row>
    <row r="6" spans="1:13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13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3" ht="15.5" customHeight="1">
      <c r="A8" s="269"/>
      <c r="B8" s="160" t="s">
        <v>5</v>
      </c>
      <c r="C8" s="100">
        <v>4949</v>
      </c>
      <c r="D8" s="92">
        <v>5868</v>
      </c>
      <c r="E8" s="92">
        <v>6309</v>
      </c>
      <c r="F8" s="92">
        <v>6763</v>
      </c>
      <c r="G8" s="92">
        <v>8754</v>
      </c>
      <c r="H8" s="93">
        <v>3.7</v>
      </c>
      <c r="I8" s="93">
        <v>3.7</v>
      </c>
      <c r="J8" s="93">
        <v>3.7</v>
      </c>
      <c r="K8" s="92">
        <v>3.6</v>
      </c>
      <c r="L8" s="93">
        <v>3.7</v>
      </c>
    </row>
    <row r="9" spans="1:13" ht="15.5" customHeight="1">
      <c r="A9" s="269"/>
      <c r="B9" s="160" t="s">
        <v>6</v>
      </c>
      <c r="C9" s="100">
        <v>3307</v>
      </c>
      <c r="D9" s="92">
        <v>4043</v>
      </c>
      <c r="E9" s="92">
        <v>4466</v>
      </c>
      <c r="F9" s="92">
        <v>4935</v>
      </c>
      <c r="G9" s="92">
        <v>6347</v>
      </c>
      <c r="H9" s="93">
        <v>2.5</v>
      </c>
      <c r="I9" s="93">
        <v>2.5</v>
      </c>
      <c r="J9" s="93">
        <v>2.6</v>
      </c>
      <c r="K9" s="92">
        <v>2.7</v>
      </c>
      <c r="L9" s="93">
        <v>2.7</v>
      </c>
    </row>
    <row r="10" spans="1:13" ht="15.5" customHeight="1">
      <c r="A10" s="269"/>
      <c r="B10" s="160" t="s">
        <v>7</v>
      </c>
      <c r="C10" s="100">
        <v>10651</v>
      </c>
      <c r="D10" s="92">
        <v>12545</v>
      </c>
      <c r="E10" s="92">
        <v>13730</v>
      </c>
      <c r="F10" s="92">
        <v>14607</v>
      </c>
      <c r="G10" s="92">
        <v>17537</v>
      </c>
      <c r="H10" s="93">
        <v>8</v>
      </c>
      <c r="I10" s="93">
        <v>7.9</v>
      </c>
      <c r="J10" s="93">
        <v>8</v>
      </c>
      <c r="K10" s="92">
        <v>7.9</v>
      </c>
      <c r="L10" s="93">
        <v>7.5</v>
      </c>
    </row>
    <row r="11" spans="1:13" ht="15.5" customHeight="1">
      <c r="A11" s="269"/>
      <c r="B11" s="160" t="s">
        <v>8</v>
      </c>
      <c r="C11" s="100">
        <v>4755</v>
      </c>
      <c r="D11" s="92">
        <v>5635</v>
      </c>
      <c r="E11" s="92">
        <v>6191</v>
      </c>
      <c r="F11" s="92">
        <v>6744</v>
      </c>
      <c r="G11" s="92">
        <v>8441</v>
      </c>
      <c r="H11" s="93">
        <v>3.6</v>
      </c>
      <c r="I11" s="93">
        <v>3.6</v>
      </c>
      <c r="J11" s="93">
        <v>3.6</v>
      </c>
      <c r="K11" s="92">
        <v>3.6</v>
      </c>
      <c r="L11" s="93">
        <v>3.6</v>
      </c>
    </row>
    <row r="12" spans="1:13" ht="15.5" customHeight="1">
      <c r="A12" s="269"/>
      <c r="B12" s="160" t="s">
        <v>9</v>
      </c>
      <c r="C12" s="100">
        <v>3900</v>
      </c>
      <c r="D12" s="92">
        <v>4528</v>
      </c>
      <c r="E12" s="92">
        <v>4810</v>
      </c>
      <c r="F12" s="92">
        <v>5204</v>
      </c>
      <c r="G12" s="92">
        <v>6913</v>
      </c>
      <c r="H12" s="93">
        <v>2.9</v>
      </c>
      <c r="I12" s="93">
        <v>2.9</v>
      </c>
      <c r="J12" s="93">
        <v>2.8</v>
      </c>
      <c r="K12" s="92">
        <v>2.8</v>
      </c>
      <c r="L12" s="93">
        <v>2.9</v>
      </c>
    </row>
    <row r="13" spans="1:13" ht="15.5" customHeight="1">
      <c r="A13" s="269"/>
      <c r="B13" s="160" t="s">
        <v>10</v>
      </c>
      <c r="C13" s="100">
        <v>3896</v>
      </c>
      <c r="D13" s="92">
        <v>4755</v>
      </c>
      <c r="E13" s="92">
        <v>5244</v>
      </c>
      <c r="F13" s="92">
        <v>5818</v>
      </c>
      <c r="G13" s="92">
        <v>7080</v>
      </c>
      <c r="H13" s="93">
        <v>2.9</v>
      </c>
      <c r="I13" s="93">
        <v>3</v>
      </c>
      <c r="J13" s="93">
        <v>3</v>
      </c>
      <c r="K13" s="92">
        <v>3.1</v>
      </c>
      <c r="L13" s="93">
        <v>3</v>
      </c>
    </row>
    <row r="14" spans="1:13" ht="15.5" customHeight="1">
      <c r="A14" s="269"/>
      <c r="B14" s="160" t="s">
        <v>11</v>
      </c>
      <c r="C14" s="100">
        <v>5508</v>
      </c>
      <c r="D14" s="92">
        <v>6574</v>
      </c>
      <c r="E14" s="92">
        <v>7008</v>
      </c>
      <c r="F14" s="92">
        <v>7590</v>
      </c>
      <c r="G14" s="92">
        <v>9564</v>
      </c>
      <c r="H14" s="93">
        <v>4.0999999999999996</v>
      </c>
      <c r="I14" s="93">
        <v>4.0999999999999996</v>
      </c>
      <c r="J14" s="93">
        <v>4.0999999999999996</v>
      </c>
      <c r="K14" s="92">
        <v>4.0999999999999996</v>
      </c>
      <c r="L14" s="93">
        <v>4.0999999999999996</v>
      </c>
    </row>
    <row r="15" spans="1:13" ht="15.5" customHeight="1">
      <c r="A15" s="269"/>
      <c r="B15" s="160" t="s">
        <v>12</v>
      </c>
      <c r="C15" s="100">
        <v>4177</v>
      </c>
      <c r="D15" s="92">
        <v>5065</v>
      </c>
      <c r="E15" s="92">
        <v>5566</v>
      </c>
      <c r="F15" s="92">
        <v>6078</v>
      </c>
      <c r="G15" s="92">
        <v>7496</v>
      </c>
      <c r="H15" s="93">
        <v>3.1</v>
      </c>
      <c r="I15" s="93">
        <v>3.2</v>
      </c>
      <c r="J15" s="93">
        <v>3.2</v>
      </c>
      <c r="K15" s="92">
        <v>3.3</v>
      </c>
      <c r="L15" s="93">
        <v>3.2</v>
      </c>
    </row>
    <row r="16" spans="1:13" ht="15.5" customHeight="1">
      <c r="A16" s="269"/>
      <c r="B16" s="160" t="s">
        <v>13</v>
      </c>
      <c r="C16" s="100">
        <v>5504</v>
      </c>
      <c r="D16" s="92">
        <v>6976</v>
      </c>
      <c r="E16" s="92">
        <v>7759</v>
      </c>
      <c r="F16" s="92">
        <v>8642</v>
      </c>
      <c r="G16" s="92">
        <v>11287</v>
      </c>
      <c r="H16" s="93">
        <v>4.0999999999999996</v>
      </c>
      <c r="I16" s="93">
        <v>4.4000000000000004</v>
      </c>
      <c r="J16" s="93">
        <v>4.5</v>
      </c>
      <c r="K16" s="92">
        <v>4.5999999999999996</v>
      </c>
      <c r="L16" s="93">
        <v>4.8</v>
      </c>
    </row>
    <row r="17" spans="1:12" ht="15.5" customHeight="1">
      <c r="A17" s="269"/>
      <c r="B17" s="160" t="s">
        <v>14</v>
      </c>
      <c r="C17" s="100">
        <v>3007</v>
      </c>
      <c r="D17" s="92">
        <v>3496</v>
      </c>
      <c r="E17" s="92">
        <v>3704</v>
      </c>
      <c r="F17" s="92">
        <v>3931</v>
      </c>
      <c r="G17" s="92">
        <v>4859</v>
      </c>
      <c r="H17" s="93">
        <v>2.2999999999999998</v>
      </c>
      <c r="I17" s="93">
        <v>2.2000000000000002</v>
      </c>
      <c r="J17" s="93">
        <v>2.1</v>
      </c>
      <c r="K17" s="92">
        <v>2.1</v>
      </c>
      <c r="L17" s="93">
        <v>2.1</v>
      </c>
    </row>
    <row r="18" spans="1:12" ht="15.5" customHeight="1">
      <c r="A18" s="269"/>
      <c r="B18" s="160" t="s">
        <v>15</v>
      </c>
      <c r="C18" s="100">
        <v>1861</v>
      </c>
      <c r="D18" s="92">
        <v>2202</v>
      </c>
      <c r="E18" s="92">
        <v>2383</v>
      </c>
      <c r="F18" s="92">
        <v>2634</v>
      </c>
      <c r="G18" s="92">
        <v>3206</v>
      </c>
      <c r="H18" s="93">
        <v>1.4</v>
      </c>
      <c r="I18" s="93">
        <v>1.4</v>
      </c>
      <c r="J18" s="93">
        <v>1.4</v>
      </c>
      <c r="K18" s="92">
        <v>1.4</v>
      </c>
      <c r="L18" s="93">
        <v>1.4</v>
      </c>
    </row>
    <row r="19" spans="1:12" ht="15.5" customHeight="1">
      <c r="A19" s="269"/>
      <c r="B19" s="160" t="s">
        <v>16</v>
      </c>
      <c r="C19" s="100">
        <v>8975</v>
      </c>
      <c r="D19" s="92">
        <v>10665</v>
      </c>
      <c r="E19" s="92">
        <v>11460</v>
      </c>
      <c r="F19" s="92">
        <v>12546</v>
      </c>
      <c r="G19" s="92">
        <v>16093</v>
      </c>
      <c r="H19" s="93">
        <v>6.7</v>
      </c>
      <c r="I19" s="93">
        <v>6.7</v>
      </c>
      <c r="J19" s="93">
        <v>6.6</v>
      </c>
      <c r="K19" s="92">
        <v>6.7</v>
      </c>
      <c r="L19" s="93">
        <v>6.9</v>
      </c>
    </row>
    <row r="20" spans="1:12" ht="15.5" customHeight="1">
      <c r="A20" s="269"/>
      <c r="B20" s="160" t="s">
        <v>17</v>
      </c>
      <c r="C20" s="100">
        <v>3530</v>
      </c>
      <c r="D20" s="92">
        <v>4178</v>
      </c>
      <c r="E20" s="92">
        <v>4479</v>
      </c>
      <c r="F20" s="92">
        <v>4820</v>
      </c>
      <c r="G20" s="92">
        <v>5961</v>
      </c>
      <c r="H20" s="93">
        <v>2.7</v>
      </c>
      <c r="I20" s="93">
        <v>2.6</v>
      </c>
      <c r="J20" s="93">
        <v>2.6</v>
      </c>
      <c r="K20" s="92">
        <v>2.6</v>
      </c>
      <c r="L20" s="93">
        <v>2.5</v>
      </c>
    </row>
    <row r="21" spans="1:12" ht="15.5" customHeight="1">
      <c r="A21" s="269"/>
      <c r="B21" s="160" t="s">
        <v>18</v>
      </c>
      <c r="C21" s="100">
        <v>8155</v>
      </c>
      <c r="D21" s="92">
        <v>9659</v>
      </c>
      <c r="E21" s="92">
        <v>10314</v>
      </c>
      <c r="F21" s="92">
        <v>10916</v>
      </c>
      <c r="G21" s="92">
        <v>13737</v>
      </c>
      <c r="H21" s="93">
        <v>6.1</v>
      </c>
      <c r="I21" s="93">
        <v>6.1</v>
      </c>
      <c r="J21" s="93">
        <v>6</v>
      </c>
      <c r="K21" s="92">
        <v>5.9</v>
      </c>
      <c r="L21" s="93">
        <v>5.8</v>
      </c>
    </row>
    <row r="22" spans="1:12" ht="15.5" customHeight="1">
      <c r="A22" s="269"/>
      <c r="B22" s="160" t="s">
        <v>19</v>
      </c>
      <c r="C22" s="100">
        <v>4454</v>
      </c>
      <c r="D22" s="92">
        <v>5273</v>
      </c>
      <c r="E22" s="92">
        <v>5864</v>
      </c>
      <c r="F22" s="92">
        <v>6238</v>
      </c>
      <c r="G22" s="92">
        <v>7802</v>
      </c>
      <c r="H22" s="93">
        <v>3.3</v>
      </c>
      <c r="I22" s="93">
        <v>3.3</v>
      </c>
      <c r="J22" s="93">
        <v>3.4</v>
      </c>
      <c r="K22" s="92">
        <v>3.4</v>
      </c>
      <c r="L22" s="93">
        <v>3.3</v>
      </c>
    </row>
    <row r="23" spans="1:12" ht="15.5" customHeight="1">
      <c r="A23" s="269"/>
      <c r="B23" s="160" t="s">
        <v>20</v>
      </c>
      <c r="C23" s="100">
        <v>3688</v>
      </c>
      <c r="D23" s="92">
        <v>4491</v>
      </c>
      <c r="E23" s="92">
        <v>4892</v>
      </c>
      <c r="F23" s="92">
        <v>5512</v>
      </c>
      <c r="G23" s="92">
        <v>6890</v>
      </c>
      <c r="H23" s="93">
        <v>2.8</v>
      </c>
      <c r="I23" s="93">
        <v>2.8</v>
      </c>
      <c r="J23" s="93">
        <v>2.8</v>
      </c>
      <c r="K23" s="93">
        <v>3</v>
      </c>
      <c r="L23" s="93">
        <v>2.9</v>
      </c>
    </row>
    <row r="24" spans="1:12" ht="15.5" customHeight="1">
      <c r="A24" s="269"/>
      <c r="B24" s="160" t="s">
        <v>21</v>
      </c>
      <c r="C24" s="100">
        <v>3394</v>
      </c>
      <c r="D24" s="92">
        <v>4050</v>
      </c>
      <c r="E24" s="92">
        <v>4361</v>
      </c>
      <c r="F24" s="92">
        <v>4630</v>
      </c>
      <c r="G24" s="92">
        <v>5692</v>
      </c>
      <c r="H24" s="93">
        <v>2.5</v>
      </c>
      <c r="I24" s="93">
        <v>2.6</v>
      </c>
      <c r="J24" s="93">
        <v>2.5</v>
      </c>
      <c r="K24" s="92">
        <v>2.5</v>
      </c>
      <c r="L24" s="93">
        <v>2.4</v>
      </c>
    </row>
    <row r="25" spans="1:12" ht="15.5" customHeight="1">
      <c r="A25" s="269"/>
      <c r="B25" s="160" t="s">
        <v>22</v>
      </c>
      <c r="C25" s="100">
        <v>3434</v>
      </c>
      <c r="D25" s="92">
        <v>4052</v>
      </c>
      <c r="E25" s="92">
        <v>4367</v>
      </c>
      <c r="F25" s="92">
        <v>4664</v>
      </c>
      <c r="G25" s="92">
        <v>5960</v>
      </c>
      <c r="H25" s="93">
        <v>2.6</v>
      </c>
      <c r="I25" s="93">
        <v>2.6</v>
      </c>
      <c r="J25" s="93">
        <v>2.5</v>
      </c>
      <c r="K25" s="92">
        <v>2.5</v>
      </c>
      <c r="L25" s="93">
        <v>2.5</v>
      </c>
    </row>
    <row r="26" spans="1:12" ht="15.5" customHeight="1">
      <c r="A26" s="269"/>
      <c r="B26" s="160" t="s">
        <v>23</v>
      </c>
      <c r="C26" s="100">
        <v>10588</v>
      </c>
      <c r="D26" s="92">
        <v>12655</v>
      </c>
      <c r="E26" s="92">
        <v>13303</v>
      </c>
      <c r="F26" s="92">
        <v>14018</v>
      </c>
      <c r="G26" s="92">
        <v>17170</v>
      </c>
      <c r="H26" s="93">
        <v>7.9</v>
      </c>
      <c r="I26" s="93">
        <v>8</v>
      </c>
      <c r="J26" s="93">
        <v>7.7</v>
      </c>
      <c r="K26" s="92">
        <v>7.5</v>
      </c>
      <c r="L26" s="93">
        <v>7.3</v>
      </c>
    </row>
    <row r="27" spans="1:12" ht="15.5" customHeight="1">
      <c r="A27" s="269"/>
      <c r="B27" s="160" t="s">
        <v>24</v>
      </c>
      <c r="C27" s="100">
        <v>3265</v>
      </c>
      <c r="D27" s="92">
        <v>3950</v>
      </c>
      <c r="E27" s="92">
        <v>4251</v>
      </c>
      <c r="F27" s="92">
        <v>4550</v>
      </c>
      <c r="G27" s="92">
        <v>5688</v>
      </c>
      <c r="H27" s="93">
        <v>2.6</v>
      </c>
      <c r="I27" s="93">
        <v>2.5</v>
      </c>
      <c r="J27" s="93">
        <v>2.5</v>
      </c>
      <c r="K27" s="92">
        <v>2.4</v>
      </c>
      <c r="L27" s="93">
        <v>2.4</v>
      </c>
    </row>
    <row r="28" spans="1:12" ht="15.5" customHeight="1">
      <c r="A28" s="269"/>
      <c r="B28" s="160" t="s">
        <v>25</v>
      </c>
      <c r="C28" s="100">
        <v>4079</v>
      </c>
      <c r="D28" s="92">
        <v>4857</v>
      </c>
      <c r="E28" s="92">
        <v>5240</v>
      </c>
      <c r="F28" s="92">
        <v>5705</v>
      </c>
      <c r="G28" s="92">
        <v>7097</v>
      </c>
      <c r="H28" s="93">
        <v>3.1</v>
      </c>
      <c r="I28" s="93">
        <v>3.1</v>
      </c>
      <c r="J28" s="93">
        <v>3</v>
      </c>
      <c r="K28" s="92">
        <v>3.1</v>
      </c>
      <c r="L28" s="93">
        <v>3</v>
      </c>
    </row>
    <row r="29" spans="1:12" ht="15.5" customHeight="1">
      <c r="A29" s="269"/>
      <c r="B29" s="160" t="s">
        <v>26</v>
      </c>
      <c r="C29" s="100">
        <v>3735</v>
      </c>
      <c r="D29" s="92">
        <v>4412</v>
      </c>
      <c r="E29" s="92">
        <v>4764</v>
      </c>
      <c r="F29" s="92">
        <v>5081</v>
      </c>
      <c r="G29" s="92">
        <v>6322</v>
      </c>
      <c r="H29" s="93">
        <v>2.8</v>
      </c>
      <c r="I29" s="93">
        <v>2.8</v>
      </c>
      <c r="J29" s="93">
        <v>2.8</v>
      </c>
      <c r="K29" s="92">
        <v>2.7</v>
      </c>
      <c r="L29" s="93">
        <v>2.7</v>
      </c>
    </row>
    <row r="30" spans="1:12" ht="15.5" customHeight="1">
      <c r="A30" s="269"/>
      <c r="B30" s="160" t="s">
        <v>27</v>
      </c>
      <c r="C30" s="100">
        <v>2751</v>
      </c>
      <c r="D30" s="92">
        <v>3353</v>
      </c>
      <c r="E30" s="92">
        <v>3633</v>
      </c>
      <c r="F30" s="92">
        <v>3869</v>
      </c>
      <c r="G30" s="92">
        <v>4812</v>
      </c>
      <c r="H30" s="93">
        <v>2.1</v>
      </c>
      <c r="I30" s="93">
        <v>2.1</v>
      </c>
      <c r="J30" s="93">
        <v>2.1</v>
      </c>
      <c r="K30" s="92">
        <v>2.1</v>
      </c>
      <c r="L30" s="93">
        <v>2.1</v>
      </c>
    </row>
    <row r="31" spans="1:12" ht="15.5" customHeight="1">
      <c r="A31" s="269"/>
      <c r="B31" s="160" t="s">
        <v>28</v>
      </c>
      <c r="C31" s="100">
        <v>2987</v>
      </c>
      <c r="D31" s="92">
        <v>3542</v>
      </c>
      <c r="E31" s="92">
        <v>3777</v>
      </c>
      <c r="F31" s="92">
        <v>4043</v>
      </c>
      <c r="G31" s="92">
        <v>4971</v>
      </c>
      <c r="H31" s="93">
        <v>2.2000000000000002</v>
      </c>
      <c r="I31" s="93">
        <v>2.2000000000000002</v>
      </c>
      <c r="J31" s="93">
        <v>2.2000000000000002</v>
      </c>
      <c r="K31" s="92">
        <v>2.2000000000000002</v>
      </c>
      <c r="L31" s="93">
        <v>2.1</v>
      </c>
    </row>
    <row r="32" spans="1:12" ht="15.5" customHeight="1">
      <c r="A32" s="269"/>
      <c r="B32" s="160" t="s">
        <v>29</v>
      </c>
      <c r="C32" s="100">
        <v>18663</v>
      </c>
      <c r="D32" s="92">
        <v>21796</v>
      </c>
      <c r="E32" s="92">
        <v>24770</v>
      </c>
      <c r="F32" s="92">
        <v>26511</v>
      </c>
      <c r="G32" s="92">
        <v>35363</v>
      </c>
      <c r="H32" s="93">
        <v>14</v>
      </c>
      <c r="I32" s="93">
        <v>13.7</v>
      </c>
      <c r="J32" s="93">
        <v>14.3</v>
      </c>
      <c r="K32" s="92">
        <v>14.2</v>
      </c>
      <c r="L32" s="93">
        <v>15.1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  <c r="I34" s="3"/>
    </row>
    <row r="35" spans="1:12">
      <c r="B35" s="3"/>
      <c r="C35" s="3"/>
      <c r="D35" s="3"/>
      <c r="E35" s="3"/>
      <c r="F35" s="3"/>
      <c r="G35" s="3"/>
      <c r="H35" s="3"/>
      <c r="I35" s="3"/>
    </row>
    <row r="36" spans="1:12">
      <c r="B36" s="3"/>
      <c r="C36" s="3"/>
      <c r="D36" s="3"/>
      <c r="E36" s="3"/>
      <c r="F36" s="3"/>
      <c r="G36" s="3"/>
      <c r="H36" s="3"/>
      <c r="I36" s="3"/>
    </row>
    <row r="37" spans="1:12">
      <c r="B37" s="3"/>
      <c r="C37" s="3"/>
      <c r="D37" s="3"/>
      <c r="E37" s="3"/>
      <c r="F37" s="3"/>
      <c r="G37" s="3"/>
      <c r="H37" s="3"/>
      <c r="I37" s="3"/>
    </row>
    <row r="38" spans="1:12">
      <c r="B38" s="3"/>
      <c r="C38" s="3"/>
      <c r="D38" s="3"/>
      <c r="E38" s="3"/>
      <c r="F38" s="3"/>
      <c r="G38" s="3"/>
      <c r="H38" s="3"/>
      <c r="I38" s="3"/>
    </row>
  </sheetData>
  <mergeCells count="6">
    <mergeCell ref="A1:A33"/>
    <mergeCell ref="C2:L2"/>
    <mergeCell ref="I1:L1"/>
    <mergeCell ref="C3:G3"/>
    <mergeCell ref="H3:L3"/>
    <mergeCell ref="B2:B4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83203125" style="1" customWidth="1"/>
    <col min="3" max="6" width="11.6640625" style="1" customWidth="1"/>
    <col min="7" max="8" width="11" style="1" customWidth="1"/>
    <col min="9" max="9" width="11.33203125" style="1" customWidth="1"/>
    <col min="10" max="11" width="11.1640625" style="1" customWidth="1"/>
    <col min="12" max="12" width="11.6640625" style="1" customWidth="1"/>
    <col min="13" max="16384" width="9.1640625" style="1"/>
  </cols>
  <sheetData>
    <row r="1" spans="1:12" ht="15.5" customHeight="1">
      <c r="A1" s="269">
        <v>65</v>
      </c>
      <c r="B1" s="122"/>
      <c r="C1" s="122"/>
      <c r="D1" s="122"/>
      <c r="E1" s="122"/>
      <c r="F1" s="122"/>
      <c r="G1" s="122"/>
      <c r="H1" s="200"/>
      <c r="I1" s="343" t="s">
        <v>267</v>
      </c>
      <c r="J1" s="343"/>
      <c r="K1" s="343"/>
      <c r="L1" s="343"/>
    </row>
    <row r="2" spans="1:12" s="35" customFormat="1" ht="33" customHeight="1">
      <c r="A2" s="269"/>
      <c r="B2" s="338"/>
      <c r="C2" s="272" t="s">
        <v>143</v>
      </c>
      <c r="D2" s="272"/>
      <c r="E2" s="272"/>
      <c r="F2" s="272"/>
      <c r="G2" s="272"/>
      <c r="H2" s="272"/>
      <c r="I2" s="272"/>
      <c r="J2" s="272"/>
      <c r="K2" s="272"/>
      <c r="L2" s="272"/>
    </row>
    <row r="3" spans="1:12" s="35" customFormat="1" ht="21" customHeight="1">
      <c r="A3" s="269"/>
      <c r="B3" s="339"/>
      <c r="C3" s="309" t="s">
        <v>170</v>
      </c>
      <c r="D3" s="309"/>
      <c r="E3" s="309"/>
      <c r="F3" s="309"/>
      <c r="G3" s="309"/>
      <c r="H3" s="307" t="s">
        <v>65</v>
      </c>
      <c r="I3" s="307"/>
      <c r="J3" s="307"/>
      <c r="K3" s="307"/>
      <c r="L3" s="307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3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76140</v>
      </c>
      <c r="D5" s="120">
        <v>77130</v>
      </c>
      <c r="E5" s="120">
        <f>SUM(E7:E33)</f>
        <v>95435</v>
      </c>
      <c r="F5" s="120">
        <f>SUM(F7:F33)</f>
        <v>113642</v>
      </c>
      <c r="G5" s="120">
        <f>SUM(G7:G33)</f>
        <v>134883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100">
        <v>2658</v>
      </c>
      <c r="D8" s="92">
        <v>2726</v>
      </c>
      <c r="E8" s="92">
        <v>2829</v>
      </c>
      <c r="F8" s="92">
        <v>3160</v>
      </c>
      <c r="G8" s="92">
        <v>7154</v>
      </c>
      <c r="H8" s="93">
        <v>3.5</v>
      </c>
      <c r="I8" s="93">
        <v>3.5</v>
      </c>
      <c r="J8" s="93">
        <v>3</v>
      </c>
      <c r="K8" s="93">
        <v>2.8</v>
      </c>
      <c r="L8" s="93">
        <v>5.3</v>
      </c>
    </row>
    <row r="9" spans="1:12" ht="15.5" customHeight="1">
      <c r="A9" s="269"/>
      <c r="B9" s="160" t="s">
        <v>6</v>
      </c>
      <c r="C9" s="100">
        <v>1350</v>
      </c>
      <c r="D9" s="92">
        <v>1367</v>
      </c>
      <c r="E9" s="92">
        <v>1455</v>
      </c>
      <c r="F9" s="92">
        <v>2231</v>
      </c>
      <c r="G9" s="92">
        <v>2409</v>
      </c>
      <c r="H9" s="93">
        <v>1.8</v>
      </c>
      <c r="I9" s="93">
        <v>1.8</v>
      </c>
      <c r="J9" s="93">
        <v>1.5</v>
      </c>
      <c r="K9" s="93">
        <v>2</v>
      </c>
      <c r="L9" s="93">
        <v>1.8</v>
      </c>
    </row>
    <row r="10" spans="1:12" ht="15.5" customHeight="1">
      <c r="A10" s="269"/>
      <c r="B10" s="160" t="s">
        <v>7</v>
      </c>
      <c r="C10" s="100">
        <v>6137</v>
      </c>
      <c r="D10" s="92">
        <v>6087</v>
      </c>
      <c r="E10" s="92">
        <v>6748</v>
      </c>
      <c r="F10" s="92">
        <v>8241</v>
      </c>
      <c r="G10" s="92">
        <v>10013</v>
      </c>
      <c r="H10" s="93">
        <v>8.1</v>
      </c>
      <c r="I10" s="93">
        <v>7.9</v>
      </c>
      <c r="J10" s="93">
        <v>7.1</v>
      </c>
      <c r="K10" s="93">
        <v>7.2</v>
      </c>
      <c r="L10" s="93">
        <v>7.4</v>
      </c>
    </row>
    <row r="11" spans="1:12" ht="15.5" customHeight="1">
      <c r="A11" s="269"/>
      <c r="B11" s="160" t="s">
        <v>8</v>
      </c>
      <c r="C11" s="100">
        <v>2836</v>
      </c>
      <c r="D11" s="92">
        <v>2959</v>
      </c>
      <c r="E11" s="92">
        <v>4233</v>
      </c>
      <c r="F11" s="92">
        <v>3989</v>
      </c>
      <c r="G11" s="92">
        <v>4350</v>
      </c>
      <c r="H11" s="93">
        <v>3.7</v>
      </c>
      <c r="I11" s="93">
        <v>3.8</v>
      </c>
      <c r="J11" s="93">
        <v>4.4000000000000004</v>
      </c>
      <c r="K11" s="93">
        <v>3.5</v>
      </c>
      <c r="L11" s="93">
        <v>3.2</v>
      </c>
    </row>
    <row r="12" spans="1:12" ht="15.5" customHeight="1">
      <c r="A12" s="269"/>
      <c r="B12" s="160" t="s">
        <v>9</v>
      </c>
      <c r="C12" s="100">
        <v>1764</v>
      </c>
      <c r="D12" s="92">
        <v>1806</v>
      </c>
      <c r="E12" s="92">
        <v>2158</v>
      </c>
      <c r="F12" s="92">
        <v>2966</v>
      </c>
      <c r="G12" s="92">
        <v>3210</v>
      </c>
      <c r="H12" s="93">
        <v>2.2999999999999998</v>
      </c>
      <c r="I12" s="93">
        <v>2.2999999999999998</v>
      </c>
      <c r="J12" s="93">
        <v>2.2999999999999998</v>
      </c>
      <c r="K12" s="93">
        <v>2.6</v>
      </c>
      <c r="L12" s="93">
        <v>2.4</v>
      </c>
    </row>
    <row r="13" spans="1:12" ht="15.5" customHeight="1">
      <c r="A13" s="269"/>
      <c r="B13" s="160" t="s">
        <v>10</v>
      </c>
      <c r="C13" s="100">
        <v>1920</v>
      </c>
      <c r="D13" s="92">
        <v>2030</v>
      </c>
      <c r="E13" s="92">
        <v>2345</v>
      </c>
      <c r="F13" s="92">
        <v>2277</v>
      </c>
      <c r="G13" s="92">
        <v>2271</v>
      </c>
      <c r="H13" s="93">
        <v>2.5</v>
      </c>
      <c r="I13" s="93">
        <v>2.6</v>
      </c>
      <c r="J13" s="93">
        <v>2.5</v>
      </c>
      <c r="K13" s="93">
        <v>2</v>
      </c>
      <c r="L13" s="93">
        <v>1.7</v>
      </c>
    </row>
    <row r="14" spans="1:12" ht="15.5" customHeight="1">
      <c r="A14" s="269"/>
      <c r="B14" s="160" t="s">
        <v>11</v>
      </c>
      <c r="C14" s="100">
        <v>3629</v>
      </c>
      <c r="D14" s="92">
        <v>3471</v>
      </c>
      <c r="E14" s="92">
        <v>3639</v>
      </c>
      <c r="F14" s="92">
        <v>3957</v>
      </c>
      <c r="G14" s="92">
        <v>4544</v>
      </c>
      <c r="H14" s="93">
        <v>4.8</v>
      </c>
      <c r="I14" s="93">
        <v>4.5</v>
      </c>
      <c r="J14" s="93">
        <v>3.8</v>
      </c>
      <c r="K14" s="93">
        <v>3.5</v>
      </c>
      <c r="L14" s="93">
        <v>3.4</v>
      </c>
    </row>
    <row r="15" spans="1:12" ht="15.5" customHeight="1">
      <c r="A15" s="269"/>
      <c r="B15" s="160" t="s">
        <v>12</v>
      </c>
      <c r="C15" s="100">
        <v>2016</v>
      </c>
      <c r="D15" s="92">
        <v>2018</v>
      </c>
      <c r="E15" s="92">
        <v>2054</v>
      </c>
      <c r="F15" s="92">
        <v>3268</v>
      </c>
      <c r="G15" s="92">
        <v>3501</v>
      </c>
      <c r="H15" s="93">
        <v>2.7</v>
      </c>
      <c r="I15" s="93">
        <v>2.6</v>
      </c>
      <c r="J15" s="93">
        <v>2.1</v>
      </c>
      <c r="K15" s="93">
        <v>2.9</v>
      </c>
      <c r="L15" s="93">
        <v>2.6</v>
      </c>
    </row>
    <row r="16" spans="1:12" ht="15.5" customHeight="1">
      <c r="A16" s="269"/>
      <c r="B16" s="160" t="s">
        <v>13</v>
      </c>
      <c r="C16" s="100">
        <v>3211</v>
      </c>
      <c r="D16" s="92">
        <v>3200</v>
      </c>
      <c r="E16" s="92">
        <v>4402</v>
      </c>
      <c r="F16" s="92">
        <v>4120</v>
      </c>
      <c r="G16" s="92">
        <v>4519</v>
      </c>
      <c r="H16" s="93">
        <v>4.2</v>
      </c>
      <c r="I16" s="93">
        <v>4.0999999999999996</v>
      </c>
      <c r="J16" s="93">
        <v>4.5999999999999996</v>
      </c>
      <c r="K16" s="93">
        <v>3.6</v>
      </c>
      <c r="L16" s="93">
        <v>3.3</v>
      </c>
    </row>
    <row r="17" spans="1:12" ht="15.5" customHeight="1">
      <c r="A17" s="269"/>
      <c r="B17" s="160" t="s">
        <v>14</v>
      </c>
      <c r="C17" s="100">
        <v>1454</v>
      </c>
      <c r="D17" s="92">
        <v>1464</v>
      </c>
      <c r="E17" s="92">
        <v>1503</v>
      </c>
      <c r="F17" s="92">
        <v>1956</v>
      </c>
      <c r="G17" s="92">
        <v>2190</v>
      </c>
      <c r="H17" s="93">
        <v>1.9</v>
      </c>
      <c r="I17" s="93">
        <v>1.9</v>
      </c>
      <c r="J17" s="93">
        <v>1.6</v>
      </c>
      <c r="K17" s="93">
        <v>1.7</v>
      </c>
      <c r="L17" s="93">
        <v>1.6</v>
      </c>
    </row>
    <row r="18" spans="1:12" ht="15.5" customHeight="1">
      <c r="A18" s="269"/>
      <c r="B18" s="160" t="s">
        <v>15</v>
      </c>
      <c r="C18" s="100">
        <v>1078</v>
      </c>
      <c r="D18" s="92">
        <v>1138</v>
      </c>
      <c r="E18" s="92">
        <v>1224</v>
      </c>
      <c r="F18" s="92">
        <v>1724</v>
      </c>
      <c r="G18" s="92">
        <v>1960</v>
      </c>
      <c r="H18" s="93">
        <v>1.4</v>
      </c>
      <c r="I18" s="93">
        <v>1.5</v>
      </c>
      <c r="J18" s="93">
        <v>1.3</v>
      </c>
      <c r="K18" s="93">
        <v>1.5</v>
      </c>
      <c r="L18" s="93">
        <v>1.4</v>
      </c>
    </row>
    <row r="19" spans="1:12" ht="15.5" customHeight="1">
      <c r="A19" s="269"/>
      <c r="B19" s="160" t="s">
        <v>16</v>
      </c>
      <c r="C19" s="100">
        <v>4845</v>
      </c>
      <c r="D19" s="92">
        <v>5205</v>
      </c>
      <c r="E19" s="92">
        <v>7819</v>
      </c>
      <c r="F19" s="92">
        <v>7484</v>
      </c>
      <c r="G19" s="92">
        <v>8274</v>
      </c>
      <c r="H19" s="93">
        <v>6.4</v>
      </c>
      <c r="I19" s="93">
        <v>6.7</v>
      </c>
      <c r="J19" s="93">
        <v>8.1999999999999993</v>
      </c>
      <c r="K19" s="93">
        <v>6.6</v>
      </c>
      <c r="L19" s="93">
        <v>6.1</v>
      </c>
    </row>
    <row r="20" spans="1:12" ht="15.5" customHeight="1">
      <c r="A20" s="269"/>
      <c r="B20" s="160" t="s">
        <v>17</v>
      </c>
      <c r="C20" s="100">
        <v>1575</v>
      </c>
      <c r="D20" s="92">
        <v>1583</v>
      </c>
      <c r="E20" s="92">
        <v>2264</v>
      </c>
      <c r="F20" s="92">
        <v>2488</v>
      </c>
      <c r="G20" s="92">
        <v>2501</v>
      </c>
      <c r="H20" s="93">
        <v>2.1</v>
      </c>
      <c r="I20" s="93">
        <v>2.1</v>
      </c>
      <c r="J20" s="93">
        <v>2.4</v>
      </c>
      <c r="K20" s="93">
        <v>2.2000000000000002</v>
      </c>
      <c r="L20" s="93">
        <v>1.9</v>
      </c>
    </row>
    <row r="21" spans="1:12" ht="15.5" customHeight="1">
      <c r="A21" s="269"/>
      <c r="B21" s="160" t="s">
        <v>18</v>
      </c>
      <c r="C21" s="100">
        <v>5055</v>
      </c>
      <c r="D21" s="92">
        <v>5058</v>
      </c>
      <c r="E21" s="92">
        <v>5935</v>
      </c>
      <c r="F21" s="92">
        <v>7379</v>
      </c>
      <c r="G21" s="92">
        <v>7566</v>
      </c>
      <c r="H21" s="93">
        <v>6.6</v>
      </c>
      <c r="I21" s="93">
        <v>6.6</v>
      </c>
      <c r="J21" s="93">
        <v>6.2</v>
      </c>
      <c r="K21" s="93">
        <v>6.5</v>
      </c>
      <c r="L21" s="93">
        <v>5.6</v>
      </c>
    </row>
    <row r="22" spans="1:12" ht="15.5" customHeight="1">
      <c r="A22" s="269"/>
      <c r="B22" s="160" t="s">
        <v>19</v>
      </c>
      <c r="C22" s="100">
        <v>2516</v>
      </c>
      <c r="D22" s="92">
        <v>2479</v>
      </c>
      <c r="E22" s="92">
        <v>3167</v>
      </c>
      <c r="F22" s="92">
        <v>3361</v>
      </c>
      <c r="G22" s="92">
        <v>3410</v>
      </c>
      <c r="H22" s="93">
        <v>3.3</v>
      </c>
      <c r="I22" s="93">
        <v>3.2</v>
      </c>
      <c r="J22" s="93">
        <v>3.3</v>
      </c>
      <c r="K22" s="93">
        <v>2.9</v>
      </c>
      <c r="L22" s="93">
        <v>2.5</v>
      </c>
    </row>
    <row r="23" spans="1:12" ht="15.5" customHeight="1">
      <c r="A23" s="269"/>
      <c r="B23" s="160" t="s">
        <v>20</v>
      </c>
      <c r="C23" s="100">
        <v>1544</v>
      </c>
      <c r="D23" s="92">
        <v>1556</v>
      </c>
      <c r="E23" s="92">
        <v>1578</v>
      </c>
      <c r="F23" s="92">
        <v>2113</v>
      </c>
      <c r="G23" s="92">
        <v>2781</v>
      </c>
      <c r="H23" s="93">
        <v>2</v>
      </c>
      <c r="I23" s="93">
        <v>2</v>
      </c>
      <c r="J23" s="93">
        <v>1.6</v>
      </c>
      <c r="K23" s="93">
        <v>1.9</v>
      </c>
      <c r="L23" s="93">
        <v>2.1</v>
      </c>
    </row>
    <row r="24" spans="1:12" ht="15.5" customHeight="1">
      <c r="A24" s="269"/>
      <c r="B24" s="160" t="s">
        <v>21</v>
      </c>
      <c r="C24" s="100">
        <v>1654</v>
      </c>
      <c r="D24" s="92">
        <v>1612</v>
      </c>
      <c r="E24" s="92">
        <v>1742</v>
      </c>
      <c r="F24" s="92">
        <v>2261</v>
      </c>
      <c r="G24" s="92">
        <v>2706</v>
      </c>
      <c r="H24" s="93">
        <v>2.2000000000000002</v>
      </c>
      <c r="I24" s="93">
        <v>2.1</v>
      </c>
      <c r="J24" s="93">
        <v>1.8</v>
      </c>
      <c r="K24" s="93">
        <v>2</v>
      </c>
      <c r="L24" s="93">
        <v>2</v>
      </c>
    </row>
    <row r="25" spans="1:12" ht="15.5" customHeight="1">
      <c r="A25" s="269"/>
      <c r="B25" s="160" t="s">
        <v>22</v>
      </c>
      <c r="C25" s="100">
        <v>1342</v>
      </c>
      <c r="D25" s="92">
        <v>1437</v>
      </c>
      <c r="E25" s="92">
        <v>1510</v>
      </c>
      <c r="F25" s="92">
        <v>2023</v>
      </c>
      <c r="G25" s="92">
        <v>2344</v>
      </c>
      <c r="H25" s="93">
        <v>1.8</v>
      </c>
      <c r="I25" s="93">
        <v>1.9</v>
      </c>
      <c r="J25" s="93">
        <v>1.6</v>
      </c>
      <c r="K25" s="93">
        <v>1.8</v>
      </c>
      <c r="L25" s="93">
        <v>1.7</v>
      </c>
    </row>
    <row r="26" spans="1:12" ht="15.5" customHeight="1">
      <c r="A26" s="269"/>
      <c r="B26" s="160" t="s">
        <v>23</v>
      </c>
      <c r="C26" s="100">
        <v>4883</v>
      </c>
      <c r="D26" s="92">
        <v>4486</v>
      </c>
      <c r="E26" s="92">
        <v>4736</v>
      </c>
      <c r="F26" s="92">
        <v>3433</v>
      </c>
      <c r="G26" s="92">
        <v>5755</v>
      </c>
      <c r="H26" s="93">
        <v>6.4</v>
      </c>
      <c r="I26" s="93">
        <v>5.8</v>
      </c>
      <c r="J26" s="93">
        <v>5</v>
      </c>
      <c r="K26" s="93">
        <v>3</v>
      </c>
      <c r="L26" s="93">
        <v>4.3</v>
      </c>
    </row>
    <row r="27" spans="1:12" ht="15.5" customHeight="1">
      <c r="A27" s="269"/>
      <c r="B27" s="160" t="s">
        <v>24</v>
      </c>
      <c r="C27" s="100">
        <v>1465</v>
      </c>
      <c r="D27" s="92">
        <v>1441</v>
      </c>
      <c r="E27" s="92">
        <v>1527</v>
      </c>
      <c r="F27" s="92">
        <v>1957</v>
      </c>
      <c r="G27" s="92">
        <v>2017</v>
      </c>
      <c r="H27" s="93">
        <v>1.9</v>
      </c>
      <c r="I27" s="93">
        <v>1.9</v>
      </c>
      <c r="J27" s="93">
        <v>1.6</v>
      </c>
      <c r="K27" s="93">
        <v>1.7</v>
      </c>
      <c r="L27" s="93">
        <v>1.5</v>
      </c>
    </row>
    <row r="28" spans="1:12" ht="15.5" customHeight="1">
      <c r="A28" s="269"/>
      <c r="B28" s="160" t="s">
        <v>25</v>
      </c>
      <c r="C28" s="100">
        <v>1925</v>
      </c>
      <c r="D28" s="92">
        <v>1999</v>
      </c>
      <c r="E28" s="92">
        <v>2231</v>
      </c>
      <c r="F28" s="92">
        <v>2827</v>
      </c>
      <c r="G28" s="92">
        <v>3207</v>
      </c>
      <c r="H28" s="93">
        <v>2.5</v>
      </c>
      <c r="I28" s="93">
        <v>2.6</v>
      </c>
      <c r="J28" s="93">
        <v>2.2999999999999998</v>
      </c>
      <c r="K28" s="93">
        <v>2.5</v>
      </c>
      <c r="L28" s="93">
        <v>2.4</v>
      </c>
    </row>
    <row r="29" spans="1:12" ht="15.5" customHeight="1">
      <c r="A29" s="269"/>
      <c r="B29" s="160" t="s">
        <v>26</v>
      </c>
      <c r="C29" s="100">
        <v>1931</v>
      </c>
      <c r="D29" s="92">
        <v>2032</v>
      </c>
      <c r="E29" s="92">
        <v>2332</v>
      </c>
      <c r="F29" s="92">
        <v>2813</v>
      </c>
      <c r="G29" s="92">
        <v>2822</v>
      </c>
      <c r="H29" s="93">
        <v>2.5</v>
      </c>
      <c r="I29" s="93">
        <v>2.7</v>
      </c>
      <c r="J29" s="93">
        <v>2.4</v>
      </c>
      <c r="K29" s="93">
        <v>2.5</v>
      </c>
      <c r="L29" s="93">
        <v>2.1</v>
      </c>
    </row>
    <row r="30" spans="1:12" ht="15.5" customHeight="1">
      <c r="A30" s="269"/>
      <c r="B30" s="160" t="s">
        <v>27</v>
      </c>
      <c r="C30" s="100">
        <v>1229</v>
      </c>
      <c r="D30" s="92">
        <v>1291</v>
      </c>
      <c r="E30" s="92">
        <v>1724</v>
      </c>
      <c r="F30" s="92">
        <v>2362</v>
      </c>
      <c r="G30" s="92">
        <v>2419</v>
      </c>
      <c r="H30" s="93">
        <v>1.6</v>
      </c>
      <c r="I30" s="93">
        <v>1.7</v>
      </c>
      <c r="J30" s="93">
        <v>1.8</v>
      </c>
      <c r="K30" s="93">
        <v>2.1</v>
      </c>
      <c r="L30" s="93">
        <v>1.8</v>
      </c>
    </row>
    <row r="31" spans="1:12" ht="15.5" customHeight="1">
      <c r="A31" s="269"/>
      <c r="B31" s="160" t="s">
        <v>28</v>
      </c>
      <c r="C31" s="100">
        <v>1542</v>
      </c>
      <c r="D31" s="92">
        <v>1532</v>
      </c>
      <c r="E31" s="92">
        <v>1483</v>
      </c>
      <c r="F31" s="92">
        <v>1864</v>
      </c>
      <c r="G31" s="92">
        <v>2099</v>
      </c>
      <c r="H31" s="93">
        <v>2</v>
      </c>
      <c r="I31" s="93">
        <v>2</v>
      </c>
      <c r="J31" s="93">
        <v>1.6</v>
      </c>
      <c r="K31" s="93">
        <v>1.6</v>
      </c>
      <c r="L31" s="93">
        <v>1.6</v>
      </c>
    </row>
    <row r="32" spans="1:12" ht="15.5" customHeight="1">
      <c r="A32" s="269"/>
      <c r="B32" s="160" t="s">
        <v>29</v>
      </c>
      <c r="C32" s="100">
        <v>16581</v>
      </c>
      <c r="D32" s="92">
        <v>17153</v>
      </c>
      <c r="E32" s="92">
        <v>24797</v>
      </c>
      <c r="F32" s="92">
        <v>33388</v>
      </c>
      <c r="G32" s="92">
        <v>40861</v>
      </c>
      <c r="H32" s="93">
        <v>21.8</v>
      </c>
      <c r="I32" s="93">
        <v>22.2</v>
      </c>
      <c r="J32" s="93">
        <v>26</v>
      </c>
      <c r="K32" s="93">
        <v>29.4</v>
      </c>
      <c r="L32" s="93">
        <v>30.3</v>
      </c>
    </row>
    <row r="33" spans="1:12" ht="16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  <c r="I34" s="3"/>
    </row>
    <row r="35" spans="1:12">
      <c r="B35" s="3"/>
      <c r="C35" s="3"/>
      <c r="D35" s="3"/>
      <c r="E35" s="3"/>
      <c r="F35" s="3"/>
      <c r="G35" s="3"/>
      <c r="H35" s="3"/>
      <c r="I35" s="3"/>
    </row>
    <row r="36" spans="1:12">
      <c r="B36" s="3"/>
      <c r="C36" s="3"/>
      <c r="D36" s="3"/>
      <c r="E36" s="3"/>
      <c r="F36" s="3"/>
      <c r="G36" s="3"/>
      <c r="H36" s="3"/>
      <c r="I36" s="3"/>
    </row>
    <row r="37" spans="1:12">
      <c r="B37" s="3"/>
      <c r="C37" s="3"/>
      <c r="D37" s="3"/>
      <c r="E37" s="3"/>
      <c r="F37" s="3"/>
      <c r="G37" s="3"/>
      <c r="H37" s="3"/>
      <c r="I37" s="3"/>
    </row>
    <row r="38" spans="1:12">
      <c r="B38" s="3"/>
      <c r="C38" s="3"/>
      <c r="D38" s="3"/>
      <c r="E38" s="3"/>
      <c r="F38" s="3"/>
      <c r="G38" s="3"/>
      <c r="H38" s="3"/>
      <c r="I38" s="3"/>
    </row>
  </sheetData>
  <mergeCells count="6">
    <mergeCell ref="A1:A33"/>
    <mergeCell ref="I1:L1"/>
    <mergeCell ref="B2:B4"/>
    <mergeCell ref="C3:G3"/>
    <mergeCell ref="H3:L3"/>
    <mergeCell ref="C2:L2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8"/>
  <sheetViews>
    <sheetView zoomScaleNormal="100" zoomScaleSheetLayoutView="84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83203125" style="1" customWidth="1"/>
    <col min="3" max="7" width="11.6640625" style="1" customWidth="1"/>
    <col min="8" max="8" width="11.1640625" style="1" customWidth="1"/>
    <col min="9" max="10" width="11.33203125" style="1" customWidth="1"/>
    <col min="11" max="11" width="11" style="1" customWidth="1"/>
    <col min="12" max="12" width="11.1640625" style="1" customWidth="1"/>
    <col min="13" max="16384" width="9.1640625" style="1"/>
  </cols>
  <sheetData>
    <row r="1" spans="1:12" ht="15.5" customHeight="1">
      <c r="A1" s="269">
        <v>66</v>
      </c>
      <c r="B1" s="122"/>
      <c r="C1" s="122"/>
      <c r="D1" s="122"/>
      <c r="E1" s="122"/>
      <c r="F1" s="122"/>
      <c r="G1" s="122"/>
      <c r="H1" s="200"/>
      <c r="I1" s="343" t="s">
        <v>267</v>
      </c>
      <c r="J1" s="343"/>
      <c r="K1" s="343"/>
      <c r="L1" s="343"/>
    </row>
    <row r="2" spans="1:12" s="35" customFormat="1" ht="33" customHeight="1">
      <c r="A2" s="269"/>
      <c r="B2" s="338"/>
      <c r="C2" s="307" t="s">
        <v>144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12" s="35" customFormat="1" ht="21.75" customHeight="1">
      <c r="A3" s="269"/>
      <c r="B3" s="339"/>
      <c r="C3" s="309" t="s">
        <v>170</v>
      </c>
      <c r="D3" s="309"/>
      <c r="E3" s="309"/>
      <c r="F3" s="309"/>
      <c r="G3" s="309"/>
      <c r="H3" s="307" t="s">
        <v>65</v>
      </c>
      <c r="I3" s="307"/>
      <c r="J3" s="307"/>
      <c r="K3" s="307"/>
      <c r="L3" s="307"/>
    </row>
    <row r="4" spans="1:12" s="35" customFormat="1" ht="20.25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3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17376</v>
      </c>
      <c r="D5" s="120">
        <v>20375</v>
      </c>
      <c r="E5" s="120">
        <f>SUM(E7:E33)</f>
        <v>24053</v>
      </c>
      <c r="F5" s="120">
        <f>SUM(F7:F33)</f>
        <v>24338</v>
      </c>
      <c r="G5" s="120">
        <f>SUM(G7:G33)</f>
        <v>31910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100">
        <v>412</v>
      </c>
      <c r="D8" s="92">
        <v>512</v>
      </c>
      <c r="E8" s="92">
        <v>615</v>
      </c>
      <c r="F8" s="92">
        <v>631</v>
      </c>
      <c r="G8" s="92">
        <v>1103</v>
      </c>
      <c r="H8" s="93">
        <v>2.4</v>
      </c>
      <c r="I8" s="93">
        <v>2.5</v>
      </c>
      <c r="J8" s="93">
        <v>2.6</v>
      </c>
      <c r="K8" s="93">
        <v>2.6</v>
      </c>
      <c r="L8" s="93">
        <v>3.4</v>
      </c>
    </row>
    <row r="9" spans="1:12" ht="15.5" customHeight="1">
      <c r="A9" s="269"/>
      <c r="B9" s="160" t="s">
        <v>6</v>
      </c>
      <c r="C9" s="100">
        <v>245</v>
      </c>
      <c r="D9" s="92">
        <v>311</v>
      </c>
      <c r="E9" s="92">
        <v>369</v>
      </c>
      <c r="F9" s="92">
        <v>379</v>
      </c>
      <c r="G9" s="92">
        <v>476</v>
      </c>
      <c r="H9" s="93">
        <v>1.4</v>
      </c>
      <c r="I9" s="93">
        <v>1.5</v>
      </c>
      <c r="J9" s="93">
        <v>1.5</v>
      </c>
      <c r="K9" s="93">
        <v>1.6</v>
      </c>
      <c r="L9" s="93">
        <v>1.5</v>
      </c>
    </row>
    <row r="10" spans="1:12" ht="15.5" customHeight="1">
      <c r="A10" s="269"/>
      <c r="B10" s="160" t="s">
        <v>7</v>
      </c>
      <c r="C10" s="100">
        <v>927</v>
      </c>
      <c r="D10" s="92">
        <v>1055</v>
      </c>
      <c r="E10" s="92">
        <v>1292</v>
      </c>
      <c r="F10" s="92">
        <v>1313</v>
      </c>
      <c r="G10" s="92">
        <v>1903</v>
      </c>
      <c r="H10" s="93">
        <v>5.3</v>
      </c>
      <c r="I10" s="93">
        <v>5.2</v>
      </c>
      <c r="J10" s="93">
        <v>5.4</v>
      </c>
      <c r="K10" s="93">
        <v>5.4</v>
      </c>
      <c r="L10" s="93">
        <v>6</v>
      </c>
    </row>
    <row r="11" spans="1:12" ht="15.5" customHeight="1">
      <c r="A11" s="269"/>
      <c r="B11" s="160" t="s">
        <v>8</v>
      </c>
      <c r="C11" s="100">
        <v>824</v>
      </c>
      <c r="D11" s="92">
        <v>989</v>
      </c>
      <c r="E11" s="92">
        <v>988</v>
      </c>
      <c r="F11" s="92">
        <v>749</v>
      </c>
      <c r="G11" s="92">
        <v>1226</v>
      </c>
      <c r="H11" s="93">
        <v>4.7</v>
      </c>
      <c r="I11" s="93">
        <v>4.9000000000000004</v>
      </c>
      <c r="J11" s="93">
        <v>4.0999999999999996</v>
      </c>
      <c r="K11" s="93">
        <v>3.1</v>
      </c>
      <c r="L11" s="93">
        <v>3.8</v>
      </c>
    </row>
    <row r="12" spans="1:12" ht="15.5" customHeight="1">
      <c r="A12" s="269"/>
      <c r="B12" s="160" t="s">
        <v>9</v>
      </c>
      <c r="C12" s="100">
        <v>296</v>
      </c>
      <c r="D12" s="92">
        <v>356</v>
      </c>
      <c r="E12" s="92">
        <v>416</v>
      </c>
      <c r="F12" s="92">
        <v>464</v>
      </c>
      <c r="G12" s="92">
        <v>605</v>
      </c>
      <c r="H12" s="93">
        <v>1.7</v>
      </c>
      <c r="I12" s="93">
        <v>1.7</v>
      </c>
      <c r="J12" s="93">
        <v>1.7</v>
      </c>
      <c r="K12" s="93">
        <v>1.9</v>
      </c>
      <c r="L12" s="93">
        <v>1.9</v>
      </c>
    </row>
    <row r="13" spans="1:12" ht="15.5" customHeight="1">
      <c r="A13" s="269"/>
      <c r="B13" s="160" t="s">
        <v>10</v>
      </c>
      <c r="C13" s="100">
        <v>324</v>
      </c>
      <c r="D13" s="92">
        <v>418</v>
      </c>
      <c r="E13" s="92">
        <v>504</v>
      </c>
      <c r="F13" s="92">
        <v>525</v>
      </c>
      <c r="G13" s="92">
        <v>651</v>
      </c>
      <c r="H13" s="93">
        <v>1.9</v>
      </c>
      <c r="I13" s="93">
        <v>2</v>
      </c>
      <c r="J13" s="93">
        <v>2.1</v>
      </c>
      <c r="K13" s="93">
        <v>2.2000000000000002</v>
      </c>
      <c r="L13" s="93">
        <v>2</v>
      </c>
    </row>
    <row r="14" spans="1:12" ht="15.5" customHeight="1">
      <c r="A14" s="269"/>
      <c r="B14" s="160" t="s">
        <v>11</v>
      </c>
      <c r="C14" s="100">
        <v>472</v>
      </c>
      <c r="D14" s="92">
        <v>522</v>
      </c>
      <c r="E14" s="92">
        <v>629</v>
      </c>
      <c r="F14" s="92">
        <v>705</v>
      </c>
      <c r="G14" s="92">
        <v>876</v>
      </c>
      <c r="H14" s="93">
        <v>2.7</v>
      </c>
      <c r="I14" s="93">
        <v>2.6</v>
      </c>
      <c r="J14" s="93">
        <v>2.6</v>
      </c>
      <c r="K14" s="93">
        <v>2.9</v>
      </c>
      <c r="L14" s="93">
        <v>2.7</v>
      </c>
    </row>
    <row r="15" spans="1:12" ht="15.5" customHeight="1">
      <c r="A15" s="269"/>
      <c r="B15" s="160" t="s">
        <v>12</v>
      </c>
      <c r="C15" s="100">
        <v>367</v>
      </c>
      <c r="D15" s="92">
        <v>522</v>
      </c>
      <c r="E15" s="92">
        <v>601</v>
      </c>
      <c r="F15" s="92">
        <v>659</v>
      </c>
      <c r="G15" s="92">
        <v>786</v>
      </c>
      <c r="H15" s="93">
        <v>2.1</v>
      </c>
      <c r="I15" s="93">
        <v>2.6</v>
      </c>
      <c r="J15" s="93">
        <v>2.5</v>
      </c>
      <c r="K15" s="93">
        <v>2.7</v>
      </c>
      <c r="L15" s="93">
        <v>2.5</v>
      </c>
    </row>
    <row r="16" spans="1:12" ht="15.5" customHeight="1">
      <c r="A16" s="269"/>
      <c r="B16" s="160" t="s">
        <v>13</v>
      </c>
      <c r="C16" s="100">
        <v>666</v>
      </c>
      <c r="D16" s="92">
        <v>894</v>
      </c>
      <c r="E16" s="92">
        <v>1164</v>
      </c>
      <c r="F16" s="92">
        <v>1230</v>
      </c>
      <c r="G16" s="92">
        <v>1613</v>
      </c>
      <c r="H16" s="93">
        <v>3.8</v>
      </c>
      <c r="I16" s="93">
        <v>4.4000000000000004</v>
      </c>
      <c r="J16" s="93">
        <v>4.8</v>
      </c>
      <c r="K16" s="93">
        <v>5.0999999999999996</v>
      </c>
      <c r="L16" s="93">
        <v>5</v>
      </c>
    </row>
    <row r="17" spans="1:12" ht="15.5" customHeight="1">
      <c r="A17" s="269"/>
      <c r="B17" s="160" t="s">
        <v>14</v>
      </c>
      <c r="C17" s="100">
        <v>189</v>
      </c>
      <c r="D17" s="92">
        <v>281</v>
      </c>
      <c r="E17" s="92">
        <v>343</v>
      </c>
      <c r="F17" s="92">
        <v>361</v>
      </c>
      <c r="G17" s="92">
        <v>417</v>
      </c>
      <c r="H17" s="93">
        <v>1.1000000000000001</v>
      </c>
      <c r="I17" s="93">
        <v>1.4</v>
      </c>
      <c r="J17" s="93">
        <v>1.4</v>
      </c>
      <c r="K17" s="93">
        <v>1.5</v>
      </c>
      <c r="L17" s="93">
        <v>1.3</v>
      </c>
    </row>
    <row r="18" spans="1:12" ht="15.5" customHeight="1">
      <c r="A18" s="269"/>
      <c r="B18" s="160" t="s">
        <v>15</v>
      </c>
      <c r="C18" s="100">
        <v>309</v>
      </c>
      <c r="D18" s="92">
        <v>376</v>
      </c>
      <c r="E18" s="92">
        <v>389</v>
      </c>
      <c r="F18" s="92">
        <v>362</v>
      </c>
      <c r="G18" s="92">
        <v>388</v>
      </c>
      <c r="H18" s="93">
        <v>1.8</v>
      </c>
      <c r="I18" s="93">
        <v>1.8</v>
      </c>
      <c r="J18" s="93">
        <v>1.6</v>
      </c>
      <c r="K18" s="93">
        <v>1.5</v>
      </c>
      <c r="L18" s="93">
        <v>1.2</v>
      </c>
    </row>
    <row r="19" spans="1:12" ht="15.5" customHeight="1">
      <c r="A19" s="269"/>
      <c r="B19" s="160" t="s">
        <v>16</v>
      </c>
      <c r="C19" s="100">
        <v>860</v>
      </c>
      <c r="D19" s="92">
        <v>947</v>
      </c>
      <c r="E19" s="92">
        <v>1295</v>
      </c>
      <c r="F19" s="92">
        <v>1213</v>
      </c>
      <c r="G19" s="92">
        <v>1590</v>
      </c>
      <c r="H19" s="93">
        <v>5</v>
      </c>
      <c r="I19" s="93">
        <v>4.5999999999999996</v>
      </c>
      <c r="J19" s="93">
        <v>5.4</v>
      </c>
      <c r="K19" s="93">
        <v>5</v>
      </c>
      <c r="L19" s="93">
        <v>5</v>
      </c>
    </row>
    <row r="20" spans="1:12" ht="15.5" customHeight="1">
      <c r="A20" s="269"/>
      <c r="B20" s="160" t="s">
        <v>17</v>
      </c>
      <c r="C20" s="100">
        <v>397</v>
      </c>
      <c r="D20" s="92">
        <v>410</v>
      </c>
      <c r="E20" s="92">
        <v>493</v>
      </c>
      <c r="F20" s="92">
        <v>542</v>
      </c>
      <c r="G20" s="92">
        <v>660</v>
      </c>
      <c r="H20" s="93">
        <v>2.2999999999999998</v>
      </c>
      <c r="I20" s="93">
        <v>2</v>
      </c>
      <c r="J20" s="93">
        <v>2</v>
      </c>
      <c r="K20" s="93">
        <v>2.2000000000000002</v>
      </c>
      <c r="L20" s="93">
        <v>2.1</v>
      </c>
    </row>
    <row r="21" spans="1:12" ht="15.5" customHeight="1">
      <c r="A21" s="269"/>
      <c r="B21" s="160" t="s">
        <v>18</v>
      </c>
      <c r="C21" s="100">
        <v>762</v>
      </c>
      <c r="D21" s="92">
        <v>939</v>
      </c>
      <c r="E21" s="92">
        <v>1167</v>
      </c>
      <c r="F21" s="92">
        <v>1192</v>
      </c>
      <c r="G21" s="92">
        <v>1522</v>
      </c>
      <c r="H21" s="93">
        <v>4.4000000000000004</v>
      </c>
      <c r="I21" s="93">
        <v>4.5999999999999996</v>
      </c>
      <c r="J21" s="93">
        <v>4.9000000000000004</v>
      </c>
      <c r="K21" s="93">
        <v>4.9000000000000004</v>
      </c>
      <c r="L21" s="93">
        <v>4.8</v>
      </c>
    </row>
    <row r="22" spans="1:12" ht="15.5" customHeight="1">
      <c r="A22" s="269"/>
      <c r="B22" s="160" t="s">
        <v>19</v>
      </c>
      <c r="C22" s="100">
        <v>486</v>
      </c>
      <c r="D22" s="92">
        <v>577</v>
      </c>
      <c r="E22" s="92">
        <v>689</v>
      </c>
      <c r="F22" s="92">
        <v>715</v>
      </c>
      <c r="G22" s="92">
        <v>913</v>
      </c>
      <c r="H22" s="93">
        <v>2.8</v>
      </c>
      <c r="I22" s="93">
        <v>2.8</v>
      </c>
      <c r="J22" s="93">
        <v>2.9</v>
      </c>
      <c r="K22" s="93">
        <v>2.9</v>
      </c>
      <c r="L22" s="93">
        <v>2.9</v>
      </c>
    </row>
    <row r="23" spans="1:12" ht="15.5" customHeight="1">
      <c r="A23" s="269"/>
      <c r="B23" s="160" t="s">
        <v>20</v>
      </c>
      <c r="C23" s="100">
        <v>268</v>
      </c>
      <c r="D23" s="92">
        <v>345</v>
      </c>
      <c r="E23" s="92">
        <v>390</v>
      </c>
      <c r="F23" s="92">
        <v>431</v>
      </c>
      <c r="G23" s="92">
        <v>564</v>
      </c>
      <c r="H23" s="93">
        <v>1.5</v>
      </c>
      <c r="I23" s="93">
        <v>1.7</v>
      </c>
      <c r="J23" s="93">
        <v>1.6</v>
      </c>
      <c r="K23" s="93">
        <v>1.8</v>
      </c>
      <c r="L23" s="93">
        <v>1.8</v>
      </c>
    </row>
    <row r="24" spans="1:12" ht="15.5" customHeight="1">
      <c r="A24" s="269"/>
      <c r="B24" s="160" t="s">
        <v>21</v>
      </c>
      <c r="C24" s="100">
        <v>293</v>
      </c>
      <c r="D24" s="92">
        <v>387</v>
      </c>
      <c r="E24" s="92">
        <v>456</v>
      </c>
      <c r="F24" s="92">
        <v>513</v>
      </c>
      <c r="G24" s="92">
        <v>608</v>
      </c>
      <c r="H24" s="93">
        <v>1.7</v>
      </c>
      <c r="I24" s="93">
        <v>1.9</v>
      </c>
      <c r="J24" s="93">
        <v>1.9</v>
      </c>
      <c r="K24" s="93">
        <v>2.1</v>
      </c>
      <c r="L24" s="93">
        <v>1.9</v>
      </c>
    </row>
    <row r="25" spans="1:12" ht="15.5" customHeight="1">
      <c r="A25" s="269"/>
      <c r="B25" s="160" t="s">
        <v>22</v>
      </c>
      <c r="C25" s="100">
        <v>226</v>
      </c>
      <c r="D25" s="92">
        <v>338</v>
      </c>
      <c r="E25" s="92">
        <v>392</v>
      </c>
      <c r="F25" s="92">
        <v>416</v>
      </c>
      <c r="G25" s="92">
        <v>536</v>
      </c>
      <c r="H25" s="93">
        <v>1.3</v>
      </c>
      <c r="I25" s="93">
        <v>1.7</v>
      </c>
      <c r="J25" s="93">
        <v>1.6</v>
      </c>
      <c r="K25" s="93">
        <v>1.7</v>
      </c>
      <c r="L25" s="93">
        <v>1.7</v>
      </c>
    </row>
    <row r="26" spans="1:12" ht="15.5" customHeight="1">
      <c r="A26" s="269"/>
      <c r="B26" s="160" t="s">
        <v>23</v>
      </c>
      <c r="C26" s="100">
        <v>1203</v>
      </c>
      <c r="D26" s="92">
        <v>1162</v>
      </c>
      <c r="E26" s="92">
        <v>1582</v>
      </c>
      <c r="F26" s="92">
        <v>1642</v>
      </c>
      <c r="G26" s="92">
        <v>2072</v>
      </c>
      <c r="H26" s="93">
        <v>6.9</v>
      </c>
      <c r="I26" s="93">
        <v>5.7</v>
      </c>
      <c r="J26" s="93">
        <v>6.6</v>
      </c>
      <c r="K26" s="93">
        <v>6.7</v>
      </c>
      <c r="L26" s="93">
        <v>6.5</v>
      </c>
    </row>
    <row r="27" spans="1:12" ht="15.5" customHeight="1">
      <c r="A27" s="269"/>
      <c r="B27" s="160" t="s">
        <v>24</v>
      </c>
      <c r="C27" s="100">
        <v>269</v>
      </c>
      <c r="D27" s="92">
        <v>376</v>
      </c>
      <c r="E27" s="92">
        <v>451</v>
      </c>
      <c r="F27" s="92">
        <v>488</v>
      </c>
      <c r="G27" s="92">
        <v>550</v>
      </c>
      <c r="H27" s="93">
        <v>1.6</v>
      </c>
      <c r="I27" s="93">
        <v>1.8</v>
      </c>
      <c r="J27" s="93">
        <v>1.9</v>
      </c>
      <c r="K27" s="93">
        <v>2</v>
      </c>
      <c r="L27" s="93">
        <v>1.7</v>
      </c>
    </row>
    <row r="28" spans="1:12" ht="15.5" customHeight="1">
      <c r="A28" s="269"/>
      <c r="B28" s="160" t="s">
        <v>25</v>
      </c>
      <c r="C28" s="100">
        <v>250</v>
      </c>
      <c r="D28" s="92">
        <v>344</v>
      </c>
      <c r="E28" s="92">
        <v>415</v>
      </c>
      <c r="F28" s="92">
        <v>446</v>
      </c>
      <c r="G28" s="92">
        <v>573</v>
      </c>
      <c r="H28" s="93">
        <v>1.4</v>
      </c>
      <c r="I28" s="93">
        <v>1.7</v>
      </c>
      <c r="J28" s="93">
        <v>1.7</v>
      </c>
      <c r="K28" s="93">
        <v>1.8</v>
      </c>
      <c r="L28" s="93">
        <v>1.8</v>
      </c>
    </row>
    <row r="29" spans="1:12" ht="15.5" customHeight="1">
      <c r="A29" s="269"/>
      <c r="B29" s="160" t="s">
        <v>26</v>
      </c>
      <c r="C29" s="100">
        <v>346</v>
      </c>
      <c r="D29" s="92">
        <v>418</v>
      </c>
      <c r="E29" s="92">
        <v>491</v>
      </c>
      <c r="F29" s="92">
        <v>523</v>
      </c>
      <c r="G29" s="92">
        <v>629</v>
      </c>
      <c r="H29" s="93">
        <v>2</v>
      </c>
      <c r="I29" s="93">
        <v>2.1</v>
      </c>
      <c r="J29" s="93">
        <v>2.1</v>
      </c>
      <c r="K29" s="93">
        <v>2.1</v>
      </c>
      <c r="L29" s="93">
        <v>2</v>
      </c>
    </row>
    <row r="30" spans="1:12" ht="15.5" customHeight="1">
      <c r="A30" s="269"/>
      <c r="B30" s="160" t="s">
        <v>27</v>
      </c>
      <c r="C30" s="100">
        <v>177</v>
      </c>
      <c r="D30" s="92">
        <v>240</v>
      </c>
      <c r="E30" s="92">
        <v>265</v>
      </c>
      <c r="F30" s="92">
        <v>279</v>
      </c>
      <c r="G30" s="92">
        <v>336</v>
      </c>
      <c r="H30" s="93">
        <v>1</v>
      </c>
      <c r="I30" s="93">
        <v>1.2</v>
      </c>
      <c r="J30" s="93">
        <v>1.1000000000000001</v>
      </c>
      <c r="K30" s="93">
        <v>1.1000000000000001</v>
      </c>
      <c r="L30" s="93">
        <v>1</v>
      </c>
    </row>
    <row r="31" spans="1:12" ht="15.5" customHeight="1">
      <c r="A31" s="269"/>
      <c r="B31" s="160" t="s">
        <v>28</v>
      </c>
      <c r="C31" s="100">
        <v>268</v>
      </c>
      <c r="D31" s="92">
        <v>390</v>
      </c>
      <c r="E31" s="92">
        <v>471</v>
      </c>
      <c r="F31" s="92">
        <v>507</v>
      </c>
      <c r="G31" s="92">
        <v>625</v>
      </c>
      <c r="H31" s="93">
        <v>1.6</v>
      </c>
      <c r="I31" s="93">
        <v>1.9</v>
      </c>
      <c r="J31" s="93">
        <v>2</v>
      </c>
      <c r="K31" s="93">
        <v>2.1</v>
      </c>
      <c r="L31" s="93">
        <v>2</v>
      </c>
    </row>
    <row r="32" spans="1:12" ht="15.5" customHeight="1">
      <c r="A32" s="269"/>
      <c r="B32" s="160" t="s">
        <v>29</v>
      </c>
      <c r="C32" s="100">
        <v>6540</v>
      </c>
      <c r="D32" s="92">
        <v>7266</v>
      </c>
      <c r="E32" s="92">
        <v>8186</v>
      </c>
      <c r="F32" s="92">
        <v>8053</v>
      </c>
      <c r="G32" s="92">
        <v>10688</v>
      </c>
      <c r="H32" s="93">
        <v>37.6</v>
      </c>
      <c r="I32" s="93">
        <v>35.700000000000003</v>
      </c>
      <c r="J32" s="93">
        <v>34</v>
      </c>
      <c r="K32" s="93">
        <v>33.1</v>
      </c>
      <c r="L32" s="93">
        <v>33.5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 ht="16" customHeight="1">
      <c r="B34" s="3"/>
      <c r="C34" s="3"/>
      <c r="D34" s="3"/>
      <c r="E34" s="3"/>
      <c r="F34" s="3"/>
      <c r="G34" s="3"/>
      <c r="H34" s="3"/>
      <c r="I34" s="3"/>
    </row>
    <row r="35" spans="1:12" ht="16" customHeight="1">
      <c r="B35" s="3"/>
      <c r="C35" s="3"/>
      <c r="D35" s="3"/>
      <c r="E35" s="3"/>
      <c r="F35" s="3"/>
      <c r="G35" s="3"/>
      <c r="H35" s="3"/>
      <c r="I35" s="3"/>
    </row>
    <row r="36" spans="1:12">
      <c r="B36" s="3"/>
      <c r="C36" s="3"/>
      <c r="D36" s="3"/>
      <c r="E36" s="3"/>
      <c r="F36" s="3"/>
      <c r="G36" s="3"/>
      <c r="H36" s="3"/>
      <c r="I36" s="3"/>
    </row>
    <row r="37" spans="1:12">
      <c r="B37" s="3"/>
      <c r="C37" s="3"/>
      <c r="D37" s="3"/>
      <c r="E37" s="3"/>
      <c r="F37" s="3"/>
      <c r="G37" s="3"/>
      <c r="H37" s="3"/>
      <c r="I37" s="3"/>
    </row>
    <row r="38" spans="1:12">
      <c r="B38" s="3"/>
      <c r="C38" s="3"/>
      <c r="D38" s="3"/>
      <c r="E38" s="3"/>
      <c r="F38" s="3"/>
      <c r="G38" s="3"/>
      <c r="H38" s="3"/>
      <c r="I38" s="3"/>
    </row>
  </sheetData>
  <mergeCells count="6">
    <mergeCell ref="A1:A33"/>
    <mergeCell ref="I1:L1"/>
    <mergeCell ref="B2:B4"/>
    <mergeCell ref="C3:G3"/>
    <mergeCell ref="H3:L3"/>
    <mergeCell ref="C2:L2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8"/>
  <sheetViews>
    <sheetView zoomScaleNormal="100" zoomScaleSheetLayoutView="70" workbookViewId="0">
      <selection sqref="A1:A33"/>
    </sheetView>
  </sheetViews>
  <sheetFormatPr baseColWidth="10" defaultColWidth="9.1640625" defaultRowHeight="16"/>
  <cols>
    <col min="1" max="1" width="4.6640625" style="1" customWidth="1"/>
    <col min="2" max="2" width="20.83203125" style="1" customWidth="1"/>
    <col min="3" max="6" width="11.6640625" style="1" customWidth="1"/>
    <col min="7" max="7" width="10.5" style="1" customWidth="1"/>
    <col min="8" max="8" width="11.33203125" style="1" customWidth="1"/>
    <col min="9" max="9" width="11.1640625" style="1" customWidth="1"/>
    <col min="10" max="10" width="11" style="1" customWidth="1"/>
    <col min="11" max="12" width="11.6640625" style="1" customWidth="1"/>
    <col min="13" max="16384" width="9.1640625" style="1"/>
  </cols>
  <sheetData>
    <row r="1" spans="1:12" ht="15.5" customHeight="1">
      <c r="A1" s="269">
        <v>67</v>
      </c>
      <c r="B1" s="122"/>
      <c r="C1" s="122"/>
      <c r="D1" s="122"/>
      <c r="E1" s="122"/>
      <c r="F1" s="122"/>
      <c r="G1" s="122"/>
      <c r="H1" s="344" t="s">
        <v>267</v>
      </c>
      <c r="I1" s="344"/>
      <c r="J1" s="344"/>
      <c r="K1" s="344"/>
      <c r="L1" s="344"/>
    </row>
    <row r="2" spans="1:12" s="35" customFormat="1" ht="33.75" customHeight="1">
      <c r="A2" s="269"/>
      <c r="B2" s="338"/>
      <c r="C2" s="307" t="s">
        <v>145</v>
      </c>
      <c r="D2" s="307"/>
      <c r="E2" s="307"/>
      <c r="F2" s="307"/>
      <c r="G2" s="307"/>
      <c r="H2" s="307"/>
      <c r="I2" s="307"/>
      <c r="J2" s="307"/>
      <c r="K2" s="307"/>
      <c r="L2" s="307"/>
    </row>
    <row r="3" spans="1:12" s="35" customFormat="1" ht="18.75" customHeight="1">
      <c r="A3" s="269"/>
      <c r="B3" s="339"/>
      <c r="C3" s="307" t="s">
        <v>170</v>
      </c>
      <c r="D3" s="307"/>
      <c r="E3" s="307"/>
      <c r="F3" s="307"/>
      <c r="G3" s="308"/>
      <c r="H3" s="307" t="s">
        <v>65</v>
      </c>
      <c r="I3" s="307"/>
      <c r="J3" s="307"/>
      <c r="K3" s="307"/>
      <c r="L3" s="307"/>
    </row>
    <row r="4" spans="1:12" s="35" customFormat="1" ht="24" customHeight="1">
      <c r="A4" s="269"/>
      <c r="B4" s="340"/>
      <c r="C4" s="110">
        <v>2017</v>
      </c>
      <c r="D4" s="110">
        <v>2018</v>
      </c>
      <c r="E4" s="110">
        <v>2019</v>
      </c>
      <c r="F4" s="110">
        <v>2020</v>
      </c>
      <c r="G4" s="110">
        <v>2021</v>
      </c>
      <c r="H4" s="103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2" ht="16" customHeight="1">
      <c r="A5" s="269"/>
      <c r="B5" s="106" t="s">
        <v>32</v>
      </c>
      <c r="C5" s="120">
        <v>22490</v>
      </c>
      <c r="D5" s="120">
        <v>29010</v>
      </c>
      <c r="E5" s="120">
        <f>SUM(E7:E33)</f>
        <v>38837</v>
      </c>
      <c r="F5" s="120">
        <f>SUM(F7:F33)</f>
        <v>35891</v>
      </c>
      <c r="G5" s="120">
        <f>SUM(G7:G33)</f>
        <v>46637</v>
      </c>
      <c r="H5" s="121">
        <v>100</v>
      </c>
      <c r="I5" s="121">
        <v>100</v>
      </c>
      <c r="J5" s="121">
        <f>SUM(J7:J33)</f>
        <v>100</v>
      </c>
      <c r="K5" s="121">
        <f>SUM(K7:K33)</f>
        <v>100</v>
      </c>
      <c r="L5" s="121">
        <f>SUM(L7:L33)</f>
        <v>100</v>
      </c>
    </row>
    <row r="6" spans="1:12" ht="15.5" customHeight="1">
      <c r="A6" s="269"/>
      <c r="B6" s="160" t="s">
        <v>3</v>
      </c>
      <c r="C6" s="100"/>
      <c r="D6" s="92"/>
      <c r="E6" s="92"/>
      <c r="F6" s="92"/>
      <c r="G6" s="92"/>
      <c r="H6" s="92"/>
      <c r="I6" s="92"/>
      <c r="J6" s="92"/>
      <c r="K6" s="92"/>
      <c r="L6" s="92"/>
    </row>
    <row r="7" spans="1:12" ht="15.5" customHeight="1">
      <c r="A7" s="269"/>
      <c r="B7" s="160" t="s">
        <v>4</v>
      </c>
      <c r="C7" s="100" t="s">
        <v>52</v>
      </c>
      <c r="D7" s="100" t="s">
        <v>52</v>
      </c>
      <c r="E7" s="100" t="s">
        <v>52</v>
      </c>
      <c r="F7" s="100" t="s">
        <v>52</v>
      </c>
      <c r="G7" s="100" t="s">
        <v>52</v>
      </c>
      <c r="H7" s="100" t="s">
        <v>52</v>
      </c>
      <c r="I7" s="100" t="s">
        <v>52</v>
      </c>
      <c r="J7" s="100" t="s">
        <v>52</v>
      </c>
      <c r="K7" s="100" t="s">
        <v>52</v>
      </c>
      <c r="L7" s="100" t="s">
        <v>52</v>
      </c>
    </row>
    <row r="8" spans="1:12" ht="15.5" customHeight="1">
      <c r="A8" s="269"/>
      <c r="B8" s="160" t="s">
        <v>5</v>
      </c>
      <c r="C8" s="100">
        <v>502</v>
      </c>
      <c r="D8" s="92">
        <v>573</v>
      </c>
      <c r="E8" s="92">
        <v>839</v>
      </c>
      <c r="F8" s="92">
        <v>878</v>
      </c>
      <c r="G8" s="92">
        <v>1161</v>
      </c>
      <c r="H8" s="93">
        <v>2.2000000000000002</v>
      </c>
      <c r="I8" s="93">
        <v>2</v>
      </c>
      <c r="J8" s="93">
        <v>2.2000000000000002</v>
      </c>
      <c r="K8" s="92">
        <v>2.4</v>
      </c>
      <c r="L8" s="93">
        <v>2.5</v>
      </c>
    </row>
    <row r="9" spans="1:12" ht="15.5" customHeight="1">
      <c r="A9" s="269"/>
      <c r="B9" s="160" t="s">
        <v>6</v>
      </c>
      <c r="C9" s="100">
        <v>357</v>
      </c>
      <c r="D9" s="92">
        <v>484</v>
      </c>
      <c r="E9" s="92">
        <v>533</v>
      </c>
      <c r="F9" s="92">
        <v>502</v>
      </c>
      <c r="G9" s="92">
        <v>856</v>
      </c>
      <c r="H9" s="93">
        <v>1.6</v>
      </c>
      <c r="I9" s="93">
        <v>1.7</v>
      </c>
      <c r="J9" s="93">
        <v>1.4</v>
      </c>
      <c r="K9" s="92">
        <v>1.4</v>
      </c>
      <c r="L9" s="93">
        <v>1.8</v>
      </c>
    </row>
    <row r="10" spans="1:12" ht="15.5" customHeight="1">
      <c r="A10" s="269"/>
      <c r="B10" s="160" t="s">
        <v>7</v>
      </c>
      <c r="C10" s="100">
        <v>1610</v>
      </c>
      <c r="D10" s="92">
        <v>1933</v>
      </c>
      <c r="E10" s="92">
        <v>2603</v>
      </c>
      <c r="F10" s="92">
        <v>3140</v>
      </c>
      <c r="G10" s="92">
        <v>3823</v>
      </c>
      <c r="H10" s="93">
        <v>7.2</v>
      </c>
      <c r="I10" s="93">
        <v>6.7</v>
      </c>
      <c r="J10" s="93">
        <v>6.7</v>
      </c>
      <c r="K10" s="92">
        <v>8.6999999999999993</v>
      </c>
      <c r="L10" s="93">
        <v>8.1999999999999993</v>
      </c>
    </row>
    <row r="11" spans="1:12" ht="15.5" customHeight="1">
      <c r="A11" s="269"/>
      <c r="B11" s="160" t="s">
        <v>8</v>
      </c>
      <c r="C11" s="100">
        <v>897</v>
      </c>
      <c r="D11" s="92">
        <v>1091</v>
      </c>
      <c r="E11" s="92">
        <v>1645</v>
      </c>
      <c r="F11" s="92">
        <v>1642</v>
      </c>
      <c r="G11" s="92">
        <v>1995</v>
      </c>
      <c r="H11" s="93">
        <v>4</v>
      </c>
      <c r="I11" s="93">
        <v>3.8</v>
      </c>
      <c r="J11" s="93">
        <v>4.2</v>
      </c>
      <c r="K11" s="92">
        <v>4.5999999999999996</v>
      </c>
      <c r="L11" s="93">
        <v>4.3</v>
      </c>
    </row>
    <row r="12" spans="1:12" ht="15.5" customHeight="1">
      <c r="A12" s="269"/>
      <c r="B12" s="160" t="s">
        <v>9</v>
      </c>
      <c r="C12" s="100">
        <v>412</v>
      </c>
      <c r="D12" s="92">
        <v>559</v>
      </c>
      <c r="E12" s="92">
        <v>643</v>
      </c>
      <c r="F12" s="92">
        <v>694</v>
      </c>
      <c r="G12" s="92">
        <v>914</v>
      </c>
      <c r="H12" s="93">
        <v>1.8</v>
      </c>
      <c r="I12" s="93">
        <v>1.9</v>
      </c>
      <c r="J12" s="93">
        <v>1.7</v>
      </c>
      <c r="K12" s="92">
        <v>1.9</v>
      </c>
      <c r="L12" s="93">
        <v>2</v>
      </c>
    </row>
    <row r="13" spans="1:12" ht="15.5" customHeight="1">
      <c r="A13" s="269"/>
      <c r="B13" s="160" t="s">
        <v>10</v>
      </c>
      <c r="C13" s="100">
        <v>468</v>
      </c>
      <c r="D13" s="92">
        <v>621</v>
      </c>
      <c r="E13" s="92">
        <v>765</v>
      </c>
      <c r="F13" s="92">
        <v>619</v>
      </c>
      <c r="G13" s="92">
        <v>975</v>
      </c>
      <c r="H13" s="93">
        <v>2.1</v>
      </c>
      <c r="I13" s="93">
        <v>2.1</v>
      </c>
      <c r="J13" s="93">
        <v>2</v>
      </c>
      <c r="K13" s="92">
        <v>1.7</v>
      </c>
      <c r="L13" s="93">
        <v>2.1</v>
      </c>
    </row>
    <row r="14" spans="1:12" ht="15.5" customHeight="1">
      <c r="A14" s="269"/>
      <c r="B14" s="160" t="s">
        <v>11</v>
      </c>
      <c r="C14" s="100">
        <v>813</v>
      </c>
      <c r="D14" s="92">
        <v>1047</v>
      </c>
      <c r="E14" s="92">
        <v>1251</v>
      </c>
      <c r="F14" s="92">
        <v>1667</v>
      </c>
      <c r="G14" s="92">
        <v>1990</v>
      </c>
      <c r="H14" s="93">
        <v>3.6</v>
      </c>
      <c r="I14" s="93">
        <v>3.6</v>
      </c>
      <c r="J14" s="93">
        <v>3.2</v>
      </c>
      <c r="K14" s="92">
        <v>4.5999999999999996</v>
      </c>
      <c r="L14" s="93">
        <v>4.3</v>
      </c>
    </row>
    <row r="15" spans="1:12" ht="15.5" customHeight="1">
      <c r="A15" s="269"/>
      <c r="B15" s="160" t="s">
        <v>12</v>
      </c>
      <c r="C15" s="100">
        <v>480</v>
      </c>
      <c r="D15" s="92">
        <v>601</v>
      </c>
      <c r="E15" s="92">
        <v>819</v>
      </c>
      <c r="F15" s="92">
        <v>786</v>
      </c>
      <c r="G15" s="92">
        <v>1084</v>
      </c>
      <c r="H15" s="93">
        <v>2.1</v>
      </c>
      <c r="I15" s="93">
        <v>2.1</v>
      </c>
      <c r="J15" s="93">
        <v>2.1</v>
      </c>
      <c r="K15" s="92">
        <v>2.2000000000000002</v>
      </c>
      <c r="L15" s="93">
        <v>2.2999999999999998</v>
      </c>
    </row>
    <row r="16" spans="1:12" ht="15.5" customHeight="1">
      <c r="A16" s="269"/>
      <c r="B16" s="160" t="s">
        <v>13</v>
      </c>
      <c r="C16" s="100">
        <v>894</v>
      </c>
      <c r="D16" s="92">
        <v>1200</v>
      </c>
      <c r="E16" s="92">
        <v>1815</v>
      </c>
      <c r="F16" s="92">
        <v>1863</v>
      </c>
      <c r="G16" s="92">
        <v>2389</v>
      </c>
      <c r="H16" s="93">
        <v>4</v>
      </c>
      <c r="I16" s="93">
        <v>4.0999999999999996</v>
      </c>
      <c r="J16" s="93">
        <v>4.7</v>
      </c>
      <c r="K16" s="92">
        <v>5.2</v>
      </c>
      <c r="L16" s="93">
        <v>5.0999999999999996</v>
      </c>
    </row>
    <row r="17" spans="1:12" ht="15.5" customHeight="1">
      <c r="A17" s="269"/>
      <c r="B17" s="160" t="s">
        <v>14</v>
      </c>
      <c r="C17" s="100">
        <v>282</v>
      </c>
      <c r="D17" s="92">
        <v>361</v>
      </c>
      <c r="E17" s="92">
        <v>467</v>
      </c>
      <c r="F17" s="92">
        <v>455</v>
      </c>
      <c r="G17" s="92">
        <v>643</v>
      </c>
      <c r="H17" s="93">
        <v>1.3</v>
      </c>
      <c r="I17" s="93">
        <v>1.2</v>
      </c>
      <c r="J17" s="93">
        <v>1.2</v>
      </c>
      <c r="K17" s="92">
        <v>1.3</v>
      </c>
      <c r="L17" s="93">
        <v>1.4</v>
      </c>
    </row>
    <row r="18" spans="1:12" ht="15.5" customHeight="1">
      <c r="A18" s="269"/>
      <c r="B18" s="160" t="s">
        <v>15</v>
      </c>
      <c r="C18" s="100">
        <v>350</v>
      </c>
      <c r="D18" s="92">
        <v>420</v>
      </c>
      <c r="E18" s="92">
        <v>477</v>
      </c>
      <c r="F18" s="92">
        <v>496</v>
      </c>
      <c r="G18" s="92">
        <v>575</v>
      </c>
      <c r="H18" s="93">
        <v>1.6</v>
      </c>
      <c r="I18" s="93">
        <v>1.5</v>
      </c>
      <c r="J18" s="93">
        <v>1.2</v>
      </c>
      <c r="K18" s="92">
        <v>1.4</v>
      </c>
      <c r="L18" s="93">
        <v>1.2</v>
      </c>
    </row>
    <row r="19" spans="1:12" ht="15.5" customHeight="1">
      <c r="A19" s="269"/>
      <c r="B19" s="160" t="s">
        <v>16</v>
      </c>
      <c r="C19" s="100">
        <v>1154</v>
      </c>
      <c r="D19" s="92">
        <v>1543</v>
      </c>
      <c r="E19" s="92">
        <v>2544</v>
      </c>
      <c r="F19" s="92">
        <v>2036</v>
      </c>
      <c r="G19" s="92">
        <v>2758</v>
      </c>
      <c r="H19" s="93">
        <v>5.0999999999999996</v>
      </c>
      <c r="I19" s="93">
        <v>5.3</v>
      </c>
      <c r="J19" s="93">
        <v>6.5</v>
      </c>
      <c r="K19" s="92">
        <v>5.7</v>
      </c>
      <c r="L19" s="93">
        <v>5.9</v>
      </c>
    </row>
    <row r="20" spans="1:12" ht="15.5" customHeight="1">
      <c r="A20" s="269"/>
      <c r="B20" s="160" t="s">
        <v>17</v>
      </c>
      <c r="C20" s="100">
        <v>581</v>
      </c>
      <c r="D20" s="92">
        <v>710</v>
      </c>
      <c r="E20" s="92">
        <v>796</v>
      </c>
      <c r="F20" s="92">
        <v>894</v>
      </c>
      <c r="G20" s="92">
        <v>1071</v>
      </c>
      <c r="H20" s="93">
        <v>2.6</v>
      </c>
      <c r="I20" s="93">
        <v>2.4</v>
      </c>
      <c r="J20" s="93">
        <v>2</v>
      </c>
      <c r="K20" s="92">
        <v>2.5</v>
      </c>
      <c r="L20" s="93">
        <v>2.2999999999999998</v>
      </c>
    </row>
    <row r="21" spans="1:12" ht="15.5" customHeight="1">
      <c r="A21" s="269"/>
      <c r="B21" s="160" t="s">
        <v>18</v>
      </c>
      <c r="C21" s="100">
        <v>1425</v>
      </c>
      <c r="D21" s="92">
        <v>1745</v>
      </c>
      <c r="E21" s="92">
        <v>2278</v>
      </c>
      <c r="F21" s="92">
        <v>2253</v>
      </c>
      <c r="G21" s="92">
        <v>3093</v>
      </c>
      <c r="H21" s="93">
        <v>6.3</v>
      </c>
      <c r="I21" s="93">
        <v>6</v>
      </c>
      <c r="J21" s="93">
        <v>5.9</v>
      </c>
      <c r="K21" s="92">
        <v>6.3</v>
      </c>
      <c r="L21" s="93">
        <v>6.6</v>
      </c>
    </row>
    <row r="22" spans="1:12" ht="15.5" customHeight="1">
      <c r="A22" s="269"/>
      <c r="B22" s="160" t="s">
        <v>19</v>
      </c>
      <c r="C22" s="100">
        <v>541</v>
      </c>
      <c r="D22" s="92">
        <v>658</v>
      </c>
      <c r="E22" s="92">
        <v>826</v>
      </c>
      <c r="F22" s="92">
        <v>1101</v>
      </c>
      <c r="G22" s="92">
        <v>1329</v>
      </c>
      <c r="H22" s="93">
        <v>2.4</v>
      </c>
      <c r="I22" s="93">
        <v>2.2999999999999998</v>
      </c>
      <c r="J22" s="93">
        <v>2.1</v>
      </c>
      <c r="K22" s="92">
        <v>3.1</v>
      </c>
      <c r="L22" s="93">
        <v>2.9</v>
      </c>
    </row>
    <row r="23" spans="1:12" ht="15.5" customHeight="1">
      <c r="A23" s="269"/>
      <c r="B23" s="160" t="s">
        <v>20</v>
      </c>
      <c r="C23" s="100">
        <v>465</v>
      </c>
      <c r="D23" s="92">
        <v>589</v>
      </c>
      <c r="E23" s="92">
        <v>823</v>
      </c>
      <c r="F23" s="92">
        <v>792</v>
      </c>
      <c r="G23" s="92">
        <v>975</v>
      </c>
      <c r="H23" s="93">
        <v>2.1</v>
      </c>
      <c r="I23" s="93">
        <v>2</v>
      </c>
      <c r="J23" s="93">
        <v>2.1</v>
      </c>
      <c r="K23" s="92">
        <v>2.2000000000000002</v>
      </c>
      <c r="L23" s="93">
        <v>2.1</v>
      </c>
    </row>
    <row r="24" spans="1:12" ht="15.5" customHeight="1">
      <c r="A24" s="269"/>
      <c r="B24" s="160" t="s">
        <v>21</v>
      </c>
      <c r="C24" s="100">
        <v>391</v>
      </c>
      <c r="D24" s="92">
        <v>497</v>
      </c>
      <c r="E24" s="92">
        <v>618</v>
      </c>
      <c r="F24" s="92">
        <v>630</v>
      </c>
      <c r="G24" s="92">
        <v>846</v>
      </c>
      <c r="H24" s="93">
        <v>1.7</v>
      </c>
      <c r="I24" s="93">
        <v>1.7</v>
      </c>
      <c r="J24" s="93">
        <v>1.6</v>
      </c>
      <c r="K24" s="92">
        <v>1.8</v>
      </c>
      <c r="L24" s="93">
        <v>1.8</v>
      </c>
    </row>
    <row r="25" spans="1:12" ht="15.5" customHeight="1">
      <c r="A25" s="269"/>
      <c r="B25" s="160" t="s">
        <v>22</v>
      </c>
      <c r="C25" s="100">
        <v>389</v>
      </c>
      <c r="D25" s="92">
        <v>454</v>
      </c>
      <c r="E25" s="92">
        <v>576</v>
      </c>
      <c r="F25" s="92">
        <v>645</v>
      </c>
      <c r="G25" s="92">
        <v>1387</v>
      </c>
      <c r="H25" s="93">
        <v>1.7</v>
      </c>
      <c r="I25" s="93">
        <v>1.6</v>
      </c>
      <c r="J25" s="93">
        <v>1.5</v>
      </c>
      <c r="K25" s="92">
        <v>1.8</v>
      </c>
      <c r="L25" s="93">
        <v>3</v>
      </c>
    </row>
    <row r="26" spans="1:12" ht="15.5" customHeight="1">
      <c r="A26" s="269"/>
      <c r="B26" s="160" t="s">
        <v>23</v>
      </c>
      <c r="C26" s="100">
        <v>1655</v>
      </c>
      <c r="D26" s="92">
        <v>2153</v>
      </c>
      <c r="E26" s="92">
        <v>2681</v>
      </c>
      <c r="F26" s="92">
        <v>2739</v>
      </c>
      <c r="G26" s="92">
        <v>3508</v>
      </c>
      <c r="H26" s="93">
        <v>7.4</v>
      </c>
      <c r="I26" s="93">
        <v>7.4</v>
      </c>
      <c r="J26" s="93">
        <v>6.9</v>
      </c>
      <c r="K26" s="92">
        <v>7.6</v>
      </c>
      <c r="L26" s="93">
        <v>7.5</v>
      </c>
    </row>
    <row r="27" spans="1:12" ht="15.5" customHeight="1">
      <c r="A27" s="269"/>
      <c r="B27" s="160" t="s">
        <v>24</v>
      </c>
      <c r="C27" s="100">
        <v>343</v>
      </c>
      <c r="D27" s="92">
        <v>422</v>
      </c>
      <c r="E27" s="92">
        <v>586</v>
      </c>
      <c r="F27" s="92">
        <v>578</v>
      </c>
      <c r="G27" s="92">
        <v>831</v>
      </c>
      <c r="H27" s="93">
        <v>1.5</v>
      </c>
      <c r="I27" s="93">
        <v>1.5</v>
      </c>
      <c r="J27" s="93">
        <v>1.5</v>
      </c>
      <c r="K27" s="92">
        <v>1.6</v>
      </c>
      <c r="L27" s="93">
        <v>1.8</v>
      </c>
    </row>
    <row r="28" spans="1:12" ht="15.5" customHeight="1">
      <c r="A28" s="269"/>
      <c r="B28" s="160" t="s">
        <v>25</v>
      </c>
      <c r="C28" s="100">
        <v>393</v>
      </c>
      <c r="D28" s="92">
        <v>481</v>
      </c>
      <c r="E28" s="92">
        <v>649</v>
      </c>
      <c r="F28" s="92">
        <v>740</v>
      </c>
      <c r="G28" s="92">
        <v>1032</v>
      </c>
      <c r="H28" s="93">
        <v>1.7</v>
      </c>
      <c r="I28" s="93">
        <v>1.7</v>
      </c>
      <c r="J28" s="93">
        <v>1.7</v>
      </c>
      <c r="K28" s="92">
        <v>2.1</v>
      </c>
      <c r="L28" s="93">
        <v>2.2000000000000002</v>
      </c>
    </row>
    <row r="29" spans="1:12" ht="15.5" customHeight="1">
      <c r="A29" s="269"/>
      <c r="B29" s="160" t="s">
        <v>26</v>
      </c>
      <c r="C29" s="100">
        <v>450</v>
      </c>
      <c r="D29" s="92">
        <v>578</v>
      </c>
      <c r="E29" s="92">
        <v>660</v>
      </c>
      <c r="F29" s="92">
        <v>757</v>
      </c>
      <c r="G29" s="92">
        <v>978</v>
      </c>
      <c r="H29" s="93">
        <v>2</v>
      </c>
      <c r="I29" s="93">
        <v>2</v>
      </c>
      <c r="J29" s="93">
        <v>1.7</v>
      </c>
      <c r="K29" s="92">
        <v>2.1</v>
      </c>
      <c r="L29" s="93">
        <v>2.1</v>
      </c>
    </row>
    <row r="30" spans="1:12" ht="15.5" customHeight="1">
      <c r="A30" s="269"/>
      <c r="B30" s="160" t="s">
        <v>27</v>
      </c>
      <c r="C30" s="100">
        <v>422</v>
      </c>
      <c r="D30" s="92">
        <v>503</v>
      </c>
      <c r="E30" s="92">
        <v>603</v>
      </c>
      <c r="F30" s="92">
        <v>548</v>
      </c>
      <c r="G30" s="92">
        <v>712</v>
      </c>
      <c r="H30" s="93">
        <v>1.9</v>
      </c>
      <c r="I30" s="93">
        <v>1.7</v>
      </c>
      <c r="J30" s="93">
        <v>1.5</v>
      </c>
      <c r="K30" s="92">
        <v>1.5</v>
      </c>
      <c r="L30" s="93">
        <v>1.5</v>
      </c>
    </row>
    <row r="31" spans="1:12" ht="15.5" customHeight="1">
      <c r="A31" s="269"/>
      <c r="B31" s="160" t="s">
        <v>28</v>
      </c>
      <c r="C31" s="100">
        <v>445</v>
      </c>
      <c r="D31" s="92">
        <v>554</v>
      </c>
      <c r="E31" s="92">
        <v>651</v>
      </c>
      <c r="F31" s="92">
        <v>686</v>
      </c>
      <c r="G31" s="92">
        <v>829</v>
      </c>
      <c r="H31" s="93">
        <v>2</v>
      </c>
      <c r="I31" s="93">
        <v>1.9</v>
      </c>
      <c r="J31" s="93">
        <v>1.7</v>
      </c>
      <c r="K31" s="92">
        <v>1.9</v>
      </c>
      <c r="L31" s="93">
        <v>1.8</v>
      </c>
    </row>
    <row r="32" spans="1:12" ht="15.5" customHeight="1">
      <c r="A32" s="269"/>
      <c r="B32" s="160" t="s">
        <v>29</v>
      </c>
      <c r="C32" s="100">
        <v>6771</v>
      </c>
      <c r="D32" s="92">
        <v>9233</v>
      </c>
      <c r="E32" s="92">
        <v>12689</v>
      </c>
      <c r="F32" s="92">
        <v>8750</v>
      </c>
      <c r="G32" s="92">
        <v>10883</v>
      </c>
      <c r="H32" s="93">
        <v>30.1</v>
      </c>
      <c r="I32" s="93">
        <v>31.8</v>
      </c>
      <c r="J32" s="93">
        <v>32.700000000000003</v>
      </c>
      <c r="K32" s="92">
        <v>24.4</v>
      </c>
      <c r="L32" s="93">
        <v>23.3</v>
      </c>
    </row>
    <row r="33" spans="1:12" ht="15.5" customHeight="1">
      <c r="A33" s="269"/>
      <c r="B33" s="160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  <row r="34" spans="1:12">
      <c r="B34" s="3"/>
      <c r="C34" s="3"/>
      <c r="D34" s="3"/>
      <c r="E34" s="3"/>
      <c r="F34" s="3"/>
      <c r="G34" s="3"/>
      <c r="H34" s="3"/>
    </row>
    <row r="35" spans="1:12">
      <c r="B35" s="3"/>
      <c r="C35" s="3"/>
      <c r="D35" s="3"/>
      <c r="E35" s="3"/>
      <c r="F35" s="3"/>
      <c r="G35" s="3"/>
      <c r="H35" s="3"/>
    </row>
    <row r="36" spans="1:12">
      <c r="B36" s="3"/>
      <c r="C36" s="3"/>
      <c r="D36" s="3"/>
      <c r="E36" s="3"/>
      <c r="F36" s="3"/>
      <c r="G36" s="3"/>
      <c r="H36" s="3"/>
    </row>
    <row r="37" spans="1:12">
      <c r="B37" s="3"/>
      <c r="C37" s="3"/>
      <c r="D37" s="3"/>
      <c r="E37" s="3"/>
      <c r="F37" s="3"/>
      <c r="G37" s="3"/>
      <c r="H37" s="3"/>
    </row>
    <row r="38" spans="1:12">
      <c r="B38" s="3"/>
      <c r="C38" s="3"/>
      <c r="D38" s="3"/>
      <c r="E38" s="3"/>
      <c r="F38" s="3"/>
      <c r="G38" s="3"/>
      <c r="H38" s="3"/>
    </row>
  </sheetData>
  <mergeCells count="6">
    <mergeCell ref="A1:A33"/>
    <mergeCell ref="H1:L1"/>
    <mergeCell ref="B2:B4"/>
    <mergeCell ref="H3:L3"/>
    <mergeCell ref="C3:G3"/>
    <mergeCell ref="C2:L2"/>
  </mergeCells>
  <pageMargins left="0.47244094488188981" right="0.47244094488188981" top="0.47244094488188981" bottom="0.47244094488188981" header="0.31496062992125984" footer="0.31496062992125984"/>
  <pageSetup paperSize="9" firstPageNumber="49" orientation="landscape" useFirstPageNumber="1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48"/>
  <sheetViews>
    <sheetView topLeftCell="A10" zoomScaleNormal="100" zoomScaleSheetLayoutView="84" zoomScalePageLayoutView="90" workbookViewId="0">
      <selection activeCell="A2" sqref="A2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159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3.5" customHeight="1">
      <c r="B20" s="157"/>
      <c r="C20" s="157"/>
      <c r="D20" s="157"/>
      <c r="E20" s="157"/>
      <c r="F20" s="157"/>
      <c r="G20" s="157"/>
      <c r="H20" s="157"/>
      <c r="I20" s="157"/>
      <c r="J20" s="40"/>
      <c r="K20" s="40"/>
    </row>
    <row r="21" spans="1:11" ht="97.5" customHeight="1">
      <c r="A21" s="157"/>
      <c r="B21" s="267" t="s">
        <v>368</v>
      </c>
      <c r="C21" s="267"/>
      <c r="D21" s="267"/>
      <c r="E21" s="267"/>
      <c r="F21" s="267"/>
      <c r="G21" s="267"/>
      <c r="H21" s="267"/>
      <c r="I21" s="267"/>
      <c r="J21" s="40"/>
      <c r="K21" s="40"/>
    </row>
    <row r="22" spans="1:11" ht="13.5" customHeight="1">
      <c r="A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  <c r="K26" s="40"/>
    </row>
    <row r="27" spans="1:11" ht="13.5" customHeight="1"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ht="18">
      <c r="A45" s="13"/>
      <c r="B45" s="13"/>
      <c r="C45" s="13"/>
      <c r="D45" s="13"/>
      <c r="E45" s="13"/>
      <c r="F45" s="13"/>
      <c r="G45" s="13"/>
      <c r="H45" s="13"/>
      <c r="I45" s="13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  <row r="47" spans="1:11" ht="18">
      <c r="A47" s="13"/>
      <c r="B47" s="13"/>
      <c r="C47" s="13"/>
      <c r="D47" s="13"/>
      <c r="E47" s="13"/>
      <c r="F47" s="13"/>
      <c r="G47" s="13"/>
      <c r="H47" s="13"/>
      <c r="I47" s="13"/>
    </row>
    <row r="48" spans="1:11" ht="18">
      <c r="A48" s="13"/>
      <c r="B48" s="13"/>
      <c r="C48" s="13"/>
      <c r="D48" s="13"/>
      <c r="E48" s="13"/>
      <c r="F48" s="13"/>
      <c r="G48" s="13"/>
      <c r="H48" s="13"/>
      <c r="I48" s="13"/>
    </row>
  </sheetData>
  <mergeCells count="1">
    <mergeCell ref="B21:I21"/>
  </mergeCells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7"/>
  <sheetViews>
    <sheetView zoomScaleNormal="100" zoomScaleSheetLayoutView="84" zoomScalePageLayoutView="90" workbookViewId="0">
      <selection sqref="A1:A32"/>
    </sheetView>
  </sheetViews>
  <sheetFormatPr baseColWidth="10" defaultColWidth="9.1640625" defaultRowHeight="16"/>
  <cols>
    <col min="1" max="1" width="5" style="1" customWidth="1"/>
    <col min="2" max="2" width="19.5" style="1" customWidth="1"/>
    <col min="3" max="3" width="8.6640625" style="1" customWidth="1"/>
    <col min="4" max="4" width="14.83203125" style="1" customWidth="1"/>
    <col min="5" max="6" width="15.5" style="1" customWidth="1"/>
    <col min="7" max="7" width="18" style="1" customWidth="1"/>
    <col min="8" max="8" width="17.5" style="1" customWidth="1"/>
    <col min="9" max="9" width="13.1640625" style="4" customWidth="1"/>
    <col min="10" max="10" width="18.33203125" style="1" customWidth="1"/>
    <col min="11" max="11" width="14.6640625" style="1" customWidth="1"/>
    <col min="12" max="16384" width="9.1640625" style="1"/>
  </cols>
  <sheetData>
    <row r="1" spans="1:11" ht="20.25" customHeight="1">
      <c r="A1" s="269">
        <v>69</v>
      </c>
      <c r="B1" s="270" t="s">
        <v>358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1" ht="14.25" customHeight="1">
      <c r="A2" s="269"/>
      <c r="B2" s="127"/>
      <c r="C2" s="127"/>
      <c r="D2" s="99"/>
      <c r="E2" s="92"/>
      <c r="F2" s="129"/>
      <c r="G2" s="129"/>
      <c r="H2" s="304" t="s">
        <v>273</v>
      </c>
      <c r="I2" s="304"/>
      <c r="J2" s="304"/>
      <c r="K2" s="304"/>
    </row>
    <row r="3" spans="1:11" ht="118.5" customHeight="1">
      <c r="A3" s="269"/>
      <c r="B3" s="130"/>
      <c r="C3" s="151" t="s">
        <v>171</v>
      </c>
      <c r="D3" s="151" t="s">
        <v>179</v>
      </c>
      <c r="E3" s="151" t="s">
        <v>180</v>
      </c>
      <c r="F3" s="151" t="s">
        <v>181</v>
      </c>
      <c r="G3" s="151" t="s">
        <v>182</v>
      </c>
      <c r="H3" s="151" t="s">
        <v>154</v>
      </c>
      <c r="I3" s="152" t="s">
        <v>151</v>
      </c>
      <c r="J3" s="151" t="s">
        <v>133</v>
      </c>
      <c r="K3" s="150" t="s">
        <v>152</v>
      </c>
    </row>
    <row r="4" spans="1:11" ht="16" customHeight="1">
      <c r="A4" s="269"/>
      <c r="B4" s="106" t="s">
        <v>32</v>
      </c>
      <c r="C4" s="106">
        <v>100</v>
      </c>
      <c r="D4" s="106">
        <v>11.6</v>
      </c>
      <c r="E4" s="106">
        <v>5.6</v>
      </c>
      <c r="F4" s="106">
        <v>28.8</v>
      </c>
      <c r="G4" s="106">
        <v>4.5999999999999996</v>
      </c>
      <c r="H4" s="106">
        <v>0.6</v>
      </c>
      <c r="I4" s="121">
        <v>5.0999999999999996</v>
      </c>
      <c r="J4" s="121">
        <v>13.2</v>
      </c>
      <c r="K4" s="121">
        <v>6.7</v>
      </c>
    </row>
    <row r="5" spans="1:11" ht="16.25" customHeight="1">
      <c r="A5" s="269"/>
      <c r="B5" s="160" t="s">
        <v>3</v>
      </c>
      <c r="C5" s="93"/>
      <c r="D5" s="93"/>
      <c r="E5" s="93"/>
      <c r="F5" s="93"/>
      <c r="G5" s="93"/>
      <c r="H5" s="92"/>
      <c r="I5" s="125"/>
      <c r="J5" s="92"/>
      <c r="K5" s="107"/>
    </row>
    <row r="6" spans="1:11" ht="16.25" customHeight="1">
      <c r="A6" s="269"/>
      <c r="B6" s="160" t="s">
        <v>4</v>
      </c>
      <c r="C6" s="10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107" t="s">
        <v>52</v>
      </c>
      <c r="I6" s="87" t="s">
        <v>52</v>
      </c>
      <c r="J6" s="87" t="s">
        <v>52</v>
      </c>
      <c r="K6" s="87" t="s">
        <v>52</v>
      </c>
    </row>
    <row r="7" spans="1:11" ht="16.25" customHeight="1">
      <c r="A7" s="269"/>
      <c r="B7" s="160" t="s">
        <v>5</v>
      </c>
      <c r="C7" s="93">
        <v>100</v>
      </c>
      <c r="D7" s="93">
        <v>29</v>
      </c>
      <c r="E7" s="93">
        <v>0.8</v>
      </c>
      <c r="F7" s="93">
        <v>31.2</v>
      </c>
      <c r="G7" s="93">
        <v>4.5</v>
      </c>
      <c r="H7" s="93">
        <v>0.4</v>
      </c>
      <c r="I7" s="107">
        <v>3.4</v>
      </c>
      <c r="J7" s="107">
        <v>6.2</v>
      </c>
      <c r="K7" s="107">
        <v>5</v>
      </c>
    </row>
    <row r="8" spans="1:11" ht="16.25" customHeight="1">
      <c r="A8" s="269"/>
      <c r="B8" s="160" t="s">
        <v>6</v>
      </c>
      <c r="C8" s="93">
        <v>100</v>
      </c>
      <c r="D8" s="93">
        <v>18.899999999999999</v>
      </c>
      <c r="E8" s="93">
        <v>0.2</v>
      </c>
      <c r="F8" s="93">
        <v>25.2</v>
      </c>
      <c r="G8" s="93">
        <v>1.8</v>
      </c>
      <c r="H8" s="93">
        <v>0.4</v>
      </c>
      <c r="I8" s="107">
        <v>4.8</v>
      </c>
      <c r="J8" s="107">
        <v>21.1</v>
      </c>
      <c r="K8" s="107">
        <v>6</v>
      </c>
    </row>
    <row r="9" spans="1:11" ht="16.25" customHeight="1">
      <c r="A9" s="269"/>
      <c r="B9" s="160" t="s">
        <v>7</v>
      </c>
      <c r="C9" s="93">
        <v>100</v>
      </c>
      <c r="D9" s="93">
        <v>6.1</v>
      </c>
      <c r="E9" s="93">
        <v>17.100000000000001</v>
      </c>
      <c r="F9" s="93">
        <v>42.8</v>
      </c>
      <c r="G9" s="93">
        <v>2.9</v>
      </c>
      <c r="H9" s="93">
        <v>1</v>
      </c>
      <c r="I9" s="107">
        <v>3</v>
      </c>
      <c r="J9" s="107">
        <v>8.5</v>
      </c>
      <c r="K9" s="107">
        <v>4.0999999999999996</v>
      </c>
    </row>
    <row r="10" spans="1:11" ht="16.25" customHeight="1">
      <c r="A10" s="269"/>
      <c r="B10" s="160" t="s">
        <v>8</v>
      </c>
      <c r="C10" s="93">
        <v>100</v>
      </c>
      <c r="D10" s="93">
        <v>5.5</v>
      </c>
      <c r="E10" s="93">
        <v>12.1</v>
      </c>
      <c r="F10" s="93">
        <v>49.6</v>
      </c>
      <c r="G10" s="93">
        <v>5.7</v>
      </c>
      <c r="H10" s="93">
        <v>0.7</v>
      </c>
      <c r="I10" s="107">
        <v>2.8</v>
      </c>
      <c r="J10" s="107">
        <v>5.2</v>
      </c>
      <c r="K10" s="107">
        <v>6.6</v>
      </c>
    </row>
    <row r="11" spans="1:11" ht="16.25" customHeight="1">
      <c r="A11" s="269"/>
      <c r="B11" s="160" t="s">
        <v>9</v>
      </c>
      <c r="C11" s="93">
        <v>100</v>
      </c>
      <c r="D11" s="93">
        <v>23.8</v>
      </c>
      <c r="E11" s="93">
        <v>3.9</v>
      </c>
      <c r="F11" s="93">
        <v>27.2</v>
      </c>
      <c r="G11" s="93">
        <v>2</v>
      </c>
      <c r="H11" s="93">
        <v>0.6</v>
      </c>
      <c r="I11" s="107">
        <v>3</v>
      </c>
      <c r="J11" s="107">
        <v>8.6999999999999993</v>
      </c>
      <c r="K11" s="107">
        <v>5.9</v>
      </c>
    </row>
    <row r="12" spans="1:11" ht="16.25" customHeight="1">
      <c r="A12" s="269"/>
      <c r="B12" s="160" t="s">
        <v>10</v>
      </c>
      <c r="C12" s="93">
        <v>100</v>
      </c>
      <c r="D12" s="93">
        <v>14</v>
      </c>
      <c r="E12" s="93">
        <v>0.7</v>
      </c>
      <c r="F12" s="93">
        <v>22.1</v>
      </c>
      <c r="G12" s="93">
        <v>4.2</v>
      </c>
      <c r="H12" s="93">
        <v>0.6</v>
      </c>
      <c r="I12" s="107">
        <v>6</v>
      </c>
      <c r="J12" s="107">
        <v>10.6</v>
      </c>
      <c r="K12" s="107">
        <v>11.2</v>
      </c>
    </row>
    <row r="13" spans="1:11" ht="16.25" customHeight="1">
      <c r="A13" s="269"/>
      <c r="B13" s="160" t="s">
        <v>11</v>
      </c>
      <c r="C13" s="93">
        <v>100</v>
      </c>
      <c r="D13" s="93">
        <v>9.4</v>
      </c>
      <c r="E13" s="93">
        <v>1.7</v>
      </c>
      <c r="F13" s="93">
        <v>52.4</v>
      </c>
      <c r="G13" s="93">
        <v>9.5</v>
      </c>
      <c r="H13" s="93">
        <v>0.5</v>
      </c>
      <c r="I13" s="107">
        <v>1.7</v>
      </c>
      <c r="J13" s="93">
        <v>6.8</v>
      </c>
      <c r="K13" s="107">
        <v>2.5</v>
      </c>
    </row>
    <row r="14" spans="1:11" ht="16.25" customHeight="1">
      <c r="A14" s="269"/>
      <c r="B14" s="160" t="s">
        <v>12</v>
      </c>
      <c r="C14" s="93">
        <v>100</v>
      </c>
      <c r="D14" s="93">
        <v>13.3</v>
      </c>
      <c r="E14" s="93">
        <v>5.8</v>
      </c>
      <c r="F14" s="93">
        <v>25.1</v>
      </c>
      <c r="G14" s="93">
        <v>10.7</v>
      </c>
      <c r="H14" s="93">
        <v>0.4</v>
      </c>
      <c r="I14" s="107">
        <v>7.7</v>
      </c>
      <c r="J14" s="93">
        <v>8.4</v>
      </c>
      <c r="K14" s="107">
        <v>5.8</v>
      </c>
    </row>
    <row r="15" spans="1:11" ht="16.25" customHeight="1">
      <c r="A15" s="269"/>
      <c r="B15" s="160" t="s">
        <v>13</v>
      </c>
      <c r="C15" s="93">
        <v>100</v>
      </c>
      <c r="D15" s="93">
        <v>12.8</v>
      </c>
      <c r="E15" s="93">
        <v>0.2</v>
      </c>
      <c r="F15" s="93">
        <v>33.200000000000003</v>
      </c>
      <c r="G15" s="93">
        <v>3.6</v>
      </c>
      <c r="H15" s="93">
        <v>1</v>
      </c>
      <c r="I15" s="107">
        <v>8.1</v>
      </c>
      <c r="J15" s="93">
        <v>13.1</v>
      </c>
      <c r="K15" s="107">
        <v>7</v>
      </c>
    </row>
    <row r="16" spans="1:11" ht="16.25" customHeight="1">
      <c r="A16" s="269"/>
      <c r="B16" s="160" t="s">
        <v>14</v>
      </c>
      <c r="C16" s="93">
        <v>100</v>
      </c>
      <c r="D16" s="93">
        <v>31.1</v>
      </c>
      <c r="E16" s="93">
        <v>5.8</v>
      </c>
      <c r="F16" s="93">
        <v>21.8</v>
      </c>
      <c r="G16" s="93">
        <v>2.4</v>
      </c>
      <c r="H16" s="93">
        <v>0.6</v>
      </c>
      <c r="I16" s="107">
        <v>2.7</v>
      </c>
      <c r="J16" s="93">
        <v>8.4</v>
      </c>
      <c r="K16" s="107">
        <v>7.3</v>
      </c>
    </row>
    <row r="17" spans="1:11" ht="16.25" customHeight="1">
      <c r="A17" s="269"/>
      <c r="B17" s="160" t="s">
        <v>15</v>
      </c>
      <c r="C17" s="93">
        <v>100</v>
      </c>
      <c r="D17" s="93">
        <v>21.4</v>
      </c>
      <c r="E17" s="93">
        <v>3.7</v>
      </c>
      <c r="F17" s="93">
        <v>24.2</v>
      </c>
      <c r="G17" s="93">
        <v>12.1</v>
      </c>
      <c r="H17" s="93">
        <v>0.8</v>
      </c>
      <c r="I17" s="107">
        <v>1.7</v>
      </c>
      <c r="J17" s="93">
        <v>5.3</v>
      </c>
      <c r="K17" s="107">
        <v>3.1</v>
      </c>
    </row>
    <row r="18" spans="1:11" ht="16.25" customHeight="1">
      <c r="A18" s="269"/>
      <c r="B18" s="160" t="s">
        <v>16</v>
      </c>
      <c r="C18" s="93">
        <v>100</v>
      </c>
      <c r="D18" s="93">
        <v>9.5</v>
      </c>
      <c r="E18" s="93">
        <v>5.8</v>
      </c>
      <c r="F18" s="93">
        <v>23.4</v>
      </c>
      <c r="G18" s="93">
        <v>4.5</v>
      </c>
      <c r="H18" s="93">
        <v>1</v>
      </c>
      <c r="I18" s="107">
        <v>5.9</v>
      </c>
      <c r="J18" s="93">
        <v>12.8</v>
      </c>
      <c r="K18" s="107">
        <v>8.1</v>
      </c>
    </row>
    <row r="19" spans="1:11" ht="16.25" customHeight="1">
      <c r="A19" s="269"/>
      <c r="B19" s="160" t="s">
        <v>17</v>
      </c>
      <c r="C19" s="93">
        <v>100</v>
      </c>
      <c r="D19" s="93">
        <v>18.8</v>
      </c>
      <c r="E19" s="93">
        <v>0.6</v>
      </c>
      <c r="F19" s="93">
        <v>28.7</v>
      </c>
      <c r="G19" s="93">
        <v>7.9</v>
      </c>
      <c r="H19" s="93">
        <v>0.6</v>
      </c>
      <c r="I19" s="107">
        <v>3.5</v>
      </c>
      <c r="J19" s="93">
        <v>10.3</v>
      </c>
      <c r="K19" s="107">
        <v>8.5</v>
      </c>
    </row>
    <row r="20" spans="1:11" ht="16.25" customHeight="1">
      <c r="A20" s="269"/>
      <c r="B20" s="160" t="s">
        <v>18</v>
      </c>
      <c r="C20" s="93">
        <v>100</v>
      </c>
      <c r="D20" s="93">
        <v>11.9</v>
      </c>
      <c r="E20" s="93">
        <v>0</v>
      </c>
      <c r="F20" s="93">
        <v>20.3</v>
      </c>
      <c r="G20" s="93">
        <v>2.5</v>
      </c>
      <c r="H20" s="93">
        <v>0.6</v>
      </c>
      <c r="I20" s="107">
        <v>10.3</v>
      </c>
      <c r="J20" s="93">
        <v>11.4</v>
      </c>
      <c r="K20" s="107">
        <v>18.399999999999999</v>
      </c>
    </row>
    <row r="21" spans="1:11" ht="16.25" customHeight="1">
      <c r="A21" s="269"/>
      <c r="B21" s="160" t="s">
        <v>19</v>
      </c>
      <c r="C21" s="93">
        <v>100</v>
      </c>
      <c r="D21" s="93">
        <v>13.9</v>
      </c>
      <c r="E21" s="93">
        <v>26.7</v>
      </c>
      <c r="F21" s="93">
        <v>32.4</v>
      </c>
      <c r="G21" s="93">
        <v>1.9</v>
      </c>
      <c r="H21" s="93">
        <v>0.3</v>
      </c>
      <c r="I21" s="107">
        <v>2.7</v>
      </c>
      <c r="J21" s="93">
        <v>5.4</v>
      </c>
      <c r="K21" s="107">
        <v>4.9000000000000004</v>
      </c>
    </row>
    <row r="22" spans="1:11" ht="16.25" customHeight="1">
      <c r="A22" s="269"/>
      <c r="B22" s="160" t="s">
        <v>20</v>
      </c>
      <c r="C22" s="93">
        <v>100</v>
      </c>
      <c r="D22" s="93">
        <v>20.2</v>
      </c>
      <c r="E22" s="93">
        <v>1.3</v>
      </c>
      <c r="F22" s="93">
        <v>23.8</v>
      </c>
      <c r="G22" s="93">
        <v>12.6</v>
      </c>
      <c r="H22" s="93">
        <v>0.6</v>
      </c>
      <c r="I22" s="107">
        <v>4.5</v>
      </c>
      <c r="J22" s="93">
        <v>9.1</v>
      </c>
      <c r="K22" s="107">
        <v>5.5</v>
      </c>
    </row>
    <row r="23" spans="1:11" ht="16.25" customHeight="1">
      <c r="A23" s="269"/>
      <c r="B23" s="160" t="s">
        <v>21</v>
      </c>
      <c r="C23" s="93">
        <v>100</v>
      </c>
      <c r="D23" s="93">
        <v>28.2</v>
      </c>
      <c r="E23" s="93">
        <v>3.3</v>
      </c>
      <c r="F23" s="93">
        <v>27.4</v>
      </c>
      <c r="G23" s="93">
        <v>2.4</v>
      </c>
      <c r="H23" s="93">
        <v>0.7</v>
      </c>
      <c r="I23" s="107">
        <v>2.2999999999999998</v>
      </c>
      <c r="J23" s="93">
        <v>8.1999999999999993</v>
      </c>
      <c r="K23" s="107">
        <v>4.8</v>
      </c>
    </row>
    <row r="24" spans="1:11" ht="16.25" customHeight="1">
      <c r="A24" s="269"/>
      <c r="B24" s="160" t="s">
        <v>22</v>
      </c>
      <c r="C24" s="93">
        <v>100</v>
      </c>
      <c r="D24" s="93">
        <v>32.5</v>
      </c>
      <c r="E24" s="93">
        <v>1</v>
      </c>
      <c r="F24" s="93">
        <v>21.1</v>
      </c>
      <c r="G24" s="93">
        <v>1.8</v>
      </c>
      <c r="H24" s="93">
        <v>0.6</v>
      </c>
      <c r="I24" s="107">
        <v>3.5</v>
      </c>
      <c r="J24" s="93">
        <v>8.5</v>
      </c>
      <c r="K24" s="107">
        <v>6.3</v>
      </c>
    </row>
    <row r="25" spans="1:11" ht="16.25" customHeight="1">
      <c r="A25" s="269"/>
      <c r="B25" s="160" t="s">
        <v>23</v>
      </c>
      <c r="C25" s="93">
        <v>100</v>
      </c>
      <c r="D25" s="93">
        <v>10.6</v>
      </c>
      <c r="E25" s="93">
        <v>10.4</v>
      </c>
      <c r="F25" s="93">
        <v>29.1</v>
      </c>
      <c r="G25" s="93">
        <v>4.4000000000000004</v>
      </c>
      <c r="H25" s="93">
        <v>0.8</v>
      </c>
      <c r="I25" s="107">
        <v>5</v>
      </c>
      <c r="J25" s="93">
        <v>9.3000000000000007</v>
      </c>
      <c r="K25" s="107">
        <v>6</v>
      </c>
    </row>
    <row r="26" spans="1:11" ht="16.25" customHeight="1">
      <c r="A26" s="269"/>
      <c r="B26" s="160" t="s">
        <v>24</v>
      </c>
      <c r="C26" s="93">
        <v>100</v>
      </c>
      <c r="D26" s="93">
        <v>32.4</v>
      </c>
      <c r="E26" s="93">
        <v>0.1</v>
      </c>
      <c r="F26" s="93">
        <v>24.3</v>
      </c>
      <c r="G26" s="93">
        <v>3.2</v>
      </c>
      <c r="H26" s="93">
        <v>0.7</v>
      </c>
      <c r="I26" s="107">
        <v>2.2999999999999998</v>
      </c>
      <c r="J26" s="93">
        <v>9.6999999999999993</v>
      </c>
      <c r="K26" s="107">
        <v>4.5999999999999996</v>
      </c>
    </row>
    <row r="27" spans="1:11" ht="16.25" customHeight="1">
      <c r="A27" s="269"/>
      <c r="B27" s="160" t="s">
        <v>25</v>
      </c>
      <c r="C27" s="93">
        <v>100</v>
      </c>
      <c r="D27" s="93">
        <v>30.9</v>
      </c>
      <c r="E27" s="93">
        <v>0.6</v>
      </c>
      <c r="F27" s="93">
        <v>25</v>
      </c>
      <c r="G27" s="93">
        <v>5.4</v>
      </c>
      <c r="H27" s="93">
        <v>0.4</v>
      </c>
      <c r="I27" s="107">
        <v>3.8</v>
      </c>
      <c r="J27" s="93">
        <v>8.5</v>
      </c>
      <c r="K27" s="107">
        <v>4.8</v>
      </c>
    </row>
    <row r="28" spans="1:11" ht="16.25" customHeight="1">
      <c r="A28" s="269"/>
      <c r="B28" s="160" t="s">
        <v>26</v>
      </c>
      <c r="C28" s="93">
        <v>100</v>
      </c>
      <c r="D28" s="93">
        <v>24.2</v>
      </c>
      <c r="E28" s="93">
        <v>0.4</v>
      </c>
      <c r="F28" s="93">
        <v>34.1</v>
      </c>
      <c r="G28" s="93">
        <v>5.3</v>
      </c>
      <c r="H28" s="93">
        <v>0.6</v>
      </c>
      <c r="I28" s="107">
        <v>2.2999999999999998</v>
      </c>
      <c r="J28" s="93">
        <v>9.9</v>
      </c>
      <c r="K28" s="107">
        <v>5.2</v>
      </c>
    </row>
    <row r="29" spans="1:11" ht="16.25" customHeight="1">
      <c r="A29" s="269"/>
      <c r="B29" s="160" t="s">
        <v>27</v>
      </c>
      <c r="C29" s="93">
        <v>100</v>
      </c>
      <c r="D29" s="93">
        <v>23</v>
      </c>
      <c r="E29" s="93">
        <v>0.3</v>
      </c>
      <c r="F29" s="93">
        <v>13.7</v>
      </c>
      <c r="G29" s="93">
        <v>5</v>
      </c>
      <c r="H29" s="93">
        <v>0.6</v>
      </c>
      <c r="I29" s="107">
        <v>7</v>
      </c>
      <c r="J29" s="93">
        <v>12.6</v>
      </c>
      <c r="K29" s="107">
        <v>6.3</v>
      </c>
    </row>
    <row r="30" spans="1:11" ht="16.25" customHeight="1">
      <c r="A30" s="269"/>
      <c r="B30" s="160" t="s">
        <v>28</v>
      </c>
      <c r="C30" s="93">
        <v>100</v>
      </c>
      <c r="D30" s="93">
        <v>29.1</v>
      </c>
      <c r="E30" s="93">
        <v>2.8</v>
      </c>
      <c r="F30" s="93">
        <v>25</v>
      </c>
      <c r="G30" s="93">
        <v>4.4000000000000004</v>
      </c>
      <c r="H30" s="93">
        <v>0.8</v>
      </c>
      <c r="I30" s="107">
        <v>2.2000000000000002</v>
      </c>
      <c r="J30" s="93">
        <v>7.3</v>
      </c>
      <c r="K30" s="107">
        <v>5.5</v>
      </c>
    </row>
    <row r="31" spans="1:11" ht="16.25" customHeight="1">
      <c r="A31" s="269"/>
      <c r="B31" s="160" t="s">
        <v>29</v>
      </c>
      <c r="C31" s="93">
        <v>100</v>
      </c>
      <c r="D31" s="93">
        <v>0</v>
      </c>
      <c r="E31" s="93">
        <v>0</v>
      </c>
      <c r="F31" s="93">
        <v>15.9</v>
      </c>
      <c r="G31" s="93">
        <v>4.3</v>
      </c>
      <c r="H31" s="93">
        <v>0.2</v>
      </c>
      <c r="I31" s="107">
        <v>8.3000000000000007</v>
      </c>
      <c r="J31" s="93">
        <v>27.4</v>
      </c>
      <c r="K31" s="107">
        <v>7.7</v>
      </c>
    </row>
    <row r="32" spans="1:11" ht="16.25" customHeight="1">
      <c r="A32" s="269"/>
      <c r="B32" s="160" t="s">
        <v>30</v>
      </c>
      <c r="C32" s="93">
        <v>100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</row>
    <row r="33" spans="2:11" ht="16" customHeight="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 ht="16" customHeight="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8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J37" s="3"/>
      <c r="K37" s="3"/>
    </row>
  </sheetData>
  <mergeCells count="3">
    <mergeCell ref="B1:K1"/>
    <mergeCell ref="H2:K2"/>
    <mergeCell ref="A1:A32"/>
  </mergeCells>
  <pageMargins left="0.39370078740157483" right="0.39370078740157483" top="0.39370078740157483" bottom="0.39370078740157483" header="0.31496062992125984" footer="0.31496062992125984"/>
  <pageSetup paperSize="9" scale="88" firstPageNumber="85" orientation="landscape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Z32"/>
  <sheetViews>
    <sheetView zoomScaleNormal="100" zoomScaleSheetLayoutView="96" workbookViewId="0">
      <selection sqref="A1:A31"/>
    </sheetView>
  </sheetViews>
  <sheetFormatPr baseColWidth="10" defaultColWidth="9.1640625" defaultRowHeight="16"/>
  <cols>
    <col min="1" max="1" width="5.5" style="1" customWidth="1"/>
    <col min="2" max="2" width="19.83203125" style="1" customWidth="1"/>
    <col min="3" max="3" width="14.83203125" style="1" customWidth="1"/>
    <col min="4" max="4" width="12.5" style="1" customWidth="1"/>
    <col min="5" max="5" width="12" style="4" customWidth="1"/>
    <col min="6" max="6" width="12.1640625" style="1" customWidth="1"/>
    <col min="7" max="7" width="13.33203125" style="1" customWidth="1"/>
    <col min="8" max="8" width="19.33203125" style="1" customWidth="1"/>
    <col min="9" max="9" width="13.1640625" style="1" customWidth="1"/>
    <col min="10" max="10" width="7" style="4" customWidth="1"/>
    <col min="11" max="11" width="12" style="1" customWidth="1"/>
    <col min="12" max="12" width="12.1640625" style="1" customWidth="1"/>
    <col min="13" max="13" width="9.6640625" style="1" customWidth="1"/>
    <col min="14" max="52" width="8.83203125" customWidth="1"/>
    <col min="53" max="16384" width="9.1640625" style="1"/>
  </cols>
  <sheetData>
    <row r="1" spans="1:52" ht="15" customHeight="1">
      <c r="A1" s="269">
        <v>70</v>
      </c>
      <c r="B1" s="122"/>
      <c r="C1" s="134"/>
      <c r="D1" s="92"/>
      <c r="E1" s="131"/>
      <c r="F1" s="132"/>
      <c r="G1" s="131"/>
      <c r="H1" s="349"/>
      <c r="I1" s="349"/>
      <c r="J1" s="131"/>
      <c r="K1" s="131"/>
      <c r="L1" s="163"/>
      <c r="M1" s="201" t="s">
        <v>269</v>
      </c>
    </row>
    <row r="2" spans="1:52" ht="117.75" customHeight="1">
      <c r="A2" s="269"/>
      <c r="B2" s="135"/>
      <c r="C2" s="151" t="s">
        <v>162</v>
      </c>
      <c r="D2" s="150" t="s">
        <v>175</v>
      </c>
      <c r="E2" s="151" t="s">
        <v>137</v>
      </c>
      <c r="F2" s="150" t="s">
        <v>184</v>
      </c>
      <c r="G2" s="151" t="s">
        <v>185</v>
      </c>
      <c r="H2" s="151" t="s">
        <v>186</v>
      </c>
      <c r="I2" s="151" t="s">
        <v>187</v>
      </c>
      <c r="J2" s="151" t="s">
        <v>142</v>
      </c>
      <c r="K2" s="151" t="s">
        <v>164</v>
      </c>
      <c r="L2" s="151" t="s">
        <v>178</v>
      </c>
      <c r="M2" s="150" t="s">
        <v>145</v>
      </c>
      <c r="AU2" s="1"/>
      <c r="AV2" s="1"/>
      <c r="AW2" s="1"/>
      <c r="AX2" s="1"/>
      <c r="AY2" s="1"/>
      <c r="AZ2" s="1"/>
    </row>
    <row r="3" spans="1:52" ht="20.25" customHeight="1">
      <c r="A3" s="269"/>
      <c r="B3" s="106" t="s">
        <v>32</v>
      </c>
      <c r="C3" s="121">
        <v>0.6</v>
      </c>
      <c r="D3" s="121">
        <v>3.6</v>
      </c>
      <c r="E3" s="106">
        <v>2</v>
      </c>
      <c r="F3" s="106">
        <v>3.8</v>
      </c>
      <c r="G3" s="106">
        <v>2.8</v>
      </c>
      <c r="H3" s="106">
        <v>1.1000000000000001</v>
      </c>
      <c r="I3" s="106">
        <v>3.8</v>
      </c>
      <c r="J3" s="106">
        <v>2.9</v>
      </c>
      <c r="K3" s="106">
        <v>2.1</v>
      </c>
      <c r="L3" s="106">
        <v>0.5</v>
      </c>
      <c r="M3" s="106">
        <v>0.6</v>
      </c>
    </row>
    <row r="4" spans="1:52" ht="17.5" customHeight="1">
      <c r="A4" s="269"/>
      <c r="B4" s="160" t="s">
        <v>3</v>
      </c>
      <c r="C4" s="87"/>
      <c r="D4" s="107"/>
      <c r="E4" s="93"/>
      <c r="F4" s="93"/>
      <c r="G4" s="93"/>
      <c r="H4" s="93"/>
      <c r="I4" s="93"/>
      <c r="J4" s="93"/>
      <c r="K4" s="93"/>
      <c r="L4" s="93"/>
      <c r="M4" s="93"/>
    </row>
    <row r="5" spans="1:52" ht="17.5" customHeight="1">
      <c r="A5" s="269"/>
      <c r="B5" s="160" t="s">
        <v>4</v>
      </c>
      <c r="C5" s="87" t="s">
        <v>52</v>
      </c>
      <c r="D5" s="87" t="s">
        <v>52</v>
      </c>
      <c r="E5" s="87" t="s">
        <v>52</v>
      </c>
      <c r="F5" s="87" t="s">
        <v>52</v>
      </c>
      <c r="G5" s="87" t="s">
        <v>52</v>
      </c>
      <c r="H5" s="87" t="s">
        <v>52</v>
      </c>
      <c r="I5" s="87" t="s">
        <v>52</v>
      </c>
      <c r="J5" s="87" t="s">
        <v>52</v>
      </c>
      <c r="K5" s="87" t="s">
        <v>52</v>
      </c>
      <c r="L5" s="87" t="s">
        <v>52</v>
      </c>
      <c r="M5" s="87" t="s">
        <v>52</v>
      </c>
    </row>
    <row r="6" spans="1:52" ht="17.5" customHeight="1">
      <c r="A6" s="269"/>
      <c r="B6" s="160" t="s">
        <v>5</v>
      </c>
      <c r="C6" s="107">
        <v>0.4</v>
      </c>
      <c r="D6" s="107">
        <v>2.2000000000000002</v>
      </c>
      <c r="E6" s="93">
        <v>0.7</v>
      </c>
      <c r="F6" s="93">
        <v>3.8</v>
      </c>
      <c r="G6" s="93">
        <v>0.7</v>
      </c>
      <c r="H6" s="93">
        <v>0.5</v>
      </c>
      <c r="I6" s="93">
        <v>4.9000000000000004</v>
      </c>
      <c r="J6" s="93">
        <v>3.3</v>
      </c>
      <c r="K6" s="93">
        <v>2.2999999999999998</v>
      </c>
      <c r="L6" s="93">
        <v>0.3</v>
      </c>
      <c r="M6" s="93">
        <v>0.4</v>
      </c>
    </row>
    <row r="7" spans="1:52" ht="17.5" customHeight="1">
      <c r="A7" s="269"/>
      <c r="B7" s="160" t="s">
        <v>6</v>
      </c>
      <c r="C7" s="107">
        <v>0.5</v>
      </c>
      <c r="D7" s="107">
        <v>1</v>
      </c>
      <c r="E7" s="93">
        <v>1.3</v>
      </c>
      <c r="F7" s="93">
        <v>4.8</v>
      </c>
      <c r="G7" s="93">
        <v>1.1000000000000001</v>
      </c>
      <c r="H7" s="93">
        <v>0.5</v>
      </c>
      <c r="I7" s="93">
        <v>4.7</v>
      </c>
      <c r="J7" s="93">
        <v>4.4000000000000004</v>
      </c>
      <c r="K7" s="93">
        <v>2.2999999999999998</v>
      </c>
      <c r="L7" s="93">
        <v>0.4</v>
      </c>
      <c r="M7" s="93">
        <v>0.6</v>
      </c>
    </row>
    <row r="8" spans="1:52" ht="17.5" customHeight="1">
      <c r="A8" s="269"/>
      <c r="B8" s="160" t="s">
        <v>7</v>
      </c>
      <c r="C8" s="107">
        <v>0.4</v>
      </c>
      <c r="D8" s="107">
        <v>1.4</v>
      </c>
      <c r="E8" s="93">
        <v>1.4</v>
      </c>
      <c r="F8" s="93">
        <v>3</v>
      </c>
      <c r="G8" s="93">
        <v>1.1000000000000001</v>
      </c>
      <c r="H8" s="93">
        <v>0.9</v>
      </c>
      <c r="I8" s="93">
        <v>2.2000000000000002</v>
      </c>
      <c r="J8" s="93">
        <v>2</v>
      </c>
      <c r="K8" s="93">
        <v>1.5</v>
      </c>
      <c r="L8" s="93">
        <v>0.2</v>
      </c>
      <c r="M8" s="93">
        <v>0.4</v>
      </c>
    </row>
    <row r="9" spans="1:52" ht="17.5" customHeight="1">
      <c r="A9" s="269"/>
      <c r="B9" s="160" t="s">
        <v>8</v>
      </c>
      <c r="C9" s="107">
        <v>0.2</v>
      </c>
      <c r="D9" s="107">
        <v>0.9</v>
      </c>
      <c r="E9" s="93">
        <v>0.5</v>
      </c>
      <c r="F9" s="93">
        <v>2.6</v>
      </c>
      <c r="G9" s="93">
        <v>0.6</v>
      </c>
      <c r="H9" s="93">
        <v>0.6</v>
      </c>
      <c r="I9" s="93">
        <v>2.9</v>
      </c>
      <c r="J9" s="93">
        <v>1.6</v>
      </c>
      <c r="K9" s="93">
        <v>1.2</v>
      </c>
      <c r="L9" s="93">
        <v>0.3</v>
      </c>
      <c r="M9" s="93">
        <v>0.4</v>
      </c>
    </row>
    <row r="10" spans="1:52" ht="17.5" customHeight="1">
      <c r="A10" s="269"/>
      <c r="B10" s="160" t="s">
        <v>9</v>
      </c>
      <c r="C10" s="107">
        <v>0.5</v>
      </c>
      <c r="D10" s="107">
        <v>1.7</v>
      </c>
      <c r="E10" s="93">
        <v>2.1</v>
      </c>
      <c r="F10" s="93">
        <v>4.3</v>
      </c>
      <c r="G10" s="93">
        <v>0.8</v>
      </c>
      <c r="H10" s="93">
        <v>0.5</v>
      </c>
      <c r="I10" s="93">
        <v>7.4</v>
      </c>
      <c r="J10" s="93">
        <v>4.2</v>
      </c>
      <c r="K10" s="93">
        <v>2.5</v>
      </c>
      <c r="L10" s="93">
        <v>0.4</v>
      </c>
      <c r="M10" s="93">
        <v>0.5</v>
      </c>
    </row>
    <row r="11" spans="1:52" ht="17.5" customHeight="1">
      <c r="A11" s="269"/>
      <c r="B11" s="160" t="s">
        <v>10</v>
      </c>
      <c r="C11" s="107">
        <v>1.5</v>
      </c>
      <c r="D11" s="107">
        <v>1.3</v>
      </c>
      <c r="E11" s="93">
        <v>2.1</v>
      </c>
      <c r="F11" s="93">
        <v>5.9</v>
      </c>
      <c r="G11" s="93">
        <v>1.1000000000000001</v>
      </c>
      <c r="H11" s="93">
        <v>0.6</v>
      </c>
      <c r="I11" s="93">
        <v>6.1</v>
      </c>
      <c r="J11" s="93">
        <v>6.4</v>
      </c>
      <c r="K11" s="93">
        <v>4.0999999999999996</v>
      </c>
      <c r="L11" s="93">
        <v>0.6</v>
      </c>
      <c r="M11" s="93">
        <v>0.9</v>
      </c>
    </row>
    <row r="12" spans="1:52" ht="17.5" customHeight="1">
      <c r="A12" s="269"/>
      <c r="B12" s="160" t="s">
        <v>11</v>
      </c>
      <c r="C12" s="107">
        <v>0.4</v>
      </c>
      <c r="D12" s="107">
        <v>1.2</v>
      </c>
      <c r="E12" s="93">
        <v>1.9</v>
      </c>
      <c r="F12" s="93">
        <v>2.6</v>
      </c>
      <c r="G12" s="93">
        <v>0.9</v>
      </c>
      <c r="H12" s="93">
        <v>0.5</v>
      </c>
      <c r="I12" s="93">
        <v>2.8</v>
      </c>
      <c r="J12" s="93">
        <v>2.5</v>
      </c>
      <c r="K12" s="93">
        <v>2</v>
      </c>
      <c r="L12" s="93">
        <v>0.3</v>
      </c>
      <c r="M12" s="93">
        <v>0.4</v>
      </c>
    </row>
    <row r="13" spans="1:52" ht="17.5" customHeight="1">
      <c r="A13" s="269"/>
      <c r="B13" s="160" t="s">
        <v>12</v>
      </c>
      <c r="C13" s="107">
        <v>1</v>
      </c>
      <c r="D13" s="107">
        <v>1.2</v>
      </c>
      <c r="E13" s="93">
        <v>1.9</v>
      </c>
      <c r="F13" s="93">
        <v>4.8</v>
      </c>
      <c r="G13" s="93">
        <v>0.9</v>
      </c>
      <c r="H13" s="93">
        <v>1</v>
      </c>
      <c r="I13" s="93">
        <v>3.9</v>
      </c>
      <c r="J13" s="93">
        <v>4.3</v>
      </c>
      <c r="K13" s="93">
        <v>2.7</v>
      </c>
      <c r="L13" s="93">
        <v>0.5</v>
      </c>
      <c r="M13" s="93">
        <v>0.6</v>
      </c>
    </row>
    <row r="14" spans="1:52" ht="17.5" customHeight="1">
      <c r="A14" s="269"/>
      <c r="B14" s="160" t="s">
        <v>13</v>
      </c>
      <c r="C14" s="107">
        <v>0.6</v>
      </c>
      <c r="D14" s="107">
        <v>1.7</v>
      </c>
      <c r="E14" s="93">
        <v>0.8</v>
      </c>
      <c r="F14" s="93">
        <v>4.2</v>
      </c>
      <c r="G14" s="93">
        <v>1.5</v>
      </c>
      <c r="H14" s="93">
        <v>1.2</v>
      </c>
      <c r="I14" s="93">
        <v>6.5</v>
      </c>
      <c r="J14" s="93">
        <v>2.2000000000000002</v>
      </c>
      <c r="K14" s="93">
        <v>1.6</v>
      </c>
      <c r="L14" s="93">
        <v>0.3</v>
      </c>
      <c r="M14" s="93">
        <v>0.4</v>
      </c>
    </row>
    <row r="15" spans="1:52" ht="17.5" customHeight="1">
      <c r="A15" s="269"/>
      <c r="B15" s="160" t="s">
        <v>14</v>
      </c>
      <c r="C15" s="107">
        <v>0.3</v>
      </c>
      <c r="D15" s="107">
        <v>1</v>
      </c>
      <c r="E15" s="93">
        <v>0.9</v>
      </c>
      <c r="F15" s="93">
        <v>3.6</v>
      </c>
      <c r="G15" s="93">
        <v>0.7</v>
      </c>
      <c r="H15" s="93">
        <v>0.5</v>
      </c>
      <c r="I15" s="93">
        <v>5.8</v>
      </c>
      <c r="J15" s="93">
        <v>4</v>
      </c>
      <c r="K15" s="93">
        <v>2.4</v>
      </c>
      <c r="L15" s="93">
        <v>0.3</v>
      </c>
      <c r="M15" s="93">
        <v>0.4</v>
      </c>
    </row>
    <row r="16" spans="1:52" ht="17.5" customHeight="1">
      <c r="A16" s="269"/>
      <c r="B16" s="160" t="s">
        <v>15</v>
      </c>
      <c r="C16" s="107">
        <v>0.3</v>
      </c>
      <c r="D16" s="107">
        <v>1.2</v>
      </c>
      <c r="E16" s="93">
        <v>1.8</v>
      </c>
      <c r="F16" s="93">
        <v>4.8</v>
      </c>
      <c r="G16" s="93">
        <v>1.2</v>
      </c>
      <c r="H16" s="93">
        <v>0.6</v>
      </c>
      <c r="I16" s="93">
        <v>9.1999999999999993</v>
      </c>
      <c r="J16" s="93">
        <v>4</v>
      </c>
      <c r="K16" s="93">
        <v>2.9</v>
      </c>
      <c r="L16" s="93">
        <v>0.8</v>
      </c>
      <c r="M16" s="93">
        <v>0.9</v>
      </c>
    </row>
    <row r="17" spans="1:13" ht="17.5" customHeight="1">
      <c r="A17" s="269"/>
      <c r="B17" s="160" t="s">
        <v>16</v>
      </c>
      <c r="C17" s="107">
        <v>1.2</v>
      </c>
      <c r="D17" s="107">
        <v>5.4</v>
      </c>
      <c r="E17" s="93">
        <v>1.5</v>
      </c>
      <c r="F17" s="93">
        <v>4.8</v>
      </c>
      <c r="G17" s="93">
        <v>1.6</v>
      </c>
      <c r="H17" s="93">
        <v>1.3</v>
      </c>
      <c r="I17" s="93">
        <v>4.9000000000000004</v>
      </c>
      <c r="J17" s="93">
        <v>4.3</v>
      </c>
      <c r="K17" s="93">
        <v>2.9</v>
      </c>
      <c r="L17" s="93">
        <v>0.5</v>
      </c>
      <c r="M17" s="93">
        <v>0.6</v>
      </c>
    </row>
    <row r="18" spans="1:13" ht="17.5" customHeight="1">
      <c r="A18" s="269"/>
      <c r="B18" s="160" t="s">
        <v>17</v>
      </c>
      <c r="C18" s="107">
        <v>0.5</v>
      </c>
      <c r="D18" s="107">
        <v>1.6</v>
      </c>
      <c r="E18" s="93">
        <v>1.3</v>
      </c>
      <c r="F18" s="93">
        <v>3.4</v>
      </c>
      <c r="G18" s="93">
        <v>0.9</v>
      </c>
      <c r="H18" s="93">
        <v>1.2</v>
      </c>
      <c r="I18" s="93">
        <v>5.9</v>
      </c>
      <c r="J18" s="93">
        <v>3.4</v>
      </c>
      <c r="K18" s="93">
        <v>1.9</v>
      </c>
      <c r="L18" s="93">
        <v>0.4</v>
      </c>
      <c r="M18" s="93">
        <v>0.6</v>
      </c>
    </row>
    <row r="19" spans="1:13" ht="17.5" customHeight="1">
      <c r="A19" s="269"/>
      <c r="B19" s="160" t="s">
        <v>18</v>
      </c>
      <c r="C19" s="107">
        <v>1.1000000000000001</v>
      </c>
      <c r="D19" s="107">
        <v>2.2999999999999998</v>
      </c>
      <c r="E19" s="93">
        <v>1.2</v>
      </c>
      <c r="F19" s="93">
        <v>4.7</v>
      </c>
      <c r="G19" s="93">
        <v>1.5</v>
      </c>
      <c r="H19" s="93">
        <v>1.4</v>
      </c>
      <c r="I19" s="93">
        <v>4.8</v>
      </c>
      <c r="J19" s="93">
        <v>3.6</v>
      </c>
      <c r="K19" s="93">
        <v>2.8</v>
      </c>
      <c r="L19" s="93">
        <v>0.4</v>
      </c>
      <c r="M19" s="93">
        <v>0.8</v>
      </c>
    </row>
    <row r="20" spans="1:13" ht="17.5" customHeight="1">
      <c r="A20" s="269"/>
      <c r="B20" s="160" t="s">
        <v>19</v>
      </c>
      <c r="C20" s="107">
        <v>0.3</v>
      </c>
      <c r="D20" s="107">
        <v>0.7</v>
      </c>
      <c r="E20" s="93">
        <v>0.7</v>
      </c>
      <c r="F20" s="93">
        <v>2.4</v>
      </c>
      <c r="G20" s="93">
        <v>0.6</v>
      </c>
      <c r="H20" s="93">
        <v>0.6</v>
      </c>
      <c r="I20" s="93">
        <v>2.5</v>
      </c>
      <c r="J20" s="93">
        <v>2</v>
      </c>
      <c r="K20" s="93">
        <v>1.4</v>
      </c>
      <c r="L20" s="93">
        <v>0.3</v>
      </c>
      <c r="M20" s="93">
        <v>0.3</v>
      </c>
    </row>
    <row r="21" spans="1:13" ht="17.5" customHeight="1">
      <c r="A21" s="269"/>
      <c r="B21" s="160" t="s">
        <v>20</v>
      </c>
      <c r="C21" s="107">
        <v>0.5</v>
      </c>
      <c r="D21" s="107">
        <v>1.2</v>
      </c>
      <c r="E21" s="93">
        <v>1.3</v>
      </c>
      <c r="F21" s="93">
        <v>4.5</v>
      </c>
      <c r="G21" s="93">
        <v>0.6</v>
      </c>
      <c r="H21" s="93">
        <v>0.5</v>
      </c>
      <c r="I21" s="93">
        <v>5.0999999999999996</v>
      </c>
      <c r="J21" s="93">
        <v>5</v>
      </c>
      <c r="K21" s="93">
        <v>2.6</v>
      </c>
      <c r="L21" s="93">
        <v>0.4</v>
      </c>
      <c r="M21" s="93">
        <v>0.7</v>
      </c>
    </row>
    <row r="22" spans="1:13" ht="17.5" customHeight="1">
      <c r="A22" s="269"/>
      <c r="B22" s="160" t="s">
        <v>21</v>
      </c>
      <c r="C22" s="107">
        <v>0.4</v>
      </c>
      <c r="D22" s="107">
        <v>1.3</v>
      </c>
      <c r="E22" s="93">
        <v>1.2</v>
      </c>
      <c r="F22" s="93">
        <v>4.5</v>
      </c>
      <c r="G22" s="93">
        <v>0.8</v>
      </c>
      <c r="H22" s="93">
        <v>0.6</v>
      </c>
      <c r="I22" s="93">
        <v>6.3</v>
      </c>
      <c r="J22" s="93">
        <v>4.0999999999999996</v>
      </c>
      <c r="K22" s="93">
        <v>2.5</v>
      </c>
      <c r="L22" s="93">
        <v>0.4</v>
      </c>
      <c r="M22" s="93">
        <v>0.6</v>
      </c>
    </row>
    <row r="23" spans="1:13" ht="17.5" customHeight="1">
      <c r="A23" s="269"/>
      <c r="B23" s="160" t="s">
        <v>22</v>
      </c>
      <c r="C23" s="107">
        <v>0.5</v>
      </c>
      <c r="D23" s="107">
        <v>1.5</v>
      </c>
      <c r="E23" s="93">
        <v>1.8</v>
      </c>
      <c r="F23" s="93">
        <v>5.4</v>
      </c>
      <c r="G23" s="93">
        <v>0.7</v>
      </c>
      <c r="H23" s="93">
        <v>0.6</v>
      </c>
      <c r="I23" s="93">
        <v>4.5999999999999996</v>
      </c>
      <c r="J23" s="93">
        <v>5.6</v>
      </c>
      <c r="K23" s="93">
        <v>2.8</v>
      </c>
      <c r="L23" s="93">
        <v>0.4</v>
      </c>
      <c r="M23" s="93">
        <v>0.8</v>
      </c>
    </row>
    <row r="24" spans="1:13" ht="17.5" customHeight="1">
      <c r="A24" s="269"/>
      <c r="B24" s="160" t="s">
        <v>23</v>
      </c>
      <c r="C24" s="107">
        <v>0.6</v>
      </c>
      <c r="D24" s="107">
        <v>4.8</v>
      </c>
      <c r="E24" s="93">
        <v>1.2</v>
      </c>
      <c r="F24" s="93">
        <v>4.0999999999999996</v>
      </c>
      <c r="G24" s="93">
        <v>1.9</v>
      </c>
      <c r="H24" s="93">
        <v>1.2</v>
      </c>
      <c r="I24" s="93">
        <v>3.6</v>
      </c>
      <c r="J24" s="93">
        <v>3.7</v>
      </c>
      <c r="K24" s="93">
        <v>2.1</v>
      </c>
      <c r="L24" s="93">
        <v>0.5</v>
      </c>
      <c r="M24" s="93">
        <v>0.7</v>
      </c>
    </row>
    <row r="25" spans="1:13" ht="17.5" customHeight="1">
      <c r="A25" s="269"/>
      <c r="B25" s="160" t="s">
        <v>24</v>
      </c>
      <c r="C25" s="107">
        <v>0.7</v>
      </c>
      <c r="D25" s="107">
        <v>1.4</v>
      </c>
      <c r="E25" s="93">
        <v>1.4</v>
      </c>
      <c r="F25" s="93">
        <v>4.3</v>
      </c>
      <c r="G25" s="93">
        <v>0.9</v>
      </c>
      <c r="H25" s="93">
        <v>0.6</v>
      </c>
      <c r="I25" s="93">
        <v>5.2</v>
      </c>
      <c r="J25" s="93">
        <v>4.5999999999999996</v>
      </c>
      <c r="K25" s="93">
        <v>2.6</v>
      </c>
      <c r="L25" s="93">
        <v>0.4</v>
      </c>
      <c r="M25" s="93">
        <v>0.6</v>
      </c>
    </row>
    <row r="26" spans="1:13" ht="17.5" customHeight="1">
      <c r="A26" s="269"/>
      <c r="B26" s="160" t="s">
        <v>25</v>
      </c>
      <c r="C26" s="107">
        <v>0.4</v>
      </c>
      <c r="D26" s="107">
        <v>1</v>
      </c>
      <c r="E26" s="93">
        <v>1</v>
      </c>
      <c r="F26" s="93">
        <v>4.4000000000000004</v>
      </c>
      <c r="G26" s="93">
        <v>0.7</v>
      </c>
      <c r="H26" s="93">
        <v>0.5</v>
      </c>
      <c r="I26" s="93">
        <v>5.3</v>
      </c>
      <c r="J26" s="93">
        <v>4.0999999999999996</v>
      </c>
      <c r="K26" s="93">
        <v>2.4</v>
      </c>
      <c r="L26" s="93">
        <v>0.3</v>
      </c>
      <c r="M26" s="93">
        <v>0.5</v>
      </c>
    </row>
    <row r="27" spans="1:13" ht="17.5" customHeight="1">
      <c r="A27" s="269"/>
      <c r="B27" s="160" t="s">
        <v>26</v>
      </c>
      <c r="C27" s="107">
        <v>0.4</v>
      </c>
      <c r="D27" s="107">
        <v>1.5</v>
      </c>
      <c r="E27" s="93">
        <v>1.1000000000000001</v>
      </c>
      <c r="F27" s="93">
        <v>4.0999999999999996</v>
      </c>
      <c r="G27" s="93">
        <v>0.9</v>
      </c>
      <c r="H27" s="93">
        <v>0.6</v>
      </c>
      <c r="I27" s="93">
        <v>3.3</v>
      </c>
      <c r="J27" s="93">
        <v>3.2</v>
      </c>
      <c r="K27" s="93">
        <v>2</v>
      </c>
      <c r="L27" s="93">
        <v>0.4</v>
      </c>
      <c r="M27" s="93">
        <v>0.5</v>
      </c>
    </row>
    <row r="28" spans="1:13" ht="17.5" customHeight="1">
      <c r="A28" s="269"/>
      <c r="B28" s="160" t="s">
        <v>27</v>
      </c>
      <c r="C28" s="107">
        <v>1</v>
      </c>
      <c r="D28" s="107">
        <v>2</v>
      </c>
      <c r="E28" s="93">
        <v>1.9</v>
      </c>
      <c r="F28" s="93">
        <v>6.4</v>
      </c>
      <c r="G28" s="93">
        <v>1</v>
      </c>
      <c r="H28" s="93">
        <v>0.7</v>
      </c>
      <c r="I28" s="93">
        <v>6.2</v>
      </c>
      <c r="J28" s="93">
        <v>6.8</v>
      </c>
      <c r="K28" s="93">
        <v>3.8</v>
      </c>
      <c r="L28" s="93">
        <v>0.5</v>
      </c>
      <c r="M28" s="93">
        <v>1.2</v>
      </c>
    </row>
    <row r="29" spans="1:13" ht="17.5" customHeight="1">
      <c r="A29" s="269"/>
      <c r="B29" s="160" t="s">
        <v>28</v>
      </c>
      <c r="C29" s="107">
        <v>0.4</v>
      </c>
      <c r="D29" s="107">
        <v>1.7</v>
      </c>
      <c r="E29" s="93">
        <v>1.5</v>
      </c>
      <c r="F29" s="93">
        <v>4.5999999999999996</v>
      </c>
      <c r="G29" s="93">
        <v>0.9</v>
      </c>
      <c r="H29" s="93">
        <v>0.5</v>
      </c>
      <c r="I29" s="93">
        <v>6.5</v>
      </c>
      <c r="J29" s="93">
        <v>3.5</v>
      </c>
      <c r="K29" s="93">
        <v>2.2999999999999998</v>
      </c>
      <c r="L29" s="93">
        <v>0.4</v>
      </c>
      <c r="M29" s="93">
        <v>0.6</v>
      </c>
    </row>
    <row r="30" spans="1:13" ht="17.5" customHeight="1">
      <c r="A30" s="269"/>
      <c r="B30" s="160" t="s">
        <v>29</v>
      </c>
      <c r="C30" s="107">
        <v>0.8</v>
      </c>
      <c r="D30" s="107">
        <v>9.3000000000000007</v>
      </c>
      <c r="E30" s="93">
        <v>4.4000000000000004</v>
      </c>
      <c r="F30" s="93">
        <v>3.7</v>
      </c>
      <c r="G30" s="93">
        <v>8.3000000000000007</v>
      </c>
      <c r="H30" s="93">
        <v>2.2000000000000002</v>
      </c>
      <c r="I30" s="93">
        <v>2.2000000000000002</v>
      </c>
      <c r="J30" s="93">
        <v>1.7</v>
      </c>
      <c r="K30" s="93">
        <v>2.1</v>
      </c>
      <c r="L30" s="93">
        <v>0.7</v>
      </c>
      <c r="M30" s="93">
        <v>0.8</v>
      </c>
    </row>
    <row r="31" spans="1:13" ht="17.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</row>
    <row r="32" spans="1:13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</sheetData>
  <mergeCells count="2">
    <mergeCell ref="H1:I1"/>
    <mergeCell ref="A1:A31"/>
  </mergeCells>
  <pageMargins left="0.39370078740157483" right="0.39370078740157483" top="0.39370078740157483" bottom="0.39370078740157483" header="0.31496062992125984" footer="0.31496062992125984"/>
  <pageSetup paperSize="9" scale="86" firstPageNumber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K49"/>
  <sheetViews>
    <sheetView topLeftCell="A9" zoomScaleNormal="100" zoomScaleSheetLayoutView="84" workbookViewId="0">
      <selection activeCell="A2" sqref="A2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3.5" customHeight="1">
      <c r="B20" s="157"/>
      <c r="C20" s="157"/>
      <c r="D20" s="157"/>
      <c r="E20" s="157"/>
      <c r="F20" s="157"/>
      <c r="G20" s="157"/>
      <c r="H20" s="157"/>
      <c r="I20" s="157"/>
      <c r="J20" s="40"/>
      <c r="K20" s="40"/>
    </row>
    <row r="21" spans="1:11" ht="72.75" customHeight="1">
      <c r="A21" s="157"/>
      <c r="B21" s="267" t="s">
        <v>310</v>
      </c>
      <c r="C21" s="267"/>
      <c r="D21" s="267"/>
      <c r="E21" s="267"/>
      <c r="F21" s="267"/>
      <c r="G21" s="267"/>
      <c r="H21" s="267"/>
      <c r="I21" s="267"/>
      <c r="J21" s="40"/>
      <c r="K21" s="40"/>
    </row>
    <row r="22" spans="1:11" ht="13.5" customHeight="1">
      <c r="A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  <c r="K26" s="40"/>
    </row>
    <row r="27" spans="1:11" ht="13.5" customHeight="1"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ht="13.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  <row r="47" spans="1:11" ht="18">
      <c r="A47" s="13"/>
      <c r="B47" s="13"/>
      <c r="C47" s="13"/>
      <c r="D47" s="13"/>
      <c r="E47" s="13"/>
      <c r="F47" s="13"/>
      <c r="G47" s="13"/>
      <c r="H47" s="13"/>
      <c r="I47" s="13"/>
    </row>
    <row r="48" spans="1:11" ht="18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8">
      <c r="A49" s="13"/>
      <c r="B49" s="13"/>
      <c r="C49" s="13"/>
      <c r="D49" s="13"/>
      <c r="E49" s="13"/>
      <c r="F49" s="13"/>
      <c r="G49" s="13"/>
      <c r="H49" s="13"/>
      <c r="I49" s="13"/>
    </row>
  </sheetData>
  <mergeCells count="1">
    <mergeCell ref="B21:I21"/>
  </mergeCells>
  <phoneticPr fontId="11" type="noConversion"/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37"/>
  <sheetViews>
    <sheetView zoomScaleNormal="100" zoomScaleSheetLayoutView="84" workbookViewId="0">
      <selection sqref="A1:A32"/>
    </sheetView>
  </sheetViews>
  <sheetFormatPr baseColWidth="10" defaultColWidth="9.1640625" defaultRowHeight="16"/>
  <cols>
    <col min="1" max="1" width="5.1640625" style="1" customWidth="1"/>
    <col min="2" max="2" width="20" style="1" customWidth="1"/>
    <col min="3" max="3" width="7.33203125" style="1" customWidth="1"/>
    <col min="4" max="4" width="14.5" style="1" customWidth="1"/>
    <col min="5" max="5" width="15.5" style="1" customWidth="1"/>
    <col min="6" max="6" width="15.33203125" style="1" customWidth="1"/>
    <col min="7" max="7" width="18" style="1" customWidth="1"/>
    <col min="8" max="8" width="17.5" style="1" customWidth="1"/>
    <col min="9" max="9" width="13" style="4" customWidth="1"/>
    <col min="10" max="10" width="18.5" style="1" customWidth="1"/>
    <col min="11" max="11" width="14.83203125" style="1" customWidth="1"/>
    <col min="12" max="16384" width="9.1640625" style="1"/>
  </cols>
  <sheetData>
    <row r="1" spans="1:11" ht="19.5" customHeight="1">
      <c r="A1" s="269">
        <v>71</v>
      </c>
      <c r="B1" s="270" t="s">
        <v>359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1" ht="15.75" customHeight="1">
      <c r="A2" s="269"/>
      <c r="B2" s="127"/>
      <c r="C2" s="127"/>
      <c r="D2" s="99"/>
      <c r="E2" s="92"/>
      <c r="F2" s="129"/>
      <c r="G2" s="304" t="s">
        <v>273</v>
      </c>
      <c r="H2" s="304"/>
      <c r="I2" s="304"/>
      <c r="J2" s="304"/>
      <c r="K2" s="304"/>
    </row>
    <row r="3" spans="1:11" ht="114" customHeight="1">
      <c r="A3" s="269"/>
      <c r="B3" s="130"/>
      <c r="C3" s="151" t="s">
        <v>171</v>
      </c>
      <c r="D3" s="151" t="s">
        <v>179</v>
      </c>
      <c r="E3" s="151" t="s">
        <v>180</v>
      </c>
      <c r="F3" s="151" t="s">
        <v>181</v>
      </c>
      <c r="G3" s="151" t="s">
        <v>182</v>
      </c>
      <c r="H3" s="150" t="s">
        <v>154</v>
      </c>
      <c r="I3" s="150" t="s">
        <v>151</v>
      </c>
      <c r="J3" s="151" t="s">
        <v>133</v>
      </c>
      <c r="K3" s="150" t="s">
        <v>152</v>
      </c>
    </row>
    <row r="4" spans="1:11" ht="16" customHeight="1">
      <c r="A4" s="269"/>
      <c r="B4" s="106" t="s">
        <v>32</v>
      </c>
      <c r="C4" s="106">
        <f>SUM(D4+E4+F4+G4+H4+'[1]107'!I4+'[1]107'!J4+'[1]107'!K4+'[1]108'!C3+'[1]108'!D3+'[1]108'!E3+'[1]108'!F3+'[1]108'!G3+'[1]108'!H3+'[1]108'!I3+'[1]108'!J3+'[1]108'!K3+'[1]108'!L3+'[1]108'!M3)</f>
        <v>100</v>
      </c>
      <c r="D4" s="106">
        <v>11.6</v>
      </c>
      <c r="E4" s="106">
        <v>5.6</v>
      </c>
      <c r="F4" s="106">
        <v>27.5</v>
      </c>
      <c r="G4" s="106">
        <v>4.9000000000000004</v>
      </c>
      <c r="H4" s="106">
        <v>0.6</v>
      </c>
      <c r="I4" s="121">
        <v>5.7</v>
      </c>
      <c r="J4" s="121">
        <v>12.8</v>
      </c>
      <c r="K4" s="121">
        <v>6.7</v>
      </c>
    </row>
    <row r="5" spans="1:11" ht="16" customHeight="1">
      <c r="A5" s="269"/>
      <c r="B5" s="160" t="s">
        <v>3</v>
      </c>
      <c r="C5" s="106"/>
      <c r="D5" s="93"/>
      <c r="E5" s="93"/>
      <c r="F5" s="93"/>
      <c r="G5" s="93"/>
      <c r="H5" s="92"/>
      <c r="I5" s="107"/>
      <c r="J5" s="107"/>
      <c r="K5" s="107"/>
    </row>
    <row r="6" spans="1:11" ht="16" customHeight="1">
      <c r="A6" s="269"/>
      <c r="B6" s="160" t="s">
        <v>4</v>
      </c>
      <c r="C6" s="107" t="s">
        <v>52</v>
      </c>
      <c r="D6" s="107" t="s">
        <v>52</v>
      </c>
      <c r="E6" s="107" t="s">
        <v>52</v>
      </c>
      <c r="F6" s="107" t="s">
        <v>52</v>
      </c>
      <c r="G6" s="107" t="s">
        <v>52</v>
      </c>
      <c r="H6" s="107" t="s">
        <v>52</v>
      </c>
      <c r="I6" s="107" t="s">
        <v>52</v>
      </c>
      <c r="J6" s="107" t="s">
        <v>52</v>
      </c>
      <c r="K6" s="107" t="s">
        <v>52</v>
      </c>
    </row>
    <row r="7" spans="1:11" ht="16" customHeight="1">
      <c r="A7" s="269"/>
      <c r="B7" s="160" t="s">
        <v>5</v>
      </c>
      <c r="C7" s="93">
        <f>SUM(D7+E7+F7+G7+H7+'71'!I7+'71'!J7+'71'!K7+'72'!C6+'72'!D6+'72'!E6+'72'!F6+'72'!G6+'72'!H6+'72'!I6+'72'!J6+'72'!K6+'72'!L6+'72'!M6)</f>
        <v>100</v>
      </c>
      <c r="D7" s="93">
        <v>29.5</v>
      </c>
      <c r="E7" s="93">
        <v>0.9</v>
      </c>
      <c r="F7" s="93">
        <v>28.6</v>
      </c>
      <c r="G7" s="93">
        <v>4.2</v>
      </c>
      <c r="H7" s="93">
        <v>0.4</v>
      </c>
      <c r="I7" s="107">
        <v>4.8</v>
      </c>
      <c r="J7" s="107">
        <v>6.9</v>
      </c>
      <c r="K7" s="107">
        <v>5.4</v>
      </c>
    </row>
    <row r="8" spans="1:11" ht="16" customHeight="1">
      <c r="A8" s="269"/>
      <c r="B8" s="160" t="s">
        <v>6</v>
      </c>
      <c r="C8" s="93">
        <f>SUM(D8+E8+F8+G8+H8+'71'!I8+'71'!J8+'71'!K8+'72'!C7+'72'!D7+'72'!E7+'72'!F7+'72'!G7+'72'!H7+'72'!I7+'72'!J7+'72'!K7+'72'!L7+'72'!M7)</f>
        <v>100</v>
      </c>
      <c r="D8" s="93">
        <v>18.2</v>
      </c>
      <c r="E8" s="93">
        <v>0.2</v>
      </c>
      <c r="F8" s="93">
        <v>25.1</v>
      </c>
      <c r="G8" s="93">
        <v>2</v>
      </c>
      <c r="H8" s="93">
        <v>0.5</v>
      </c>
      <c r="I8" s="107">
        <v>4.9000000000000004</v>
      </c>
      <c r="J8" s="107">
        <v>19.100000000000001</v>
      </c>
      <c r="K8" s="107">
        <v>7</v>
      </c>
    </row>
    <row r="9" spans="1:11" ht="16" customHeight="1">
      <c r="A9" s="269"/>
      <c r="B9" s="160" t="s">
        <v>7</v>
      </c>
      <c r="C9" s="93">
        <f>SUM(D9+E9+F9+G9+H9+'71'!I9+'71'!J9+'71'!K9+'72'!C8+'72'!D8+'72'!E8+'72'!F8+'72'!G8+'72'!H8+'72'!I8+'72'!J8+'72'!K8+'72'!L8+'72'!M8)</f>
        <v>100</v>
      </c>
      <c r="D9" s="93">
        <v>5.9</v>
      </c>
      <c r="E9" s="93">
        <v>16.100000000000001</v>
      </c>
      <c r="F9" s="93">
        <v>42.8</v>
      </c>
      <c r="G9" s="93">
        <v>3.3</v>
      </c>
      <c r="H9" s="93">
        <v>1</v>
      </c>
      <c r="I9" s="107">
        <v>3.7</v>
      </c>
      <c r="J9" s="107">
        <v>7.6</v>
      </c>
      <c r="K9" s="107">
        <v>4.3</v>
      </c>
    </row>
    <row r="10" spans="1:11" ht="16" customHeight="1">
      <c r="A10" s="269"/>
      <c r="B10" s="160" t="s">
        <v>8</v>
      </c>
      <c r="C10" s="93">
        <f>SUM(D10+E10+F10+G10+H10+'71'!I10+'71'!J10+'71'!K10+'72'!C9+'72'!D9+'72'!E9+'72'!F9+'72'!G9+'72'!H9+'72'!I9+'72'!J9+'72'!K9+'72'!L9+'72'!M9)</f>
        <v>100</v>
      </c>
      <c r="D10" s="93">
        <v>4.8</v>
      </c>
      <c r="E10" s="93">
        <v>14.6</v>
      </c>
      <c r="F10" s="93">
        <v>48.9</v>
      </c>
      <c r="G10" s="93">
        <v>6.3</v>
      </c>
      <c r="H10" s="93">
        <v>0.7</v>
      </c>
      <c r="I10" s="107">
        <v>3.1</v>
      </c>
      <c r="J10" s="107">
        <v>4.5999999999999996</v>
      </c>
      <c r="K10" s="107">
        <v>3.6</v>
      </c>
    </row>
    <row r="11" spans="1:11" ht="16" customHeight="1">
      <c r="A11" s="269"/>
      <c r="B11" s="160" t="s">
        <v>9</v>
      </c>
      <c r="C11" s="93">
        <f>SUM(D11+E11+F11+G11+H11+'71'!I11+'71'!J11+'71'!K11+'72'!C10+'72'!D10+'72'!E10+'72'!F10+'72'!G10+'72'!H10+'72'!I10+'72'!J10+'72'!K10+'72'!L10+'72'!M10)</f>
        <v>100</v>
      </c>
      <c r="D11" s="93">
        <v>23.7</v>
      </c>
      <c r="E11" s="93">
        <v>4.9000000000000004</v>
      </c>
      <c r="F11" s="93">
        <v>26.3</v>
      </c>
      <c r="G11" s="93">
        <v>2.1</v>
      </c>
      <c r="H11" s="93">
        <v>0.6</v>
      </c>
      <c r="I11" s="107">
        <v>2.8</v>
      </c>
      <c r="J11" s="93">
        <v>8.1</v>
      </c>
      <c r="K11" s="107">
        <v>6.5</v>
      </c>
    </row>
    <row r="12" spans="1:11" ht="16" customHeight="1">
      <c r="A12" s="269"/>
      <c r="B12" s="160" t="s">
        <v>10</v>
      </c>
      <c r="C12" s="93">
        <f>SUM(D12+E12+F12+G12+H12+'71'!I12+'71'!J12+'71'!K12+'72'!C11+'72'!D11+'72'!E11+'72'!F11+'72'!G11+'72'!H11+'72'!I11+'72'!J11+'72'!K11+'72'!L11+'72'!M11)</f>
        <v>100</v>
      </c>
      <c r="D12" s="93">
        <v>13.6</v>
      </c>
      <c r="E12" s="93">
        <v>0.5</v>
      </c>
      <c r="F12" s="93">
        <v>21.4</v>
      </c>
      <c r="G12" s="93">
        <v>4.4000000000000004</v>
      </c>
      <c r="H12" s="93">
        <v>0.7</v>
      </c>
      <c r="I12" s="107">
        <v>5.3</v>
      </c>
      <c r="J12" s="93">
        <v>11.8</v>
      </c>
      <c r="K12" s="107">
        <v>11.4</v>
      </c>
    </row>
    <row r="13" spans="1:11" ht="16" customHeight="1">
      <c r="A13" s="269"/>
      <c r="B13" s="160" t="s">
        <v>11</v>
      </c>
      <c r="C13" s="93">
        <f>SUM(D13+E13+F13+G13+H13+'71'!I13+'71'!J13+'71'!K13+'72'!C12+'72'!D12+'72'!E12+'72'!F12+'72'!G12+'72'!H12+'72'!I12+'72'!J12+'72'!K12+'72'!L12+'72'!M12)</f>
        <v>100</v>
      </c>
      <c r="D13" s="93">
        <v>7.6</v>
      </c>
      <c r="E13" s="93">
        <v>1.5</v>
      </c>
      <c r="F13" s="93">
        <v>51.8</v>
      </c>
      <c r="G13" s="93">
        <v>11.2</v>
      </c>
      <c r="H13" s="93">
        <v>0.5</v>
      </c>
      <c r="I13" s="107">
        <v>2</v>
      </c>
      <c r="J13" s="93">
        <v>6.6</v>
      </c>
      <c r="K13" s="107">
        <v>2.2999999999999998</v>
      </c>
    </row>
    <row r="14" spans="1:11" ht="16" customHeight="1">
      <c r="A14" s="269"/>
      <c r="B14" s="160" t="s">
        <v>12</v>
      </c>
      <c r="C14" s="93">
        <f>SUM(D14+E14+F14+G14+H14+'71'!I14+'71'!J14+'71'!K14+'72'!C13+'72'!D13+'72'!E13+'72'!F13+'72'!G13+'72'!H13+'72'!I13+'72'!J13+'72'!K13+'72'!L13+'72'!M13)</f>
        <v>100</v>
      </c>
      <c r="D14" s="93">
        <v>12.2</v>
      </c>
      <c r="E14" s="93">
        <v>7.6</v>
      </c>
      <c r="F14" s="93">
        <v>24.8</v>
      </c>
      <c r="G14" s="93">
        <v>12.5</v>
      </c>
      <c r="H14" s="93">
        <v>0.5</v>
      </c>
      <c r="I14" s="107">
        <v>6.3</v>
      </c>
      <c r="J14" s="93">
        <v>8.1999999999999993</v>
      </c>
      <c r="K14" s="107">
        <v>5.0999999999999996</v>
      </c>
    </row>
    <row r="15" spans="1:11" ht="16" customHeight="1">
      <c r="A15" s="269"/>
      <c r="B15" s="160" t="s">
        <v>13</v>
      </c>
      <c r="C15" s="93">
        <f>SUM(D15+E15+F15+G15+H15+'71'!I15+'71'!J15+'71'!K15+'72'!C14+'72'!D14+'72'!E14+'72'!F14+'72'!G14+'72'!H14+'72'!I14+'72'!J14+'72'!K14+'72'!L14+'72'!M14)</f>
        <v>100</v>
      </c>
      <c r="D15" s="93">
        <v>13.7</v>
      </c>
      <c r="E15" s="93">
        <v>0.3</v>
      </c>
      <c r="F15" s="93">
        <v>30.2</v>
      </c>
      <c r="G15" s="93">
        <v>4.5</v>
      </c>
      <c r="H15" s="93">
        <v>1</v>
      </c>
      <c r="I15" s="107">
        <v>8.4</v>
      </c>
      <c r="J15" s="93">
        <v>13.3</v>
      </c>
      <c r="K15" s="107">
        <v>6.9</v>
      </c>
    </row>
    <row r="16" spans="1:11" ht="16" customHeight="1">
      <c r="A16" s="269"/>
      <c r="B16" s="160" t="s">
        <v>14</v>
      </c>
      <c r="C16" s="93">
        <f>SUM(D16+E16+F16+G16+H16+'71'!I16+'71'!J16+'71'!K16+'72'!C15+'72'!D15+'72'!E15+'72'!F15+'72'!G15+'72'!H15+'72'!I15+'72'!J15+'72'!K15+'72'!L15+'72'!M15)</f>
        <v>100</v>
      </c>
      <c r="D16" s="93">
        <v>33.1</v>
      </c>
      <c r="E16" s="93">
        <v>5.6</v>
      </c>
      <c r="F16" s="93">
        <v>20.9</v>
      </c>
      <c r="G16" s="93">
        <v>3</v>
      </c>
      <c r="H16" s="93">
        <v>0.5</v>
      </c>
      <c r="I16" s="107">
        <v>2.5</v>
      </c>
      <c r="J16" s="93">
        <v>8.1</v>
      </c>
      <c r="K16" s="107">
        <v>6.4</v>
      </c>
    </row>
    <row r="17" spans="1:11" ht="16" customHeight="1">
      <c r="A17" s="269"/>
      <c r="B17" s="160" t="s">
        <v>15</v>
      </c>
      <c r="C17" s="93">
        <f>SUM(D17+E17+F17+G17+H17+'71'!I17+'71'!J17+'71'!K17+'72'!C16+'72'!D16+'72'!E16+'72'!F16+'72'!G16+'72'!H16+'72'!I16+'72'!J16+'72'!K16+'72'!L16+'72'!M16)</f>
        <v>100</v>
      </c>
      <c r="D17" s="93">
        <v>22.2</v>
      </c>
      <c r="E17" s="93">
        <v>2.1</v>
      </c>
      <c r="F17" s="93">
        <v>22.4</v>
      </c>
      <c r="G17" s="93">
        <v>12.8</v>
      </c>
      <c r="H17" s="93">
        <v>0.9</v>
      </c>
      <c r="I17" s="107">
        <v>1.8</v>
      </c>
      <c r="J17" s="93">
        <v>6.4</v>
      </c>
      <c r="K17" s="107">
        <v>2.7</v>
      </c>
    </row>
    <row r="18" spans="1:11" ht="16" customHeight="1">
      <c r="A18" s="269"/>
      <c r="B18" s="160" t="s">
        <v>16</v>
      </c>
      <c r="C18" s="93">
        <f>SUM(D18+E18+F18+G18+H18+'71'!I18+'71'!J18+'71'!K18+'72'!C17+'72'!D17+'72'!E17+'72'!F17+'72'!G17+'72'!H17+'72'!I17+'72'!J17+'72'!K17+'72'!L17+'72'!M17)</f>
        <v>100</v>
      </c>
      <c r="D18" s="93">
        <v>8.9</v>
      </c>
      <c r="E18" s="93">
        <v>5.0999999999999996</v>
      </c>
      <c r="F18" s="93">
        <v>24.2</v>
      </c>
      <c r="G18" s="93">
        <v>4.2</v>
      </c>
      <c r="H18" s="93">
        <v>0.7</v>
      </c>
      <c r="I18" s="107">
        <v>6.8</v>
      </c>
      <c r="J18" s="93">
        <v>12.4</v>
      </c>
      <c r="K18" s="107">
        <v>7.3</v>
      </c>
    </row>
    <row r="19" spans="1:11" ht="16" customHeight="1">
      <c r="A19" s="269"/>
      <c r="B19" s="160" t="s">
        <v>17</v>
      </c>
      <c r="C19" s="93">
        <f>SUM(D19+E19+F19+G19+H19+'71'!I19+'71'!J19+'71'!K19+'72'!C18+'72'!D18+'72'!E18+'72'!F18+'72'!G18+'72'!H18+'72'!I18+'72'!J18+'72'!K18+'72'!L18+'72'!M18)</f>
        <v>100</v>
      </c>
      <c r="D19" s="93">
        <v>18.7</v>
      </c>
      <c r="E19" s="93">
        <v>0.6</v>
      </c>
      <c r="F19" s="93">
        <v>26.6</v>
      </c>
      <c r="G19" s="93">
        <v>9.4</v>
      </c>
      <c r="H19" s="93">
        <v>0.7</v>
      </c>
      <c r="I19" s="107">
        <v>3.2</v>
      </c>
      <c r="J19" s="93">
        <v>10.4</v>
      </c>
      <c r="K19" s="107">
        <v>8.3000000000000007</v>
      </c>
    </row>
    <row r="20" spans="1:11" ht="16" customHeight="1">
      <c r="A20" s="269"/>
      <c r="B20" s="160" t="s">
        <v>18</v>
      </c>
      <c r="C20" s="93">
        <f>SUM(D20+E20+F20+G20+H20+'71'!I20+'71'!J20+'71'!K20+'72'!C19+'72'!D19+'72'!E19+'72'!F19+'72'!G19+'72'!H19+'72'!I19+'72'!J19+'72'!K19+'72'!L19+'72'!M19)</f>
        <v>100</v>
      </c>
      <c r="D20" s="93">
        <v>11.4</v>
      </c>
      <c r="E20" s="93">
        <v>0</v>
      </c>
      <c r="F20" s="93">
        <v>19.399999999999999</v>
      </c>
      <c r="G20" s="93">
        <v>2.6</v>
      </c>
      <c r="H20" s="93">
        <v>0.6</v>
      </c>
      <c r="I20" s="107">
        <v>11.8</v>
      </c>
      <c r="J20" s="93">
        <v>10.7</v>
      </c>
      <c r="K20" s="107">
        <v>17</v>
      </c>
    </row>
    <row r="21" spans="1:11" ht="16" customHeight="1">
      <c r="A21" s="269"/>
      <c r="B21" s="160" t="s">
        <v>19</v>
      </c>
      <c r="C21" s="93">
        <f>SUM(D21+E21+F21+G21+H21+'71'!I21+'71'!J21+'71'!K21+'72'!C20+'72'!D20+'72'!E20+'72'!F20+'72'!G20+'72'!H20+'72'!I20+'72'!J20+'72'!K20+'72'!L20+'72'!M20)</f>
        <v>100</v>
      </c>
      <c r="D21" s="93">
        <v>16.8</v>
      </c>
      <c r="E21" s="93">
        <v>24.6</v>
      </c>
      <c r="F21" s="93">
        <v>29.1</v>
      </c>
      <c r="G21" s="93">
        <v>2.2999999999999998</v>
      </c>
      <c r="H21" s="93">
        <v>0.4</v>
      </c>
      <c r="I21" s="107">
        <v>3.2</v>
      </c>
      <c r="J21" s="93">
        <v>5.8</v>
      </c>
      <c r="K21" s="107">
        <v>5.2</v>
      </c>
    </row>
    <row r="22" spans="1:11" ht="16" customHeight="1">
      <c r="A22" s="269"/>
      <c r="B22" s="160" t="s">
        <v>20</v>
      </c>
      <c r="C22" s="93">
        <f>SUM(D22+E22+F22+G22+H22+'71'!I22+'71'!J22+'71'!K22+'72'!C21+'72'!D21+'72'!E21+'72'!F21+'72'!G21+'72'!H21+'72'!I21+'72'!J21+'72'!K21+'72'!L21+'72'!M21)</f>
        <v>100</v>
      </c>
      <c r="D22" s="93">
        <v>19.600000000000001</v>
      </c>
      <c r="E22" s="93">
        <v>1.5</v>
      </c>
      <c r="F22" s="93">
        <v>22.6</v>
      </c>
      <c r="G22" s="93">
        <v>12.8</v>
      </c>
      <c r="H22" s="93">
        <v>0.5</v>
      </c>
      <c r="I22" s="107">
        <v>5.3</v>
      </c>
      <c r="J22" s="93">
        <v>8.1999999999999993</v>
      </c>
      <c r="K22" s="107">
        <v>5.6</v>
      </c>
    </row>
    <row r="23" spans="1:11" ht="16" customHeight="1">
      <c r="A23" s="269"/>
      <c r="B23" s="160" t="s">
        <v>21</v>
      </c>
      <c r="C23" s="93">
        <f>SUM(D23+E23+F23+G23+H23+'71'!I23+'71'!J23+'71'!K23+'72'!C22+'72'!D22+'72'!E22+'72'!F22+'72'!G22+'72'!H22+'72'!I22+'72'!J22+'72'!K22+'72'!L22+'72'!M22)</f>
        <v>100</v>
      </c>
      <c r="D23" s="93">
        <v>29</v>
      </c>
      <c r="E23" s="93">
        <v>4.5</v>
      </c>
      <c r="F23" s="93">
        <v>26</v>
      </c>
      <c r="G23" s="93">
        <v>2.5</v>
      </c>
      <c r="H23" s="93">
        <v>0.7</v>
      </c>
      <c r="I23" s="107">
        <v>2.1</v>
      </c>
      <c r="J23" s="93">
        <v>8</v>
      </c>
      <c r="K23" s="107">
        <v>4.9000000000000004</v>
      </c>
    </row>
    <row r="24" spans="1:11" ht="16" customHeight="1">
      <c r="A24" s="269"/>
      <c r="B24" s="160" t="s">
        <v>22</v>
      </c>
      <c r="C24" s="93">
        <f>SUM(D24+E24+F24+G24+H24+'71'!I24+'71'!J24+'71'!K24+'72'!C23+'72'!D23+'72'!E23+'72'!F23+'72'!G23+'72'!H23+'72'!I23+'72'!J23+'72'!K23+'72'!L23+'72'!M23)</f>
        <v>100</v>
      </c>
      <c r="D24" s="93">
        <v>30.2</v>
      </c>
      <c r="E24" s="93">
        <v>1.2</v>
      </c>
      <c r="F24" s="93">
        <v>19.7</v>
      </c>
      <c r="G24" s="93">
        <v>1.9</v>
      </c>
      <c r="H24" s="93">
        <v>0.6</v>
      </c>
      <c r="I24" s="107">
        <v>3.6</v>
      </c>
      <c r="J24" s="93">
        <v>8.6</v>
      </c>
      <c r="K24" s="107">
        <v>8.6</v>
      </c>
    </row>
    <row r="25" spans="1:11" ht="16" customHeight="1">
      <c r="A25" s="269"/>
      <c r="B25" s="160" t="s">
        <v>23</v>
      </c>
      <c r="C25" s="93">
        <f>SUM(D25+E25+F25+G25+H25+'71'!I25+'71'!J25+'71'!K25+'72'!C24+'72'!D24+'72'!E24+'72'!F24+'72'!G24+'72'!H24+'72'!I24+'72'!J24+'72'!K24+'72'!L24+'72'!M24)</f>
        <v>100</v>
      </c>
      <c r="D25" s="93">
        <v>9.6999999999999993</v>
      </c>
      <c r="E25" s="93">
        <v>12.3</v>
      </c>
      <c r="F25" s="93">
        <v>28.2</v>
      </c>
      <c r="G25" s="93">
        <v>5</v>
      </c>
      <c r="H25" s="93">
        <v>0.8</v>
      </c>
      <c r="I25" s="107">
        <v>5.4</v>
      </c>
      <c r="J25" s="93">
        <v>8.1</v>
      </c>
      <c r="K25" s="107">
        <v>6.1</v>
      </c>
    </row>
    <row r="26" spans="1:11" ht="16" customHeight="1">
      <c r="A26" s="269"/>
      <c r="B26" s="160" t="s">
        <v>24</v>
      </c>
      <c r="C26" s="93">
        <f>SUM(D26+E26+F26+G26+H26+'71'!I26+'71'!J26+'71'!K26+'72'!C25+'72'!D25+'72'!E25+'72'!F25+'72'!G25+'72'!H25+'72'!I25+'72'!J25+'72'!K25+'72'!L25+'72'!M25)</f>
        <v>100</v>
      </c>
      <c r="D26" s="93">
        <v>30.5</v>
      </c>
      <c r="E26" s="93">
        <v>0.2</v>
      </c>
      <c r="F26" s="93">
        <v>22.3</v>
      </c>
      <c r="G26" s="93">
        <v>4.4000000000000004</v>
      </c>
      <c r="H26" s="93">
        <v>0.7</v>
      </c>
      <c r="I26" s="107">
        <v>2.2999999999999998</v>
      </c>
      <c r="J26" s="93">
        <v>9.9</v>
      </c>
      <c r="K26" s="107">
        <v>5.7</v>
      </c>
    </row>
    <row r="27" spans="1:11" ht="16" customHeight="1">
      <c r="A27" s="269"/>
      <c r="B27" s="160" t="s">
        <v>25</v>
      </c>
      <c r="C27" s="93">
        <f>SUM(D27+E27+F27+G27+H27+'71'!I27+'71'!J27+'71'!K27+'72'!C26+'72'!D26+'72'!E26+'72'!F26+'72'!G26+'72'!H26+'72'!I26+'72'!J26+'72'!K26+'72'!L26+'72'!M26)</f>
        <v>100</v>
      </c>
      <c r="D27" s="93">
        <v>29.9</v>
      </c>
      <c r="E27" s="93">
        <v>0.6</v>
      </c>
      <c r="F27" s="93">
        <v>22.5</v>
      </c>
      <c r="G27" s="93">
        <v>5.8</v>
      </c>
      <c r="H27" s="93">
        <v>0.4</v>
      </c>
      <c r="I27" s="107">
        <v>4.3</v>
      </c>
      <c r="J27" s="93">
        <v>9.1</v>
      </c>
      <c r="K27" s="107">
        <v>5.4</v>
      </c>
    </row>
    <row r="28" spans="1:11" ht="16" customHeight="1">
      <c r="A28" s="269"/>
      <c r="B28" s="160" t="s">
        <v>26</v>
      </c>
      <c r="C28" s="93">
        <f>SUM(D28+E28+F28+G28+H28+'71'!I28+'71'!J28+'71'!K28+'72'!C27+'72'!D27+'72'!E27+'72'!F27+'72'!G27+'72'!H27+'72'!I27+'72'!J27+'72'!K27+'72'!L27+'72'!M27)</f>
        <v>100</v>
      </c>
      <c r="D28" s="93">
        <v>26.1</v>
      </c>
      <c r="E28" s="93">
        <v>0.4</v>
      </c>
      <c r="F28" s="93">
        <v>32.5</v>
      </c>
      <c r="G28" s="93">
        <v>4.9000000000000004</v>
      </c>
      <c r="H28" s="93">
        <v>0.5</v>
      </c>
      <c r="I28" s="107">
        <v>2.4</v>
      </c>
      <c r="J28" s="93">
        <v>9.9</v>
      </c>
      <c r="K28" s="107">
        <v>5.7</v>
      </c>
    </row>
    <row r="29" spans="1:11" ht="16" customHeight="1">
      <c r="A29" s="269"/>
      <c r="B29" s="160" t="s">
        <v>27</v>
      </c>
      <c r="C29" s="93">
        <f>SUM(D29+E29+F29+G29+H29+'71'!I29+'71'!J29+'71'!K29+'72'!C28+'72'!D28+'72'!E28+'72'!F28+'72'!G28+'72'!H28+'72'!I28+'72'!J28+'72'!K28+'72'!L28+'72'!M28)</f>
        <v>100</v>
      </c>
      <c r="D29" s="93">
        <v>22.3</v>
      </c>
      <c r="E29" s="93">
        <v>0.4</v>
      </c>
      <c r="F29" s="93">
        <v>12.3</v>
      </c>
      <c r="G29" s="93">
        <v>5.5</v>
      </c>
      <c r="H29" s="93">
        <v>0.6</v>
      </c>
      <c r="I29" s="107">
        <v>6.6</v>
      </c>
      <c r="J29" s="93">
        <v>12.8</v>
      </c>
      <c r="K29" s="107">
        <v>6.4</v>
      </c>
    </row>
    <row r="30" spans="1:11" ht="16" customHeight="1">
      <c r="A30" s="269"/>
      <c r="B30" s="160" t="s">
        <v>28</v>
      </c>
      <c r="C30" s="93">
        <f>SUM(D30+E30+F30+G30+H30+'71'!I30+'71'!J30+'71'!K30+'72'!C29+'72'!D29+'72'!E29+'72'!F29+'72'!G29+'72'!H29+'72'!I29+'72'!J29+'72'!K29+'72'!L29+'72'!M29)</f>
        <v>100</v>
      </c>
      <c r="D30" s="93">
        <v>29.1</v>
      </c>
      <c r="E30" s="93">
        <v>3.5</v>
      </c>
      <c r="F30" s="93">
        <v>24</v>
      </c>
      <c r="G30" s="93">
        <v>4.8</v>
      </c>
      <c r="H30" s="93">
        <v>0.8</v>
      </c>
      <c r="I30" s="107">
        <v>2</v>
      </c>
      <c r="J30" s="93">
        <v>7</v>
      </c>
      <c r="K30" s="107">
        <v>6.2</v>
      </c>
    </row>
    <row r="31" spans="1:11" ht="16" customHeight="1">
      <c r="A31" s="269"/>
      <c r="B31" s="160" t="s">
        <v>29</v>
      </c>
      <c r="C31" s="93">
        <f>SUM(D31+E31+F31+G31+H31+'71'!I31+'71'!J31+'71'!K31+'72'!C30+'72'!D30+'72'!E30+'72'!F30+'72'!G30+'72'!H30+'72'!I30+'72'!J30+'72'!K30+'72'!L30+'72'!M30)</f>
        <v>100</v>
      </c>
      <c r="D31" s="93">
        <v>0</v>
      </c>
      <c r="E31" s="107">
        <v>0</v>
      </c>
      <c r="F31" s="93">
        <v>14.4</v>
      </c>
      <c r="G31" s="93">
        <v>4.3</v>
      </c>
      <c r="H31" s="93">
        <v>0.3</v>
      </c>
      <c r="I31" s="107">
        <v>9.1</v>
      </c>
      <c r="J31" s="93">
        <v>26.2</v>
      </c>
      <c r="K31" s="107">
        <v>8.4</v>
      </c>
    </row>
    <row r="32" spans="1:11" ht="16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</row>
    <row r="33" spans="2:1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8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I37" s="8"/>
      <c r="J37" s="3"/>
      <c r="K37" s="3"/>
    </row>
  </sheetData>
  <mergeCells count="3">
    <mergeCell ref="B1:K1"/>
    <mergeCell ref="G2:K2"/>
    <mergeCell ref="A1:A32"/>
  </mergeCells>
  <pageMargins left="0.39370078740157483" right="0.39370078740157483" top="0.39370078740157483" bottom="0.39370078740157483" header="0.31496062992125984" footer="0.31496062992125984"/>
  <pageSetup paperSize="9" scale="89" firstPageNumber="91" orientation="landscape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Z36"/>
  <sheetViews>
    <sheetView zoomScaleNormal="100" zoomScaleSheetLayoutView="86" workbookViewId="0">
      <selection sqref="A1:A31"/>
    </sheetView>
  </sheetViews>
  <sheetFormatPr baseColWidth="10" defaultColWidth="9.1640625" defaultRowHeight="16"/>
  <cols>
    <col min="1" max="1" width="4.6640625" style="1" customWidth="1"/>
    <col min="2" max="2" width="19.5" style="1" customWidth="1"/>
    <col min="3" max="3" width="14.83203125" style="1" customWidth="1"/>
    <col min="4" max="4" width="12.33203125" style="1" customWidth="1"/>
    <col min="5" max="5" width="12.1640625" style="4" customWidth="1"/>
    <col min="6" max="6" width="11.83203125" style="1" customWidth="1"/>
    <col min="7" max="7" width="12.83203125" style="4" customWidth="1"/>
    <col min="8" max="8" width="19" style="4" customWidth="1"/>
    <col min="9" max="9" width="13.1640625" style="4" customWidth="1"/>
    <col min="10" max="10" width="7" style="4" customWidth="1"/>
    <col min="11" max="11" width="12" style="4" customWidth="1"/>
    <col min="12" max="12" width="12.33203125" style="4" customWidth="1"/>
    <col min="13" max="13" width="9.5" style="4" customWidth="1"/>
    <col min="14" max="52" width="8.83203125" customWidth="1"/>
    <col min="53" max="16384" width="9.1640625" style="1"/>
  </cols>
  <sheetData>
    <row r="1" spans="1:52" ht="17.25" customHeight="1">
      <c r="A1" s="269">
        <v>72</v>
      </c>
      <c r="B1" s="122"/>
      <c r="C1" s="92"/>
      <c r="D1" s="92"/>
      <c r="E1" s="349"/>
      <c r="F1" s="349"/>
      <c r="G1" s="131"/>
      <c r="H1" s="356"/>
      <c r="I1" s="356"/>
      <c r="J1" s="131"/>
      <c r="K1" s="131"/>
      <c r="L1" s="304" t="s">
        <v>268</v>
      </c>
      <c r="M1" s="304"/>
    </row>
    <row r="2" spans="1:52" ht="116.25" customHeight="1">
      <c r="A2" s="269"/>
      <c r="B2" s="130" t="s">
        <v>262</v>
      </c>
      <c r="C2" s="151" t="s">
        <v>162</v>
      </c>
      <c r="D2" s="150" t="s">
        <v>175</v>
      </c>
      <c r="E2" s="151" t="s">
        <v>137</v>
      </c>
      <c r="F2" s="150" t="s">
        <v>184</v>
      </c>
      <c r="G2" s="151" t="s">
        <v>185</v>
      </c>
      <c r="H2" s="151" t="s">
        <v>186</v>
      </c>
      <c r="I2" s="151" t="s">
        <v>187</v>
      </c>
      <c r="J2" s="151" t="s">
        <v>142</v>
      </c>
      <c r="K2" s="151" t="s">
        <v>164</v>
      </c>
      <c r="L2" s="151" t="s">
        <v>178</v>
      </c>
      <c r="M2" s="150" t="s">
        <v>145</v>
      </c>
      <c r="AU2" s="1"/>
      <c r="AV2" s="1"/>
      <c r="AW2" s="1"/>
      <c r="AX2" s="1"/>
      <c r="AY2" s="1"/>
      <c r="AZ2" s="1"/>
    </row>
    <row r="3" spans="1:52" ht="17" customHeight="1">
      <c r="A3" s="269"/>
      <c r="B3" s="106" t="s">
        <v>32</v>
      </c>
      <c r="C3" s="121">
        <v>0.7</v>
      </c>
      <c r="D3" s="121">
        <v>3.8</v>
      </c>
      <c r="E3" s="106">
        <v>2</v>
      </c>
      <c r="F3" s="106">
        <v>3.8</v>
      </c>
      <c r="G3" s="121">
        <v>3</v>
      </c>
      <c r="H3" s="121">
        <v>1.3</v>
      </c>
      <c r="I3" s="121">
        <v>3.9</v>
      </c>
      <c r="J3" s="121">
        <v>2.9</v>
      </c>
      <c r="K3" s="121">
        <v>2.1</v>
      </c>
      <c r="L3" s="121">
        <v>0.5</v>
      </c>
      <c r="M3" s="121">
        <v>0.6</v>
      </c>
    </row>
    <row r="4" spans="1:52" ht="17" customHeight="1">
      <c r="A4" s="269"/>
      <c r="B4" s="160" t="s">
        <v>3</v>
      </c>
      <c r="C4" s="87"/>
      <c r="D4" s="107"/>
      <c r="E4" s="93"/>
      <c r="F4" s="93"/>
      <c r="G4" s="107"/>
      <c r="H4" s="107"/>
      <c r="I4" s="107"/>
      <c r="J4" s="107"/>
      <c r="K4" s="107"/>
      <c r="L4" s="107"/>
      <c r="M4" s="107"/>
    </row>
    <row r="5" spans="1:52" ht="17" customHeight="1">
      <c r="A5" s="269"/>
      <c r="B5" s="160" t="s">
        <v>4</v>
      </c>
      <c r="C5" s="107" t="s">
        <v>52</v>
      </c>
      <c r="D5" s="107" t="s">
        <v>52</v>
      </c>
      <c r="E5" s="107" t="s">
        <v>52</v>
      </c>
      <c r="F5" s="107" t="s">
        <v>52</v>
      </c>
      <c r="G5" s="107" t="s">
        <v>52</v>
      </c>
      <c r="H5" s="107" t="s">
        <v>52</v>
      </c>
      <c r="I5" s="107" t="s">
        <v>52</v>
      </c>
      <c r="J5" s="107" t="s">
        <v>52</v>
      </c>
      <c r="K5" s="107" t="s">
        <v>52</v>
      </c>
      <c r="L5" s="107" t="s">
        <v>52</v>
      </c>
      <c r="M5" s="107" t="s">
        <v>52</v>
      </c>
    </row>
    <row r="6" spans="1:52" ht="17" customHeight="1">
      <c r="A6" s="269"/>
      <c r="B6" s="160" t="s">
        <v>5</v>
      </c>
      <c r="C6" s="107">
        <v>0.4</v>
      </c>
      <c r="D6" s="107">
        <v>2.4</v>
      </c>
      <c r="E6" s="93">
        <v>0.7</v>
      </c>
      <c r="F6" s="93">
        <v>3.8</v>
      </c>
      <c r="G6" s="107">
        <v>0.8</v>
      </c>
      <c r="H6" s="107">
        <v>0.5</v>
      </c>
      <c r="I6" s="107">
        <v>4.5</v>
      </c>
      <c r="J6" s="107">
        <v>3.2</v>
      </c>
      <c r="K6" s="107">
        <v>2.2999999999999998</v>
      </c>
      <c r="L6" s="107">
        <v>0.3</v>
      </c>
      <c r="M6" s="107">
        <v>0.4</v>
      </c>
    </row>
    <row r="7" spans="1:52" ht="17" customHeight="1">
      <c r="A7" s="269"/>
      <c r="B7" s="160" t="s">
        <v>6</v>
      </c>
      <c r="C7" s="107">
        <v>0.6</v>
      </c>
      <c r="D7" s="107">
        <v>1.1000000000000001</v>
      </c>
      <c r="E7" s="93">
        <v>1.4</v>
      </c>
      <c r="F7" s="93">
        <v>5</v>
      </c>
      <c r="G7" s="107">
        <v>1.2</v>
      </c>
      <c r="H7" s="107">
        <v>0.6</v>
      </c>
      <c r="I7" s="107">
        <v>5.3</v>
      </c>
      <c r="J7" s="107">
        <v>4.5</v>
      </c>
      <c r="K7" s="107">
        <v>2.2999999999999998</v>
      </c>
      <c r="L7" s="107">
        <v>0.4</v>
      </c>
      <c r="M7" s="107">
        <v>0.6</v>
      </c>
    </row>
    <row r="8" spans="1:52" ht="17" customHeight="1">
      <c r="A8" s="269"/>
      <c r="B8" s="160" t="s">
        <v>7</v>
      </c>
      <c r="C8" s="107">
        <v>0.4</v>
      </c>
      <c r="D8" s="107">
        <v>1.7</v>
      </c>
      <c r="E8" s="93">
        <v>1.4</v>
      </c>
      <c r="F8" s="93">
        <v>3</v>
      </c>
      <c r="G8" s="107">
        <v>1.2</v>
      </c>
      <c r="H8" s="107">
        <v>1.1000000000000001</v>
      </c>
      <c r="I8" s="107">
        <v>2.4</v>
      </c>
      <c r="J8" s="107">
        <v>2</v>
      </c>
      <c r="K8" s="107">
        <v>1.5</v>
      </c>
      <c r="L8" s="107">
        <v>0.2</v>
      </c>
      <c r="M8" s="107">
        <v>0.4</v>
      </c>
    </row>
    <row r="9" spans="1:52" ht="17" customHeight="1">
      <c r="A9" s="269"/>
      <c r="B9" s="160" t="s">
        <v>8</v>
      </c>
      <c r="C9" s="107">
        <v>0.2</v>
      </c>
      <c r="D9" s="107">
        <v>1</v>
      </c>
      <c r="E9" s="93">
        <v>0.6</v>
      </c>
      <c r="F9" s="93">
        <v>2.8</v>
      </c>
      <c r="G9" s="107">
        <v>0.8</v>
      </c>
      <c r="H9" s="107">
        <v>0.7</v>
      </c>
      <c r="I9" s="107">
        <v>3.5</v>
      </c>
      <c r="J9" s="107">
        <v>1.7</v>
      </c>
      <c r="K9" s="107">
        <v>1.3</v>
      </c>
      <c r="L9" s="107">
        <v>0.4</v>
      </c>
      <c r="M9" s="107">
        <v>0.4</v>
      </c>
    </row>
    <row r="10" spans="1:52" ht="17" customHeight="1">
      <c r="A10" s="269"/>
      <c r="B10" s="160" t="s">
        <v>9</v>
      </c>
      <c r="C10" s="107">
        <v>0.5</v>
      </c>
      <c r="D10" s="107">
        <v>1.7</v>
      </c>
      <c r="E10" s="93">
        <v>2</v>
      </c>
      <c r="F10" s="93">
        <v>4.3</v>
      </c>
      <c r="G10" s="107">
        <v>0.8</v>
      </c>
      <c r="H10" s="107">
        <v>0.5</v>
      </c>
      <c r="I10" s="107">
        <v>7.9</v>
      </c>
      <c r="J10" s="107">
        <v>4</v>
      </c>
      <c r="K10" s="107">
        <v>2.2999999999999998</v>
      </c>
      <c r="L10" s="107">
        <v>0.4</v>
      </c>
      <c r="M10" s="107">
        <v>0.6</v>
      </c>
    </row>
    <row r="11" spans="1:52" ht="17" customHeight="1">
      <c r="A11" s="269"/>
      <c r="B11" s="160" t="s">
        <v>10</v>
      </c>
      <c r="C11" s="107">
        <v>1.6</v>
      </c>
      <c r="D11" s="107">
        <v>1.4</v>
      </c>
      <c r="E11" s="93">
        <v>1.9</v>
      </c>
      <c r="F11" s="93">
        <v>5.9</v>
      </c>
      <c r="G11" s="107">
        <v>1.2</v>
      </c>
      <c r="H11" s="107">
        <v>0.6</v>
      </c>
      <c r="I11" s="107">
        <v>6.2</v>
      </c>
      <c r="J11" s="107">
        <v>6.4</v>
      </c>
      <c r="K11" s="107">
        <v>4</v>
      </c>
      <c r="L11" s="107">
        <v>0.7</v>
      </c>
      <c r="M11" s="107">
        <v>1</v>
      </c>
    </row>
    <row r="12" spans="1:52" ht="17" customHeight="1">
      <c r="A12" s="269"/>
      <c r="B12" s="160" t="s">
        <v>11</v>
      </c>
      <c r="C12" s="107">
        <v>0.5</v>
      </c>
      <c r="D12" s="107">
        <v>1.3</v>
      </c>
      <c r="E12" s="93">
        <v>1.9</v>
      </c>
      <c r="F12" s="93">
        <v>2.8</v>
      </c>
      <c r="G12" s="107">
        <v>1.1000000000000001</v>
      </c>
      <c r="H12" s="107">
        <v>0.6</v>
      </c>
      <c r="I12" s="107">
        <v>3.1</v>
      </c>
      <c r="J12" s="107">
        <v>2.6</v>
      </c>
      <c r="K12" s="107">
        <v>1.9</v>
      </c>
      <c r="L12" s="107">
        <v>0.2</v>
      </c>
      <c r="M12" s="107">
        <v>0.5</v>
      </c>
    </row>
    <row r="13" spans="1:52" ht="17" customHeight="1">
      <c r="A13" s="269"/>
      <c r="B13" s="160" t="s">
        <v>12</v>
      </c>
      <c r="C13" s="107">
        <v>1</v>
      </c>
      <c r="D13" s="107">
        <v>1.4</v>
      </c>
      <c r="E13" s="93">
        <v>1.9</v>
      </c>
      <c r="F13" s="93">
        <v>4.7</v>
      </c>
      <c r="G13" s="107">
        <v>0.8</v>
      </c>
      <c r="H13" s="107">
        <v>1</v>
      </c>
      <c r="I13" s="107">
        <v>4.0999999999999996</v>
      </c>
      <c r="J13" s="107">
        <v>4.3</v>
      </c>
      <c r="K13" s="107">
        <v>2.5</v>
      </c>
      <c r="L13" s="107">
        <v>0.5</v>
      </c>
      <c r="M13" s="107">
        <v>0.6</v>
      </c>
    </row>
    <row r="14" spans="1:52" ht="17" customHeight="1">
      <c r="A14" s="269"/>
      <c r="B14" s="160" t="s">
        <v>13</v>
      </c>
      <c r="C14" s="107">
        <v>0.7</v>
      </c>
      <c r="D14" s="107">
        <v>1.9</v>
      </c>
      <c r="E14" s="93">
        <v>0.7</v>
      </c>
      <c r="F14" s="93">
        <v>4.2</v>
      </c>
      <c r="G14" s="107">
        <v>1.7</v>
      </c>
      <c r="H14" s="107">
        <v>1.3</v>
      </c>
      <c r="I14" s="107">
        <v>6.7</v>
      </c>
      <c r="J14" s="107">
        <v>2.2000000000000002</v>
      </c>
      <c r="K14" s="107">
        <v>1.5</v>
      </c>
      <c r="L14" s="107">
        <v>0.3</v>
      </c>
      <c r="M14" s="107">
        <v>0.5</v>
      </c>
    </row>
    <row r="15" spans="1:52" ht="17" customHeight="1">
      <c r="A15" s="269"/>
      <c r="B15" s="160" t="s">
        <v>14</v>
      </c>
      <c r="C15" s="107">
        <v>0.3</v>
      </c>
      <c r="D15" s="107">
        <v>1.2</v>
      </c>
      <c r="E15" s="93">
        <v>0.9</v>
      </c>
      <c r="F15" s="93">
        <v>3.7</v>
      </c>
      <c r="G15" s="107">
        <v>0.7</v>
      </c>
      <c r="H15" s="107">
        <v>0.5</v>
      </c>
      <c r="I15" s="107">
        <v>5.7</v>
      </c>
      <c r="J15" s="107">
        <v>3.8</v>
      </c>
      <c r="K15" s="107">
        <v>2.2000000000000002</v>
      </c>
      <c r="L15" s="107">
        <v>0.4</v>
      </c>
      <c r="M15" s="107">
        <v>0.5</v>
      </c>
    </row>
    <row r="16" spans="1:52" ht="17" customHeight="1">
      <c r="A16" s="269"/>
      <c r="B16" s="160" t="s">
        <v>15</v>
      </c>
      <c r="C16" s="107">
        <v>0.3</v>
      </c>
      <c r="D16" s="107">
        <v>1.2</v>
      </c>
      <c r="E16" s="93">
        <v>1.6</v>
      </c>
      <c r="F16" s="93">
        <v>5.0999999999999996</v>
      </c>
      <c r="G16" s="107">
        <v>1.2</v>
      </c>
      <c r="H16" s="107">
        <v>0.8</v>
      </c>
      <c r="I16" s="107">
        <v>9.8000000000000007</v>
      </c>
      <c r="J16" s="107">
        <v>4.0999999999999996</v>
      </c>
      <c r="K16" s="107">
        <v>2.9</v>
      </c>
      <c r="L16" s="107">
        <v>0.8</v>
      </c>
      <c r="M16" s="107">
        <v>0.9</v>
      </c>
    </row>
    <row r="17" spans="1:13" ht="17" customHeight="1">
      <c r="A17" s="269"/>
      <c r="B17" s="160" t="s">
        <v>16</v>
      </c>
      <c r="C17" s="107">
        <v>1.4</v>
      </c>
      <c r="D17" s="107">
        <v>6</v>
      </c>
      <c r="E17" s="93">
        <v>1.6</v>
      </c>
      <c r="F17" s="93">
        <v>4.7</v>
      </c>
      <c r="G17" s="107">
        <v>1.9</v>
      </c>
      <c r="H17" s="107">
        <v>1.4</v>
      </c>
      <c r="I17" s="107">
        <v>5.0999999999999996</v>
      </c>
      <c r="J17" s="107">
        <v>4.0999999999999996</v>
      </c>
      <c r="K17" s="107">
        <v>3.1</v>
      </c>
      <c r="L17" s="107">
        <v>0.4</v>
      </c>
      <c r="M17" s="107">
        <v>0.7</v>
      </c>
    </row>
    <row r="18" spans="1:13" ht="17" customHeight="1">
      <c r="A18" s="269"/>
      <c r="B18" s="160" t="s">
        <v>17</v>
      </c>
      <c r="C18" s="107">
        <v>0.5</v>
      </c>
      <c r="D18" s="107">
        <v>1.7</v>
      </c>
      <c r="E18" s="93">
        <v>1.3</v>
      </c>
      <c r="F18" s="93">
        <v>3.5</v>
      </c>
      <c r="G18" s="107">
        <v>1</v>
      </c>
      <c r="H18" s="107">
        <v>1.2</v>
      </c>
      <c r="I18" s="107">
        <v>6.4</v>
      </c>
      <c r="J18" s="107">
        <v>3.4</v>
      </c>
      <c r="K18" s="107">
        <v>2</v>
      </c>
      <c r="L18" s="107">
        <v>0.4</v>
      </c>
      <c r="M18" s="107">
        <v>0.7</v>
      </c>
    </row>
    <row r="19" spans="1:13" ht="17" customHeight="1">
      <c r="A19" s="269"/>
      <c r="B19" s="160" t="s">
        <v>18</v>
      </c>
      <c r="C19" s="107">
        <v>1.4</v>
      </c>
      <c r="D19" s="107">
        <v>2.5</v>
      </c>
      <c r="E19" s="93">
        <v>1.3</v>
      </c>
      <c r="F19" s="93">
        <v>5.0999999999999996</v>
      </c>
      <c r="G19" s="107">
        <v>1.8</v>
      </c>
      <c r="H19" s="107">
        <v>1.5</v>
      </c>
      <c r="I19" s="107">
        <v>5.0999999999999996</v>
      </c>
      <c r="J19" s="107">
        <v>3.7</v>
      </c>
      <c r="K19" s="107">
        <v>2.9</v>
      </c>
      <c r="L19" s="107">
        <v>0.4</v>
      </c>
      <c r="M19" s="107">
        <v>0.8</v>
      </c>
    </row>
    <row r="20" spans="1:13" ht="17" customHeight="1">
      <c r="A20" s="269"/>
      <c r="B20" s="160" t="s">
        <v>19</v>
      </c>
      <c r="C20" s="107">
        <v>0.3</v>
      </c>
      <c r="D20" s="107">
        <v>0.8</v>
      </c>
      <c r="E20" s="93">
        <v>0.7</v>
      </c>
      <c r="F20" s="93">
        <v>2.5</v>
      </c>
      <c r="G20" s="107">
        <v>0.7</v>
      </c>
      <c r="H20" s="107">
        <v>0.7</v>
      </c>
      <c r="I20" s="107">
        <v>2.7</v>
      </c>
      <c r="J20" s="107">
        <v>2.1</v>
      </c>
      <c r="K20" s="107">
        <v>1.5</v>
      </c>
      <c r="L20" s="107">
        <v>0.3</v>
      </c>
      <c r="M20" s="107">
        <v>0.3</v>
      </c>
    </row>
    <row r="21" spans="1:13" ht="17" customHeight="1">
      <c r="A21" s="269"/>
      <c r="B21" s="160" t="s">
        <v>20</v>
      </c>
      <c r="C21" s="107">
        <v>0.5</v>
      </c>
      <c r="D21" s="107">
        <v>1.3</v>
      </c>
      <c r="E21" s="93">
        <v>1.3</v>
      </c>
      <c r="F21" s="93">
        <v>4.9000000000000004</v>
      </c>
      <c r="G21" s="107">
        <v>0.8</v>
      </c>
      <c r="H21" s="107">
        <v>0.5</v>
      </c>
      <c r="I21" s="107">
        <v>5.5</v>
      </c>
      <c r="J21" s="107">
        <v>5.0999999999999996</v>
      </c>
      <c r="K21" s="107">
        <v>2.7</v>
      </c>
      <c r="L21" s="107">
        <v>0.5</v>
      </c>
      <c r="M21" s="107">
        <v>0.8</v>
      </c>
    </row>
    <row r="22" spans="1:13" ht="17" customHeight="1">
      <c r="A22" s="269"/>
      <c r="B22" s="160" t="s">
        <v>21</v>
      </c>
      <c r="C22" s="107">
        <v>0.4</v>
      </c>
      <c r="D22" s="107">
        <v>1.3</v>
      </c>
      <c r="E22" s="93">
        <v>1.3</v>
      </c>
      <c r="F22" s="93">
        <v>4.2</v>
      </c>
      <c r="G22" s="107">
        <v>0.9</v>
      </c>
      <c r="H22" s="107">
        <v>0.6</v>
      </c>
      <c r="I22" s="107">
        <v>6.1</v>
      </c>
      <c r="J22" s="107">
        <v>4</v>
      </c>
      <c r="K22" s="107">
        <v>2.4</v>
      </c>
      <c r="L22" s="107">
        <v>0.5</v>
      </c>
      <c r="M22" s="107">
        <v>0.6</v>
      </c>
    </row>
    <row r="23" spans="1:13" ht="17" customHeight="1">
      <c r="A23" s="269"/>
      <c r="B23" s="160" t="s">
        <v>22</v>
      </c>
      <c r="C23" s="107">
        <v>0.6</v>
      </c>
      <c r="D23" s="107">
        <v>1.7</v>
      </c>
      <c r="E23" s="93">
        <v>1.8</v>
      </c>
      <c r="F23" s="93">
        <v>5.6</v>
      </c>
      <c r="G23" s="107">
        <v>0.8</v>
      </c>
      <c r="H23" s="107">
        <v>0.6</v>
      </c>
      <c r="I23" s="107">
        <v>4.9000000000000004</v>
      </c>
      <c r="J23" s="107">
        <v>5.5</v>
      </c>
      <c r="K23" s="107">
        <v>2.9</v>
      </c>
      <c r="L23" s="107">
        <v>0.5</v>
      </c>
      <c r="M23" s="107">
        <v>0.7</v>
      </c>
    </row>
    <row r="24" spans="1:13" ht="17" customHeight="1">
      <c r="A24" s="269"/>
      <c r="B24" s="160" t="s">
        <v>23</v>
      </c>
      <c r="C24" s="107">
        <v>0.6</v>
      </c>
      <c r="D24" s="107">
        <v>5.3</v>
      </c>
      <c r="E24" s="93">
        <v>1.2</v>
      </c>
      <c r="F24" s="93">
        <v>4</v>
      </c>
      <c r="G24" s="107">
        <v>2.1</v>
      </c>
      <c r="H24" s="107">
        <v>1.2</v>
      </c>
      <c r="I24" s="107">
        <v>3.5</v>
      </c>
      <c r="J24" s="107">
        <v>3.5</v>
      </c>
      <c r="K24" s="107">
        <v>1.9</v>
      </c>
      <c r="L24" s="107">
        <v>0.4</v>
      </c>
      <c r="M24" s="107">
        <v>0.7</v>
      </c>
    </row>
    <row r="25" spans="1:13" ht="17" customHeight="1">
      <c r="A25" s="269"/>
      <c r="B25" s="160" t="s">
        <v>24</v>
      </c>
      <c r="C25" s="107">
        <v>0.8</v>
      </c>
      <c r="D25" s="107">
        <v>1.4</v>
      </c>
      <c r="E25" s="93">
        <v>1.4</v>
      </c>
      <c r="F25" s="93">
        <v>4.8</v>
      </c>
      <c r="G25" s="107">
        <v>1</v>
      </c>
      <c r="H25" s="107">
        <v>0.6</v>
      </c>
      <c r="I25" s="107">
        <v>5.7</v>
      </c>
      <c r="J25" s="107">
        <v>4.7</v>
      </c>
      <c r="K25" s="107">
        <v>2.5</v>
      </c>
      <c r="L25" s="107">
        <v>0.5</v>
      </c>
      <c r="M25" s="107">
        <v>0.6</v>
      </c>
    </row>
    <row r="26" spans="1:13" ht="17" customHeight="1">
      <c r="A26" s="269"/>
      <c r="B26" s="160" t="s">
        <v>25</v>
      </c>
      <c r="C26" s="107">
        <v>0.5</v>
      </c>
      <c r="D26" s="107">
        <v>1.2</v>
      </c>
      <c r="E26" s="93">
        <v>1.1000000000000001</v>
      </c>
      <c r="F26" s="93">
        <v>4.8</v>
      </c>
      <c r="G26" s="107">
        <v>0.7</v>
      </c>
      <c r="H26" s="107">
        <v>0.6</v>
      </c>
      <c r="I26" s="107">
        <v>5.6</v>
      </c>
      <c r="J26" s="107">
        <v>4.0999999999999996</v>
      </c>
      <c r="K26" s="107">
        <v>2.5</v>
      </c>
      <c r="L26" s="107">
        <v>0.4</v>
      </c>
      <c r="M26" s="107">
        <v>0.5</v>
      </c>
    </row>
    <row r="27" spans="1:13" ht="17" customHeight="1">
      <c r="A27" s="269"/>
      <c r="B27" s="160" t="s">
        <v>26</v>
      </c>
      <c r="C27" s="107">
        <v>0.4</v>
      </c>
      <c r="D27" s="107">
        <v>1.6</v>
      </c>
      <c r="E27" s="93">
        <v>1.2</v>
      </c>
      <c r="F27" s="93">
        <v>3.9</v>
      </c>
      <c r="G27" s="107">
        <v>1</v>
      </c>
      <c r="H27" s="107">
        <v>0.5</v>
      </c>
      <c r="I27" s="107">
        <v>3.3</v>
      </c>
      <c r="J27" s="107">
        <v>2.9</v>
      </c>
      <c r="K27" s="107">
        <v>2</v>
      </c>
      <c r="L27" s="107">
        <v>0.3</v>
      </c>
      <c r="M27" s="107">
        <v>0.5</v>
      </c>
    </row>
    <row r="28" spans="1:13" ht="17" customHeight="1">
      <c r="A28" s="269"/>
      <c r="B28" s="160" t="s">
        <v>27</v>
      </c>
      <c r="C28" s="107">
        <v>1.1000000000000001</v>
      </c>
      <c r="D28" s="107">
        <v>2.2999999999999998</v>
      </c>
      <c r="E28" s="93">
        <v>1.9</v>
      </c>
      <c r="F28" s="93">
        <v>6.8</v>
      </c>
      <c r="G28" s="107">
        <v>1.1000000000000001</v>
      </c>
      <c r="H28" s="107">
        <v>0.8</v>
      </c>
      <c r="I28" s="107">
        <v>6.6</v>
      </c>
      <c r="J28" s="107">
        <v>6.9</v>
      </c>
      <c r="K28" s="107">
        <v>3.8</v>
      </c>
      <c r="L28" s="107">
        <v>0.6</v>
      </c>
      <c r="M28" s="107">
        <v>1.2</v>
      </c>
    </row>
    <row r="29" spans="1:13" ht="17" customHeight="1">
      <c r="A29" s="269"/>
      <c r="B29" s="160" t="s">
        <v>28</v>
      </c>
      <c r="C29" s="107">
        <v>0.5</v>
      </c>
      <c r="D29" s="107">
        <v>1.7</v>
      </c>
      <c r="E29" s="93">
        <v>1.4</v>
      </c>
      <c r="F29" s="93">
        <v>4.4000000000000004</v>
      </c>
      <c r="G29" s="107">
        <v>0.9</v>
      </c>
      <c r="H29" s="107">
        <v>0.6</v>
      </c>
      <c r="I29" s="107">
        <v>6.6</v>
      </c>
      <c r="J29" s="107">
        <v>3.3</v>
      </c>
      <c r="K29" s="107">
        <v>2.1</v>
      </c>
      <c r="L29" s="107">
        <v>0.5</v>
      </c>
      <c r="M29" s="107">
        <v>0.6</v>
      </c>
    </row>
    <row r="30" spans="1:13" ht="17" customHeight="1">
      <c r="A30" s="269"/>
      <c r="B30" s="160" t="s">
        <v>29</v>
      </c>
      <c r="C30" s="107">
        <v>0.8</v>
      </c>
      <c r="D30" s="107">
        <v>9.5</v>
      </c>
      <c r="E30" s="93">
        <v>4.5</v>
      </c>
      <c r="F30" s="93">
        <v>3.4</v>
      </c>
      <c r="G30" s="107">
        <v>9</v>
      </c>
      <c r="H30" s="107">
        <v>2.6</v>
      </c>
      <c r="I30" s="107">
        <v>2.1</v>
      </c>
      <c r="J30" s="107">
        <v>1.7</v>
      </c>
      <c r="K30" s="107">
        <v>2.2000000000000002</v>
      </c>
      <c r="L30" s="107">
        <v>0.7</v>
      </c>
      <c r="M30" s="107">
        <v>0.8</v>
      </c>
    </row>
    <row r="31" spans="1:13" ht="17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</row>
    <row r="32" spans="1:13" ht="22.25" customHeight="1">
      <c r="A32" s="161"/>
      <c r="B32" s="162"/>
      <c r="C32" s="3"/>
      <c r="D32" s="3"/>
      <c r="E32" s="8"/>
      <c r="F32" s="3"/>
      <c r="G32" s="8"/>
      <c r="H32" s="8"/>
      <c r="I32" s="8"/>
      <c r="J32" s="8"/>
      <c r="K32" s="8"/>
      <c r="L32" s="8"/>
      <c r="M32" s="8"/>
    </row>
    <row r="33" spans="2:13" ht="22.25" customHeight="1">
      <c r="B33" s="3"/>
      <c r="C33" s="3"/>
      <c r="D33" s="3"/>
      <c r="E33" s="8"/>
      <c r="F33" s="3"/>
      <c r="G33" s="8"/>
      <c r="H33" s="8"/>
      <c r="I33" s="8"/>
      <c r="J33" s="8"/>
      <c r="K33" s="8"/>
      <c r="L33" s="8"/>
      <c r="M33" s="8"/>
    </row>
    <row r="34" spans="2:13">
      <c r="B34" s="3"/>
      <c r="C34" s="3"/>
      <c r="D34" s="3"/>
      <c r="E34" s="8"/>
      <c r="F34" s="3"/>
      <c r="G34" s="8"/>
      <c r="H34" s="8"/>
      <c r="I34" s="8"/>
      <c r="J34" s="8"/>
      <c r="K34" s="8"/>
      <c r="L34" s="8"/>
      <c r="M34" s="8"/>
    </row>
    <row r="35" spans="2:13">
      <c r="B35" s="3"/>
      <c r="C35" s="3"/>
      <c r="D35" s="3"/>
      <c r="E35" s="8"/>
      <c r="F35" s="3"/>
      <c r="G35" s="8"/>
      <c r="H35" s="8"/>
      <c r="I35" s="8"/>
      <c r="J35" s="8"/>
      <c r="K35" s="8"/>
      <c r="L35" s="8"/>
      <c r="M35" s="8"/>
    </row>
    <row r="36" spans="2:13">
      <c r="B36" s="3"/>
      <c r="C36" s="3"/>
      <c r="D36" s="3"/>
      <c r="E36" s="8"/>
      <c r="F36" s="3"/>
      <c r="G36" s="8"/>
      <c r="H36" s="8"/>
      <c r="I36" s="8"/>
      <c r="J36" s="8"/>
      <c r="K36" s="8"/>
      <c r="L36" s="8"/>
      <c r="M36" s="8"/>
    </row>
  </sheetData>
  <mergeCells count="4">
    <mergeCell ref="E1:F1"/>
    <mergeCell ref="H1:I1"/>
    <mergeCell ref="L1:M1"/>
    <mergeCell ref="A1:A31"/>
  </mergeCells>
  <pageMargins left="0.39370078740157483" right="0.39370078740157483" top="0.39370078740157483" bottom="0.39370078740157483" header="0.31496062992125984" footer="0.31496062992125984"/>
  <pageSetup paperSize="9" scale="88" firstPageNumber="91" orientation="landscape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6"/>
  <sheetViews>
    <sheetView zoomScaleNormal="100" zoomScaleSheetLayoutView="84" workbookViewId="0">
      <selection sqref="A1:A32"/>
    </sheetView>
  </sheetViews>
  <sheetFormatPr baseColWidth="10" defaultColWidth="9.1640625" defaultRowHeight="16"/>
  <cols>
    <col min="1" max="1" width="5.1640625" style="1" customWidth="1"/>
    <col min="2" max="2" width="19.5" style="1" customWidth="1"/>
    <col min="3" max="3" width="7.83203125" style="1" customWidth="1"/>
    <col min="4" max="4" width="14.83203125" style="1" customWidth="1"/>
    <col min="5" max="6" width="15.1640625" style="1" customWidth="1"/>
    <col min="7" max="8" width="17.6640625" style="1" customWidth="1"/>
    <col min="9" max="9" width="13" style="4" customWidth="1"/>
    <col min="10" max="10" width="18.83203125" style="1" customWidth="1"/>
    <col min="11" max="11" width="14.5" style="1" customWidth="1"/>
    <col min="12" max="16384" width="9.1640625" style="1"/>
  </cols>
  <sheetData>
    <row r="1" spans="1:12" ht="18" customHeight="1">
      <c r="A1" s="269">
        <v>73</v>
      </c>
      <c r="B1" s="270" t="s">
        <v>360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2" ht="13.5" customHeight="1">
      <c r="A2" s="269"/>
      <c r="B2" s="127"/>
      <c r="C2" s="127"/>
      <c r="D2" s="99"/>
      <c r="E2" s="304" t="s">
        <v>274</v>
      </c>
      <c r="F2" s="304"/>
      <c r="G2" s="304"/>
      <c r="H2" s="304"/>
      <c r="I2" s="304"/>
      <c r="J2" s="304"/>
      <c r="K2" s="304"/>
    </row>
    <row r="3" spans="1:12" ht="117" customHeight="1">
      <c r="A3" s="269"/>
      <c r="B3" s="153"/>
      <c r="C3" s="151" t="s">
        <v>171</v>
      </c>
      <c r="D3" s="151" t="s">
        <v>179</v>
      </c>
      <c r="E3" s="151" t="s">
        <v>183</v>
      </c>
      <c r="F3" s="151" t="s">
        <v>181</v>
      </c>
      <c r="G3" s="151" t="s">
        <v>182</v>
      </c>
      <c r="H3" s="151" t="s">
        <v>154</v>
      </c>
      <c r="I3" s="152" t="s">
        <v>151</v>
      </c>
      <c r="J3" s="151" t="s">
        <v>133</v>
      </c>
      <c r="K3" s="150" t="s">
        <v>152</v>
      </c>
      <c r="L3" s="154"/>
    </row>
    <row r="4" spans="1:12" ht="16" customHeight="1">
      <c r="A4" s="269"/>
      <c r="B4" s="106" t="s">
        <v>32</v>
      </c>
      <c r="C4" s="106">
        <f>SUM(D4+E4+F4+G4+H4+'73'!I4+'73'!J4+'73'!K4+'74'!C3+'74'!D3+'74'!E3+'74'!F3+'74'!G3+'74'!H3+'74'!I3+'74'!J3+'74'!K3+'74'!L3+'74'!M3)</f>
        <v>100</v>
      </c>
      <c r="D4" s="106">
        <v>10.4</v>
      </c>
      <c r="E4" s="106">
        <v>5.2</v>
      </c>
      <c r="F4" s="106">
        <v>25.6</v>
      </c>
      <c r="G4" s="106">
        <v>4.8</v>
      </c>
      <c r="H4" s="106">
        <v>0.6</v>
      </c>
      <c r="I4" s="121">
        <v>6.8</v>
      </c>
      <c r="J4" s="121">
        <v>12.6</v>
      </c>
      <c r="K4" s="121">
        <v>7</v>
      </c>
    </row>
    <row r="5" spans="1:12" ht="16" customHeight="1">
      <c r="A5" s="269"/>
      <c r="B5" s="160" t="s">
        <v>3</v>
      </c>
      <c r="C5" s="93"/>
      <c r="D5" s="93"/>
      <c r="E5" s="93"/>
      <c r="F5" s="93"/>
      <c r="G5" s="93"/>
      <c r="H5" s="92"/>
      <c r="I5" s="93"/>
      <c r="J5" s="93"/>
      <c r="K5" s="93"/>
    </row>
    <row r="6" spans="1:12" ht="16" customHeight="1">
      <c r="A6" s="269"/>
      <c r="B6" s="160" t="s">
        <v>4</v>
      </c>
      <c r="C6" s="10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107" t="s">
        <v>52</v>
      </c>
      <c r="I6" s="107" t="s">
        <v>52</v>
      </c>
      <c r="J6" s="87" t="s">
        <v>52</v>
      </c>
      <c r="K6" s="87" t="s">
        <v>52</v>
      </c>
    </row>
    <row r="7" spans="1:12" ht="16" customHeight="1">
      <c r="A7" s="269"/>
      <c r="B7" s="160" t="s">
        <v>5</v>
      </c>
      <c r="C7" s="93">
        <f>SUM(D7+E7+F7+G7+H7+'73'!I7+'73'!J7+'73'!K7+'74'!C6+'74'!D6+'74'!E6+'74'!F6+'74'!G6+'74'!H6+'74'!I6+'74'!J6+'74'!K6+'74'!L6+'74'!M6)</f>
        <v>100</v>
      </c>
      <c r="D7" s="93">
        <v>25.5</v>
      </c>
      <c r="E7" s="93">
        <v>0.8</v>
      </c>
      <c r="F7" s="93">
        <v>29.4</v>
      </c>
      <c r="G7" s="93">
        <v>4.0999999999999996</v>
      </c>
      <c r="H7" s="93">
        <v>0.4</v>
      </c>
      <c r="I7" s="107">
        <v>7.5</v>
      </c>
      <c r="J7" s="107">
        <v>7.4</v>
      </c>
      <c r="K7" s="107">
        <v>4.5</v>
      </c>
    </row>
    <row r="8" spans="1:12" ht="16" customHeight="1">
      <c r="A8" s="269"/>
      <c r="B8" s="160" t="s">
        <v>6</v>
      </c>
      <c r="C8" s="93">
        <f>SUM(D8+E8+F8+G8+H8+'73'!I8+'73'!J8+'73'!K8+'74'!C7+'74'!D7+'74'!E7+'74'!F7+'74'!G7+'74'!H7+'74'!I7+'74'!J7+'74'!K7+'74'!L7+'74'!M7)</f>
        <v>100</v>
      </c>
      <c r="D8" s="93">
        <v>15.8</v>
      </c>
      <c r="E8" s="93">
        <v>0.1</v>
      </c>
      <c r="F8" s="93">
        <v>24.3</v>
      </c>
      <c r="G8" s="93">
        <v>1.5</v>
      </c>
      <c r="H8" s="93">
        <v>0.6</v>
      </c>
      <c r="I8" s="107">
        <v>5.4</v>
      </c>
      <c r="J8" s="107">
        <v>23.1</v>
      </c>
      <c r="K8" s="107">
        <v>6.4</v>
      </c>
    </row>
    <row r="9" spans="1:12" ht="16" customHeight="1">
      <c r="A9" s="269"/>
      <c r="B9" s="160" t="s">
        <v>7</v>
      </c>
      <c r="C9" s="93">
        <f>SUM(D9+E9+F9+G9+H9+'73'!I9+'73'!J9+'73'!K9+'74'!C8+'74'!D8+'74'!E8+'74'!F8+'74'!G8+'74'!H8+'74'!I8+'74'!J8+'74'!K8+'74'!L8+'74'!M8)</f>
        <v>100</v>
      </c>
      <c r="D9" s="93">
        <v>5.7</v>
      </c>
      <c r="E9" s="93">
        <v>15.4</v>
      </c>
      <c r="F9" s="93">
        <v>40.299999999999997</v>
      </c>
      <c r="G9" s="93">
        <v>3</v>
      </c>
      <c r="H9" s="93">
        <v>1.1000000000000001</v>
      </c>
      <c r="I9" s="107">
        <v>5.2</v>
      </c>
      <c r="J9" s="107">
        <v>8.6999999999999993</v>
      </c>
      <c r="K9" s="107">
        <v>4.3</v>
      </c>
    </row>
    <row r="10" spans="1:12" ht="16" customHeight="1">
      <c r="A10" s="269"/>
      <c r="B10" s="160" t="s">
        <v>8</v>
      </c>
      <c r="C10" s="93">
        <f>SUM(D10+E10+F10+G10+H10+'73'!I10+'73'!J10+'73'!K10+'74'!C9+'74'!D9+'74'!E9+'74'!F9+'74'!G9+'74'!H9+'74'!I9+'74'!J9+'74'!K9+'74'!L9+'74'!M9)</f>
        <v>100</v>
      </c>
      <c r="D10" s="93">
        <v>5</v>
      </c>
      <c r="E10" s="93">
        <v>15</v>
      </c>
      <c r="F10" s="93">
        <v>45.6</v>
      </c>
      <c r="G10" s="93">
        <v>5.3</v>
      </c>
      <c r="H10" s="93">
        <v>0.7</v>
      </c>
      <c r="I10" s="107">
        <v>4.2</v>
      </c>
      <c r="J10" s="107">
        <v>4.8</v>
      </c>
      <c r="K10" s="107">
        <v>3.5</v>
      </c>
    </row>
    <row r="11" spans="1:12" ht="16" customHeight="1">
      <c r="A11" s="269"/>
      <c r="B11" s="160" t="s">
        <v>9</v>
      </c>
      <c r="C11" s="93">
        <f>SUM(D11+E11+F11+G11+H11+'73'!I11+'73'!J11+'73'!K11+'74'!C10+'74'!D10+'74'!E10+'74'!F10+'74'!G10+'74'!H10+'74'!I10+'74'!J10+'74'!K10+'74'!L10+'74'!M10)</f>
        <v>100</v>
      </c>
      <c r="D11" s="93">
        <v>21.3</v>
      </c>
      <c r="E11" s="93">
        <v>3.7</v>
      </c>
      <c r="F11" s="93">
        <v>25.8</v>
      </c>
      <c r="G11" s="93">
        <v>2.2000000000000002</v>
      </c>
      <c r="H11" s="93">
        <v>0.6</v>
      </c>
      <c r="I11" s="107">
        <v>4.2</v>
      </c>
      <c r="J11" s="93">
        <v>8.9</v>
      </c>
      <c r="K11" s="107">
        <v>6.9</v>
      </c>
    </row>
    <row r="12" spans="1:12" ht="16" customHeight="1">
      <c r="A12" s="269"/>
      <c r="B12" s="160" t="s">
        <v>10</v>
      </c>
      <c r="C12" s="93">
        <f>SUM(D12+E12+F12+G12+H12+'73'!I12+'73'!J12+'73'!K12+'74'!C11+'74'!D11+'74'!E11+'74'!F11+'74'!G11+'74'!H11+'74'!I11+'74'!J11+'74'!K11+'74'!L11+'74'!M11)</f>
        <v>100</v>
      </c>
      <c r="D12" s="93">
        <v>13.1</v>
      </c>
      <c r="E12" s="93">
        <v>0.5</v>
      </c>
      <c r="F12" s="93">
        <v>18.600000000000001</v>
      </c>
      <c r="G12" s="93">
        <v>4.3</v>
      </c>
      <c r="H12" s="93">
        <v>0.7</v>
      </c>
      <c r="I12" s="107">
        <v>7</v>
      </c>
      <c r="J12" s="93">
        <v>11.2</v>
      </c>
      <c r="K12" s="107">
        <v>11.4</v>
      </c>
    </row>
    <row r="13" spans="1:12" ht="16" customHeight="1">
      <c r="A13" s="269"/>
      <c r="B13" s="160" t="s">
        <v>11</v>
      </c>
      <c r="C13" s="93">
        <f>SUM(D13+E13+F13+G13+H13+'73'!I13+'73'!J13+'73'!K13+'74'!C12+'74'!D12+'74'!E12+'74'!F12+'74'!G12+'74'!H12+'74'!I12+'74'!J12+'74'!K12+'74'!L12+'74'!M12)</f>
        <v>100</v>
      </c>
      <c r="D13" s="93">
        <v>8.6</v>
      </c>
      <c r="E13" s="93">
        <v>2</v>
      </c>
      <c r="F13" s="93">
        <v>46.8</v>
      </c>
      <c r="G13" s="93">
        <v>10.4</v>
      </c>
      <c r="H13" s="93">
        <v>0.6</v>
      </c>
      <c r="I13" s="107">
        <v>2.5</v>
      </c>
      <c r="J13" s="93">
        <v>8.4</v>
      </c>
      <c r="K13" s="107">
        <v>2.4</v>
      </c>
    </row>
    <row r="14" spans="1:12" ht="16" customHeight="1">
      <c r="A14" s="269"/>
      <c r="B14" s="160" t="s">
        <v>12</v>
      </c>
      <c r="C14" s="93">
        <f>SUM(D14+E14+F14+G14+H14+'73'!I14+'73'!J14+'73'!K14+'74'!C13+'74'!D13+'74'!E13+'74'!F13+'74'!G13+'74'!H13+'74'!I13+'74'!J13+'74'!K13+'74'!L13+'74'!M13)</f>
        <v>100</v>
      </c>
      <c r="D14" s="93">
        <v>11.5</v>
      </c>
      <c r="E14" s="93">
        <v>7.1</v>
      </c>
      <c r="F14" s="93">
        <v>25.4</v>
      </c>
      <c r="G14" s="93">
        <v>10.1</v>
      </c>
      <c r="H14" s="93">
        <v>0.5</v>
      </c>
      <c r="I14" s="107">
        <v>6.7</v>
      </c>
      <c r="J14" s="93">
        <v>8.8000000000000007</v>
      </c>
      <c r="K14" s="107">
        <v>4.8</v>
      </c>
    </row>
    <row r="15" spans="1:12" ht="16" customHeight="1">
      <c r="A15" s="269"/>
      <c r="B15" s="160" t="s">
        <v>13</v>
      </c>
      <c r="C15" s="93">
        <f>SUM(D15+E15+F15+G15+H15+'73'!I15+'73'!J15+'73'!K15+'74'!C14+'74'!D14+'74'!E14+'74'!F14+'74'!G14+'74'!H14+'74'!I14+'74'!J14+'74'!K14+'74'!L14+'74'!M14)</f>
        <v>100</v>
      </c>
      <c r="D15" s="93">
        <v>11.3</v>
      </c>
      <c r="E15" s="93">
        <v>0.3</v>
      </c>
      <c r="F15" s="93">
        <v>27.9</v>
      </c>
      <c r="G15" s="93">
        <v>4.3</v>
      </c>
      <c r="H15" s="93">
        <v>1.1000000000000001</v>
      </c>
      <c r="I15" s="107">
        <v>10.199999999999999</v>
      </c>
      <c r="J15" s="93">
        <v>13.2</v>
      </c>
      <c r="K15" s="107">
        <v>7</v>
      </c>
    </row>
    <row r="16" spans="1:12" ht="16" customHeight="1">
      <c r="A16" s="269"/>
      <c r="B16" s="160" t="s">
        <v>14</v>
      </c>
      <c r="C16" s="93">
        <f>SUM(D16+E16+F16+G16+H16+'73'!I16+'73'!J16+'73'!K16+'74'!C15+'74'!D15+'74'!E15+'74'!F15+'74'!G15+'74'!H15+'74'!I15+'74'!J15+'74'!K15+'74'!L15+'74'!M15)</f>
        <v>100</v>
      </c>
      <c r="D16" s="93">
        <v>29.4</v>
      </c>
      <c r="E16" s="93">
        <v>4.3</v>
      </c>
      <c r="F16" s="93">
        <v>23.1</v>
      </c>
      <c r="G16" s="93">
        <v>3.1</v>
      </c>
      <c r="H16" s="93">
        <v>0.6</v>
      </c>
      <c r="I16" s="107">
        <v>2.8</v>
      </c>
      <c r="J16" s="93">
        <v>8.9</v>
      </c>
      <c r="K16" s="107">
        <v>6.1</v>
      </c>
    </row>
    <row r="17" spans="1:11" ht="16" customHeight="1">
      <c r="A17" s="269"/>
      <c r="B17" s="160" t="s">
        <v>15</v>
      </c>
      <c r="C17" s="93">
        <f>SUM(D17+E17+F17+G17+H17+'73'!I17+'73'!J17+'73'!K17+'74'!C16+'74'!D16+'74'!E16+'74'!F16+'74'!G16+'74'!H16+'74'!I16+'74'!J16+'74'!K16+'74'!L16+'74'!M16)</f>
        <v>100</v>
      </c>
      <c r="D17" s="93">
        <v>20.9</v>
      </c>
      <c r="E17" s="93">
        <v>1.7</v>
      </c>
      <c r="F17" s="93">
        <v>22.6</v>
      </c>
      <c r="G17" s="93">
        <v>9.8000000000000007</v>
      </c>
      <c r="H17" s="93">
        <v>1</v>
      </c>
      <c r="I17" s="107">
        <v>2.2000000000000002</v>
      </c>
      <c r="J17" s="93">
        <v>8.4</v>
      </c>
      <c r="K17" s="107">
        <v>3</v>
      </c>
    </row>
    <row r="18" spans="1:11" ht="16" customHeight="1">
      <c r="A18" s="269"/>
      <c r="B18" s="160" t="s">
        <v>16</v>
      </c>
      <c r="C18" s="93">
        <f>SUM(D18+E18+F18+G18+H18+'73'!I18+'73'!J18+'73'!K18+'74'!C17+'74'!D17+'74'!E17+'74'!F17+'74'!G17+'74'!H17+'74'!I17+'74'!J17+'74'!K17+'74'!L17+'74'!M17)</f>
        <v>100</v>
      </c>
      <c r="D18" s="93">
        <v>7.8</v>
      </c>
      <c r="E18" s="93">
        <v>4.4000000000000004</v>
      </c>
      <c r="F18" s="93">
        <v>22.2</v>
      </c>
      <c r="G18" s="93">
        <v>3.4</v>
      </c>
      <c r="H18" s="93">
        <v>0.7</v>
      </c>
      <c r="I18" s="107">
        <v>9.1999999999999993</v>
      </c>
      <c r="J18" s="93">
        <v>12</v>
      </c>
      <c r="K18" s="107">
        <v>7.3</v>
      </c>
    </row>
    <row r="19" spans="1:11" ht="16" customHeight="1">
      <c r="A19" s="269"/>
      <c r="B19" s="160" t="s">
        <v>17</v>
      </c>
      <c r="C19" s="93">
        <f>SUM(D19+E19+F19+G19+H19+'73'!I19+'73'!J19+'73'!K19+'74'!C18+'74'!D18+'74'!E18+'74'!F18+'74'!G18+'74'!H18+'74'!I18+'74'!J18+'74'!K18+'74'!L18+'74'!M18)</f>
        <v>100</v>
      </c>
      <c r="D19" s="93">
        <v>16.5</v>
      </c>
      <c r="E19" s="93">
        <v>0.6</v>
      </c>
      <c r="F19" s="93">
        <v>26</v>
      </c>
      <c r="G19" s="93">
        <v>8.8000000000000007</v>
      </c>
      <c r="H19" s="93">
        <v>0.7</v>
      </c>
      <c r="I19" s="107">
        <v>4.5999999999999996</v>
      </c>
      <c r="J19" s="93">
        <v>10.7</v>
      </c>
      <c r="K19" s="107">
        <v>8.1999999999999993</v>
      </c>
    </row>
    <row r="20" spans="1:11" ht="16" customHeight="1">
      <c r="A20" s="269"/>
      <c r="B20" s="160" t="s">
        <v>18</v>
      </c>
      <c r="C20" s="93">
        <f>SUM(D20+E20+F20+G20+H20+'73'!I20+'73'!J20+'73'!K20+'74'!C19+'74'!D19+'74'!E19+'74'!F19+'74'!G19+'74'!H19+'74'!I19+'74'!J19+'74'!K19+'74'!L19+'74'!M19)</f>
        <v>100</v>
      </c>
      <c r="D20" s="93">
        <v>8.8000000000000007</v>
      </c>
      <c r="E20" s="93">
        <v>0</v>
      </c>
      <c r="F20" s="93">
        <v>19.100000000000001</v>
      </c>
      <c r="G20" s="93">
        <v>2.2999999999999998</v>
      </c>
      <c r="H20" s="93">
        <v>0.7</v>
      </c>
      <c r="I20" s="107">
        <v>11.7</v>
      </c>
      <c r="J20" s="93">
        <v>10.8</v>
      </c>
      <c r="K20" s="107">
        <v>18</v>
      </c>
    </row>
    <row r="21" spans="1:11" ht="16" customHeight="1">
      <c r="A21" s="269"/>
      <c r="B21" s="160" t="s">
        <v>19</v>
      </c>
      <c r="C21" s="93">
        <f>SUM(D21+E21+F21+G21+H21+'73'!I21+'73'!J21+'73'!K21+'74'!C20+'74'!D20+'74'!E20+'74'!F20+'74'!G20+'74'!H20+'74'!I20+'74'!J20+'74'!K20+'74'!L20+'74'!M20)</f>
        <v>100</v>
      </c>
      <c r="D21" s="93">
        <v>14.7</v>
      </c>
      <c r="E21" s="93">
        <v>25</v>
      </c>
      <c r="F21" s="93">
        <v>26.6</v>
      </c>
      <c r="G21" s="93">
        <v>2</v>
      </c>
      <c r="H21" s="93">
        <v>0.5</v>
      </c>
      <c r="I21" s="107">
        <v>4</v>
      </c>
      <c r="J21" s="93">
        <v>7.3</v>
      </c>
      <c r="K21" s="107">
        <v>4.9000000000000004</v>
      </c>
    </row>
    <row r="22" spans="1:11" ht="16" customHeight="1">
      <c r="A22" s="269"/>
      <c r="B22" s="160" t="s">
        <v>20</v>
      </c>
      <c r="C22" s="93">
        <f>SUM(D22+E22+F22+G22+H22+'73'!I22+'73'!J22+'73'!K22+'74'!C21+'74'!D21+'74'!E21+'74'!F21+'74'!G21+'74'!H21+'74'!I21+'74'!J21+'74'!K21+'74'!L21+'74'!M21)</f>
        <v>100</v>
      </c>
      <c r="D22" s="93">
        <v>17.7</v>
      </c>
      <c r="E22" s="93">
        <v>1.5</v>
      </c>
      <c r="F22" s="93">
        <v>22.8</v>
      </c>
      <c r="G22" s="93">
        <v>11.9</v>
      </c>
      <c r="H22" s="93">
        <v>0.5</v>
      </c>
      <c r="I22" s="107">
        <v>6.4</v>
      </c>
      <c r="J22" s="93">
        <v>8.6999999999999993</v>
      </c>
      <c r="K22" s="107">
        <v>5.0999999999999996</v>
      </c>
    </row>
    <row r="23" spans="1:11" ht="16" customHeight="1">
      <c r="A23" s="269"/>
      <c r="B23" s="160" t="s">
        <v>21</v>
      </c>
      <c r="C23" s="93">
        <f>SUM(D23+E23+F23+G23+H23+'73'!I23+'73'!J23+'73'!K23+'74'!C22+'74'!D22+'74'!E22+'74'!F22+'74'!G22+'74'!H22+'74'!I22+'74'!J22+'74'!K22+'74'!L22+'74'!M22)</f>
        <v>100</v>
      </c>
      <c r="D23" s="93">
        <v>25.1</v>
      </c>
      <c r="E23" s="93">
        <v>5.6</v>
      </c>
      <c r="F23" s="93">
        <v>26.1</v>
      </c>
      <c r="G23" s="93">
        <v>2.4</v>
      </c>
      <c r="H23" s="93">
        <v>0.7</v>
      </c>
      <c r="I23" s="107">
        <v>2.5</v>
      </c>
      <c r="J23" s="93">
        <v>8.5</v>
      </c>
      <c r="K23" s="107">
        <v>4.8</v>
      </c>
    </row>
    <row r="24" spans="1:11" ht="16" customHeight="1">
      <c r="A24" s="269"/>
      <c r="B24" s="160" t="s">
        <v>22</v>
      </c>
      <c r="C24" s="93">
        <f>SUM(D24+E24+F24+G24+H24+'73'!I24+'73'!J24+'73'!K24+'74'!C23+'74'!D23+'74'!E23+'74'!F23+'74'!G23+'74'!H23+'74'!I23+'74'!J23+'74'!K23+'74'!L23+'74'!M23)</f>
        <v>100</v>
      </c>
      <c r="D24" s="93">
        <v>26.8</v>
      </c>
      <c r="E24" s="93">
        <v>1.2</v>
      </c>
      <c r="F24" s="93">
        <v>19.3</v>
      </c>
      <c r="G24" s="93">
        <v>1.6</v>
      </c>
      <c r="H24" s="93">
        <v>0.6</v>
      </c>
      <c r="I24" s="107">
        <v>4.4000000000000004</v>
      </c>
      <c r="J24" s="93">
        <v>9.8000000000000007</v>
      </c>
      <c r="K24" s="107">
        <v>8.6999999999999993</v>
      </c>
    </row>
    <row r="25" spans="1:11" ht="16" customHeight="1">
      <c r="A25" s="269"/>
      <c r="B25" s="160" t="s">
        <v>23</v>
      </c>
      <c r="C25" s="93">
        <f>SUM(D25+E25+F25+G25+H25+'73'!I25+'73'!J25+'73'!K25+'74'!C24+'74'!D24+'74'!E24+'74'!F24+'74'!G24+'74'!H24+'74'!I24+'74'!J24+'74'!K24+'74'!L24+'74'!M24)</f>
        <v>100</v>
      </c>
      <c r="D25" s="93">
        <v>9.1999999999999993</v>
      </c>
      <c r="E25" s="93">
        <v>9.5</v>
      </c>
      <c r="F25" s="93">
        <v>26.3</v>
      </c>
      <c r="G25" s="93">
        <v>4.9000000000000004</v>
      </c>
      <c r="H25" s="93">
        <v>0.9</v>
      </c>
      <c r="I25" s="107">
        <v>6.3</v>
      </c>
      <c r="J25" s="93">
        <v>8.6999999999999993</v>
      </c>
      <c r="K25" s="107">
        <v>5.9</v>
      </c>
    </row>
    <row r="26" spans="1:11" ht="16" customHeight="1">
      <c r="A26" s="269"/>
      <c r="B26" s="160" t="s">
        <v>24</v>
      </c>
      <c r="C26" s="93">
        <f>SUM(D26+E26+F26+G26+H26+'73'!I26+'73'!J26+'73'!K26+'74'!C25+'74'!D25+'74'!E25+'74'!F25+'74'!G25+'74'!H25+'74'!I25+'74'!J25+'74'!K25+'74'!L25+'74'!M25)</f>
        <v>100</v>
      </c>
      <c r="D26" s="93">
        <v>27.9</v>
      </c>
      <c r="E26" s="93">
        <v>0.2</v>
      </c>
      <c r="F26" s="93">
        <v>20.399999999999999</v>
      </c>
      <c r="G26" s="93">
        <v>5.2</v>
      </c>
      <c r="H26" s="93">
        <v>0.7</v>
      </c>
      <c r="I26" s="107">
        <v>3.2</v>
      </c>
      <c r="J26" s="93">
        <v>10.4</v>
      </c>
      <c r="K26" s="107">
        <v>5.3</v>
      </c>
    </row>
    <row r="27" spans="1:11" ht="16" customHeight="1">
      <c r="A27" s="269"/>
      <c r="B27" s="160" t="s">
        <v>25</v>
      </c>
      <c r="C27" s="93">
        <f>SUM(D27+E27+F27+G27+H27+'73'!I27+'73'!J27+'73'!K27+'74'!C26+'74'!D26+'74'!E26+'74'!F26+'74'!G26+'74'!H26+'74'!I26+'74'!J26+'74'!K26+'74'!L26+'74'!M26)</f>
        <v>100</v>
      </c>
      <c r="D27" s="93">
        <v>26.6</v>
      </c>
      <c r="E27" s="93">
        <v>0.6</v>
      </c>
      <c r="F27" s="93">
        <v>22.1</v>
      </c>
      <c r="G27" s="93">
        <v>4.8</v>
      </c>
      <c r="H27" s="93">
        <v>0.5</v>
      </c>
      <c r="I27" s="107">
        <v>5.3</v>
      </c>
      <c r="J27" s="93">
        <v>9.1999999999999993</v>
      </c>
      <c r="K27" s="107">
        <v>5.6</v>
      </c>
    </row>
    <row r="28" spans="1:11" ht="16" customHeight="1">
      <c r="A28" s="269"/>
      <c r="B28" s="160" t="s">
        <v>26</v>
      </c>
      <c r="C28" s="93">
        <f>SUM(D28+E28+F28+G28+H28+'73'!I28+'73'!J28+'73'!K28+'74'!C27+'74'!D27+'74'!E27+'74'!F27+'74'!G27+'74'!H27+'74'!I27+'74'!J27+'74'!K27+'74'!L27+'74'!M27)</f>
        <v>100</v>
      </c>
      <c r="D28" s="93">
        <v>23.2</v>
      </c>
      <c r="E28" s="93">
        <v>0.4</v>
      </c>
      <c r="F28" s="93">
        <v>33.1</v>
      </c>
      <c r="G28" s="93">
        <v>3.7</v>
      </c>
      <c r="H28" s="93">
        <v>0.6</v>
      </c>
      <c r="I28" s="107">
        <v>3</v>
      </c>
      <c r="J28" s="93">
        <v>11</v>
      </c>
      <c r="K28" s="107">
        <v>5.4</v>
      </c>
    </row>
    <row r="29" spans="1:11" ht="16" customHeight="1">
      <c r="A29" s="269"/>
      <c r="B29" s="160" t="s">
        <v>27</v>
      </c>
      <c r="C29" s="93">
        <f>SUM(D29+E29+F29+G29+H29+'73'!I29+'73'!J29+'73'!K29+'74'!C28+'74'!D28+'74'!E28+'74'!F28+'74'!G28+'74'!H28+'74'!I28+'74'!J28+'74'!K28+'74'!L28+'74'!M28)</f>
        <v>100</v>
      </c>
      <c r="D29" s="93">
        <v>18.899999999999999</v>
      </c>
      <c r="E29" s="93">
        <v>0.3</v>
      </c>
      <c r="F29" s="93">
        <v>12.9</v>
      </c>
      <c r="G29" s="93">
        <v>5.4</v>
      </c>
      <c r="H29" s="93">
        <v>0.6</v>
      </c>
      <c r="I29" s="107">
        <v>7.9</v>
      </c>
      <c r="J29" s="93">
        <v>11.7</v>
      </c>
      <c r="K29" s="107">
        <v>6.4</v>
      </c>
    </row>
    <row r="30" spans="1:11" ht="16" customHeight="1">
      <c r="A30" s="269"/>
      <c r="B30" s="160" t="s">
        <v>28</v>
      </c>
      <c r="C30" s="93">
        <f>SUM(D30+E30+F30+G30+H30+'73'!I30+'73'!J30+'73'!K30+'74'!C29+'74'!D29+'74'!E29+'74'!F29+'74'!G29+'74'!H29+'74'!I29+'74'!J29+'74'!K29+'74'!L29+'74'!M29)</f>
        <v>100</v>
      </c>
      <c r="D30" s="93">
        <v>26.3</v>
      </c>
      <c r="E30" s="93">
        <v>3.3</v>
      </c>
      <c r="F30" s="93">
        <v>22.6</v>
      </c>
      <c r="G30" s="93">
        <v>4.2</v>
      </c>
      <c r="H30" s="93">
        <v>0.8</v>
      </c>
      <c r="I30" s="107">
        <v>3.2</v>
      </c>
      <c r="J30" s="93">
        <v>7.1</v>
      </c>
      <c r="K30" s="107">
        <v>5.9</v>
      </c>
    </row>
    <row r="31" spans="1:11" ht="16" customHeight="1">
      <c r="A31" s="269"/>
      <c r="B31" s="160" t="s">
        <v>29</v>
      </c>
      <c r="C31" s="93">
        <f>SUM(D31+E31+F31+G31+H31+'73'!I31+'73'!J31+'73'!K31+'74'!C30+'74'!D30+'74'!E30+'74'!F30+'74'!G30+'74'!H30+'74'!I30+'74'!J30+'74'!K30+'74'!L30+'74'!M30)</f>
        <v>100</v>
      </c>
      <c r="D31" s="93">
        <v>0</v>
      </c>
      <c r="E31" s="93">
        <v>0</v>
      </c>
      <c r="F31" s="93">
        <v>12.2</v>
      </c>
      <c r="G31" s="93">
        <v>5.7</v>
      </c>
      <c r="H31" s="93">
        <v>0.3</v>
      </c>
      <c r="I31" s="107">
        <v>9.9</v>
      </c>
      <c r="J31" s="93">
        <v>22.7</v>
      </c>
      <c r="K31" s="107">
        <v>9.4</v>
      </c>
    </row>
    <row r="32" spans="1:11" ht="16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</row>
    <row r="33" spans="2:11" ht="16" customHeight="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J36" s="3"/>
      <c r="K36" s="3"/>
    </row>
  </sheetData>
  <mergeCells count="3">
    <mergeCell ref="B1:K1"/>
    <mergeCell ref="E2:K2"/>
    <mergeCell ref="A1:A32"/>
  </mergeCells>
  <pageMargins left="0.39370078740157483" right="0.39370078740157483" top="0.39370078740157483" bottom="0.39370078740157483" header="0.31496062992125984" footer="0.31496062992125984"/>
  <pageSetup paperSize="9" scale="89" firstPageNumber="97" orientation="landscape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A35"/>
  <sheetViews>
    <sheetView zoomScaleNormal="100" zoomScaleSheetLayoutView="78" workbookViewId="0">
      <selection sqref="A1:A32"/>
    </sheetView>
  </sheetViews>
  <sheetFormatPr baseColWidth="10" defaultColWidth="9.1640625" defaultRowHeight="16"/>
  <cols>
    <col min="1" max="1" width="5.83203125" style="1" customWidth="1"/>
    <col min="2" max="2" width="19.5" style="1" customWidth="1"/>
    <col min="3" max="3" width="15.33203125" style="1" customWidth="1"/>
    <col min="4" max="4" width="15" style="1" customWidth="1"/>
    <col min="5" max="5" width="11.33203125" style="4" customWidth="1"/>
    <col min="6" max="6" width="12.1640625" style="1" customWidth="1"/>
    <col min="7" max="7" width="12.83203125" style="1" customWidth="1"/>
    <col min="8" max="8" width="19.33203125" style="1" customWidth="1"/>
    <col min="9" max="9" width="13.1640625" style="1" customWidth="1"/>
    <col min="10" max="10" width="8" style="4" customWidth="1"/>
    <col min="11" max="11" width="11.6640625" style="1" customWidth="1"/>
    <col min="12" max="12" width="12.6640625" style="1" customWidth="1"/>
    <col min="13" max="13" width="9.83203125" style="1" customWidth="1"/>
    <col min="14" max="14" width="26.6640625" customWidth="1"/>
    <col min="15" max="53" width="8.83203125" customWidth="1"/>
    <col min="54" max="16384" width="9.1640625" style="1"/>
  </cols>
  <sheetData>
    <row r="1" spans="1:53" ht="17.25" customHeight="1">
      <c r="A1" s="269">
        <v>74</v>
      </c>
      <c r="B1" s="122"/>
      <c r="C1" s="92"/>
      <c r="D1" s="92"/>
      <c r="E1" s="304" t="s">
        <v>270</v>
      </c>
      <c r="F1" s="304"/>
      <c r="G1" s="304"/>
      <c r="H1" s="304"/>
      <c r="I1" s="304"/>
      <c r="J1" s="304"/>
      <c r="K1" s="304"/>
      <c r="L1" s="304"/>
      <c r="M1" s="304"/>
    </row>
    <row r="2" spans="1:53" ht="114.75" customHeight="1">
      <c r="A2" s="269"/>
      <c r="B2" s="133"/>
      <c r="C2" s="151" t="s">
        <v>162</v>
      </c>
      <c r="D2" s="150" t="s">
        <v>175</v>
      </c>
      <c r="E2" s="151" t="s">
        <v>137</v>
      </c>
      <c r="F2" s="151" t="s">
        <v>184</v>
      </c>
      <c r="G2" s="151" t="s">
        <v>185</v>
      </c>
      <c r="H2" s="151" t="s">
        <v>186</v>
      </c>
      <c r="I2" s="151" t="s">
        <v>187</v>
      </c>
      <c r="J2" s="151" t="s">
        <v>142</v>
      </c>
      <c r="K2" s="151" t="s">
        <v>164</v>
      </c>
      <c r="L2" s="151" t="s">
        <v>178</v>
      </c>
      <c r="M2" s="150" t="s">
        <v>145</v>
      </c>
      <c r="AV2" s="1"/>
      <c r="AW2" s="1"/>
      <c r="AX2" s="1"/>
      <c r="AY2" s="1"/>
      <c r="AZ2" s="1"/>
      <c r="BA2" s="1"/>
    </row>
    <row r="3" spans="1:53" ht="17.5" customHeight="1">
      <c r="A3" s="269"/>
      <c r="B3" s="106" t="s">
        <v>32</v>
      </c>
      <c r="C3" s="121">
        <v>0.8</v>
      </c>
      <c r="D3" s="121">
        <v>4.5</v>
      </c>
      <c r="E3" s="106">
        <v>2.2000000000000002</v>
      </c>
      <c r="F3" s="106">
        <v>4.0999999999999996</v>
      </c>
      <c r="G3" s="106">
        <v>3.4</v>
      </c>
      <c r="H3" s="106">
        <v>1.5</v>
      </c>
      <c r="I3" s="106">
        <v>4.2</v>
      </c>
      <c r="J3" s="106">
        <v>2.9</v>
      </c>
      <c r="K3" s="106">
        <v>2.2000000000000002</v>
      </c>
      <c r="L3" s="106">
        <v>0.5</v>
      </c>
      <c r="M3" s="106">
        <v>0.7</v>
      </c>
      <c r="N3" s="7"/>
    </row>
    <row r="4" spans="1:53" ht="17.5" customHeight="1">
      <c r="A4" s="269"/>
      <c r="B4" s="160" t="s">
        <v>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7.5" customHeight="1">
      <c r="A5" s="269"/>
      <c r="B5" s="160" t="s">
        <v>4</v>
      </c>
      <c r="C5" s="87" t="s">
        <v>52</v>
      </c>
      <c r="D5" s="87" t="s">
        <v>52</v>
      </c>
      <c r="E5" s="107" t="s">
        <v>52</v>
      </c>
      <c r="F5" s="87" t="s">
        <v>52</v>
      </c>
      <c r="G5" s="87" t="s">
        <v>52</v>
      </c>
      <c r="H5" s="87" t="s">
        <v>52</v>
      </c>
      <c r="I5" s="87" t="s">
        <v>52</v>
      </c>
      <c r="J5" s="107" t="s">
        <v>52</v>
      </c>
      <c r="K5" s="87" t="s">
        <v>52</v>
      </c>
      <c r="L5" s="87" t="s">
        <v>52</v>
      </c>
      <c r="M5" s="87" t="s">
        <v>52</v>
      </c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7.5" customHeight="1">
      <c r="A6" s="269"/>
      <c r="B6" s="160" t="s">
        <v>5</v>
      </c>
      <c r="C6" s="107">
        <v>0.4</v>
      </c>
      <c r="D6" s="107">
        <v>2.8</v>
      </c>
      <c r="E6" s="93">
        <v>1.1000000000000001</v>
      </c>
      <c r="F6" s="93">
        <v>4</v>
      </c>
      <c r="G6" s="93">
        <v>1</v>
      </c>
      <c r="H6" s="93">
        <v>0.6</v>
      </c>
      <c r="I6" s="93">
        <v>4.7</v>
      </c>
      <c r="J6" s="93">
        <v>3.1</v>
      </c>
      <c r="K6" s="93">
        <v>1.9</v>
      </c>
      <c r="L6" s="93">
        <v>0.3</v>
      </c>
      <c r="M6" s="93">
        <v>0.5</v>
      </c>
      <c r="N6" s="3"/>
    </row>
    <row r="7" spans="1:53" ht="17.5" customHeight="1">
      <c r="A7" s="269"/>
      <c r="B7" s="160" t="s">
        <v>6</v>
      </c>
      <c r="C7" s="107">
        <v>0.6</v>
      </c>
      <c r="D7" s="107">
        <v>1.3</v>
      </c>
      <c r="E7" s="93">
        <v>1.7</v>
      </c>
      <c r="F7" s="93">
        <v>4.9000000000000004</v>
      </c>
      <c r="G7" s="93">
        <v>1.3</v>
      </c>
      <c r="H7" s="93">
        <v>0.7</v>
      </c>
      <c r="I7" s="93">
        <v>5.0999999999999996</v>
      </c>
      <c r="J7" s="93">
        <v>4.3</v>
      </c>
      <c r="K7" s="93">
        <v>1.9</v>
      </c>
      <c r="L7" s="93">
        <v>0.4</v>
      </c>
      <c r="M7" s="93">
        <v>0.6</v>
      </c>
      <c r="N7" s="3"/>
    </row>
    <row r="8" spans="1:53" ht="17.5" customHeight="1">
      <c r="A8" s="269"/>
      <c r="B8" s="160" t="s">
        <v>7</v>
      </c>
      <c r="C8" s="107">
        <v>0.5</v>
      </c>
      <c r="D8" s="107">
        <v>1.9</v>
      </c>
      <c r="E8" s="93">
        <v>1.5</v>
      </c>
      <c r="F8" s="93">
        <v>3.1</v>
      </c>
      <c r="G8" s="93">
        <v>1.4</v>
      </c>
      <c r="H8" s="93">
        <v>1.2</v>
      </c>
      <c r="I8" s="93">
        <v>2.5</v>
      </c>
      <c r="J8" s="93">
        <v>2.1</v>
      </c>
      <c r="K8" s="93">
        <v>1.4</v>
      </c>
      <c r="L8" s="93">
        <v>0.2</v>
      </c>
      <c r="M8" s="93">
        <v>0.5</v>
      </c>
      <c r="N8" s="3"/>
    </row>
    <row r="9" spans="1:53" ht="17.5" customHeight="1">
      <c r="A9" s="269"/>
      <c r="B9" s="160" t="s">
        <v>8</v>
      </c>
      <c r="C9" s="107">
        <v>0.4</v>
      </c>
      <c r="D9" s="107">
        <v>1.3</v>
      </c>
      <c r="E9" s="93">
        <v>0.7</v>
      </c>
      <c r="F9" s="93">
        <v>3</v>
      </c>
      <c r="G9" s="93">
        <v>1.7</v>
      </c>
      <c r="H9" s="93">
        <v>0.9</v>
      </c>
      <c r="I9" s="93">
        <v>3.7</v>
      </c>
      <c r="J9" s="93">
        <v>1.7</v>
      </c>
      <c r="K9" s="93">
        <v>1.6</v>
      </c>
      <c r="L9" s="93">
        <v>0.4</v>
      </c>
      <c r="M9" s="93">
        <v>0.5</v>
      </c>
      <c r="N9" s="3"/>
    </row>
    <row r="10" spans="1:53" ht="17.5" customHeight="1">
      <c r="A10" s="269"/>
      <c r="B10" s="160" t="s">
        <v>9</v>
      </c>
      <c r="C10" s="107">
        <v>0.6</v>
      </c>
      <c r="D10" s="107">
        <v>2</v>
      </c>
      <c r="E10" s="93">
        <v>2.2000000000000002</v>
      </c>
      <c r="F10" s="93">
        <v>4.0999999999999996</v>
      </c>
      <c r="G10" s="93">
        <v>1.1000000000000001</v>
      </c>
      <c r="H10" s="93">
        <v>0.8</v>
      </c>
      <c r="I10" s="93">
        <v>8.1999999999999993</v>
      </c>
      <c r="J10" s="93">
        <v>4</v>
      </c>
      <c r="K10" s="93">
        <v>2.4</v>
      </c>
      <c r="L10" s="93">
        <v>0.4</v>
      </c>
      <c r="M10" s="93">
        <v>0.6</v>
      </c>
      <c r="N10" s="3"/>
    </row>
    <row r="11" spans="1:53" ht="17.5" customHeight="1">
      <c r="A11" s="269"/>
      <c r="B11" s="160" t="s">
        <v>10</v>
      </c>
      <c r="C11" s="107">
        <v>1.6</v>
      </c>
      <c r="D11" s="107">
        <v>1.8</v>
      </c>
      <c r="E11" s="93">
        <v>2.2999999999999998</v>
      </c>
      <c r="F11" s="93">
        <v>6.4</v>
      </c>
      <c r="G11" s="93">
        <v>1.4</v>
      </c>
      <c r="H11" s="93">
        <v>0.7</v>
      </c>
      <c r="I11" s="93">
        <v>6.7</v>
      </c>
      <c r="J11" s="93">
        <v>6.6</v>
      </c>
      <c r="K11" s="93">
        <v>4</v>
      </c>
      <c r="L11" s="93">
        <v>0.7</v>
      </c>
      <c r="M11" s="93">
        <v>1</v>
      </c>
      <c r="N11" s="3"/>
    </row>
    <row r="12" spans="1:53" ht="17.5" customHeight="1">
      <c r="A12" s="269"/>
      <c r="B12" s="160" t="s">
        <v>11</v>
      </c>
      <c r="C12" s="107">
        <v>0.6</v>
      </c>
      <c r="D12" s="107">
        <v>1.7</v>
      </c>
      <c r="E12" s="93">
        <v>2.2000000000000002</v>
      </c>
      <c r="F12" s="93">
        <v>3.2</v>
      </c>
      <c r="G12" s="93">
        <v>1.4</v>
      </c>
      <c r="H12" s="93">
        <v>0.6</v>
      </c>
      <c r="I12" s="93">
        <v>3.3</v>
      </c>
      <c r="J12" s="93">
        <v>2.7</v>
      </c>
      <c r="K12" s="93">
        <v>1.8</v>
      </c>
      <c r="L12" s="93">
        <v>0.3</v>
      </c>
      <c r="M12" s="93">
        <v>0.5</v>
      </c>
      <c r="N12" s="3"/>
    </row>
    <row r="13" spans="1:53" customFormat="1" ht="17.5" customHeight="1">
      <c r="A13" s="269"/>
      <c r="B13" s="160" t="s">
        <v>12</v>
      </c>
      <c r="C13" s="107">
        <v>1.3</v>
      </c>
      <c r="D13" s="107">
        <v>1.8</v>
      </c>
      <c r="E13" s="93">
        <v>2.1</v>
      </c>
      <c r="F13" s="93">
        <v>5.2</v>
      </c>
      <c r="G13" s="93">
        <v>1.1000000000000001</v>
      </c>
      <c r="H13" s="93">
        <v>1.1000000000000001</v>
      </c>
      <c r="I13" s="93">
        <v>4.5</v>
      </c>
      <c r="J13" s="93">
        <v>4.5</v>
      </c>
      <c r="K13" s="93">
        <v>2.2000000000000002</v>
      </c>
      <c r="L13" s="93">
        <v>0.6</v>
      </c>
      <c r="M13" s="93">
        <v>0.7</v>
      </c>
      <c r="N13" s="3"/>
    </row>
    <row r="14" spans="1:53" customFormat="1" ht="17.5" customHeight="1">
      <c r="A14" s="269"/>
      <c r="B14" s="160" t="s">
        <v>13</v>
      </c>
      <c r="C14" s="107">
        <v>0.9</v>
      </c>
      <c r="D14" s="107">
        <v>2.5</v>
      </c>
      <c r="E14" s="93">
        <v>0.9</v>
      </c>
      <c r="F14" s="93">
        <v>4.7</v>
      </c>
      <c r="G14" s="93">
        <v>2</v>
      </c>
      <c r="H14" s="93">
        <v>1.5</v>
      </c>
      <c r="I14" s="93">
        <v>7.1</v>
      </c>
      <c r="J14" s="93">
        <v>2.4</v>
      </c>
      <c r="K14" s="93">
        <v>1.7</v>
      </c>
      <c r="L14" s="93">
        <v>0.4</v>
      </c>
      <c r="M14" s="93">
        <v>0.6</v>
      </c>
      <c r="N14" s="3"/>
    </row>
    <row r="15" spans="1:53" customFormat="1" ht="17.5" customHeight="1">
      <c r="A15" s="269"/>
      <c r="B15" s="160" t="s">
        <v>14</v>
      </c>
      <c r="C15" s="107">
        <v>0.4</v>
      </c>
      <c r="D15" s="107">
        <v>1.4</v>
      </c>
      <c r="E15" s="93">
        <v>1.4</v>
      </c>
      <c r="F15" s="93">
        <v>4</v>
      </c>
      <c r="G15" s="93">
        <v>0.9</v>
      </c>
      <c r="H15" s="93">
        <v>0.6</v>
      </c>
      <c r="I15" s="93">
        <v>6.3</v>
      </c>
      <c r="J15" s="93">
        <v>3.8</v>
      </c>
      <c r="K15" s="93">
        <v>2</v>
      </c>
      <c r="L15" s="93">
        <v>0.4</v>
      </c>
      <c r="M15" s="93">
        <v>0.5</v>
      </c>
      <c r="N15" s="3"/>
    </row>
    <row r="16" spans="1:53" customFormat="1" ht="17.5" customHeight="1">
      <c r="A16" s="269"/>
      <c r="B16" s="160" t="s">
        <v>15</v>
      </c>
      <c r="C16" s="107">
        <v>0.4</v>
      </c>
      <c r="D16" s="107">
        <v>1.4</v>
      </c>
      <c r="E16" s="93">
        <v>2.6</v>
      </c>
      <c r="F16" s="93">
        <v>5.4</v>
      </c>
      <c r="G16" s="93">
        <v>1.2</v>
      </c>
      <c r="H16" s="93">
        <v>1</v>
      </c>
      <c r="I16" s="93">
        <v>10</v>
      </c>
      <c r="J16" s="93">
        <v>4.0999999999999996</v>
      </c>
      <c r="K16" s="93">
        <v>2.6</v>
      </c>
      <c r="L16" s="93">
        <v>0.8</v>
      </c>
      <c r="M16" s="93">
        <v>0.9</v>
      </c>
      <c r="N16" s="3"/>
    </row>
    <row r="17" spans="1:53" customFormat="1" ht="17.5" customHeight="1">
      <c r="A17" s="269"/>
      <c r="B17" s="160" t="s">
        <v>16</v>
      </c>
      <c r="C17" s="107">
        <v>1.6</v>
      </c>
      <c r="D17" s="107">
        <v>6.9</v>
      </c>
      <c r="E17" s="93">
        <v>1.7</v>
      </c>
      <c r="F17" s="93">
        <v>4.8</v>
      </c>
      <c r="G17" s="93">
        <v>2.1</v>
      </c>
      <c r="H17" s="93">
        <v>1.5</v>
      </c>
      <c r="I17" s="93">
        <v>5.5</v>
      </c>
      <c r="J17" s="93">
        <v>3.8</v>
      </c>
      <c r="K17" s="93">
        <v>3.7</v>
      </c>
      <c r="L17" s="93">
        <v>0.5</v>
      </c>
      <c r="M17" s="93">
        <v>0.9</v>
      </c>
      <c r="N17" s="3"/>
    </row>
    <row r="18" spans="1:53" customFormat="1" ht="17.5" customHeight="1">
      <c r="A18" s="269"/>
      <c r="B18" s="160" t="s">
        <v>17</v>
      </c>
      <c r="C18" s="107">
        <v>0.6</v>
      </c>
      <c r="D18" s="107">
        <v>2</v>
      </c>
      <c r="E18" s="93">
        <v>1.6</v>
      </c>
      <c r="F18" s="93">
        <v>3.6</v>
      </c>
      <c r="G18" s="93">
        <v>1.2</v>
      </c>
      <c r="H18" s="93">
        <v>1.4</v>
      </c>
      <c r="I18" s="93">
        <v>6.8</v>
      </c>
      <c r="J18" s="93">
        <v>3.4</v>
      </c>
      <c r="K18" s="93">
        <v>2.2999999999999998</v>
      </c>
      <c r="L18" s="93">
        <v>0.4</v>
      </c>
      <c r="M18" s="93">
        <v>0.6</v>
      </c>
      <c r="N18" s="3"/>
    </row>
    <row r="19" spans="1:53" customFormat="1" ht="17.5" customHeight="1">
      <c r="A19" s="269"/>
      <c r="B19" s="160" t="s">
        <v>18</v>
      </c>
      <c r="C19" s="107">
        <v>1.5</v>
      </c>
      <c r="D19" s="107">
        <v>2.8</v>
      </c>
      <c r="E19" s="93">
        <v>1.4</v>
      </c>
      <c r="F19" s="93">
        <v>5.3</v>
      </c>
      <c r="G19" s="93">
        <v>2.2000000000000002</v>
      </c>
      <c r="H19" s="93">
        <v>1.7</v>
      </c>
      <c r="I19" s="93">
        <v>5.8</v>
      </c>
      <c r="J19" s="93">
        <v>3.7</v>
      </c>
      <c r="K19" s="93">
        <v>2.8</v>
      </c>
      <c r="L19" s="93">
        <v>0.5</v>
      </c>
      <c r="M19" s="93">
        <v>0.9</v>
      </c>
      <c r="N19" s="3"/>
    </row>
    <row r="20" spans="1:53" customFormat="1" ht="17.5" customHeight="1">
      <c r="A20" s="269"/>
      <c r="B20" s="160" t="s">
        <v>19</v>
      </c>
      <c r="C20" s="107">
        <v>0.4</v>
      </c>
      <c r="D20" s="107">
        <v>1.1000000000000001</v>
      </c>
      <c r="E20" s="93">
        <v>0.9</v>
      </c>
      <c r="F20" s="93">
        <v>3.1</v>
      </c>
      <c r="G20" s="93">
        <v>1</v>
      </c>
      <c r="H20" s="93">
        <v>0.9</v>
      </c>
      <c r="I20" s="93">
        <v>3</v>
      </c>
      <c r="J20" s="93">
        <v>2.2000000000000002</v>
      </c>
      <c r="K20" s="93">
        <v>1.7</v>
      </c>
      <c r="L20" s="93">
        <v>0.3</v>
      </c>
      <c r="M20" s="93">
        <v>0.4</v>
      </c>
      <c r="N20" s="3"/>
    </row>
    <row r="21" spans="1:53" customFormat="1" ht="17.5" customHeight="1">
      <c r="A21" s="269"/>
      <c r="B21" s="160" t="s">
        <v>20</v>
      </c>
      <c r="C21" s="107">
        <v>0.6</v>
      </c>
      <c r="D21" s="107">
        <v>1.7</v>
      </c>
      <c r="E21" s="93">
        <v>2</v>
      </c>
      <c r="F21" s="93">
        <v>5.0999999999999996</v>
      </c>
      <c r="G21" s="93">
        <v>0.9</v>
      </c>
      <c r="H21" s="93">
        <v>0.5</v>
      </c>
      <c r="I21" s="93">
        <v>5.8</v>
      </c>
      <c r="J21" s="93">
        <v>5.0999999999999996</v>
      </c>
      <c r="K21" s="93">
        <v>2.2000000000000002</v>
      </c>
      <c r="L21" s="93">
        <v>0.5</v>
      </c>
      <c r="M21" s="93">
        <v>1</v>
      </c>
      <c r="N21" s="3"/>
    </row>
    <row r="22" spans="1:53" customFormat="1" ht="17.5" customHeight="1">
      <c r="A22" s="269"/>
      <c r="B22" s="160" t="s">
        <v>21</v>
      </c>
      <c r="C22" s="107">
        <v>0.5</v>
      </c>
      <c r="D22" s="107">
        <v>1.7</v>
      </c>
      <c r="E22" s="93">
        <v>1.8</v>
      </c>
      <c r="F22" s="93">
        <v>4.5999999999999996</v>
      </c>
      <c r="G22" s="93">
        <v>1</v>
      </c>
      <c r="H22" s="93">
        <v>0.8</v>
      </c>
      <c r="I22" s="93">
        <v>6.5</v>
      </c>
      <c r="J22" s="93">
        <v>4.0999999999999996</v>
      </c>
      <c r="K22" s="93">
        <v>2.2000000000000002</v>
      </c>
      <c r="L22" s="93">
        <v>0.5</v>
      </c>
      <c r="M22" s="93">
        <v>0.6</v>
      </c>
      <c r="N22" s="3"/>
    </row>
    <row r="23" spans="1:53" customFormat="1" ht="17.5" customHeight="1">
      <c r="A23" s="269"/>
      <c r="B23" s="160" t="s">
        <v>22</v>
      </c>
      <c r="C23" s="107">
        <v>0.6</v>
      </c>
      <c r="D23" s="107">
        <v>2.2000000000000002</v>
      </c>
      <c r="E23" s="93">
        <v>2.7</v>
      </c>
      <c r="F23" s="93">
        <v>5.9</v>
      </c>
      <c r="G23" s="93">
        <v>1</v>
      </c>
      <c r="H23" s="93">
        <v>0.6</v>
      </c>
      <c r="I23" s="93">
        <v>5.2</v>
      </c>
      <c r="J23" s="93">
        <v>5.5</v>
      </c>
      <c r="K23" s="93">
        <v>2.5</v>
      </c>
      <c r="L23" s="93">
        <v>0.6</v>
      </c>
      <c r="M23" s="93">
        <v>0.8</v>
      </c>
      <c r="N23" s="3"/>
    </row>
    <row r="24" spans="1:53" customFormat="1" ht="17.5" customHeight="1">
      <c r="A24" s="269"/>
      <c r="B24" s="160" t="s">
        <v>23</v>
      </c>
      <c r="C24" s="107">
        <v>0.8</v>
      </c>
      <c r="D24" s="107">
        <v>6.6</v>
      </c>
      <c r="E24" s="93">
        <v>1.6</v>
      </c>
      <c r="F24" s="93">
        <v>4.5</v>
      </c>
      <c r="G24" s="93">
        <v>2.5</v>
      </c>
      <c r="H24" s="93">
        <v>1.4</v>
      </c>
      <c r="I24" s="93">
        <v>4.2</v>
      </c>
      <c r="J24" s="93">
        <v>3.6</v>
      </c>
      <c r="K24" s="93">
        <v>1.8</v>
      </c>
      <c r="L24" s="93">
        <v>0.5</v>
      </c>
      <c r="M24" s="93">
        <v>0.8</v>
      </c>
      <c r="N24" s="3"/>
    </row>
    <row r="25" spans="1:53" customFormat="1" ht="17.5" customHeight="1">
      <c r="A25" s="269"/>
      <c r="B25" s="160" t="s">
        <v>24</v>
      </c>
      <c r="C25" s="107">
        <v>0.9</v>
      </c>
      <c r="D25" s="107">
        <v>1.8</v>
      </c>
      <c r="E25" s="93">
        <v>2.2000000000000002</v>
      </c>
      <c r="F25" s="93">
        <v>5.3</v>
      </c>
      <c r="G25" s="93">
        <v>1.1000000000000001</v>
      </c>
      <c r="H25" s="93">
        <v>0.7</v>
      </c>
      <c r="I25" s="93">
        <v>6</v>
      </c>
      <c r="J25" s="93">
        <v>4.9000000000000004</v>
      </c>
      <c r="K25" s="93">
        <v>2.4</v>
      </c>
      <c r="L25" s="93">
        <v>0.6</v>
      </c>
      <c r="M25" s="93">
        <v>0.8</v>
      </c>
      <c r="N25" s="3"/>
    </row>
    <row r="26" spans="1:53" customFormat="1" ht="17.5" customHeight="1">
      <c r="A26" s="269"/>
      <c r="B26" s="160" t="s">
        <v>25</v>
      </c>
      <c r="C26" s="107">
        <v>0.6</v>
      </c>
      <c r="D26" s="107">
        <v>1.5</v>
      </c>
      <c r="E26" s="93">
        <v>1.6</v>
      </c>
      <c r="F26" s="93">
        <v>5.5</v>
      </c>
      <c r="G26" s="93">
        <v>1</v>
      </c>
      <c r="H26" s="93">
        <v>0.8</v>
      </c>
      <c r="I26" s="93">
        <v>6.4</v>
      </c>
      <c r="J26" s="93">
        <v>4.4000000000000004</v>
      </c>
      <c r="K26" s="93">
        <v>2.5</v>
      </c>
      <c r="L26" s="93">
        <v>0.4</v>
      </c>
      <c r="M26" s="93">
        <v>0.6</v>
      </c>
      <c r="N26" s="3"/>
    </row>
    <row r="27" spans="1:53" customFormat="1" ht="17.5" customHeight="1">
      <c r="A27" s="269"/>
      <c r="B27" s="160" t="s">
        <v>26</v>
      </c>
      <c r="C27" s="107">
        <v>0.5</v>
      </c>
      <c r="D27" s="107">
        <v>2.2000000000000002</v>
      </c>
      <c r="E27" s="93">
        <v>1.7</v>
      </c>
      <c r="F27" s="93">
        <v>4.2</v>
      </c>
      <c r="G27" s="93">
        <v>1.1000000000000001</v>
      </c>
      <c r="H27" s="93">
        <v>0.6</v>
      </c>
      <c r="I27" s="93">
        <v>3.5</v>
      </c>
      <c r="J27" s="93">
        <v>3</v>
      </c>
      <c r="K27" s="93">
        <v>2</v>
      </c>
      <c r="L27" s="93">
        <v>0.3</v>
      </c>
      <c r="M27" s="93">
        <v>0.5</v>
      </c>
      <c r="N27" s="3"/>
    </row>
    <row r="28" spans="1:53" customFormat="1" ht="17.5" customHeight="1">
      <c r="A28" s="269"/>
      <c r="B28" s="160" t="s">
        <v>27</v>
      </c>
      <c r="C28" s="107">
        <v>1.1000000000000001</v>
      </c>
      <c r="D28" s="107">
        <v>2.6</v>
      </c>
      <c r="E28" s="93">
        <v>3.7</v>
      </c>
      <c r="F28" s="93">
        <v>6.9</v>
      </c>
      <c r="G28" s="93">
        <v>1.1000000000000001</v>
      </c>
      <c r="H28" s="93">
        <v>1.1000000000000001</v>
      </c>
      <c r="I28" s="93">
        <v>6.7</v>
      </c>
      <c r="J28" s="93">
        <v>6.8</v>
      </c>
      <c r="K28" s="93">
        <v>4.0999999999999996</v>
      </c>
      <c r="L28" s="93">
        <v>0.6</v>
      </c>
      <c r="M28" s="93">
        <v>1.2</v>
      </c>
      <c r="N28" s="3"/>
    </row>
    <row r="29" spans="1:53" customFormat="1" ht="17.5" customHeight="1">
      <c r="A29" s="269"/>
      <c r="B29" s="160" t="s">
        <v>28</v>
      </c>
      <c r="C29" s="107">
        <v>0.7</v>
      </c>
      <c r="D29" s="107">
        <v>2.2000000000000002</v>
      </c>
      <c r="E29" s="93">
        <v>2.2000000000000002</v>
      </c>
      <c r="F29" s="93">
        <v>5.4</v>
      </c>
      <c r="G29" s="93">
        <v>1.1000000000000001</v>
      </c>
      <c r="H29" s="93">
        <v>0.8</v>
      </c>
      <c r="I29" s="93">
        <v>7.6</v>
      </c>
      <c r="J29" s="93">
        <v>3.5</v>
      </c>
      <c r="K29" s="93">
        <v>1.9</v>
      </c>
      <c r="L29" s="93">
        <v>0.5</v>
      </c>
      <c r="M29" s="93">
        <v>0.7</v>
      </c>
      <c r="N29" s="3"/>
    </row>
    <row r="30" spans="1:53" customFormat="1" ht="17.5" customHeight="1">
      <c r="A30" s="269"/>
      <c r="B30" s="160" t="s">
        <v>29</v>
      </c>
      <c r="C30" s="107">
        <v>1.2</v>
      </c>
      <c r="D30" s="107">
        <v>10.4</v>
      </c>
      <c r="E30" s="93">
        <v>4.2</v>
      </c>
      <c r="F30" s="93">
        <v>3.4</v>
      </c>
      <c r="G30" s="93">
        <v>9.6999999999999993</v>
      </c>
      <c r="H30" s="93">
        <v>2.8</v>
      </c>
      <c r="I30" s="93">
        <v>2.1</v>
      </c>
      <c r="J30" s="93">
        <v>1.7</v>
      </c>
      <c r="K30" s="93">
        <v>2.6</v>
      </c>
      <c r="L30" s="93">
        <v>0.7</v>
      </c>
      <c r="M30" s="93">
        <v>1</v>
      </c>
      <c r="N30" s="3"/>
    </row>
    <row r="31" spans="1:53" ht="17.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customFormat="1" ht="22.25" customHeight="1">
      <c r="B32" s="162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customForma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customForma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 customFormat="1">
      <c r="B35" s="3"/>
      <c r="C35" s="3"/>
      <c r="D35" s="3"/>
      <c r="E35" s="8"/>
      <c r="F35" s="3"/>
      <c r="G35" s="3"/>
      <c r="H35" s="3"/>
      <c r="I35" s="3"/>
      <c r="J35" s="8"/>
      <c r="K35" s="3"/>
      <c r="L35" s="3"/>
      <c r="M35" s="3"/>
    </row>
  </sheetData>
  <mergeCells count="2">
    <mergeCell ref="E1:M1"/>
    <mergeCell ref="A1:A31"/>
  </mergeCells>
  <pageMargins left="0.39370078740157483" right="0.39370078740157483" top="0.39370078740157483" bottom="0.39370078740157483" header="0.31496062992125984" footer="0.31496062992125984"/>
  <pageSetup paperSize="9" scale="85" firstPageNumber="97" orientation="landscape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6"/>
  <sheetViews>
    <sheetView zoomScaleNormal="100" zoomScaleSheetLayoutView="84" workbookViewId="0">
      <selection sqref="A1:A32"/>
    </sheetView>
  </sheetViews>
  <sheetFormatPr baseColWidth="10" defaultColWidth="9.1640625" defaultRowHeight="16"/>
  <cols>
    <col min="1" max="1" width="5.33203125" style="1" customWidth="1"/>
    <col min="2" max="2" width="19.6640625" style="1" customWidth="1"/>
    <col min="3" max="3" width="8.1640625" style="1" customWidth="1"/>
    <col min="4" max="4" width="14.83203125" style="1" customWidth="1"/>
    <col min="5" max="5" width="15" style="1" customWidth="1"/>
    <col min="6" max="6" width="15.1640625" style="1" customWidth="1"/>
    <col min="7" max="7" width="18" style="1" customWidth="1"/>
    <col min="8" max="8" width="17.6640625" style="1" customWidth="1"/>
    <col min="9" max="9" width="13" style="4" customWidth="1"/>
    <col min="10" max="10" width="18.33203125" style="1" customWidth="1"/>
    <col min="11" max="11" width="14.5" style="1" customWidth="1"/>
    <col min="12" max="16384" width="9.1640625" style="1"/>
  </cols>
  <sheetData>
    <row r="1" spans="1:12" ht="19.5" customHeight="1">
      <c r="A1" s="269">
        <v>75</v>
      </c>
      <c r="B1" s="270" t="s">
        <v>361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2" ht="13.5" customHeight="1">
      <c r="A2" s="269"/>
      <c r="B2" s="127"/>
      <c r="C2" s="127"/>
      <c r="D2" s="99"/>
      <c r="E2" s="304" t="s">
        <v>274</v>
      </c>
      <c r="F2" s="304"/>
      <c r="G2" s="304"/>
      <c r="H2" s="304"/>
      <c r="I2" s="304"/>
      <c r="J2" s="304"/>
      <c r="K2" s="304"/>
    </row>
    <row r="3" spans="1:12" ht="114.75" customHeight="1">
      <c r="A3" s="269"/>
      <c r="B3" s="153"/>
      <c r="C3" s="151" t="s">
        <v>171</v>
      </c>
      <c r="D3" s="151" t="s">
        <v>179</v>
      </c>
      <c r="E3" s="151" t="s">
        <v>183</v>
      </c>
      <c r="F3" s="151" t="s">
        <v>181</v>
      </c>
      <c r="G3" s="151" t="s">
        <v>182</v>
      </c>
      <c r="H3" s="151" t="s">
        <v>154</v>
      </c>
      <c r="I3" s="152" t="s">
        <v>151</v>
      </c>
      <c r="J3" s="151" t="s">
        <v>133</v>
      </c>
      <c r="K3" s="150" t="s">
        <v>152</v>
      </c>
      <c r="L3" s="154"/>
    </row>
    <row r="4" spans="1:12" ht="16" customHeight="1">
      <c r="A4" s="269"/>
      <c r="B4" s="106" t="s">
        <v>32</v>
      </c>
      <c r="C4" s="106">
        <f>SUM(D4+E4+F4+G4+H4+I4+J4+K4+'76'!C3+'76'!D3+'76'!E3+'76'!F3+'76'!G3+'76'!H3+'76'!I3+'76'!J3+'76'!K3+'76'!L3+'76'!M3)</f>
        <v>100</v>
      </c>
      <c r="D4" s="106">
        <v>10.5</v>
      </c>
      <c r="E4" s="106">
        <v>4.3</v>
      </c>
      <c r="F4" s="106">
        <v>24.4</v>
      </c>
      <c r="G4" s="106">
        <v>4.5999999999999996</v>
      </c>
      <c r="H4" s="106">
        <v>0.7</v>
      </c>
      <c r="I4" s="121">
        <v>7.4</v>
      </c>
      <c r="J4" s="121">
        <v>13.4</v>
      </c>
      <c r="K4" s="121">
        <v>6.8</v>
      </c>
    </row>
    <row r="5" spans="1:12" ht="16" customHeight="1">
      <c r="A5" s="269"/>
      <c r="B5" s="160" t="s">
        <v>3</v>
      </c>
      <c r="C5" s="93"/>
      <c r="D5" s="93"/>
      <c r="E5" s="93"/>
      <c r="F5" s="93"/>
      <c r="G5" s="93"/>
      <c r="H5" s="92"/>
      <c r="I5" s="93"/>
      <c r="J5" s="93"/>
      <c r="K5" s="93"/>
    </row>
    <row r="6" spans="1:12" ht="16" customHeight="1">
      <c r="A6" s="269"/>
      <c r="B6" s="160" t="s">
        <v>4</v>
      </c>
      <c r="C6" s="107" t="s">
        <v>52</v>
      </c>
      <c r="D6" s="107" t="s">
        <v>52</v>
      </c>
      <c r="E6" s="107" t="s">
        <v>52</v>
      </c>
      <c r="F6" s="107" t="s">
        <v>52</v>
      </c>
      <c r="G6" s="107" t="s">
        <v>52</v>
      </c>
      <c r="H6" s="107" t="s">
        <v>52</v>
      </c>
      <c r="I6" s="107" t="s">
        <v>52</v>
      </c>
      <c r="J6" s="107" t="s">
        <v>52</v>
      </c>
      <c r="K6" s="107" t="s">
        <v>52</v>
      </c>
    </row>
    <row r="7" spans="1:12" ht="16" customHeight="1">
      <c r="A7" s="269"/>
      <c r="B7" s="160" t="s">
        <v>5</v>
      </c>
      <c r="C7" s="93">
        <f>SUM(D7+E7+F7+G7+H7+I7+J7+K7+'76'!C6+'76'!D6+'76'!E6+'76'!F6+'76'!G6+'76'!H6+'76'!I6+'76'!J6+'76'!K6+'76'!L6+'76'!M6)</f>
        <v>100</v>
      </c>
      <c r="D7" s="93">
        <v>24.4</v>
      </c>
      <c r="E7" s="93">
        <v>0.7</v>
      </c>
      <c r="F7" s="93">
        <v>28.2</v>
      </c>
      <c r="G7" s="93">
        <v>4.9000000000000004</v>
      </c>
      <c r="H7" s="93">
        <v>0.4</v>
      </c>
      <c r="I7" s="107">
        <v>7.4</v>
      </c>
      <c r="J7" s="107">
        <v>8.1999999999999993</v>
      </c>
      <c r="K7" s="107">
        <v>3.6</v>
      </c>
    </row>
    <row r="8" spans="1:12" ht="16" customHeight="1">
      <c r="A8" s="269"/>
      <c r="B8" s="160" t="s">
        <v>6</v>
      </c>
      <c r="C8" s="93">
        <f>SUM(D8+E8+F8+G8+H8+I8+J8+K8+'76'!C7+'76'!D7+'76'!E7+'76'!F7+'76'!G7+'76'!H7+'76'!I7+'76'!J7+'76'!K7+'76'!L7+'76'!M7)</f>
        <v>100</v>
      </c>
      <c r="D8" s="93">
        <v>17.100000000000001</v>
      </c>
      <c r="E8" s="93">
        <v>0.2</v>
      </c>
      <c r="F8" s="93">
        <v>23.3</v>
      </c>
      <c r="G8" s="93">
        <v>1.8</v>
      </c>
      <c r="H8" s="93">
        <v>0.7</v>
      </c>
      <c r="I8" s="107">
        <v>5.5</v>
      </c>
      <c r="J8" s="107">
        <v>20.100000000000001</v>
      </c>
      <c r="K8" s="107">
        <v>6</v>
      </c>
    </row>
    <row r="9" spans="1:12" ht="16" customHeight="1">
      <c r="A9" s="269"/>
      <c r="B9" s="160" t="s">
        <v>7</v>
      </c>
      <c r="C9" s="93">
        <f>SUM(D9+E9+F9+G9+H9+I9+J9+K9+'76'!C8+'76'!D8+'76'!E8+'76'!F8+'76'!G8+'76'!H8+'76'!I8+'76'!J8+'76'!K8+'76'!L8+'76'!M8)</f>
        <v>100</v>
      </c>
      <c r="D9" s="93">
        <v>5.9</v>
      </c>
      <c r="E9" s="93">
        <v>15.1</v>
      </c>
      <c r="F9" s="93">
        <v>36.5</v>
      </c>
      <c r="G9" s="93">
        <v>2.6</v>
      </c>
      <c r="H9" s="93">
        <v>1.2</v>
      </c>
      <c r="I9" s="107">
        <v>5.2</v>
      </c>
      <c r="J9" s="107">
        <v>9.8000000000000007</v>
      </c>
      <c r="K9" s="107">
        <v>4.5999999999999996</v>
      </c>
    </row>
    <row r="10" spans="1:12" ht="16" customHeight="1">
      <c r="A10" s="269"/>
      <c r="B10" s="160" t="s">
        <v>8</v>
      </c>
      <c r="C10" s="93">
        <f>SUM(D10+E10+F10+G10+H10+I10+J10+K10+'76'!C9+'76'!D9+'76'!E9+'76'!F9+'76'!G9+'76'!H9+'76'!I9+'76'!J9+'76'!K9+'76'!L9+'76'!M9)</f>
        <v>100</v>
      </c>
      <c r="D10" s="93">
        <v>6</v>
      </c>
      <c r="E10" s="93">
        <v>12.8</v>
      </c>
      <c r="F10" s="93">
        <v>42.6</v>
      </c>
      <c r="G10" s="93">
        <v>5.6</v>
      </c>
      <c r="H10" s="93">
        <v>0.8</v>
      </c>
      <c r="I10" s="107">
        <v>5.9</v>
      </c>
      <c r="J10" s="107">
        <v>5.6</v>
      </c>
      <c r="K10" s="107">
        <v>3.2</v>
      </c>
    </row>
    <row r="11" spans="1:12" ht="16" customHeight="1">
      <c r="A11" s="269"/>
      <c r="B11" s="160" t="s">
        <v>9</v>
      </c>
      <c r="C11" s="93">
        <f>SUM(D11+E11+F11+G11+H11+I11+J11+K11+'76'!C10+'76'!D10+'76'!E10+'76'!F10+'76'!G10+'76'!H10+'76'!I10+'76'!J10+'76'!K10+'76'!L10+'76'!M10)</f>
        <v>100</v>
      </c>
      <c r="D11" s="93">
        <v>22.2</v>
      </c>
      <c r="E11" s="93">
        <v>3.5</v>
      </c>
      <c r="F11" s="93">
        <v>25.5</v>
      </c>
      <c r="G11" s="93">
        <v>2.6</v>
      </c>
      <c r="H11" s="93">
        <v>0.7</v>
      </c>
      <c r="I11" s="107">
        <v>3.3</v>
      </c>
      <c r="J11" s="93">
        <v>9</v>
      </c>
      <c r="K11" s="107">
        <v>5.2</v>
      </c>
    </row>
    <row r="12" spans="1:12" ht="16" customHeight="1">
      <c r="A12" s="269"/>
      <c r="B12" s="160" t="s">
        <v>10</v>
      </c>
      <c r="C12" s="93">
        <f>SUM(D12+E12+F12+G12+H12+I12+J12+K12+'76'!C11+'76'!D11+'76'!E11+'76'!F11+'76'!G11+'76'!H11+'76'!I11+'76'!J11+'76'!K11+'76'!L11+'76'!M11)</f>
        <v>100</v>
      </c>
      <c r="D12" s="93">
        <v>12.8</v>
      </c>
      <c r="E12" s="93">
        <v>0.4</v>
      </c>
      <c r="F12" s="93">
        <v>18.600000000000001</v>
      </c>
      <c r="G12" s="93">
        <v>5.2</v>
      </c>
      <c r="H12" s="93">
        <v>0.7</v>
      </c>
      <c r="I12" s="107">
        <v>5.6</v>
      </c>
      <c r="J12" s="93">
        <v>12</v>
      </c>
      <c r="K12" s="107">
        <v>9.4</v>
      </c>
    </row>
    <row r="13" spans="1:12" ht="16" customHeight="1">
      <c r="A13" s="269"/>
      <c r="B13" s="160" t="s">
        <v>11</v>
      </c>
      <c r="C13" s="93">
        <f>SUM(D13+E13+F13+G13+H13+I13+J13+K13+'76'!C12+'76'!D12+'76'!E12+'76'!F12+'76'!G12+'76'!H12+'76'!I12+'76'!J12+'76'!K12+'76'!L12+'76'!M12)</f>
        <v>100</v>
      </c>
      <c r="D13" s="93">
        <v>9.1</v>
      </c>
      <c r="E13" s="93">
        <v>2.2000000000000002</v>
      </c>
      <c r="F13" s="93">
        <v>44.9</v>
      </c>
      <c r="G13" s="93">
        <v>10.7</v>
      </c>
      <c r="H13" s="93">
        <v>0.8</v>
      </c>
      <c r="I13" s="107">
        <v>2.2000000000000002</v>
      </c>
      <c r="J13" s="93">
        <v>8.5</v>
      </c>
      <c r="K13" s="107">
        <v>2.2999999999999998</v>
      </c>
    </row>
    <row r="14" spans="1:12" ht="16" customHeight="1">
      <c r="A14" s="269"/>
      <c r="B14" s="160" t="s">
        <v>12</v>
      </c>
      <c r="C14" s="93">
        <f>SUM(D14+E14+F14+G14+H14+I14+J14+K14+'76'!C13+'76'!D13+'76'!E13+'76'!F13+'76'!G13+'76'!H13+'76'!I13+'76'!J13+'76'!K13+'76'!L13+'76'!M13)</f>
        <v>100</v>
      </c>
      <c r="D14" s="93">
        <v>12.5</v>
      </c>
      <c r="E14" s="93">
        <v>4.4000000000000004</v>
      </c>
      <c r="F14" s="93">
        <v>26.4</v>
      </c>
      <c r="G14" s="93">
        <v>7.5</v>
      </c>
      <c r="H14" s="93">
        <v>0.5</v>
      </c>
      <c r="I14" s="107">
        <v>6.4</v>
      </c>
      <c r="J14" s="93">
        <v>9.3000000000000007</v>
      </c>
      <c r="K14" s="107">
        <v>5.0999999999999996</v>
      </c>
    </row>
    <row r="15" spans="1:12" ht="16" customHeight="1">
      <c r="A15" s="269"/>
      <c r="B15" s="160" t="s">
        <v>13</v>
      </c>
      <c r="C15" s="93">
        <f>SUM(D15+E15+F15+G15+H15+I15+J15+K15+'76'!C14+'76'!D14+'76'!E14+'76'!F14+'76'!G14+'76'!H14+'76'!I14+'76'!J14+'76'!K14+'76'!L14+'76'!M14)</f>
        <v>100</v>
      </c>
      <c r="D15" s="93">
        <v>9.9</v>
      </c>
      <c r="E15" s="93">
        <v>0.4</v>
      </c>
      <c r="F15" s="93">
        <v>27.8</v>
      </c>
      <c r="G15" s="93">
        <v>5.3</v>
      </c>
      <c r="H15" s="93">
        <v>0.9</v>
      </c>
      <c r="I15" s="107">
        <v>11.8</v>
      </c>
      <c r="J15" s="93">
        <v>13.1</v>
      </c>
      <c r="K15" s="107">
        <v>5.8</v>
      </c>
    </row>
    <row r="16" spans="1:12" ht="16" customHeight="1">
      <c r="A16" s="269"/>
      <c r="B16" s="160" t="s">
        <v>14</v>
      </c>
      <c r="C16" s="93">
        <f>SUM(D16+E16+F16+G16+H16+I16+J16+K16+'76'!C15+'76'!D15+'76'!E15+'76'!F15+'76'!G15+'76'!H15+'76'!I15+'76'!J15+'76'!K15+'76'!L15+'76'!M15)</f>
        <v>100</v>
      </c>
      <c r="D16" s="93">
        <v>25</v>
      </c>
      <c r="E16" s="93">
        <v>4.5</v>
      </c>
      <c r="F16" s="93">
        <v>25.1</v>
      </c>
      <c r="G16" s="93">
        <v>3.6</v>
      </c>
      <c r="H16" s="93">
        <v>0.7</v>
      </c>
      <c r="I16" s="107">
        <v>2</v>
      </c>
      <c r="J16" s="93">
        <v>10</v>
      </c>
      <c r="K16" s="107">
        <v>5</v>
      </c>
    </row>
    <row r="17" spans="1:11" ht="16" customHeight="1">
      <c r="A17" s="269"/>
      <c r="B17" s="160" t="s">
        <v>15</v>
      </c>
      <c r="C17" s="93">
        <f>SUM(D17+E17+F17+G17+H17+I17+J17+K17+'76'!C16+'76'!D16+'76'!E16+'76'!F16+'76'!G16+'76'!H16+'76'!I16+'76'!J16+'76'!K16+'76'!L16+'76'!M16)</f>
        <v>100</v>
      </c>
      <c r="D17" s="93">
        <v>22.2</v>
      </c>
      <c r="E17" s="93">
        <v>1.6</v>
      </c>
      <c r="F17" s="93">
        <v>20.6</v>
      </c>
      <c r="G17" s="93">
        <v>6.6</v>
      </c>
      <c r="H17" s="93">
        <v>0.8</v>
      </c>
      <c r="I17" s="107">
        <v>2.4</v>
      </c>
      <c r="J17" s="93">
        <v>8.4</v>
      </c>
      <c r="K17" s="107">
        <v>3.1</v>
      </c>
    </row>
    <row r="18" spans="1:11" ht="16" customHeight="1">
      <c r="A18" s="269"/>
      <c r="B18" s="160" t="s">
        <v>16</v>
      </c>
      <c r="C18" s="93">
        <f>SUM(D18+E18+F18+G18+H18+I18+J18+K18+'76'!C17+'76'!D17+'76'!E17+'76'!F17+'76'!G17+'76'!H17+'76'!I17+'76'!J17+'76'!K17+'76'!L17+'76'!M17)</f>
        <v>100</v>
      </c>
      <c r="D18" s="93">
        <v>8</v>
      </c>
      <c r="E18" s="93">
        <v>2.8</v>
      </c>
      <c r="F18" s="93">
        <v>23.5</v>
      </c>
      <c r="G18" s="93">
        <v>4.3</v>
      </c>
      <c r="H18" s="93">
        <v>0.7</v>
      </c>
      <c r="I18" s="107">
        <v>10</v>
      </c>
      <c r="J18" s="93">
        <v>13.5</v>
      </c>
      <c r="K18" s="107">
        <v>6.6</v>
      </c>
    </row>
    <row r="19" spans="1:11" ht="16" customHeight="1">
      <c r="A19" s="269"/>
      <c r="B19" s="160" t="s">
        <v>17</v>
      </c>
      <c r="C19" s="93">
        <f>SUM(D19+E19+F19+G19+H19+I19+J19+K19+'76'!C18+'76'!D18+'76'!E18+'76'!F18+'76'!G18+'76'!H18+'76'!I18+'76'!J18+'76'!K18+'76'!L18+'76'!M18)</f>
        <v>100</v>
      </c>
      <c r="D19" s="93">
        <v>15.5</v>
      </c>
      <c r="E19" s="93">
        <v>0.6</v>
      </c>
      <c r="F19" s="93">
        <v>25.2</v>
      </c>
      <c r="G19" s="93">
        <v>9.8000000000000007</v>
      </c>
      <c r="H19" s="93">
        <v>0.8</v>
      </c>
      <c r="I19" s="107">
        <v>3.6</v>
      </c>
      <c r="J19" s="93">
        <v>10.4</v>
      </c>
      <c r="K19" s="107">
        <v>8</v>
      </c>
    </row>
    <row r="20" spans="1:11" ht="16" customHeight="1">
      <c r="A20" s="269"/>
      <c r="B20" s="160" t="s">
        <v>18</v>
      </c>
      <c r="C20" s="93">
        <f>SUM(D20+E20+F20+G20+H20+I20+J20+K20+'76'!C19+'76'!D19+'76'!E19+'76'!F19+'76'!G19+'76'!H19+'76'!I19+'76'!J19+'76'!K19+'76'!L19+'76'!M19)</f>
        <v>100</v>
      </c>
      <c r="D20" s="93">
        <v>5.8</v>
      </c>
      <c r="E20" s="93">
        <v>0.1</v>
      </c>
      <c r="F20" s="93">
        <v>16.899999999999999</v>
      </c>
      <c r="G20" s="93">
        <v>2.9</v>
      </c>
      <c r="H20" s="93">
        <v>0.8</v>
      </c>
      <c r="I20" s="107">
        <v>16.8</v>
      </c>
      <c r="J20" s="93">
        <v>12.4</v>
      </c>
      <c r="K20" s="107">
        <v>16.8</v>
      </c>
    </row>
    <row r="21" spans="1:11" ht="16" customHeight="1">
      <c r="A21" s="269"/>
      <c r="B21" s="160" t="s">
        <v>19</v>
      </c>
      <c r="C21" s="93">
        <f>SUM(D21+E21+F21+G21+H21+I21+J21+K21+'76'!C20+'76'!D20+'76'!E20+'76'!F20+'76'!G20+'76'!H20+'76'!I20+'76'!J20+'76'!K20+'76'!L20+'76'!M20)</f>
        <v>100</v>
      </c>
      <c r="D21" s="93">
        <v>15.8</v>
      </c>
      <c r="E21" s="93">
        <v>23.7</v>
      </c>
      <c r="F21" s="93">
        <v>25</v>
      </c>
      <c r="G21" s="93">
        <v>1.8</v>
      </c>
      <c r="H21" s="93">
        <v>0.5</v>
      </c>
      <c r="I21" s="107">
        <v>4.0999999999999996</v>
      </c>
      <c r="J21" s="93">
        <v>8.6</v>
      </c>
      <c r="K21" s="107">
        <v>4.2</v>
      </c>
    </row>
    <row r="22" spans="1:11" ht="16" customHeight="1">
      <c r="A22" s="269"/>
      <c r="B22" s="160" t="s">
        <v>20</v>
      </c>
      <c r="C22" s="93">
        <f>SUM(D22+E22+F22+G22+H22+I22+J22+K22+'76'!C21+'76'!D21+'76'!E21+'76'!F21+'76'!G21+'76'!H21+'76'!I21+'76'!J21+'76'!K21+'76'!L21+'76'!M21)</f>
        <v>100</v>
      </c>
      <c r="D22" s="93">
        <v>18.8</v>
      </c>
      <c r="E22" s="93">
        <v>1.9</v>
      </c>
      <c r="F22" s="93">
        <v>23</v>
      </c>
      <c r="G22" s="93">
        <v>9.6</v>
      </c>
      <c r="H22" s="93">
        <v>0.6</v>
      </c>
      <c r="I22" s="107">
        <v>5.9</v>
      </c>
      <c r="J22" s="93">
        <v>9</v>
      </c>
      <c r="K22" s="107">
        <v>4.3</v>
      </c>
    </row>
    <row r="23" spans="1:11" ht="16" customHeight="1">
      <c r="A23" s="269"/>
      <c r="B23" s="160" t="s">
        <v>21</v>
      </c>
      <c r="C23" s="93">
        <f>SUM(D23+E23+F23+G23+H23+I23+J23+K23+'76'!C22+'76'!D22+'76'!E22+'76'!F22+'76'!G22+'76'!H22+'76'!I22+'76'!J22+'76'!K22+'76'!L22+'76'!M22)</f>
        <v>100</v>
      </c>
      <c r="D23" s="93">
        <v>29.1</v>
      </c>
      <c r="E23" s="93">
        <v>2.8</v>
      </c>
      <c r="F23" s="93">
        <v>24.3</v>
      </c>
      <c r="G23" s="93">
        <v>2.8</v>
      </c>
      <c r="H23" s="93">
        <v>0.8</v>
      </c>
      <c r="I23" s="107">
        <v>2.6</v>
      </c>
      <c r="J23" s="93">
        <v>8.4</v>
      </c>
      <c r="K23" s="107">
        <v>3.9</v>
      </c>
    </row>
    <row r="24" spans="1:11" ht="16" customHeight="1">
      <c r="A24" s="269"/>
      <c r="B24" s="160" t="s">
        <v>22</v>
      </c>
      <c r="C24" s="93">
        <f>SUM(D24+E24+F24+G24+H24+I24+J24+K24+'76'!C23+'76'!D23+'76'!E23+'76'!F23+'76'!G23+'76'!H23+'76'!I23+'76'!J23+'76'!K23+'76'!L23+'76'!M23)</f>
        <v>100</v>
      </c>
      <c r="D24" s="93">
        <v>28.5</v>
      </c>
      <c r="E24" s="93">
        <v>1.1000000000000001</v>
      </c>
      <c r="F24" s="93">
        <v>18.8</v>
      </c>
      <c r="G24" s="93">
        <v>2.2000000000000002</v>
      </c>
      <c r="H24" s="93">
        <v>0.7</v>
      </c>
      <c r="I24" s="107">
        <v>4</v>
      </c>
      <c r="J24" s="93">
        <v>10</v>
      </c>
      <c r="K24" s="107">
        <v>6.7</v>
      </c>
    </row>
    <row r="25" spans="1:11" ht="16" customHeight="1">
      <c r="A25" s="269"/>
      <c r="B25" s="160" t="s">
        <v>23</v>
      </c>
      <c r="C25" s="93">
        <f>SUM(D25+E25+F25+G25+H25+I25+J25+K25+'76'!C24+'76'!D24+'76'!E24+'76'!F24+'76'!G24+'76'!H24+'76'!I24+'76'!J24+'76'!K24+'76'!L24+'76'!M24)</f>
        <v>100</v>
      </c>
      <c r="D25" s="93">
        <v>10.5</v>
      </c>
      <c r="E25" s="93">
        <v>5.7</v>
      </c>
      <c r="F25" s="93">
        <v>26.2</v>
      </c>
      <c r="G25" s="93">
        <v>5.7</v>
      </c>
      <c r="H25" s="93">
        <v>1.1000000000000001</v>
      </c>
      <c r="I25" s="107">
        <v>5.7</v>
      </c>
      <c r="J25" s="93">
        <v>11.1</v>
      </c>
      <c r="K25" s="107">
        <v>5.3</v>
      </c>
    </row>
    <row r="26" spans="1:11" ht="16" customHeight="1">
      <c r="A26" s="269"/>
      <c r="B26" s="160" t="s">
        <v>24</v>
      </c>
      <c r="C26" s="93">
        <f>SUM(D26+E26+F26+G26+H26+I26+J26+K26+'76'!C25+'76'!D25+'76'!E25+'76'!F25+'76'!G25+'76'!H25+'76'!I25+'76'!J25+'76'!K25+'76'!L25+'76'!M25)</f>
        <v>100</v>
      </c>
      <c r="D26" s="93">
        <v>28.5</v>
      </c>
      <c r="E26" s="93">
        <v>0.2</v>
      </c>
      <c r="F26" s="93">
        <v>20.3</v>
      </c>
      <c r="G26" s="93">
        <v>6.7</v>
      </c>
      <c r="H26" s="93">
        <v>0.7</v>
      </c>
      <c r="I26" s="107">
        <v>3.2</v>
      </c>
      <c r="J26" s="93">
        <v>9.5</v>
      </c>
      <c r="K26" s="107">
        <v>3.7</v>
      </c>
    </row>
    <row r="27" spans="1:11" ht="16" customHeight="1">
      <c r="A27" s="269"/>
      <c r="B27" s="160" t="s">
        <v>25</v>
      </c>
      <c r="C27" s="93">
        <f>SUM(D27+E27+F27+G27+H27+I27+J27+K27+'76'!C26+'76'!D26+'76'!E26+'76'!F26+'76'!G26+'76'!H26+'76'!I26+'76'!J26+'76'!K26+'76'!L26+'76'!M26)</f>
        <v>100</v>
      </c>
      <c r="D27" s="93">
        <v>26.3</v>
      </c>
      <c r="E27" s="93">
        <v>0.9</v>
      </c>
      <c r="F27" s="93">
        <v>20.9</v>
      </c>
      <c r="G27" s="93">
        <v>6.1</v>
      </c>
      <c r="H27" s="93">
        <v>0.5</v>
      </c>
      <c r="I27" s="107">
        <v>7.3</v>
      </c>
      <c r="J27" s="93">
        <v>9.3000000000000007</v>
      </c>
      <c r="K27" s="107">
        <v>4</v>
      </c>
    </row>
    <row r="28" spans="1:11" ht="16" customHeight="1">
      <c r="A28" s="269"/>
      <c r="B28" s="160" t="s">
        <v>26</v>
      </c>
      <c r="C28" s="93">
        <f>SUM(D28+E28+F28+G28+H28+I28+J28+K28+'76'!C27+'76'!D27+'76'!E27+'76'!F27+'76'!G27+'76'!H27+'76'!I27+'76'!J27+'76'!K27+'76'!L27+'76'!M27)</f>
        <v>100</v>
      </c>
      <c r="D28" s="93">
        <v>20.6</v>
      </c>
      <c r="E28" s="93">
        <v>0.3</v>
      </c>
      <c r="F28" s="93">
        <v>35.200000000000003</v>
      </c>
      <c r="G28" s="93">
        <v>3.1</v>
      </c>
      <c r="H28" s="93">
        <v>0.6</v>
      </c>
      <c r="I28" s="107">
        <v>3.6</v>
      </c>
      <c r="J28" s="93">
        <v>11.4</v>
      </c>
      <c r="K28" s="107">
        <v>4.5</v>
      </c>
    </row>
    <row r="29" spans="1:11" ht="16" customHeight="1">
      <c r="A29" s="269"/>
      <c r="B29" s="160" t="s">
        <v>27</v>
      </c>
      <c r="C29" s="93">
        <f>SUM(D29+E29+F29+G29+H29+I29+J29+K29+'76'!C28+'76'!D28+'76'!E28+'76'!F28+'76'!G28+'76'!H28+'76'!I28+'76'!J28+'76'!K28+'76'!L28+'76'!M28)</f>
        <v>100</v>
      </c>
      <c r="D29" s="93">
        <v>19.5</v>
      </c>
      <c r="E29" s="93">
        <v>0.2</v>
      </c>
      <c r="F29" s="93">
        <v>11.5</v>
      </c>
      <c r="G29" s="93">
        <v>7</v>
      </c>
      <c r="H29" s="93">
        <v>0.6</v>
      </c>
      <c r="I29" s="107">
        <v>7.6</v>
      </c>
      <c r="J29" s="93">
        <v>11.7</v>
      </c>
      <c r="K29" s="107">
        <v>4.7</v>
      </c>
    </row>
    <row r="30" spans="1:11" ht="16" customHeight="1">
      <c r="A30" s="269"/>
      <c r="B30" s="160" t="s">
        <v>28</v>
      </c>
      <c r="C30" s="93">
        <f>SUM(D30+E30+F30+G30+H30+I30+J30+K30+'76'!C29+'76'!D29+'76'!E29+'76'!F29+'76'!G29+'76'!H29+'76'!I29+'76'!J29+'76'!K29+'76'!L29+'76'!M29)</f>
        <v>100</v>
      </c>
      <c r="D30" s="93">
        <v>30.1</v>
      </c>
      <c r="E30" s="93">
        <v>1.8</v>
      </c>
      <c r="F30" s="93">
        <v>20.5</v>
      </c>
      <c r="G30" s="93">
        <v>3.2</v>
      </c>
      <c r="H30" s="93">
        <v>0.8</v>
      </c>
      <c r="I30" s="107">
        <v>3.9</v>
      </c>
      <c r="J30" s="93">
        <v>7.5</v>
      </c>
      <c r="K30" s="107">
        <v>5.0999999999999996</v>
      </c>
    </row>
    <row r="31" spans="1:11" ht="16" customHeight="1">
      <c r="A31" s="269"/>
      <c r="B31" s="160" t="s">
        <v>29</v>
      </c>
      <c r="C31" s="93">
        <f>SUM(D31+E31+F31+G31+H31+I31+J31+K31+'76'!C30+'76'!D30+'76'!E30+'76'!F30+'76'!G30+'76'!H30+'76'!I30+'76'!J30+'76'!K30+'76'!L30+'76'!M30)</f>
        <v>100</v>
      </c>
      <c r="D31" s="93">
        <v>0</v>
      </c>
      <c r="E31" s="107">
        <v>0</v>
      </c>
      <c r="F31" s="93">
        <v>12.2</v>
      </c>
      <c r="G31" s="93">
        <v>4.0999999999999996</v>
      </c>
      <c r="H31" s="93">
        <v>0.3</v>
      </c>
      <c r="I31" s="107">
        <v>10.1</v>
      </c>
      <c r="J31" s="93">
        <v>23.6</v>
      </c>
      <c r="K31" s="107">
        <v>10.6</v>
      </c>
    </row>
    <row r="32" spans="1:11" ht="16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</row>
    <row r="33" spans="2:11" ht="16" customHeight="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J36" s="3"/>
      <c r="K36" s="3"/>
    </row>
  </sheetData>
  <mergeCells count="3">
    <mergeCell ref="B1:K1"/>
    <mergeCell ref="E2:K2"/>
    <mergeCell ref="A1:A32"/>
  </mergeCells>
  <pageMargins left="0.39370078740157483" right="0.39370078740157483" top="0.39370078740157483" bottom="0.39370078740157483" header="0.31496062992125984" footer="0.31496062992125984"/>
  <pageSetup paperSize="9" scale="8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A35"/>
  <sheetViews>
    <sheetView zoomScaleNormal="100" zoomScaleSheetLayoutView="84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19.6640625" style="1" customWidth="1"/>
    <col min="3" max="3" width="14.83203125" style="1" customWidth="1"/>
    <col min="4" max="4" width="14" style="1" customWidth="1"/>
    <col min="5" max="5" width="11.83203125" style="4" customWidth="1"/>
    <col min="6" max="6" width="12.1640625" style="1" customWidth="1"/>
    <col min="7" max="7" width="13.5" style="1" customWidth="1"/>
    <col min="8" max="8" width="19.1640625" style="1" customWidth="1"/>
    <col min="9" max="9" width="13.83203125" style="1" customWidth="1"/>
    <col min="10" max="10" width="7.5" style="4" customWidth="1"/>
    <col min="11" max="11" width="11.1640625" style="1" customWidth="1"/>
    <col min="12" max="12" width="12.6640625" style="1" customWidth="1"/>
    <col min="13" max="13" width="9.83203125" style="1" customWidth="1"/>
    <col min="14" max="14" width="26.6640625" customWidth="1"/>
    <col min="15" max="53" width="8.83203125" customWidth="1"/>
    <col min="54" max="16384" width="9.1640625" style="1"/>
  </cols>
  <sheetData>
    <row r="1" spans="1:53" ht="17.25" customHeight="1">
      <c r="A1" s="269">
        <v>76</v>
      </c>
      <c r="B1" s="122"/>
      <c r="C1" s="92"/>
      <c r="D1" s="92"/>
      <c r="E1" s="304" t="s">
        <v>271</v>
      </c>
      <c r="F1" s="304"/>
      <c r="G1" s="304"/>
      <c r="H1" s="304"/>
      <c r="I1" s="304"/>
      <c r="J1" s="304"/>
      <c r="K1" s="304"/>
      <c r="L1" s="304"/>
      <c r="M1" s="304"/>
    </row>
    <row r="2" spans="1:53" ht="117.75" customHeight="1">
      <c r="A2" s="269"/>
      <c r="B2" s="133"/>
      <c r="C2" s="151" t="s">
        <v>162</v>
      </c>
      <c r="D2" s="150" t="s">
        <v>175</v>
      </c>
      <c r="E2" s="151" t="s">
        <v>137</v>
      </c>
      <c r="F2" s="151" t="s">
        <v>184</v>
      </c>
      <c r="G2" s="151" t="s">
        <v>185</v>
      </c>
      <c r="H2" s="151" t="s">
        <v>186</v>
      </c>
      <c r="I2" s="151" t="s">
        <v>187</v>
      </c>
      <c r="J2" s="151" t="s">
        <v>142</v>
      </c>
      <c r="K2" s="151" t="s">
        <v>164</v>
      </c>
      <c r="L2" s="151" t="s">
        <v>178</v>
      </c>
      <c r="M2" s="150" t="s">
        <v>145</v>
      </c>
      <c r="AV2" s="1"/>
      <c r="AW2" s="1"/>
      <c r="AX2" s="1"/>
      <c r="AY2" s="1"/>
      <c r="AZ2" s="1"/>
      <c r="BA2" s="1"/>
    </row>
    <row r="3" spans="1:53" ht="17.5" customHeight="1">
      <c r="A3" s="269"/>
      <c r="B3" s="106" t="s">
        <v>32</v>
      </c>
      <c r="C3" s="121">
        <v>0.7</v>
      </c>
      <c r="D3" s="121">
        <v>4.5999999999999996</v>
      </c>
      <c r="E3" s="106">
        <v>2.2999999999999998</v>
      </c>
      <c r="F3" s="106">
        <v>4.4000000000000004</v>
      </c>
      <c r="G3" s="106">
        <v>3.4</v>
      </c>
      <c r="H3" s="106">
        <v>1.4</v>
      </c>
      <c r="I3" s="106">
        <v>4.5</v>
      </c>
      <c r="J3" s="106">
        <v>3</v>
      </c>
      <c r="K3" s="106">
        <v>2.6</v>
      </c>
      <c r="L3" s="106">
        <v>0.4</v>
      </c>
      <c r="M3" s="106">
        <v>0.6</v>
      </c>
      <c r="N3" s="7"/>
    </row>
    <row r="4" spans="1:53" ht="17.5" customHeight="1">
      <c r="A4" s="269"/>
      <c r="B4" s="160" t="s">
        <v>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7.5" customHeight="1">
      <c r="A5" s="269"/>
      <c r="B5" s="160" t="s">
        <v>4</v>
      </c>
      <c r="C5" s="107" t="s">
        <v>52</v>
      </c>
      <c r="D5" s="107" t="s">
        <v>52</v>
      </c>
      <c r="E5" s="107" t="s">
        <v>52</v>
      </c>
      <c r="F5" s="107" t="s">
        <v>52</v>
      </c>
      <c r="G5" s="107" t="s">
        <v>52</v>
      </c>
      <c r="H5" s="107" t="s">
        <v>52</v>
      </c>
      <c r="I5" s="107" t="s">
        <v>52</v>
      </c>
      <c r="J5" s="107" t="s">
        <v>52</v>
      </c>
      <c r="K5" s="107" t="s">
        <v>52</v>
      </c>
      <c r="L5" s="107" t="s">
        <v>52</v>
      </c>
      <c r="M5" s="107" t="s">
        <v>52</v>
      </c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7.5" customHeight="1">
      <c r="A6" s="269"/>
      <c r="B6" s="160" t="s">
        <v>5</v>
      </c>
      <c r="C6" s="107">
        <v>0.4</v>
      </c>
      <c r="D6" s="107">
        <v>3.2</v>
      </c>
      <c r="E6" s="93">
        <v>1.5</v>
      </c>
      <c r="F6" s="93">
        <v>4.3</v>
      </c>
      <c r="G6" s="93">
        <v>1.1000000000000001</v>
      </c>
      <c r="H6" s="93">
        <v>0.6</v>
      </c>
      <c r="I6" s="93">
        <v>4.9000000000000004</v>
      </c>
      <c r="J6" s="93">
        <v>3.2</v>
      </c>
      <c r="K6" s="93">
        <v>2.2000000000000002</v>
      </c>
      <c r="L6" s="93">
        <v>0.3</v>
      </c>
      <c r="M6" s="93">
        <v>0.5</v>
      </c>
      <c r="N6" s="3"/>
    </row>
    <row r="7" spans="1:53" ht="17.5" customHeight="1">
      <c r="A7" s="269"/>
      <c r="B7" s="160" t="s">
        <v>6</v>
      </c>
      <c r="C7" s="107">
        <v>0.6</v>
      </c>
      <c r="D7" s="107">
        <v>1.4</v>
      </c>
      <c r="E7" s="93">
        <v>2.4</v>
      </c>
      <c r="F7" s="93">
        <v>5.3</v>
      </c>
      <c r="G7" s="93">
        <v>1.3</v>
      </c>
      <c r="H7" s="93">
        <v>0.6</v>
      </c>
      <c r="I7" s="93">
        <v>5.4</v>
      </c>
      <c r="J7" s="93">
        <v>4.5</v>
      </c>
      <c r="K7" s="93">
        <v>2.9</v>
      </c>
      <c r="L7" s="93">
        <v>0.4</v>
      </c>
      <c r="M7" s="93">
        <v>0.5</v>
      </c>
      <c r="N7" s="3"/>
    </row>
    <row r="8" spans="1:53" ht="17.5" customHeight="1">
      <c r="A8" s="269"/>
      <c r="B8" s="160" t="s">
        <v>7</v>
      </c>
      <c r="C8" s="107">
        <v>0.5</v>
      </c>
      <c r="D8" s="107">
        <v>2.2999999999999998</v>
      </c>
      <c r="E8" s="93">
        <v>1.7</v>
      </c>
      <c r="F8" s="93">
        <v>3.9</v>
      </c>
      <c r="G8" s="93">
        <v>1.6</v>
      </c>
      <c r="H8" s="93">
        <v>1.3</v>
      </c>
      <c r="I8" s="93">
        <v>3</v>
      </c>
      <c r="J8" s="93">
        <v>2.2999999999999998</v>
      </c>
      <c r="K8" s="93">
        <v>1.8</v>
      </c>
      <c r="L8" s="93">
        <v>0.2</v>
      </c>
      <c r="M8" s="93">
        <v>0.5</v>
      </c>
      <c r="N8" s="3"/>
    </row>
    <row r="9" spans="1:53" ht="17.5" customHeight="1">
      <c r="A9" s="269"/>
      <c r="B9" s="160" t="s">
        <v>8</v>
      </c>
      <c r="C9" s="107">
        <v>0.3</v>
      </c>
      <c r="D9" s="107">
        <v>1.3</v>
      </c>
      <c r="E9" s="93">
        <v>1.2</v>
      </c>
      <c r="F9" s="93">
        <v>3.3</v>
      </c>
      <c r="G9" s="93">
        <v>1.6</v>
      </c>
      <c r="H9" s="93">
        <v>0.9</v>
      </c>
      <c r="I9" s="93">
        <v>4.4000000000000004</v>
      </c>
      <c r="J9" s="93">
        <v>2</v>
      </c>
      <c r="K9" s="93">
        <v>1.7</v>
      </c>
      <c r="L9" s="93">
        <v>0.3</v>
      </c>
      <c r="M9" s="93">
        <v>0.5</v>
      </c>
      <c r="N9" s="3"/>
    </row>
    <row r="10" spans="1:53" ht="17.5" customHeight="1">
      <c r="A10" s="269"/>
      <c r="B10" s="160" t="s">
        <v>9</v>
      </c>
      <c r="C10" s="107">
        <v>0.5</v>
      </c>
      <c r="D10" s="107">
        <v>2.2000000000000002</v>
      </c>
      <c r="E10" s="93">
        <v>2.1</v>
      </c>
      <c r="F10" s="93">
        <v>4.5</v>
      </c>
      <c r="G10" s="93">
        <v>1</v>
      </c>
      <c r="H10" s="93">
        <v>0.8</v>
      </c>
      <c r="I10" s="93">
        <v>8.5</v>
      </c>
      <c r="J10" s="93">
        <v>4.0999999999999996</v>
      </c>
      <c r="K10" s="93">
        <v>3.3</v>
      </c>
      <c r="L10" s="93">
        <v>0.4</v>
      </c>
      <c r="M10" s="93">
        <v>0.6</v>
      </c>
      <c r="N10" s="3"/>
    </row>
    <row r="11" spans="1:53" ht="17.5" customHeight="1">
      <c r="A11" s="269"/>
      <c r="B11" s="160" t="s">
        <v>10</v>
      </c>
      <c r="C11" s="107">
        <v>1.3</v>
      </c>
      <c r="D11" s="107">
        <v>2</v>
      </c>
      <c r="E11" s="93">
        <v>3.5</v>
      </c>
      <c r="F11" s="93">
        <v>6.7</v>
      </c>
      <c r="G11" s="93">
        <v>1.3</v>
      </c>
      <c r="H11" s="93">
        <v>0.7</v>
      </c>
      <c r="I11" s="93">
        <v>7.3</v>
      </c>
      <c r="J11" s="93">
        <v>7.1</v>
      </c>
      <c r="K11" s="93">
        <v>3.9</v>
      </c>
      <c r="L11" s="93">
        <v>0.7</v>
      </c>
      <c r="M11" s="93">
        <v>0.8</v>
      </c>
      <c r="N11" s="3"/>
    </row>
    <row r="12" spans="1:53" ht="17.5" customHeight="1">
      <c r="A12" s="269"/>
      <c r="B12" s="160" t="s">
        <v>11</v>
      </c>
      <c r="C12" s="107">
        <v>0.6</v>
      </c>
      <c r="D12" s="107">
        <v>1.9</v>
      </c>
      <c r="E12" s="93">
        <v>2</v>
      </c>
      <c r="F12" s="93">
        <v>3.4</v>
      </c>
      <c r="G12" s="93">
        <v>1.5</v>
      </c>
      <c r="H12" s="93">
        <v>0.6</v>
      </c>
      <c r="I12" s="93">
        <v>3.4</v>
      </c>
      <c r="J12" s="93">
        <v>2.9</v>
      </c>
      <c r="K12" s="93">
        <v>2</v>
      </c>
      <c r="L12" s="93">
        <v>0.3</v>
      </c>
      <c r="M12" s="93">
        <v>0.7</v>
      </c>
      <c r="N12" s="3"/>
    </row>
    <row r="13" spans="1:53" customFormat="1" ht="17.5" customHeight="1">
      <c r="A13" s="269"/>
      <c r="B13" s="160" t="s">
        <v>12</v>
      </c>
      <c r="C13" s="107">
        <v>1.2</v>
      </c>
      <c r="D13" s="107">
        <v>2</v>
      </c>
      <c r="E13" s="93">
        <v>2.4</v>
      </c>
      <c r="F13" s="93">
        <v>5.4</v>
      </c>
      <c r="G13" s="93">
        <v>1.1000000000000001</v>
      </c>
      <c r="H13" s="93">
        <v>1</v>
      </c>
      <c r="I13" s="93">
        <v>5.2</v>
      </c>
      <c r="J13" s="93">
        <v>4.8</v>
      </c>
      <c r="K13" s="93">
        <v>3.5</v>
      </c>
      <c r="L13" s="93">
        <v>0.6</v>
      </c>
      <c r="M13" s="93">
        <v>0.7</v>
      </c>
      <c r="N13" s="3"/>
    </row>
    <row r="14" spans="1:53" customFormat="1" ht="17.5" customHeight="1">
      <c r="A14" s="269"/>
      <c r="B14" s="160" t="s">
        <v>13</v>
      </c>
      <c r="C14" s="107">
        <v>0.7</v>
      </c>
      <c r="D14" s="107">
        <v>2.7</v>
      </c>
      <c r="E14" s="93">
        <v>1.1000000000000001</v>
      </c>
      <c r="F14" s="93">
        <v>4.5999999999999996</v>
      </c>
      <c r="G14" s="93">
        <v>1.8</v>
      </c>
      <c r="H14" s="93">
        <v>1.4</v>
      </c>
      <c r="I14" s="93">
        <v>7.8</v>
      </c>
      <c r="J14" s="93">
        <v>2.4</v>
      </c>
      <c r="K14" s="93">
        <v>1.5</v>
      </c>
      <c r="L14" s="93">
        <v>0.4</v>
      </c>
      <c r="M14" s="93">
        <v>0.6</v>
      </c>
      <c r="N14" s="3"/>
    </row>
    <row r="15" spans="1:53" customFormat="1" ht="17.5" customHeight="1">
      <c r="A15" s="269"/>
      <c r="B15" s="160" t="s">
        <v>14</v>
      </c>
      <c r="C15" s="107">
        <v>0.4</v>
      </c>
      <c r="D15" s="107">
        <v>1.4</v>
      </c>
      <c r="E15" s="93">
        <v>2.4</v>
      </c>
      <c r="F15" s="93">
        <v>4.2</v>
      </c>
      <c r="G15" s="93">
        <v>0.9</v>
      </c>
      <c r="H15" s="93">
        <v>0.7</v>
      </c>
      <c r="I15" s="93">
        <v>6.7</v>
      </c>
      <c r="J15" s="93">
        <v>3.9</v>
      </c>
      <c r="K15" s="93">
        <v>2.6</v>
      </c>
      <c r="L15" s="93">
        <v>0.4</v>
      </c>
      <c r="M15" s="93">
        <v>0.5</v>
      </c>
      <c r="N15" s="3"/>
    </row>
    <row r="16" spans="1:53" customFormat="1" ht="17.5" customHeight="1">
      <c r="A16" s="269"/>
      <c r="B16" s="160" t="s">
        <v>15</v>
      </c>
      <c r="C16" s="107">
        <v>0.3</v>
      </c>
      <c r="D16" s="107">
        <v>1.4</v>
      </c>
      <c r="E16" s="93">
        <v>4.0999999999999996</v>
      </c>
      <c r="F16" s="93">
        <v>5.5</v>
      </c>
      <c r="G16" s="93">
        <v>1.2</v>
      </c>
      <c r="H16" s="93">
        <v>0.9</v>
      </c>
      <c r="I16" s="93">
        <v>11.3</v>
      </c>
      <c r="J16" s="93">
        <v>4.4000000000000004</v>
      </c>
      <c r="K16" s="93">
        <v>3.7</v>
      </c>
      <c r="L16" s="93">
        <v>0.6</v>
      </c>
      <c r="M16" s="93">
        <v>0.9</v>
      </c>
      <c r="N16" s="3"/>
    </row>
    <row r="17" spans="1:53" customFormat="1" ht="17.5" customHeight="1">
      <c r="A17" s="269"/>
      <c r="B17" s="160" t="s">
        <v>16</v>
      </c>
      <c r="C17" s="107">
        <v>1</v>
      </c>
      <c r="D17" s="107">
        <v>6.5</v>
      </c>
      <c r="E17" s="93">
        <v>1.6</v>
      </c>
      <c r="F17" s="93">
        <v>4.8</v>
      </c>
      <c r="G17" s="93">
        <v>2</v>
      </c>
      <c r="H17" s="93">
        <v>1.3</v>
      </c>
      <c r="I17" s="93">
        <v>5.4</v>
      </c>
      <c r="J17" s="93">
        <v>3.7</v>
      </c>
      <c r="K17" s="93">
        <v>3.2</v>
      </c>
      <c r="L17" s="93">
        <v>0.4</v>
      </c>
      <c r="M17" s="93">
        <v>0.7</v>
      </c>
      <c r="N17" s="3"/>
    </row>
    <row r="18" spans="1:53" customFormat="1" ht="17.5" customHeight="1">
      <c r="A18" s="269"/>
      <c r="B18" s="160" t="s">
        <v>17</v>
      </c>
      <c r="C18" s="107">
        <v>0.6</v>
      </c>
      <c r="D18" s="107">
        <v>2.2000000000000002</v>
      </c>
      <c r="E18" s="93">
        <v>2.2000000000000002</v>
      </c>
      <c r="F18" s="93">
        <v>4.2</v>
      </c>
      <c r="G18" s="93">
        <v>1.2</v>
      </c>
      <c r="H18" s="93">
        <v>1.2</v>
      </c>
      <c r="I18" s="93">
        <v>7.3</v>
      </c>
      <c r="J18" s="93">
        <v>3.6</v>
      </c>
      <c r="K18" s="93">
        <v>2.5</v>
      </c>
      <c r="L18" s="93">
        <v>0.4</v>
      </c>
      <c r="M18" s="93">
        <v>0.7</v>
      </c>
      <c r="N18" s="3"/>
    </row>
    <row r="19" spans="1:53" customFormat="1" ht="17.5" customHeight="1">
      <c r="A19" s="269"/>
      <c r="B19" s="160" t="s">
        <v>18</v>
      </c>
      <c r="C19" s="107">
        <v>1.2</v>
      </c>
      <c r="D19" s="107">
        <v>2.7</v>
      </c>
      <c r="E19" s="93">
        <v>1.6</v>
      </c>
      <c r="F19" s="93">
        <v>4.9000000000000004</v>
      </c>
      <c r="G19" s="93">
        <v>2</v>
      </c>
      <c r="H19" s="93">
        <v>1.7</v>
      </c>
      <c r="I19" s="93">
        <v>5.7</v>
      </c>
      <c r="J19" s="93">
        <v>3.4</v>
      </c>
      <c r="K19" s="93">
        <v>3.1</v>
      </c>
      <c r="L19" s="93">
        <v>0.4</v>
      </c>
      <c r="M19" s="93">
        <v>0.8</v>
      </c>
      <c r="N19" s="3"/>
    </row>
    <row r="20" spans="1:53" customFormat="1" ht="17.5" customHeight="1">
      <c r="A20" s="269"/>
      <c r="B20" s="160" t="s">
        <v>19</v>
      </c>
      <c r="C20" s="107">
        <v>0.4</v>
      </c>
      <c r="D20" s="107">
        <v>1.2</v>
      </c>
      <c r="E20" s="93">
        <v>1.2</v>
      </c>
      <c r="F20" s="93">
        <v>3.3</v>
      </c>
      <c r="G20" s="93">
        <v>1.1000000000000001</v>
      </c>
      <c r="H20" s="93">
        <v>0.9</v>
      </c>
      <c r="I20" s="93">
        <v>3.3</v>
      </c>
      <c r="J20" s="93">
        <v>2.4</v>
      </c>
      <c r="K20" s="93">
        <v>1.7</v>
      </c>
      <c r="L20" s="93">
        <v>0.3</v>
      </c>
      <c r="M20" s="93">
        <v>0.5</v>
      </c>
      <c r="N20" s="3"/>
    </row>
    <row r="21" spans="1:53" customFormat="1" ht="17.5" customHeight="1">
      <c r="A21" s="269"/>
      <c r="B21" s="160" t="s">
        <v>20</v>
      </c>
      <c r="C21" s="107">
        <v>0.5</v>
      </c>
      <c r="D21" s="107">
        <v>1.8</v>
      </c>
      <c r="E21" s="93">
        <v>2.6</v>
      </c>
      <c r="F21" s="93">
        <v>5.0999999999999996</v>
      </c>
      <c r="G21" s="93">
        <v>0.9</v>
      </c>
      <c r="H21" s="93">
        <v>0.5</v>
      </c>
      <c r="I21" s="93">
        <v>5.9</v>
      </c>
      <c r="J21" s="93">
        <v>5.3</v>
      </c>
      <c r="K21" s="93">
        <v>2.9</v>
      </c>
      <c r="L21" s="93">
        <v>0.5</v>
      </c>
      <c r="M21" s="93">
        <v>0.9</v>
      </c>
      <c r="N21" s="3"/>
    </row>
    <row r="22" spans="1:53" customFormat="1" ht="17.5" customHeight="1">
      <c r="A22" s="269"/>
      <c r="B22" s="160" t="s">
        <v>21</v>
      </c>
      <c r="C22" s="107">
        <v>0.5</v>
      </c>
      <c r="D22" s="107">
        <v>1.7</v>
      </c>
      <c r="E22" s="93">
        <v>2.1</v>
      </c>
      <c r="F22" s="93">
        <v>4.7</v>
      </c>
      <c r="G22" s="93">
        <v>1</v>
      </c>
      <c r="H22" s="93">
        <v>0.7</v>
      </c>
      <c r="I22" s="93">
        <v>6.8</v>
      </c>
      <c r="J22" s="93">
        <v>4</v>
      </c>
      <c r="K22" s="93">
        <v>2.7</v>
      </c>
      <c r="L22" s="93">
        <v>0.5</v>
      </c>
      <c r="M22" s="93">
        <v>0.6</v>
      </c>
      <c r="N22" s="3"/>
    </row>
    <row r="23" spans="1:53" customFormat="1" ht="17.5" customHeight="1">
      <c r="A23" s="269"/>
      <c r="B23" s="160" t="s">
        <v>22</v>
      </c>
      <c r="C23" s="107">
        <v>0.5</v>
      </c>
      <c r="D23" s="107">
        <v>2.2000000000000002</v>
      </c>
      <c r="E23" s="93">
        <v>3.3</v>
      </c>
      <c r="F23" s="93">
        <v>5.7</v>
      </c>
      <c r="G23" s="93">
        <v>0.9</v>
      </c>
      <c r="H23" s="93">
        <v>0.6</v>
      </c>
      <c r="I23" s="93">
        <v>5</v>
      </c>
      <c r="J23" s="93">
        <v>5.3</v>
      </c>
      <c r="K23" s="93">
        <v>3.2</v>
      </c>
      <c r="L23" s="93">
        <v>0.5</v>
      </c>
      <c r="M23" s="93">
        <v>0.8</v>
      </c>
      <c r="N23" s="3"/>
    </row>
    <row r="24" spans="1:53" customFormat="1" ht="17.5" customHeight="1">
      <c r="A24" s="269"/>
      <c r="B24" s="160" t="s">
        <v>23</v>
      </c>
      <c r="C24" s="107">
        <v>0.8</v>
      </c>
      <c r="D24" s="107">
        <v>6.6</v>
      </c>
      <c r="E24" s="93">
        <v>1.6</v>
      </c>
      <c r="F24" s="93">
        <v>4.8</v>
      </c>
      <c r="G24" s="93">
        <v>2.7</v>
      </c>
      <c r="H24" s="93">
        <v>1.4</v>
      </c>
      <c r="I24" s="93">
        <v>4.5999999999999996</v>
      </c>
      <c r="J24" s="93">
        <v>3.7</v>
      </c>
      <c r="K24" s="93">
        <v>1.2</v>
      </c>
      <c r="L24" s="93">
        <v>0.5</v>
      </c>
      <c r="M24" s="93">
        <v>0.8</v>
      </c>
      <c r="N24" s="3"/>
    </row>
    <row r="25" spans="1:53" customFormat="1" ht="17.5" customHeight="1">
      <c r="A25" s="269"/>
      <c r="B25" s="160" t="s">
        <v>24</v>
      </c>
      <c r="C25" s="107">
        <v>0.8</v>
      </c>
      <c r="D25" s="107">
        <v>2</v>
      </c>
      <c r="E25" s="93">
        <v>2.9</v>
      </c>
      <c r="F25" s="93">
        <v>5.0999999999999996</v>
      </c>
      <c r="G25" s="93">
        <v>1</v>
      </c>
      <c r="H25" s="93">
        <v>0.7</v>
      </c>
      <c r="I25" s="93">
        <v>6</v>
      </c>
      <c r="J25" s="93">
        <v>4.7</v>
      </c>
      <c r="K25" s="93">
        <v>2.8</v>
      </c>
      <c r="L25" s="93">
        <v>0.5</v>
      </c>
      <c r="M25" s="93">
        <v>0.7</v>
      </c>
      <c r="N25" s="3"/>
    </row>
    <row r="26" spans="1:53" customFormat="1" ht="17.5" customHeight="1">
      <c r="A26" s="269"/>
      <c r="B26" s="160" t="s">
        <v>25</v>
      </c>
      <c r="C26" s="107">
        <v>0.5</v>
      </c>
      <c r="D26" s="107">
        <v>1.5</v>
      </c>
      <c r="E26" s="93">
        <v>2.2999999999999998</v>
      </c>
      <c r="F26" s="93">
        <v>4.9000000000000004</v>
      </c>
      <c r="G26" s="93">
        <v>0.8</v>
      </c>
      <c r="H26" s="93">
        <v>0.8</v>
      </c>
      <c r="I26" s="93">
        <v>6.1</v>
      </c>
      <c r="J26" s="93">
        <v>4.0999999999999996</v>
      </c>
      <c r="K26" s="93">
        <v>2.8</v>
      </c>
      <c r="L26" s="93">
        <v>0.3</v>
      </c>
      <c r="M26" s="93">
        <v>0.6</v>
      </c>
      <c r="N26" s="3"/>
    </row>
    <row r="27" spans="1:53" customFormat="1" ht="17.5" customHeight="1">
      <c r="A27" s="269"/>
      <c r="B27" s="160" t="s">
        <v>26</v>
      </c>
      <c r="C27" s="107">
        <v>0.5</v>
      </c>
      <c r="D27" s="107">
        <v>2.4</v>
      </c>
      <c r="E27" s="93">
        <v>1.8</v>
      </c>
      <c r="F27" s="93">
        <v>4.3</v>
      </c>
      <c r="G27" s="93">
        <v>1.1000000000000001</v>
      </c>
      <c r="H27" s="93">
        <v>0.6</v>
      </c>
      <c r="I27" s="93">
        <v>3.7</v>
      </c>
      <c r="J27" s="93">
        <v>3.1</v>
      </c>
      <c r="K27" s="93">
        <v>2.4</v>
      </c>
      <c r="L27" s="93">
        <v>0.3</v>
      </c>
      <c r="M27" s="93">
        <v>0.5</v>
      </c>
      <c r="N27" s="3"/>
    </row>
    <row r="28" spans="1:53" customFormat="1" ht="17.5" customHeight="1">
      <c r="A28" s="269"/>
      <c r="B28" s="160" t="s">
        <v>27</v>
      </c>
      <c r="C28" s="107">
        <v>0.9</v>
      </c>
      <c r="D28" s="107">
        <v>2.8</v>
      </c>
      <c r="E28" s="93">
        <v>4.5999999999999996</v>
      </c>
      <c r="F28" s="93">
        <v>6.7</v>
      </c>
      <c r="G28" s="93">
        <v>1.1000000000000001</v>
      </c>
      <c r="H28" s="93">
        <v>1</v>
      </c>
      <c r="I28" s="93">
        <v>6.8</v>
      </c>
      <c r="J28" s="93">
        <v>6.5</v>
      </c>
      <c r="K28" s="93">
        <v>5.3</v>
      </c>
      <c r="L28" s="93">
        <v>0.5</v>
      </c>
      <c r="M28" s="93">
        <v>1</v>
      </c>
      <c r="N28" s="3"/>
    </row>
    <row r="29" spans="1:53" customFormat="1" ht="17.5" customHeight="1">
      <c r="A29" s="269"/>
      <c r="B29" s="160" t="s">
        <v>28</v>
      </c>
      <c r="C29" s="107">
        <v>0.6</v>
      </c>
      <c r="D29" s="107">
        <v>2.2999999999999998</v>
      </c>
      <c r="E29" s="93">
        <v>2.6</v>
      </c>
      <c r="F29" s="93">
        <v>5.3</v>
      </c>
      <c r="G29" s="93">
        <v>1.1000000000000001</v>
      </c>
      <c r="H29" s="93">
        <v>0.8</v>
      </c>
      <c r="I29" s="93">
        <v>7.5</v>
      </c>
      <c r="J29" s="93">
        <v>3.5</v>
      </c>
      <c r="K29" s="93">
        <v>2.2999999999999998</v>
      </c>
      <c r="L29" s="93">
        <v>0.5</v>
      </c>
      <c r="M29" s="93">
        <v>0.6</v>
      </c>
      <c r="N29" s="3"/>
    </row>
    <row r="30" spans="1:53" customFormat="1" ht="17.5" customHeight="1">
      <c r="A30" s="269"/>
      <c r="B30" s="160" t="s">
        <v>29</v>
      </c>
      <c r="C30" s="107">
        <v>0.8</v>
      </c>
      <c r="D30" s="107">
        <v>10.6</v>
      </c>
      <c r="E30" s="93">
        <v>3.8</v>
      </c>
      <c r="F30" s="93">
        <v>3.9</v>
      </c>
      <c r="G30" s="93">
        <v>8.9</v>
      </c>
      <c r="H30" s="93">
        <v>2.4</v>
      </c>
      <c r="I30" s="93">
        <v>2.2000000000000002</v>
      </c>
      <c r="J30" s="93">
        <v>1.8</v>
      </c>
      <c r="K30" s="93">
        <v>3.4</v>
      </c>
      <c r="L30" s="93">
        <v>0.6</v>
      </c>
      <c r="M30" s="93">
        <v>0.7</v>
      </c>
      <c r="N30" s="3"/>
    </row>
    <row r="31" spans="1:53" ht="17.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customFormat="1" ht="22.25" customHeight="1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customForma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customForma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 customFormat="1">
      <c r="B35" s="3"/>
      <c r="C35" s="3"/>
      <c r="D35" s="3"/>
      <c r="E35" s="8"/>
      <c r="F35" s="3"/>
      <c r="G35" s="3"/>
      <c r="H35" s="3"/>
      <c r="I35" s="3"/>
      <c r="J35" s="8"/>
      <c r="K35" s="3"/>
      <c r="L35" s="3"/>
      <c r="M35" s="3"/>
    </row>
  </sheetData>
  <mergeCells count="2">
    <mergeCell ref="E1:M1"/>
    <mergeCell ref="A1:A31"/>
  </mergeCells>
  <pageMargins left="0.39370078740157483" right="0.43307086614173229" top="0.39370078740157483" bottom="0.39370078740157483" header="0.31496062992125984" footer="0.31496062992125984"/>
  <pageSetup paperSize="9" scale="85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K36"/>
  <sheetViews>
    <sheetView zoomScaleNormal="100" zoomScaleSheetLayoutView="115" workbookViewId="0">
      <selection sqref="A1:A32"/>
    </sheetView>
  </sheetViews>
  <sheetFormatPr baseColWidth="10" defaultColWidth="9.1640625" defaultRowHeight="16"/>
  <cols>
    <col min="1" max="1" width="5.1640625" style="1" customWidth="1"/>
    <col min="2" max="2" width="19.6640625" style="1" customWidth="1"/>
    <col min="3" max="3" width="8.33203125" style="1" customWidth="1"/>
    <col min="4" max="4" width="14.33203125" style="1" customWidth="1"/>
    <col min="5" max="5" width="15.33203125" style="1" customWidth="1"/>
    <col min="6" max="6" width="15.5" style="1" customWidth="1"/>
    <col min="7" max="7" width="17.6640625" style="1" customWidth="1"/>
    <col min="8" max="8" width="17.5" style="1" customWidth="1"/>
    <col min="9" max="9" width="13" style="4" customWidth="1"/>
    <col min="10" max="10" width="19.5" style="1" customWidth="1"/>
    <col min="11" max="11" width="14.33203125" style="1" customWidth="1"/>
    <col min="12" max="16384" width="9.1640625" style="1"/>
  </cols>
  <sheetData>
    <row r="1" spans="1:11" ht="22.5" customHeight="1">
      <c r="A1" s="269">
        <v>77</v>
      </c>
      <c r="B1" s="270" t="s">
        <v>362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1" ht="13.5" customHeight="1">
      <c r="A2" s="269"/>
      <c r="B2" s="127"/>
      <c r="C2" s="127"/>
      <c r="D2" s="99"/>
      <c r="E2" s="92"/>
      <c r="F2" s="129"/>
      <c r="G2" s="304" t="s">
        <v>273</v>
      </c>
      <c r="H2" s="304"/>
      <c r="I2" s="304"/>
      <c r="J2" s="304"/>
      <c r="K2" s="304"/>
    </row>
    <row r="3" spans="1:11" ht="116.25" customHeight="1">
      <c r="A3" s="269"/>
      <c r="B3" s="130"/>
      <c r="C3" s="151" t="s">
        <v>171</v>
      </c>
      <c r="D3" s="151" t="s">
        <v>146</v>
      </c>
      <c r="E3" s="151" t="s">
        <v>173</v>
      </c>
      <c r="F3" s="151" t="s">
        <v>148</v>
      </c>
      <c r="G3" s="151" t="s">
        <v>149</v>
      </c>
      <c r="H3" s="150" t="s">
        <v>174</v>
      </c>
      <c r="I3" s="150" t="s">
        <v>151</v>
      </c>
      <c r="J3" s="151" t="s">
        <v>133</v>
      </c>
      <c r="K3" s="150" t="s">
        <v>152</v>
      </c>
    </row>
    <row r="4" spans="1:11" ht="20.25" customHeight="1">
      <c r="A4" s="269"/>
      <c r="B4" s="106" t="s">
        <v>32</v>
      </c>
      <c r="C4" s="106">
        <v>100</v>
      </c>
      <c r="D4" s="106">
        <v>12.2</v>
      </c>
      <c r="E4" s="106">
        <v>6</v>
      </c>
      <c r="F4" s="106">
        <v>24.8</v>
      </c>
      <c r="G4" s="106">
        <v>5.3</v>
      </c>
      <c r="H4" s="106">
        <v>0.6</v>
      </c>
      <c r="I4" s="121">
        <v>7</v>
      </c>
      <c r="J4" s="121">
        <v>13.3</v>
      </c>
      <c r="K4" s="121">
        <v>5.9</v>
      </c>
    </row>
    <row r="5" spans="1:11" ht="16.25" customHeight="1">
      <c r="A5" s="269"/>
      <c r="B5" s="160" t="s">
        <v>3</v>
      </c>
      <c r="K5" s="93"/>
    </row>
    <row r="6" spans="1:11" ht="16.25" customHeight="1">
      <c r="A6" s="269"/>
      <c r="B6" s="160" t="s">
        <v>4</v>
      </c>
      <c r="C6" s="107" t="s">
        <v>52</v>
      </c>
      <c r="D6" s="107" t="s">
        <v>52</v>
      </c>
      <c r="E6" s="107" t="s">
        <v>52</v>
      </c>
      <c r="F6" s="107" t="s">
        <v>52</v>
      </c>
      <c r="G6" s="107" t="s">
        <v>52</v>
      </c>
      <c r="H6" s="107" t="s">
        <v>52</v>
      </c>
      <c r="I6" s="87" t="s">
        <v>52</v>
      </c>
      <c r="J6" s="107" t="s">
        <v>52</v>
      </c>
      <c r="K6" s="107" t="s">
        <v>52</v>
      </c>
    </row>
    <row r="7" spans="1:11" ht="16.25" customHeight="1">
      <c r="A7" s="269"/>
      <c r="B7" s="160" t="s">
        <v>5</v>
      </c>
      <c r="C7" s="93">
        <v>100</v>
      </c>
      <c r="D7" s="93">
        <v>29.2</v>
      </c>
      <c r="E7" s="93">
        <v>0.8</v>
      </c>
      <c r="F7" s="93">
        <v>25.7</v>
      </c>
      <c r="G7" s="93">
        <v>4.8</v>
      </c>
      <c r="H7" s="93">
        <v>0.4</v>
      </c>
      <c r="I7" s="107">
        <v>7.5</v>
      </c>
      <c r="J7" s="107">
        <v>7</v>
      </c>
      <c r="K7" s="107">
        <v>3.1</v>
      </c>
    </row>
    <row r="8" spans="1:11" ht="16.25" customHeight="1">
      <c r="A8" s="269"/>
      <c r="B8" s="160" t="s">
        <v>6</v>
      </c>
      <c r="C8" s="93">
        <v>100</v>
      </c>
      <c r="D8" s="93">
        <v>17.899999999999999</v>
      </c>
      <c r="E8" s="93">
        <v>0.7</v>
      </c>
      <c r="F8" s="93">
        <v>26.7</v>
      </c>
      <c r="G8" s="93">
        <v>2.4</v>
      </c>
      <c r="H8" s="93">
        <v>0.7</v>
      </c>
      <c r="I8" s="107">
        <v>4.8</v>
      </c>
      <c r="J8" s="107">
        <v>17.100000000000001</v>
      </c>
      <c r="K8" s="107">
        <v>5.4</v>
      </c>
    </row>
    <row r="9" spans="1:11" ht="16.25" customHeight="1">
      <c r="A9" s="269"/>
      <c r="B9" s="160" t="s">
        <v>7</v>
      </c>
      <c r="C9" s="93">
        <v>100</v>
      </c>
      <c r="D9" s="93">
        <v>6.7</v>
      </c>
      <c r="E9" s="93">
        <v>21.2</v>
      </c>
      <c r="F9" s="93">
        <v>35</v>
      </c>
      <c r="G9" s="93">
        <v>3.4</v>
      </c>
      <c r="H9" s="93">
        <v>1</v>
      </c>
      <c r="I9" s="107">
        <v>5.5</v>
      </c>
      <c r="J9" s="107">
        <v>8.1</v>
      </c>
      <c r="K9" s="107">
        <v>4.0999999999999996</v>
      </c>
    </row>
    <row r="10" spans="1:11" ht="16.25" customHeight="1">
      <c r="A10" s="269"/>
      <c r="B10" s="160" t="s">
        <v>8</v>
      </c>
      <c r="C10" s="93">
        <v>100</v>
      </c>
      <c r="D10" s="93">
        <v>6.2</v>
      </c>
      <c r="E10" s="93">
        <v>15.1</v>
      </c>
      <c r="F10" s="93">
        <v>47</v>
      </c>
      <c r="G10" s="93">
        <v>5.0999999999999996</v>
      </c>
      <c r="H10" s="93">
        <v>0.6</v>
      </c>
      <c r="I10" s="107">
        <v>4</v>
      </c>
      <c r="J10" s="107">
        <v>5.2</v>
      </c>
      <c r="K10" s="107">
        <v>2.2999999999999998</v>
      </c>
    </row>
    <row r="11" spans="1:11" ht="16.25" customHeight="1">
      <c r="A11" s="269"/>
      <c r="B11" s="160" t="s">
        <v>9</v>
      </c>
      <c r="C11" s="93">
        <v>100</v>
      </c>
      <c r="D11" s="93">
        <v>25.7</v>
      </c>
      <c r="E11" s="93">
        <v>4.4000000000000004</v>
      </c>
      <c r="F11" s="93">
        <v>22</v>
      </c>
      <c r="G11" s="93">
        <v>3.2</v>
      </c>
      <c r="H11" s="93">
        <v>0.7</v>
      </c>
      <c r="I11" s="107">
        <v>4.2</v>
      </c>
      <c r="J11" s="93">
        <v>8.9</v>
      </c>
      <c r="K11" s="107">
        <v>4.3</v>
      </c>
    </row>
    <row r="12" spans="1:11" ht="16.25" customHeight="1">
      <c r="A12" s="269"/>
      <c r="B12" s="160" t="s">
        <v>10</v>
      </c>
      <c r="C12" s="93">
        <v>100</v>
      </c>
      <c r="D12" s="93">
        <v>12.6</v>
      </c>
      <c r="E12" s="93">
        <v>0.5</v>
      </c>
      <c r="F12" s="93">
        <v>17</v>
      </c>
      <c r="G12" s="93">
        <v>6.7</v>
      </c>
      <c r="H12" s="93">
        <v>0.9</v>
      </c>
      <c r="I12" s="107">
        <v>3.6</v>
      </c>
      <c r="J12" s="93">
        <v>11.3</v>
      </c>
      <c r="K12" s="107">
        <v>12.3</v>
      </c>
    </row>
    <row r="13" spans="1:11" ht="16.25" customHeight="1">
      <c r="A13" s="269"/>
      <c r="B13" s="160" t="s">
        <v>11</v>
      </c>
      <c r="C13" s="93">
        <v>100</v>
      </c>
      <c r="D13" s="93">
        <v>10.5</v>
      </c>
      <c r="E13" s="93">
        <v>3.3</v>
      </c>
      <c r="F13" s="93">
        <v>45.3</v>
      </c>
      <c r="G13" s="93">
        <v>12.2</v>
      </c>
      <c r="H13" s="93">
        <v>0.6</v>
      </c>
      <c r="I13" s="107">
        <v>2.1</v>
      </c>
      <c r="J13" s="93">
        <v>7.2</v>
      </c>
      <c r="K13" s="107">
        <v>2.9</v>
      </c>
    </row>
    <row r="14" spans="1:11" ht="16.25" customHeight="1">
      <c r="A14" s="269"/>
      <c r="B14" s="160" t="s">
        <v>12</v>
      </c>
      <c r="C14" s="93">
        <v>100</v>
      </c>
      <c r="D14" s="93">
        <v>12.1</v>
      </c>
      <c r="E14" s="93">
        <v>4.8</v>
      </c>
      <c r="F14" s="93">
        <v>28.3</v>
      </c>
      <c r="G14" s="93">
        <v>8.5</v>
      </c>
      <c r="H14" s="93">
        <v>0.4</v>
      </c>
      <c r="I14" s="107">
        <v>6.8</v>
      </c>
      <c r="J14" s="93">
        <v>7.2</v>
      </c>
      <c r="K14" s="107">
        <v>7.4</v>
      </c>
    </row>
    <row r="15" spans="1:11" ht="16.25" customHeight="1">
      <c r="A15" s="269"/>
      <c r="B15" s="160" t="s">
        <v>13</v>
      </c>
      <c r="C15" s="93">
        <v>100</v>
      </c>
      <c r="D15" s="93">
        <v>12.3</v>
      </c>
      <c r="E15" s="93">
        <v>0.4</v>
      </c>
      <c r="F15" s="93">
        <v>27.2</v>
      </c>
      <c r="G15" s="93">
        <v>5.6</v>
      </c>
      <c r="H15" s="93">
        <v>0.8</v>
      </c>
      <c r="I15" s="107">
        <v>11.5</v>
      </c>
      <c r="J15" s="93">
        <v>14</v>
      </c>
      <c r="K15" s="107">
        <v>4.9000000000000004</v>
      </c>
    </row>
    <row r="16" spans="1:11" ht="16.25" customHeight="1">
      <c r="A16" s="269"/>
      <c r="B16" s="160" t="s">
        <v>14</v>
      </c>
      <c r="C16" s="93">
        <v>100</v>
      </c>
      <c r="D16" s="93">
        <v>37.299999999999997</v>
      </c>
      <c r="E16" s="93">
        <v>4.8</v>
      </c>
      <c r="F16" s="93">
        <v>19.899999999999999</v>
      </c>
      <c r="G16" s="93">
        <v>4.2</v>
      </c>
      <c r="H16" s="93">
        <v>0.6</v>
      </c>
      <c r="I16" s="107">
        <v>2</v>
      </c>
      <c r="J16" s="93">
        <v>7.8</v>
      </c>
      <c r="K16" s="107">
        <v>3.5</v>
      </c>
    </row>
    <row r="17" spans="1:11" ht="16.25" customHeight="1">
      <c r="A17" s="269"/>
      <c r="B17" s="160" t="s">
        <v>15</v>
      </c>
      <c r="C17" s="93">
        <v>100</v>
      </c>
      <c r="D17" s="93">
        <v>27.2</v>
      </c>
      <c r="E17" s="93">
        <v>1.6</v>
      </c>
      <c r="F17" s="93">
        <v>17.399999999999999</v>
      </c>
      <c r="G17" s="93">
        <v>7.5</v>
      </c>
      <c r="H17" s="93">
        <v>0.8</v>
      </c>
      <c r="I17" s="107">
        <v>1.8</v>
      </c>
      <c r="J17" s="93">
        <v>8.1</v>
      </c>
      <c r="K17" s="107">
        <v>3.7</v>
      </c>
    </row>
    <row r="18" spans="1:11" ht="16.25" customHeight="1">
      <c r="A18" s="269"/>
      <c r="B18" s="160" t="s">
        <v>16</v>
      </c>
      <c r="C18" s="93">
        <v>100</v>
      </c>
      <c r="D18" s="93">
        <v>8.4</v>
      </c>
      <c r="E18" s="93">
        <v>4.0999999999999996</v>
      </c>
      <c r="F18" s="93">
        <v>23.6</v>
      </c>
      <c r="G18" s="93">
        <v>4.7</v>
      </c>
      <c r="H18" s="93">
        <v>0.6</v>
      </c>
      <c r="I18" s="107">
        <v>8.6</v>
      </c>
      <c r="J18" s="93">
        <v>14.6</v>
      </c>
      <c r="K18" s="107">
        <v>5.8</v>
      </c>
    </row>
    <row r="19" spans="1:11" ht="16.25" customHeight="1">
      <c r="A19" s="269"/>
      <c r="B19" s="160" t="s">
        <v>17</v>
      </c>
      <c r="C19" s="93">
        <v>100</v>
      </c>
      <c r="D19" s="93">
        <v>23.2</v>
      </c>
      <c r="E19" s="93">
        <v>0.9</v>
      </c>
      <c r="F19" s="93">
        <v>21.8</v>
      </c>
      <c r="G19" s="93">
        <v>10.7</v>
      </c>
      <c r="H19" s="93">
        <v>0.7</v>
      </c>
      <c r="I19" s="107">
        <v>3.4</v>
      </c>
      <c r="J19" s="93">
        <v>9.6999999999999993</v>
      </c>
      <c r="K19" s="107">
        <v>6.3</v>
      </c>
    </row>
    <row r="20" spans="1:11" ht="16.25" customHeight="1">
      <c r="A20" s="269"/>
      <c r="B20" s="160" t="s">
        <v>18</v>
      </c>
      <c r="C20" s="93">
        <v>100</v>
      </c>
      <c r="D20" s="93">
        <v>11.4</v>
      </c>
      <c r="E20" s="93">
        <v>0.1</v>
      </c>
      <c r="F20" s="93">
        <v>14.5</v>
      </c>
      <c r="G20" s="93">
        <v>3.5</v>
      </c>
      <c r="H20" s="93">
        <v>0.6</v>
      </c>
      <c r="I20" s="107">
        <v>20.100000000000001</v>
      </c>
      <c r="J20" s="93">
        <v>12.6</v>
      </c>
      <c r="K20" s="107">
        <v>12.3</v>
      </c>
    </row>
    <row r="21" spans="1:11" ht="16.25" customHeight="1">
      <c r="A21" s="269"/>
      <c r="B21" s="160" t="s">
        <v>19</v>
      </c>
      <c r="C21" s="93">
        <v>100</v>
      </c>
      <c r="D21" s="93">
        <v>16.399999999999999</v>
      </c>
      <c r="E21" s="93">
        <v>29.9</v>
      </c>
      <c r="F21" s="93">
        <v>24.4</v>
      </c>
      <c r="G21" s="93">
        <v>1.6</v>
      </c>
      <c r="H21" s="93">
        <v>0.5</v>
      </c>
      <c r="I21" s="107">
        <v>3.1</v>
      </c>
      <c r="J21" s="93">
        <v>7.1</v>
      </c>
      <c r="K21" s="107">
        <v>3.8</v>
      </c>
    </row>
    <row r="22" spans="1:11" ht="16.25" customHeight="1">
      <c r="A22" s="269"/>
      <c r="B22" s="160" t="s">
        <v>20</v>
      </c>
      <c r="C22" s="93">
        <v>100</v>
      </c>
      <c r="D22" s="93">
        <v>18.8</v>
      </c>
      <c r="E22" s="93">
        <v>2.4</v>
      </c>
      <c r="F22" s="93">
        <v>22.7</v>
      </c>
      <c r="G22" s="93">
        <v>11.5</v>
      </c>
      <c r="H22" s="93">
        <v>0.5</v>
      </c>
      <c r="I22" s="107">
        <v>7.3</v>
      </c>
      <c r="J22" s="93">
        <v>7.8</v>
      </c>
      <c r="K22" s="107">
        <v>4</v>
      </c>
    </row>
    <row r="23" spans="1:11" ht="16.25" customHeight="1">
      <c r="A23" s="269"/>
      <c r="B23" s="160" t="s">
        <v>21</v>
      </c>
      <c r="C23" s="93">
        <v>100</v>
      </c>
      <c r="D23" s="93">
        <v>26.7</v>
      </c>
      <c r="E23" s="93">
        <v>5.9</v>
      </c>
      <c r="F23" s="93">
        <v>24.6</v>
      </c>
      <c r="G23" s="93">
        <v>3.3</v>
      </c>
      <c r="H23" s="93">
        <v>0.7</v>
      </c>
      <c r="I23" s="107">
        <v>3.2</v>
      </c>
      <c r="J23" s="93">
        <v>8</v>
      </c>
      <c r="K23" s="107">
        <v>3.9</v>
      </c>
    </row>
    <row r="24" spans="1:11" ht="16.25" customHeight="1">
      <c r="A24" s="269"/>
      <c r="B24" s="160" t="s">
        <v>22</v>
      </c>
      <c r="C24" s="93">
        <v>100</v>
      </c>
      <c r="D24" s="93">
        <v>31.2</v>
      </c>
      <c r="E24" s="93">
        <v>1</v>
      </c>
      <c r="F24" s="93">
        <v>17.100000000000001</v>
      </c>
      <c r="G24" s="93">
        <v>2.6</v>
      </c>
      <c r="H24" s="93">
        <v>0.6</v>
      </c>
      <c r="I24" s="107">
        <v>6.9</v>
      </c>
      <c r="J24" s="93">
        <v>8.9</v>
      </c>
      <c r="K24" s="107">
        <v>6.4</v>
      </c>
    </row>
    <row r="25" spans="1:11" ht="16.25" customHeight="1">
      <c r="A25" s="269"/>
      <c r="B25" s="160" t="s">
        <v>23</v>
      </c>
      <c r="C25" s="93">
        <v>100</v>
      </c>
      <c r="D25" s="93">
        <v>11.1</v>
      </c>
      <c r="E25" s="93">
        <v>7</v>
      </c>
      <c r="F25" s="93">
        <v>25.4</v>
      </c>
      <c r="G25" s="93">
        <v>5.3</v>
      </c>
      <c r="H25" s="93">
        <v>0.8</v>
      </c>
      <c r="I25" s="107">
        <v>5.4</v>
      </c>
      <c r="J25" s="93">
        <v>12.5</v>
      </c>
      <c r="K25" s="107">
        <v>4.5999999999999996</v>
      </c>
    </row>
    <row r="26" spans="1:11" ht="16.25" customHeight="1">
      <c r="A26" s="269"/>
      <c r="B26" s="160" t="s">
        <v>24</v>
      </c>
      <c r="C26" s="93">
        <v>100</v>
      </c>
      <c r="D26" s="93">
        <v>33.1</v>
      </c>
      <c r="E26" s="93">
        <v>0.2</v>
      </c>
      <c r="F26" s="93">
        <v>19</v>
      </c>
      <c r="G26" s="93">
        <v>6.7</v>
      </c>
      <c r="H26" s="93">
        <v>0.7</v>
      </c>
      <c r="I26" s="107">
        <v>2.2999999999999998</v>
      </c>
      <c r="J26" s="93">
        <v>10.6</v>
      </c>
      <c r="K26" s="107">
        <v>2.8</v>
      </c>
    </row>
    <row r="27" spans="1:11" ht="16.25" customHeight="1">
      <c r="A27" s="269"/>
      <c r="B27" s="160" t="s">
        <v>25</v>
      </c>
      <c r="C27" s="93">
        <v>100</v>
      </c>
      <c r="D27" s="93">
        <v>29.9</v>
      </c>
      <c r="E27" s="93">
        <v>1.1000000000000001</v>
      </c>
      <c r="F27" s="93">
        <v>18.7</v>
      </c>
      <c r="G27" s="93">
        <v>7.9</v>
      </c>
      <c r="H27" s="93">
        <v>0.4</v>
      </c>
      <c r="I27" s="107">
        <v>8.5</v>
      </c>
      <c r="J27" s="93">
        <v>7.5</v>
      </c>
      <c r="K27" s="107">
        <v>3.4</v>
      </c>
    </row>
    <row r="28" spans="1:11" ht="16.25" customHeight="1">
      <c r="A28" s="269"/>
      <c r="B28" s="160" t="s">
        <v>26</v>
      </c>
      <c r="C28" s="93">
        <v>100</v>
      </c>
      <c r="D28" s="93">
        <v>27.9</v>
      </c>
      <c r="E28" s="93">
        <v>0.4</v>
      </c>
      <c r="F28" s="93">
        <v>29.4</v>
      </c>
      <c r="G28" s="93">
        <v>3.7</v>
      </c>
      <c r="H28" s="93">
        <v>0.6</v>
      </c>
      <c r="I28" s="107">
        <v>4.8</v>
      </c>
      <c r="J28" s="93">
        <v>10.4</v>
      </c>
      <c r="K28" s="107">
        <v>3.7</v>
      </c>
    </row>
    <row r="29" spans="1:11" ht="16.25" customHeight="1">
      <c r="A29" s="269"/>
      <c r="B29" s="160" t="s">
        <v>27</v>
      </c>
      <c r="C29" s="93">
        <v>100</v>
      </c>
      <c r="D29" s="93">
        <v>21.8</v>
      </c>
      <c r="E29" s="93">
        <v>0.3</v>
      </c>
      <c r="F29" s="93">
        <v>10.9</v>
      </c>
      <c r="G29" s="93">
        <v>8.5</v>
      </c>
      <c r="H29" s="93">
        <v>0.5</v>
      </c>
      <c r="I29" s="107">
        <v>4</v>
      </c>
      <c r="J29" s="93">
        <v>14.3</v>
      </c>
      <c r="K29" s="107">
        <v>3.8</v>
      </c>
    </row>
    <row r="30" spans="1:11" ht="16.25" customHeight="1">
      <c r="A30" s="269"/>
      <c r="B30" s="160" t="s">
        <v>28</v>
      </c>
      <c r="C30" s="93">
        <v>100</v>
      </c>
      <c r="D30" s="93">
        <v>30.8</v>
      </c>
      <c r="E30" s="93">
        <v>2.2999999999999998</v>
      </c>
      <c r="F30" s="93">
        <v>25.1</v>
      </c>
      <c r="G30" s="93">
        <v>3.4</v>
      </c>
      <c r="H30" s="93">
        <v>0.7</v>
      </c>
      <c r="I30" s="107">
        <v>2.9</v>
      </c>
      <c r="J30" s="93">
        <v>6.7</v>
      </c>
      <c r="K30" s="107">
        <v>4.8</v>
      </c>
    </row>
    <row r="31" spans="1:11" ht="16.25" customHeight="1">
      <c r="A31" s="269"/>
      <c r="B31" s="160" t="s">
        <v>29</v>
      </c>
      <c r="C31" s="93">
        <v>100</v>
      </c>
      <c r="D31" s="93">
        <v>0</v>
      </c>
      <c r="E31" s="107">
        <v>0</v>
      </c>
      <c r="F31" s="93">
        <v>14.3</v>
      </c>
      <c r="G31" s="93">
        <v>5.5</v>
      </c>
      <c r="H31" s="93">
        <v>0.3</v>
      </c>
      <c r="I31" s="107">
        <v>9</v>
      </c>
      <c r="J31" s="93">
        <v>25.5</v>
      </c>
      <c r="K31" s="107">
        <v>9.1999999999999993</v>
      </c>
    </row>
    <row r="32" spans="1:11" ht="16.25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</row>
    <row r="33" spans="2:1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8"/>
      <c r="J36" s="3"/>
      <c r="K36" s="3"/>
    </row>
  </sheetData>
  <mergeCells count="3">
    <mergeCell ref="G2:K2"/>
    <mergeCell ref="B1:K1"/>
    <mergeCell ref="A1:A32"/>
  </mergeCells>
  <pageMargins left="0.39370078740157483" right="0.39370078740157483" top="0.39370078740157483" bottom="0.39370078740157483" header="0.31496062992125984" footer="0.31496062992125984"/>
  <pageSetup paperSize="9" scale="88" firstPageNumber="103" orientation="landscape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A34"/>
  <sheetViews>
    <sheetView zoomScaleNormal="100" zoomScaleSheetLayoutView="130" workbookViewId="0">
      <selection sqref="A1:A32"/>
    </sheetView>
  </sheetViews>
  <sheetFormatPr baseColWidth="10" defaultColWidth="9.1640625" defaultRowHeight="16"/>
  <cols>
    <col min="1" max="1" width="4.83203125" style="1" customWidth="1"/>
    <col min="2" max="2" width="19.5" style="1" customWidth="1"/>
    <col min="3" max="3" width="15" style="1" customWidth="1"/>
    <col min="4" max="4" width="12.5" style="1" customWidth="1"/>
    <col min="5" max="5" width="11" style="4" customWidth="1"/>
    <col min="6" max="6" width="11.83203125" style="1" customWidth="1"/>
    <col min="7" max="7" width="13" style="1" customWidth="1"/>
    <col min="8" max="8" width="19.5" style="1" customWidth="1"/>
    <col min="9" max="9" width="13.5" style="1" customWidth="1"/>
    <col min="10" max="10" width="7.5" style="4" customWidth="1"/>
    <col min="11" max="11" width="11.5" style="1" customWidth="1"/>
    <col min="12" max="12" width="12.1640625" style="1" customWidth="1"/>
    <col min="13" max="13" width="9.5" style="1" customWidth="1"/>
    <col min="14" max="53" width="8.83203125" customWidth="1"/>
    <col min="54" max="16384" width="9.1640625" style="1"/>
  </cols>
  <sheetData>
    <row r="1" spans="1:53" ht="15.75" customHeight="1">
      <c r="A1" s="269">
        <v>78</v>
      </c>
      <c r="B1" s="122"/>
      <c r="C1" s="92"/>
      <c r="D1" s="92"/>
      <c r="E1" s="349"/>
      <c r="F1" s="349"/>
      <c r="G1" s="131"/>
      <c r="H1" s="349"/>
      <c r="I1" s="349"/>
      <c r="J1" s="131"/>
      <c r="K1" s="131"/>
      <c r="L1" s="357" t="s">
        <v>272</v>
      </c>
      <c r="M1" s="357"/>
    </row>
    <row r="2" spans="1:53" ht="120" customHeight="1">
      <c r="A2" s="269"/>
      <c r="B2" s="133"/>
      <c r="C2" s="151" t="s">
        <v>135</v>
      </c>
      <c r="D2" s="151" t="s">
        <v>175</v>
      </c>
      <c r="E2" s="151" t="s">
        <v>137</v>
      </c>
      <c r="F2" s="151" t="s">
        <v>138</v>
      </c>
      <c r="G2" s="151" t="s">
        <v>177</v>
      </c>
      <c r="H2" s="151" t="s">
        <v>140</v>
      </c>
      <c r="I2" s="151" t="s">
        <v>141</v>
      </c>
      <c r="J2" s="151" t="s">
        <v>142</v>
      </c>
      <c r="K2" s="151" t="s">
        <v>164</v>
      </c>
      <c r="L2" s="151" t="s">
        <v>178</v>
      </c>
      <c r="M2" s="150" t="s">
        <v>176</v>
      </c>
      <c r="AV2" s="1"/>
      <c r="AW2" s="1"/>
      <c r="AX2" s="1"/>
      <c r="AY2" s="1"/>
      <c r="AZ2" s="1"/>
      <c r="BA2" s="1"/>
    </row>
    <row r="3" spans="1:53" ht="19.5" customHeight="1">
      <c r="A3" s="269"/>
      <c r="B3" s="106" t="s">
        <v>32</v>
      </c>
      <c r="C3" s="121">
        <v>0.8</v>
      </c>
      <c r="D3" s="121">
        <v>4.2</v>
      </c>
      <c r="E3" s="106">
        <v>2.1</v>
      </c>
      <c r="F3" s="106">
        <v>3.7</v>
      </c>
      <c r="G3" s="106">
        <v>2.8</v>
      </c>
      <c r="H3" s="106">
        <v>1.2</v>
      </c>
      <c r="I3" s="106">
        <v>3.8</v>
      </c>
      <c r="J3" s="106">
        <v>2.9</v>
      </c>
      <c r="K3" s="106">
        <v>2.4</v>
      </c>
      <c r="L3" s="106">
        <v>0.4</v>
      </c>
      <c r="M3" s="106">
        <v>0.6</v>
      </c>
      <c r="N3" s="7"/>
    </row>
    <row r="4" spans="1:53" ht="16.75" customHeight="1">
      <c r="A4" s="269"/>
      <c r="B4" s="160" t="s">
        <v>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6.75" customHeight="1">
      <c r="A5" s="269"/>
      <c r="B5" s="160" t="s">
        <v>4</v>
      </c>
      <c r="C5" s="87" t="s">
        <v>52</v>
      </c>
      <c r="D5" s="87" t="s">
        <v>52</v>
      </c>
      <c r="E5" s="107" t="s">
        <v>52</v>
      </c>
      <c r="F5" s="87" t="s">
        <v>52</v>
      </c>
      <c r="G5" s="87" t="s">
        <v>52</v>
      </c>
      <c r="H5" s="87" t="s">
        <v>52</v>
      </c>
      <c r="I5" s="87" t="s">
        <v>52</v>
      </c>
      <c r="J5" s="107" t="s">
        <v>52</v>
      </c>
      <c r="K5" s="87" t="s">
        <v>52</v>
      </c>
      <c r="L5" s="87" t="s">
        <v>52</v>
      </c>
      <c r="M5" s="87" t="s">
        <v>52</v>
      </c>
      <c r="N5" s="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6.75" customHeight="1">
      <c r="A6" s="269"/>
      <c r="B6" s="160" t="s">
        <v>5</v>
      </c>
      <c r="C6" s="107">
        <v>0.5</v>
      </c>
      <c r="D6" s="107">
        <v>2.8</v>
      </c>
      <c r="E6" s="93">
        <v>1.3</v>
      </c>
      <c r="F6" s="93">
        <v>3.7</v>
      </c>
      <c r="G6" s="93">
        <v>1</v>
      </c>
      <c r="H6" s="93">
        <v>0.5</v>
      </c>
      <c r="I6" s="93">
        <v>4.2</v>
      </c>
      <c r="J6" s="93">
        <v>3.1</v>
      </c>
      <c r="K6" s="93">
        <v>3.6</v>
      </c>
      <c r="L6" s="93">
        <v>0.4</v>
      </c>
      <c r="M6" s="93">
        <v>0.4</v>
      </c>
      <c r="N6" s="3"/>
    </row>
    <row r="7" spans="1:53" ht="16.75" customHeight="1">
      <c r="A7" s="269"/>
      <c r="B7" s="160" t="s">
        <v>6</v>
      </c>
      <c r="C7" s="107">
        <v>0.8</v>
      </c>
      <c r="D7" s="107">
        <v>1.5</v>
      </c>
      <c r="E7" s="93">
        <v>2.1</v>
      </c>
      <c r="F7" s="93">
        <v>4.9000000000000004</v>
      </c>
      <c r="G7" s="93">
        <v>1.3</v>
      </c>
      <c r="H7" s="93">
        <v>0.6</v>
      </c>
      <c r="I7" s="93">
        <v>5</v>
      </c>
      <c r="J7" s="93">
        <v>4.5999999999999996</v>
      </c>
      <c r="K7" s="93">
        <v>2.4</v>
      </c>
      <c r="L7" s="93">
        <v>0.4</v>
      </c>
      <c r="M7" s="93">
        <v>0.7</v>
      </c>
      <c r="N7" s="3"/>
    </row>
    <row r="8" spans="1:53" ht="16.75" customHeight="1">
      <c r="A8" s="269"/>
      <c r="B8" s="160" t="s">
        <v>7</v>
      </c>
      <c r="C8" s="107">
        <v>0.5</v>
      </c>
      <c r="D8" s="107">
        <v>2</v>
      </c>
      <c r="E8" s="93">
        <v>1.3</v>
      </c>
      <c r="F8" s="93">
        <v>2.9</v>
      </c>
      <c r="G8" s="93">
        <v>1.2</v>
      </c>
      <c r="H8" s="93">
        <v>0.9</v>
      </c>
      <c r="I8" s="93">
        <v>2.2000000000000002</v>
      </c>
      <c r="J8" s="93">
        <v>2</v>
      </c>
      <c r="K8" s="93">
        <v>1.4</v>
      </c>
      <c r="L8" s="93">
        <v>0.2</v>
      </c>
      <c r="M8" s="93">
        <v>0.4</v>
      </c>
      <c r="N8" s="3"/>
    </row>
    <row r="9" spans="1:53" ht="16.75" customHeight="1">
      <c r="A9" s="269"/>
      <c r="B9" s="160" t="s">
        <v>8</v>
      </c>
      <c r="C9" s="107">
        <v>0.3</v>
      </c>
      <c r="D9" s="107">
        <v>1</v>
      </c>
      <c r="E9" s="93">
        <v>0.9</v>
      </c>
      <c r="F9" s="93">
        <v>2.8</v>
      </c>
      <c r="G9" s="93">
        <v>1.3</v>
      </c>
      <c r="H9" s="93">
        <v>0.8</v>
      </c>
      <c r="I9" s="93">
        <v>3.5</v>
      </c>
      <c r="J9" s="93">
        <v>1.8</v>
      </c>
      <c r="K9" s="93">
        <v>1.3</v>
      </c>
      <c r="L9" s="93">
        <v>0.3</v>
      </c>
      <c r="M9" s="93">
        <v>0.5</v>
      </c>
      <c r="N9" s="3"/>
    </row>
    <row r="10" spans="1:53" ht="16.75" customHeight="1">
      <c r="A10" s="269"/>
      <c r="B10" s="160" t="s">
        <v>9</v>
      </c>
      <c r="C10" s="107">
        <v>0.7</v>
      </c>
      <c r="D10" s="107">
        <v>3</v>
      </c>
      <c r="E10" s="93">
        <v>1.9</v>
      </c>
      <c r="F10" s="93">
        <v>4</v>
      </c>
      <c r="G10" s="93">
        <v>0.9</v>
      </c>
      <c r="H10" s="93">
        <v>0.7</v>
      </c>
      <c r="I10" s="93">
        <v>7.5</v>
      </c>
      <c r="J10" s="93">
        <v>4.0999999999999996</v>
      </c>
      <c r="K10" s="93">
        <v>2.8</v>
      </c>
      <c r="L10" s="93">
        <v>0.4</v>
      </c>
      <c r="M10" s="93">
        <v>0.6</v>
      </c>
      <c r="N10" s="3"/>
    </row>
    <row r="11" spans="1:53" ht="16.75" customHeight="1">
      <c r="A11" s="269"/>
      <c r="B11" s="160" t="s">
        <v>10</v>
      </c>
      <c r="C11" s="107">
        <v>1.7</v>
      </c>
      <c r="D11" s="107">
        <v>2.5</v>
      </c>
      <c r="E11" s="93">
        <v>3</v>
      </c>
      <c r="F11" s="93">
        <v>6.3</v>
      </c>
      <c r="G11" s="93">
        <v>1.4</v>
      </c>
      <c r="H11" s="93">
        <v>0.7</v>
      </c>
      <c r="I11" s="93">
        <v>7.3</v>
      </c>
      <c r="J11" s="93">
        <v>7.1</v>
      </c>
      <c r="K11" s="93">
        <v>3.2</v>
      </c>
      <c r="L11" s="93">
        <v>0.8</v>
      </c>
      <c r="M11" s="93">
        <v>1.1000000000000001</v>
      </c>
      <c r="N11" s="3"/>
    </row>
    <row r="12" spans="1:53" ht="16.75" customHeight="1">
      <c r="A12" s="269"/>
      <c r="B12" s="160" t="s">
        <v>11</v>
      </c>
      <c r="C12" s="107">
        <v>0.6</v>
      </c>
      <c r="D12" s="107">
        <v>1.8</v>
      </c>
      <c r="E12" s="93">
        <v>1.5</v>
      </c>
      <c r="F12" s="93">
        <v>2.7</v>
      </c>
      <c r="G12" s="93">
        <v>1.1000000000000001</v>
      </c>
      <c r="H12" s="93">
        <v>0.5</v>
      </c>
      <c r="I12" s="93">
        <v>2.7</v>
      </c>
      <c r="J12" s="93">
        <v>2.5</v>
      </c>
      <c r="K12" s="93">
        <v>1.6</v>
      </c>
      <c r="L12" s="93">
        <v>0.3</v>
      </c>
      <c r="M12" s="93">
        <v>0.6</v>
      </c>
      <c r="N12" s="3"/>
    </row>
    <row r="13" spans="1:53" customFormat="1" ht="16.75" customHeight="1">
      <c r="A13" s="269"/>
      <c r="B13" s="160" t="s">
        <v>12</v>
      </c>
      <c r="C13" s="107">
        <v>1.7</v>
      </c>
      <c r="D13" s="107">
        <v>2.1</v>
      </c>
      <c r="E13" s="93">
        <v>1.9</v>
      </c>
      <c r="F13" s="93">
        <v>4.5</v>
      </c>
      <c r="G13" s="93">
        <v>0.9</v>
      </c>
      <c r="H13" s="93">
        <v>0.8</v>
      </c>
      <c r="I13" s="93">
        <v>4.4000000000000004</v>
      </c>
      <c r="J13" s="93">
        <v>4.3</v>
      </c>
      <c r="K13" s="93">
        <v>2.7</v>
      </c>
      <c r="L13" s="93">
        <v>0.5</v>
      </c>
      <c r="M13" s="93">
        <v>0.7</v>
      </c>
      <c r="N13" s="3"/>
    </row>
    <row r="14" spans="1:53" customFormat="1" ht="16.75" customHeight="1">
      <c r="A14" s="269"/>
      <c r="B14" s="160" t="s">
        <v>13</v>
      </c>
      <c r="C14" s="107">
        <v>0.9</v>
      </c>
      <c r="D14" s="107">
        <v>2.9</v>
      </c>
      <c r="E14" s="93">
        <v>1</v>
      </c>
      <c r="F14" s="93">
        <v>4.2</v>
      </c>
      <c r="G14" s="93">
        <v>1.8</v>
      </c>
      <c r="H14" s="93">
        <v>1.2</v>
      </c>
      <c r="I14" s="93">
        <v>6.4</v>
      </c>
      <c r="J14" s="93">
        <v>2.5</v>
      </c>
      <c r="K14" s="93">
        <v>1.4</v>
      </c>
      <c r="L14" s="93">
        <v>0.4</v>
      </c>
      <c r="M14" s="93">
        <v>0.6</v>
      </c>
      <c r="N14" s="3"/>
    </row>
    <row r="15" spans="1:53" customFormat="1" ht="16.75" customHeight="1">
      <c r="A15" s="269"/>
      <c r="B15" s="160" t="s">
        <v>14</v>
      </c>
      <c r="C15" s="107">
        <v>0.5</v>
      </c>
      <c r="D15" s="107">
        <v>1.4</v>
      </c>
      <c r="E15" s="93">
        <v>2</v>
      </c>
      <c r="F15" s="93">
        <v>3.6</v>
      </c>
      <c r="G15" s="93">
        <v>0.8</v>
      </c>
      <c r="H15" s="93">
        <v>0.6</v>
      </c>
      <c r="I15" s="93">
        <v>4.5</v>
      </c>
      <c r="J15" s="93">
        <v>3.6</v>
      </c>
      <c r="K15" s="93">
        <v>2.1</v>
      </c>
      <c r="L15" s="93">
        <v>0.3</v>
      </c>
      <c r="M15" s="93">
        <v>0.5</v>
      </c>
      <c r="N15" s="3"/>
    </row>
    <row r="16" spans="1:53" customFormat="1" ht="16.75" customHeight="1">
      <c r="A16" s="269"/>
      <c r="B16" s="160" t="s">
        <v>15</v>
      </c>
      <c r="C16" s="107">
        <v>0.4</v>
      </c>
      <c r="D16" s="107">
        <v>1.4</v>
      </c>
      <c r="E16" s="93">
        <v>3.7</v>
      </c>
      <c r="F16" s="93">
        <v>5.0999999999999996</v>
      </c>
      <c r="G16" s="93">
        <v>1.1000000000000001</v>
      </c>
      <c r="H16" s="93">
        <v>0.8</v>
      </c>
      <c r="I16" s="93">
        <v>10</v>
      </c>
      <c r="J16" s="93">
        <v>4.5</v>
      </c>
      <c r="K16" s="93">
        <v>3.4</v>
      </c>
      <c r="L16" s="93">
        <v>0.6</v>
      </c>
      <c r="M16" s="93">
        <v>0.9</v>
      </c>
      <c r="N16" s="3"/>
    </row>
    <row r="17" spans="1:53" customFormat="1" ht="16.75" customHeight="1">
      <c r="A17" s="269"/>
      <c r="B17" s="160" t="s">
        <v>16</v>
      </c>
      <c r="C17" s="107">
        <v>1.4</v>
      </c>
      <c r="D17" s="107">
        <v>7.2</v>
      </c>
      <c r="E17" s="93">
        <v>1.3</v>
      </c>
      <c r="F17" s="93">
        <v>4.4000000000000004</v>
      </c>
      <c r="G17" s="93">
        <v>1.8</v>
      </c>
      <c r="H17" s="93">
        <v>1.1000000000000001</v>
      </c>
      <c r="I17" s="93">
        <v>4.7</v>
      </c>
      <c r="J17" s="93">
        <v>3.8</v>
      </c>
      <c r="K17" s="93">
        <v>2.8</v>
      </c>
      <c r="L17" s="93">
        <v>0.4</v>
      </c>
      <c r="M17" s="93">
        <v>0.7</v>
      </c>
      <c r="N17" s="3"/>
    </row>
    <row r="18" spans="1:53" customFormat="1" ht="16.75" customHeight="1">
      <c r="A18" s="269"/>
      <c r="B18" s="160" t="s">
        <v>17</v>
      </c>
      <c r="C18" s="107">
        <v>0.6</v>
      </c>
      <c r="D18" s="107">
        <v>2.2999999999999998</v>
      </c>
      <c r="E18" s="93">
        <v>1.9</v>
      </c>
      <c r="F18" s="93">
        <v>3.6</v>
      </c>
      <c r="G18" s="93">
        <v>1.1000000000000001</v>
      </c>
      <c r="H18" s="93">
        <v>1</v>
      </c>
      <c r="I18" s="93">
        <v>6.5</v>
      </c>
      <c r="J18" s="93">
        <v>3.4</v>
      </c>
      <c r="K18" s="93">
        <v>1.9</v>
      </c>
      <c r="L18" s="93">
        <v>0.4</v>
      </c>
      <c r="M18" s="93">
        <v>0.6</v>
      </c>
      <c r="N18" s="3"/>
    </row>
    <row r="19" spans="1:53" customFormat="1" ht="16.75" customHeight="1">
      <c r="A19" s="269"/>
      <c r="B19" s="160" t="s">
        <v>18</v>
      </c>
      <c r="C19" s="107">
        <v>1.3</v>
      </c>
      <c r="D19" s="107">
        <v>2.6</v>
      </c>
      <c r="E19" s="93">
        <v>1.5</v>
      </c>
      <c r="F19" s="93">
        <v>4.5</v>
      </c>
      <c r="G19" s="93">
        <v>1.6</v>
      </c>
      <c r="H19" s="93">
        <v>1.5</v>
      </c>
      <c r="I19" s="93">
        <v>4.9000000000000004</v>
      </c>
      <c r="J19" s="93">
        <v>3.3</v>
      </c>
      <c r="K19" s="93">
        <v>2.5</v>
      </c>
      <c r="L19" s="93">
        <v>0.4</v>
      </c>
      <c r="M19" s="93">
        <v>0.8</v>
      </c>
      <c r="N19" s="3"/>
    </row>
    <row r="20" spans="1:53" customFormat="1" ht="16.75" customHeight="1">
      <c r="A20" s="269"/>
      <c r="B20" s="160" t="s">
        <v>19</v>
      </c>
      <c r="C20" s="107">
        <v>0.4</v>
      </c>
      <c r="D20" s="107">
        <v>1.2</v>
      </c>
      <c r="E20" s="93">
        <v>1</v>
      </c>
      <c r="F20" s="93">
        <v>2.4</v>
      </c>
      <c r="G20" s="93">
        <v>0.8</v>
      </c>
      <c r="H20" s="93">
        <v>0.7</v>
      </c>
      <c r="I20" s="93">
        <v>2.6</v>
      </c>
      <c r="J20" s="93">
        <v>2.1</v>
      </c>
      <c r="K20" s="93">
        <v>1.3</v>
      </c>
      <c r="L20" s="93">
        <v>0.3</v>
      </c>
      <c r="M20" s="93">
        <v>0.4</v>
      </c>
      <c r="N20" s="3"/>
    </row>
    <row r="21" spans="1:53" customFormat="1" ht="16.75" customHeight="1">
      <c r="A21" s="269"/>
      <c r="B21" s="160" t="s">
        <v>20</v>
      </c>
      <c r="C21" s="107">
        <v>0.7</v>
      </c>
      <c r="D21" s="107">
        <v>2.1</v>
      </c>
      <c r="E21" s="93">
        <v>2.1</v>
      </c>
      <c r="F21" s="93">
        <v>4.5</v>
      </c>
      <c r="G21" s="93">
        <v>0.8</v>
      </c>
      <c r="H21" s="93">
        <v>0.4</v>
      </c>
      <c r="I21" s="93">
        <v>5.2</v>
      </c>
      <c r="J21" s="93">
        <v>5.0999999999999996</v>
      </c>
      <c r="K21" s="93">
        <v>2.7</v>
      </c>
      <c r="L21" s="93">
        <v>0.5</v>
      </c>
      <c r="M21" s="93">
        <v>0.9</v>
      </c>
      <c r="N21" s="3"/>
    </row>
    <row r="22" spans="1:53" customFormat="1" ht="16.75" customHeight="1">
      <c r="A22" s="269"/>
      <c r="B22" s="160" t="s">
        <v>21</v>
      </c>
      <c r="C22" s="107">
        <v>0.6</v>
      </c>
      <c r="D22" s="107">
        <v>2.4</v>
      </c>
      <c r="E22" s="93">
        <v>1.8</v>
      </c>
      <c r="F22" s="93">
        <v>4.0999999999999996</v>
      </c>
      <c r="G22" s="93">
        <v>0.9</v>
      </c>
      <c r="H22" s="93">
        <v>0.6</v>
      </c>
      <c r="I22" s="93">
        <v>6</v>
      </c>
      <c r="J22" s="93">
        <v>3.8</v>
      </c>
      <c r="K22" s="93">
        <v>2.4</v>
      </c>
      <c r="L22" s="93">
        <v>0.5</v>
      </c>
      <c r="M22" s="93">
        <v>0.6</v>
      </c>
      <c r="N22" s="3"/>
    </row>
    <row r="23" spans="1:53" customFormat="1" ht="16.75" customHeight="1">
      <c r="A23" s="269"/>
      <c r="B23" s="160" t="s">
        <v>22</v>
      </c>
      <c r="C23" s="107">
        <v>0.7</v>
      </c>
      <c r="D23" s="107">
        <v>2.1</v>
      </c>
      <c r="E23" s="93">
        <v>2.7</v>
      </c>
      <c r="F23" s="93">
        <v>4.9000000000000004</v>
      </c>
      <c r="G23" s="93">
        <v>0.9</v>
      </c>
      <c r="H23" s="93">
        <v>0.5</v>
      </c>
      <c r="I23" s="93">
        <v>4</v>
      </c>
      <c r="J23" s="93">
        <v>5</v>
      </c>
      <c r="K23" s="93">
        <v>2.7</v>
      </c>
      <c r="L23" s="93">
        <v>0.5</v>
      </c>
      <c r="M23" s="93">
        <v>1.3</v>
      </c>
      <c r="N23" s="3"/>
    </row>
    <row r="24" spans="1:53" customFormat="1" ht="16.75" customHeight="1">
      <c r="A24" s="269"/>
      <c r="B24" s="160" t="s">
        <v>23</v>
      </c>
      <c r="C24" s="107">
        <v>1</v>
      </c>
      <c r="D24" s="107">
        <v>6.8</v>
      </c>
      <c r="E24" s="93">
        <v>1.4</v>
      </c>
      <c r="F24" s="93">
        <v>4.4000000000000004</v>
      </c>
      <c r="G24" s="93">
        <v>2.4</v>
      </c>
      <c r="H24" s="93">
        <v>1.2</v>
      </c>
      <c r="I24" s="93">
        <v>4.0999999999999996</v>
      </c>
      <c r="J24" s="93">
        <v>3.7</v>
      </c>
      <c r="K24" s="93">
        <v>1.6</v>
      </c>
      <c r="L24" s="93">
        <v>0.5</v>
      </c>
      <c r="M24" s="93">
        <v>0.8</v>
      </c>
      <c r="N24" s="3"/>
    </row>
    <row r="25" spans="1:53" customFormat="1" ht="16.75" customHeight="1">
      <c r="A25" s="269"/>
      <c r="B25" s="160" t="s">
        <v>24</v>
      </c>
      <c r="C25" s="107">
        <v>0.9</v>
      </c>
      <c r="D25" s="107">
        <v>1.8</v>
      </c>
      <c r="E25" s="93">
        <v>2.4</v>
      </c>
      <c r="F25" s="93">
        <v>4.4000000000000004</v>
      </c>
      <c r="G25" s="93">
        <v>0.9</v>
      </c>
      <c r="H25" s="93">
        <v>0.6</v>
      </c>
      <c r="I25" s="93">
        <v>5.7</v>
      </c>
      <c r="J25" s="93">
        <v>4.5</v>
      </c>
      <c r="K25" s="93">
        <v>2.2000000000000002</v>
      </c>
      <c r="L25" s="93">
        <v>0.5</v>
      </c>
      <c r="M25" s="93">
        <v>0.7</v>
      </c>
      <c r="N25" s="3"/>
    </row>
    <row r="26" spans="1:53" customFormat="1" ht="16.75" customHeight="1">
      <c r="A26" s="269"/>
      <c r="B26" s="160" t="s">
        <v>25</v>
      </c>
      <c r="C26" s="107">
        <v>0.6</v>
      </c>
      <c r="D26" s="107">
        <v>1.6</v>
      </c>
      <c r="E26" s="93">
        <v>2</v>
      </c>
      <c r="F26" s="93">
        <v>4.4000000000000004</v>
      </c>
      <c r="G26" s="93">
        <v>0.8</v>
      </c>
      <c r="H26" s="93">
        <v>0.7</v>
      </c>
      <c r="I26" s="93">
        <v>5.2</v>
      </c>
      <c r="J26" s="93">
        <v>3.9</v>
      </c>
      <c r="K26" s="93">
        <v>2.4</v>
      </c>
      <c r="L26" s="93">
        <v>0.4</v>
      </c>
      <c r="M26" s="93">
        <v>0.6</v>
      </c>
      <c r="N26" s="3"/>
    </row>
    <row r="27" spans="1:53" customFormat="1" ht="16.75" customHeight="1">
      <c r="A27" s="269"/>
      <c r="B27" s="160" t="s">
        <v>26</v>
      </c>
      <c r="C27" s="107">
        <v>0.6</v>
      </c>
      <c r="D27" s="107">
        <v>2.7</v>
      </c>
      <c r="E27" s="93">
        <v>1.5</v>
      </c>
      <c r="F27" s="93">
        <v>3.8</v>
      </c>
      <c r="G27" s="93">
        <v>1.2</v>
      </c>
      <c r="H27" s="93">
        <v>0.6</v>
      </c>
      <c r="I27" s="93">
        <v>3</v>
      </c>
      <c r="J27" s="93">
        <v>3</v>
      </c>
      <c r="K27" s="93">
        <v>1.9</v>
      </c>
      <c r="L27" s="93">
        <v>0.3</v>
      </c>
      <c r="M27" s="93">
        <v>0.5</v>
      </c>
      <c r="N27" s="3"/>
    </row>
    <row r="28" spans="1:53" customFormat="1" ht="16.75" customHeight="1">
      <c r="A28" s="269"/>
      <c r="B28" s="160" t="s">
        <v>27</v>
      </c>
      <c r="C28" s="107">
        <v>1.1000000000000001</v>
      </c>
      <c r="D28" s="107">
        <v>3.3</v>
      </c>
      <c r="E28" s="93">
        <v>4</v>
      </c>
      <c r="F28" s="93">
        <v>6.3</v>
      </c>
      <c r="G28" s="93">
        <v>1.1000000000000001</v>
      </c>
      <c r="H28" s="93">
        <v>0.9</v>
      </c>
      <c r="I28" s="93">
        <v>6.3</v>
      </c>
      <c r="J28" s="93">
        <v>6.8</v>
      </c>
      <c r="K28" s="93">
        <v>4.5</v>
      </c>
      <c r="L28" s="93">
        <v>0.5</v>
      </c>
      <c r="M28" s="93">
        <v>1.1000000000000001</v>
      </c>
      <c r="N28" s="3"/>
    </row>
    <row r="29" spans="1:53" customFormat="1" ht="16.75" customHeight="1">
      <c r="A29" s="269"/>
      <c r="B29" s="160" t="s">
        <v>28</v>
      </c>
      <c r="C29" s="107">
        <v>0.7</v>
      </c>
      <c r="D29" s="107">
        <v>2.1</v>
      </c>
      <c r="E29" s="93">
        <v>2.1</v>
      </c>
      <c r="F29" s="93">
        <v>4.5</v>
      </c>
      <c r="G29" s="93">
        <v>0.9</v>
      </c>
      <c r="H29" s="93">
        <v>0.7</v>
      </c>
      <c r="I29" s="93">
        <v>6.2</v>
      </c>
      <c r="J29" s="93">
        <v>3.2</v>
      </c>
      <c r="K29" s="93">
        <v>1.9</v>
      </c>
      <c r="L29" s="93">
        <v>0.4</v>
      </c>
      <c r="M29" s="93">
        <v>0.6</v>
      </c>
      <c r="N29" s="3"/>
    </row>
    <row r="30" spans="1:53" customFormat="1" ht="16.75" customHeight="1">
      <c r="A30" s="269"/>
      <c r="B30" s="160" t="s">
        <v>29</v>
      </c>
      <c r="C30" s="107">
        <v>1</v>
      </c>
      <c r="D30" s="107">
        <v>9.1</v>
      </c>
      <c r="E30" s="93">
        <v>4</v>
      </c>
      <c r="F30" s="93">
        <v>3.3</v>
      </c>
      <c r="G30" s="93">
        <v>8</v>
      </c>
      <c r="H30" s="93">
        <v>2.2000000000000002</v>
      </c>
      <c r="I30" s="93">
        <v>1.9</v>
      </c>
      <c r="J30" s="93">
        <v>1.9</v>
      </c>
      <c r="K30" s="93">
        <v>3.5</v>
      </c>
      <c r="L30" s="93">
        <v>0.6</v>
      </c>
      <c r="M30" s="93">
        <v>0.7</v>
      </c>
      <c r="N30" s="3"/>
    </row>
    <row r="31" spans="1:53" ht="16.7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customFormat="1">
      <c r="B32" s="162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customForma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customForma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</sheetData>
  <mergeCells count="4">
    <mergeCell ref="H1:I1"/>
    <mergeCell ref="E1:F1"/>
    <mergeCell ref="A1:A31"/>
    <mergeCell ref="L1:M1"/>
  </mergeCells>
  <pageMargins left="0.39370078740157483" right="0.39370078740157483" top="0.39370078740157483" bottom="0.39370078740157483" header="0.31496062992125984" footer="0.31496062992125984"/>
  <pageSetup paperSize="9" scale="88" firstPageNumber="103" orientation="landscape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K48"/>
  <sheetViews>
    <sheetView topLeftCell="A13" zoomScaleNormal="100" zoomScaleSheetLayoutView="84" workbookViewId="0">
      <selection activeCell="D31" sqref="D31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159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3.5" customHeight="1">
      <c r="B20" s="157"/>
      <c r="C20" s="157"/>
      <c r="D20" s="157"/>
      <c r="E20" s="157"/>
      <c r="F20" s="157"/>
      <c r="G20" s="157"/>
      <c r="H20" s="157"/>
      <c r="I20" s="157"/>
      <c r="J20" s="40"/>
      <c r="K20" s="40"/>
    </row>
    <row r="21" spans="1:11" ht="94.5" customHeight="1">
      <c r="A21" s="157"/>
      <c r="B21" s="267" t="s">
        <v>363</v>
      </c>
      <c r="C21" s="267"/>
      <c r="D21" s="267"/>
      <c r="E21" s="267"/>
      <c r="F21" s="267"/>
      <c r="G21" s="267"/>
      <c r="H21" s="267"/>
      <c r="I21" s="267"/>
      <c r="J21" s="40"/>
      <c r="K21" s="40"/>
    </row>
    <row r="22" spans="1:11" ht="13.5" customHeight="1">
      <c r="A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  <c r="K26" s="40"/>
    </row>
    <row r="27" spans="1:11" ht="13.5" customHeight="1"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3.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ht="18">
      <c r="A45" s="13"/>
      <c r="B45" s="13"/>
      <c r="C45" s="13"/>
      <c r="D45" s="13"/>
      <c r="E45" s="13"/>
      <c r="F45" s="13"/>
      <c r="G45" s="13"/>
      <c r="H45" s="13"/>
      <c r="I45" s="13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  <row r="47" spans="1:11" ht="18">
      <c r="A47" s="13"/>
      <c r="B47" s="13"/>
      <c r="C47" s="13"/>
      <c r="D47" s="13"/>
      <c r="E47" s="13"/>
      <c r="F47" s="13"/>
      <c r="G47" s="13"/>
      <c r="H47" s="13"/>
      <c r="I47" s="13"/>
    </row>
    <row r="48" spans="1:11" ht="18">
      <c r="A48" s="13"/>
      <c r="B48" s="13"/>
      <c r="C48" s="13"/>
      <c r="D48" s="13"/>
      <c r="E48" s="13"/>
      <c r="F48" s="13"/>
      <c r="G48" s="13"/>
      <c r="H48" s="13"/>
      <c r="I48" s="13"/>
    </row>
  </sheetData>
  <mergeCells count="1">
    <mergeCell ref="B21:I21"/>
  </mergeCells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K37"/>
  <sheetViews>
    <sheetView zoomScaleNormal="100" zoomScaleSheetLayoutView="91" workbookViewId="0">
      <selection sqref="A1:A32"/>
    </sheetView>
  </sheetViews>
  <sheetFormatPr baseColWidth="10" defaultColWidth="9.1640625" defaultRowHeight="16"/>
  <cols>
    <col min="1" max="1" width="5.33203125" style="1" customWidth="1"/>
    <col min="2" max="2" width="20.1640625" style="1" customWidth="1"/>
    <col min="3" max="3" width="7.5" style="1" customWidth="1"/>
    <col min="4" max="4" width="14.6640625" style="1" customWidth="1"/>
    <col min="5" max="5" width="15.5" style="1" customWidth="1"/>
    <col min="6" max="6" width="15.33203125" style="1" customWidth="1"/>
    <col min="7" max="7" width="17.83203125" style="1" customWidth="1"/>
    <col min="8" max="8" width="17.5" style="1" customWidth="1"/>
    <col min="9" max="9" width="13.33203125" style="4" customWidth="1"/>
    <col min="10" max="10" width="18.33203125" style="1" customWidth="1"/>
    <col min="11" max="11" width="14.6640625" style="1" customWidth="1"/>
    <col min="12" max="16384" width="9.1640625" style="1"/>
  </cols>
  <sheetData>
    <row r="1" spans="1:11" ht="15.75" customHeight="1">
      <c r="A1" s="269">
        <v>80</v>
      </c>
      <c r="B1" s="270" t="s">
        <v>364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1" ht="15.75" customHeight="1">
      <c r="A2" s="269"/>
      <c r="B2" s="127"/>
      <c r="C2" s="136"/>
      <c r="D2" s="136"/>
      <c r="E2" s="92"/>
      <c r="F2" s="139"/>
      <c r="G2" s="358" t="s">
        <v>273</v>
      </c>
      <c r="H2" s="358"/>
      <c r="I2" s="358"/>
      <c r="J2" s="358"/>
      <c r="K2" s="358"/>
    </row>
    <row r="3" spans="1:11" ht="116.25" customHeight="1">
      <c r="A3" s="269"/>
      <c r="B3" s="130"/>
      <c r="C3" s="151" t="s">
        <v>171</v>
      </c>
      <c r="D3" s="151" t="s">
        <v>146</v>
      </c>
      <c r="E3" s="151" t="s">
        <v>188</v>
      </c>
      <c r="F3" s="151" t="s">
        <v>275</v>
      </c>
      <c r="G3" s="151" t="s">
        <v>149</v>
      </c>
      <c r="H3" s="150" t="s">
        <v>154</v>
      </c>
      <c r="I3" s="150" t="s">
        <v>151</v>
      </c>
      <c r="J3" s="151" t="s">
        <v>133</v>
      </c>
      <c r="K3" s="150" t="s">
        <v>152</v>
      </c>
    </row>
    <row r="4" spans="1:11" ht="16" customHeight="1">
      <c r="A4" s="269"/>
      <c r="B4" s="106" t="s">
        <v>32</v>
      </c>
      <c r="C4" s="106">
        <v>100</v>
      </c>
      <c r="D4" s="106">
        <v>12.1</v>
      </c>
      <c r="E4" s="106">
        <v>7</v>
      </c>
      <c r="F4" s="106">
        <v>14.2</v>
      </c>
      <c r="G4" s="106">
        <v>3.5</v>
      </c>
      <c r="H4" s="106">
        <v>0.4</v>
      </c>
      <c r="I4" s="121">
        <v>2.5</v>
      </c>
      <c r="J4" s="140">
        <v>16.3</v>
      </c>
      <c r="K4" s="140">
        <v>7.6</v>
      </c>
    </row>
    <row r="5" spans="1:11" ht="16.75" customHeight="1">
      <c r="A5" s="269"/>
      <c r="B5" s="160" t="s">
        <v>3</v>
      </c>
      <c r="C5" s="93"/>
      <c r="D5" s="93"/>
      <c r="E5" s="93"/>
      <c r="F5" s="93"/>
      <c r="G5" s="93"/>
      <c r="H5" s="92"/>
      <c r="I5" s="107"/>
      <c r="J5" s="107"/>
      <c r="K5" s="107"/>
    </row>
    <row r="6" spans="1:11" ht="16.75" customHeight="1">
      <c r="A6" s="269"/>
      <c r="B6" s="160" t="s">
        <v>4</v>
      </c>
      <c r="C6" s="93">
        <v>100</v>
      </c>
      <c r="D6" s="87" t="s">
        <v>52</v>
      </c>
      <c r="E6" s="87" t="s">
        <v>52</v>
      </c>
      <c r="F6" s="87" t="s">
        <v>52</v>
      </c>
      <c r="G6" s="87" t="s">
        <v>52</v>
      </c>
      <c r="H6" s="87" t="s">
        <v>52</v>
      </c>
      <c r="I6" s="87" t="s">
        <v>52</v>
      </c>
      <c r="J6" s="87" t="s">
        <v>52</v>
      </c>
      <c r="K6" s="87" t="s">
        <v>52</v>
      </c>
    </row>
    <row r="7" spans="1:11" ht="16.75" customHeight="1">
      <c r="A7" s="269"/>
      <c r="B7" s="160" t="s">
        <v>5</v>
      </c>
      <c r="C7" s="93">
        <v>100</v>
      </c>
      <c r="D7" s="93">
        <v>28.1</v>
      </c>
      <c r="E7" s="93">
        <v>1.1000000000000001</v>
      </c>
      <c r="F7" s="93">
        <v>16.5</v>
      </c>
      <c r="G7" s="93">
        <v>3.4</v>
      </c>
      <c r="H7" s="93">
        <v>0.3</v>
      </c>
      <c r="I7" s="107">
        <v>2</v>
      </c>
      <c r="J7" s="107">
        <v>8.9</v>
      </c>
      <c r="K7" s="107">
        <v>6.1</v>
      </c>
    </row>
    <row r="8" spans="1:11" ht="16.75" customHeight="1">
      <c r="A8" s="269"/>
      <c r="B8" s="160" t="s">
        <v>6</v>
      </c>
      <c r="C8" s="93">
        <v>100</v>
      </c>
      <c r="D8" s="93">
        <v>17.100000000000001</v>
      </c>
      <c r="E8" s="93">
        <v>0.2</v>
      </c>
      <c r="F8" s="93">
        <v>13.5</v>
      </c>
      <c r="G8" s="93">
        <v>1.3</v>
      </c>
      <c r="H8" s="93">
        <v>0.3</v>
      </c>
      <c r="I8" s="107">
        <v>2.1</v>
      </c>
      <c r="J8" s="107">
        <v>25.5</v>
      </c>
      <c r="K8" s="107">
        <v>6.5</v>
      </c>
    </row>
    <row r="9" spans="1:11" ht="16.75" customHeight="1">
      <c r="A9" s="269"/>
      <c r="B9" s="160" t="s">
        <v>7</v>
      </c>
      <c r="C9" s="93">
        <v>100</v>
      </c>
      <c r="D9" s="93">
        <v>7.3</v>
      </c>
      <c r="E9" s="93">
        <v>22.6</v>
      </c>
      <c r="F9" s="93">
        <v>22.3</v>
      </c>
      <c r="G9" s="93">
        <v>2.5</v>
      </c>
      <c r="H9" s="93">
        <v>0.7</v>
      </c>
      <c r="I9" s="107">
        <v>1.8</v>
      </c>
      <c r="J9" s="107">
        <v>11.4</v>
      </c>
      <c r="K9" s="107">
        <v>5.4</v>
      </c>
    </row>
    <row r="10" spans="1:11" ht="16.75" customHeight="1">
      <c r="A10" s="269"/>
      <c r="B10" s="160" t="s">
        <v>8</v>
      </c>
      <c r="C10" s="93">
        <v>100</v>
      </c>
      <c r="D10" s="93">
        <v>7.2</v>
      </c>
      <c r="E10" s="93">
        <v>18.3</v>
      </c>
      <c r="F10" s="93">
        <v>26.2</v>
      </c>
      <c r="G10" s="93">
        <v>4.9000000000000004</v>
      </c>
      <c r="H10" s="93">
        <v>0.5</v>
      </c>
      <c r="I10" s="107">
        <v>1.7</v>
      </c>
      <c r="J10" s="107">
        <v>8</v>
      </c>
      <c r="K10" s="107">
        <v>9.6999999999999993</v>
      </c>
    </row>
    <row r="11" spans="1:11" ht="16.75" customHeight="1">
      <c r="A11" s="269"/>
      <c r="B11" s="160" t="s">
        <v>9</v>
      </c>
      <c r="C11" s="93">
        <v>100</v>
      </c>
      <c r="D11" s="93">
        <v>23.5</v>
      </c>
      <c r="E11" s="93">
        <v>5</v>
      </c>
      <c r="F11" s="93">
        <v>12</v>
      </c>
      <c r="G11" s="93">
        <v>1.5</v>
      </c>
      <c r="H11" s="93">
        <v>0.4</v>
      </c>
      <c r="I11" s="107">
        <v>1.5</v>
      </c>
      <c r="J11" s="93">
        <v>10.7</v>
      </c>
      <c r="K11" s="107">
        <v>6.3</v>
      </c>
    </row>
    <row r="12" spans="1:11" ht="16.75" customHeight="1">
      <c r="A12" s="269"/>
      <c r="B12" s="160" t="s">
        <v>10</v>
      </c>
      <c r="C12" s="93">
        <v>100</v>
      </c>
      <c r="D12" s="93">
        <v>15.2</v>
      </c>
      <c r="E12" s="93">
        <v>0.9</v>
      </c>
      <c r="F12" s="93">
        <v>10.8</v>
      </c>
      <c r="G12" s="93">
        <v>3</v>
      </c>
      <c r="H12" s="93">
        <v>0.3</v>
      </c>
      <c r="I12" s="107">
        <v>3.1</v>
      </c>
      <c r="J12" s="93">
        <v>12.4</v>
      </c>
      <c r="K12" s="107">
        <v>10.9</v>
      </c>
    </row>
    <row r="13" spans="1:11" ht="16.75" customHeight="1">
      <c r="A13" s="269"/>
      <c r="B13" s="160" t="s">
        <v>11</v>
      </c>
      <c r="C13" s="93">
        <v>100</v>
      </c>
      <c r="D13" s="93">
        <v>12</v>
      </c>
      <c r="E13" s="93">
        <v>2.5</v>
      </c>
      <c r="F13" s="93">
        <v>30.6</v>
      </c>
      <c r="G13" s="93">
        <v>8.8000000000000007</v>
      </c>
      <c r="H13" s="93">
        <v>0.4</v>
      </c>
      <c r="I13" s="107">
        <v>1.2</v>
      </c>
      <c r="J13" s="93">
        <v>10.7</v>
      </c>
      <c r="K13" s="107">
        <v>3.6</v>
      </c>
    </row>
    <row r="14" spans="1:11" ht="16.75" customHeight="1">
      <c r="A14" s="269"/>
      <c r="B14" s="160" t="s">
        <v>12</v>
      </c>
      <c r="C14" s="93">
        <v>100</v>
      </c>
      <c r="D14" s="93">
        <v>14.4</v>
      </c>
      <c r="E14" s="93">
        <v>7.2</v>
      </c>
      <c r="F14" s="93">
        <v>12.3</v>
      </c>
      <c r="G14" s="93">
        <v>8.1</v>
      </c>
      <c r="H14" s="93">
        <v>0.3</v>
      </c>
      <c r="I14" s="107">
        <v>4.5</v>
      </c>
      <c r="J14" s="93">
        <v>11.6</v>
      </c>
      <c r="K14" s="107">
        <v>6.4</v>
      </c>
    </row>
    <row r="15" spans="1:11" ht="16.75" customHeight="1">
      <c r="A15" s="269"/>
      <c r="B15" s="160" t="s">
        <v>13</v>
      </c>
      <c r="C15" s="93">
        <v>100</v>
      </c>
      <c r="D15" s="93">
        <v>14.3</v>
      </c>
      <c r="E15" s="93">
        <v>0.4</v>
      </c>
      <c r="F15" s="93">
        <v>17.5</v>
      </c>
      <c r="G15" s="93">
        <v>2.9</v>
      </c>
      <c r="H15" s="93">
        <v>0.7</v>
      </c>
      <c r="I15" s="107">
        <v>4.2</v>
      </c>
      <c r="J15" s="93">
        <v>16.3</v>
      </c>
      <c r="K15" s="107">
        <v>9.1</v>
      </c>
    </row>
    <row r="16" spans="1:11" ht="16.75" customHeight="1">
      <c r="A16" s="269"/>
      <c r="B16" s="160" t="s">
        <v>14</v>
      </c>
      <c r="C16" s="93">
        <v>100</v>
      </c>
      <c r="D16" s="93">
        <v>31.3</v>
      </c>
      <c r="E16" s="93">
        <v>6.8</v>
      </c>
      <c r="F16" s="93">
        <v>10</v>
      </c>
      <c r="G16" s="93">
        <v>1.8</v>
      </c>
      <c r="H16" s="93">
        <v>0.4</v>
      </c>
      <c r="I16" s="107">
        <v>1.2</v>
      </c>
      <c r="J16" s="93">
        <v>10.4</v>
      </c>
      <c r="K16" s="107">
        <v>8.1</v>
      </c>
    </row>
    <row r="17" spans="1:11" ht="16.75" customHeight="1">
      <c r="A17" s="269"/>
      <c r="B17" s="160" t="s">
        <v>15</v>
      </c>
      <c r="C17" s="93">
        <v>100</v>
      </c>
      <c r="D17" s="93">
        <v>21.3</v>
      </c>
      <c r="E17" s="93">
        <v>4.4000000000000004</v>
      </c>
      <c r="F17" s="93">
        <v>10.1</v>
      </c>
      <c r="G17" s="93">
        <v>8</v>
      </c>
      <c r="H17" s="93">
        <v>0.6</v>
      </c>
      <c r="I17" s="107">
        <v>1</v>
      </c>
      <c r="J17" s="93">
        <v>6.7</v>
      </c>
      <c r="K17" s="107">
        <v>3.5</v>
      </c>
    </row>
    <row r="18" spans="1:11" ht="16.75" customHeight="1">
      <c r="A18" s="269"/>
      <c r="B18" s="160" t="s">
        <v>16</v>
      </c>
      <c r="C18" s="93">
        <v>100</v>
      </c>
      <c r="D18" s="93">
        <v>9.6</v>
      </c>
      <c r="E18" s="93">
        <v>7.5</v>
      </c>
      <c r="F18" s="93">
        <v>11.5</v>
      </c>
      <c r="G18" s="93">
        <v>3.1</v>
      </c>
      <c r="H18" s="93">
        <v>0.7</v>
      </c>
      <c r="I18" s="107">
        <v>2.8</v>
      </c>
      <c r="J18" s="93">
        <v>15.5</v>
      </c>
      <c r="K18" s="107">
        <v>8.4</v>
      </c>
    </row>
    <row r="19" spans="1:11" ht="16.75" customHeight="1">
      <c r="A19" s="269"/>
      <c r="B19" s="160" t="s">
        <v>17</v>
      </c>
      <c r="C19" s="93">
        <v>100</v>
      </c>
      <c r="D19" s="93">
        <v>21.9</v>
      </c>
      <c r="E19" s="93">
        <v>0.8</v>
      </c>
      <c r="F19" s="93">
        <v>14</v>
      </c>
      <c r="G19" s="93">
        <v>5.8</v>
      </c>
      <c r="H19" s="93">
        <v>0.4</v>
      </c>
      <c r="I19" s="107">
        <v>1.6</v>
      </c>
      <c r="J19" s="93">
        <v>12.5</v>
      </c>
      <c r="K19" s="107">
        <v>9.6</v>
      </c>
    </row>
    <row r="20" spans="1:11" ht="16.75" customHeight="1">
      <c r="A20" s="269"/>
      <c r="B20" s="160" t="s">
        <v>18</v>
      </c>
      <c r="C20" s="93">
        <v>100</v>
      </c>
      <c r="D20" s="93">
        <v>11.5</v>
      </c>
      <c r="E20" s="93">
        <v>0</v>
      </c>
      <c r="F20" s="93">
        <v>10.3</v>
      </c>
      <c r="G20" s="93">
        <v>1.8</v>
      </c>
      <c r="H20" s="93">
        <v>0.4</v>
      </c>
      <c r="I20" s="107">
        <v>4.5999999999999996</v>
      </c>
      <c r="J20" s="93">
        <v>14.6</v>
      </c>
      <c r="K20" s="107">
        <v>19.899999999999999</v>
      </c>
    </row>
    <row r="21" spans="1:11" ht="16.75" customHeight="1">
      <c r="A21" s="269"/>
      <c r="B21" s="160" t="s">
        <v>19</v>
      </c>
      <c r="C21" s="93">
        <v>100</v>
      </c>
      <c r="D21" s="93">
        <v>14.3</v>
      </c>
      <c r="E21" s="93">
        <v>35.1</v>
      </c>
      <c r="F21" s="93">
        <v>17.100000000000001</v>
      </c>
      <c r="G21" s="93">
        <v>1.5</v>
      </c>
      <c r="H21" s="93">
        <v>0.2</v>
      </c>
      <c r="I21" s="107">
        <v>1.4</v>
      </c>
      <c r="J21" s="93">
        <v>6.9</v>
      </c>
      <c r="K21" s="107">
        <v>5.3</v>
      </c>
    </row>
    <row r="22" spans="1:11" ht="16.75" customHeight="1">
      <c r="A22" s="269"/>
      <c r="B22" s="160" t="s">
        <v>20</v>
      </c>
      <c r="C22" s="93">
        <v>100</v>
      </c>
      <c r="D22" s="93">
        <v>19.8</v>
      </c>
      <c r="E22" s="93">
        <v>1.7</v>
      </c>
      <c r="F22" s="93">
        <v>12.8</v>
      </c>
      <c r="G22" s="93">
        <v>9.6999999999999993</v>
      </c>
      <c r="H22" s="93">
        <v>0.3</v>
      </c>
      <c r="I22" s="107">
        <v>2.4</v>
      </c>
      <c r="J22" s="93">
        <v>11.6</v>
      </c>
      <c r="K22" s="107">
        <v>5.8</v>
      </c>
    </row>
    <row r="23" spans="1:11" ht="16.75" customHeight="1">
      <c r="A23" s="269"/>
      <c r="B23" s="160" t="s">
        <v>21</v>
      </c>
      <c r="C23" s="93">
        <v>100</v>
      </c>
      <c r="D23" s="93">
        <v>26</v>
      </c>
      <c r="E23" s="93">
        <v>4.5</v>
      </c>
      <c r="F23" s="93">
        <v>15.9</v>
      </c>
      <c r="G23" s="93">
        <v>1.7</v>
      </c>
      <c r="H23" s="93">
        <v>0.4</v>
      </c>
      <c r="I23" s="107">
        <v>1.1000000000000001</v>
      </c>
      <c r="J23" s="93">
        <v>9.6999999999999993</v>
      </c>
      <c r="K23" s="107">
        <v>5.4</v>
      </c>
    </row>
    <row r="24" spans="1:11" ht="16.75" customHeight="1">
      <c r="A24" s="269"/>
      <c r="B24" s="160" t="s">
        <v>22</v>
      </c>
      <c r="C24" s="93">
        <v>100</v>
      </c>
      <c r="D24" s="93">
        <v>28.1</v>
      </c>
      <c r="E24" s="93">
        <v>1.3</v>
      </c>
      <c r="F24" s="93">
        <v>11</v>
      </c>
      <c r="G24" s="93">
        <v>1.4</v>
      </c>
      <c r="H24" s="93">
        <v>0.4</v>
      </c>
      <c r="I24" s="107">
        <v>1.7</v>
      </c>
      <c r="J24" s="93">
        <v>10.6</v>
      </c>
      <c r="K24" s="107">
        <v>7.3</v>
      </c>
    </row>
    <row r="25" spans="1:11" ht="16.75" customHeight="1">
      <c r="A25" s="269"/>
      <c r="B25" s="160" t="s">
        <v>23</v>
      </c>
      <c r="C25" s="93">
        <v>100</v>
      </c>
      <c r="D25" s="93">
        <v>11.1</v>
      </c>
      <c r="E25" s="93">
        <v>13.6</v>
      </c>
      <c r="F25" s="93">
        <v>13.8</v>
      </c>
      <c r="G25" s="93">
        <v>3</v>
      </c>
      <c r="H25" s="93">
        <v>0.5</v>
      </c>
      <c r="I25" s="107">
        <v>2.6</v>
      </c>
      <c r="J25" s="93">
        <v>11.7</v>
      </c>
      <c r="K25" s="107">
        <v>6.5</v>
      </c>
    </row>
    <row r="26" spans="1:11" ht="16.75" customHeight="1">
      <c r="A26" s="269"/>
      <c r="B26" s="160" t="s">
        <v>24</v>
      </c>
      <c r="C26" s="93">
        <v>100</v>
      </c>
      <c r="D26" s="93">
        <v>33</v>
      </c>
      <c r="E26" s="93">
        <v>0.2</v>
      </c>
      <c r="F26" s="93">
        <v>12.2</v>
      </c>
      <c r="G26" s="93">
        <v>2.2000000000000002</v>
      </c>
      <c r="H26" s="93">
        <v>0.4</v>
      </c>
      <c r="I26" s="107">
        <v>1.2</v>
      </c>
      <c r="J26" s="93">
        <v>10.5</v>
      </c>
      <c r="K26" s="107">
        <v>4.9000000000000004</v>
      </c>
    </row>
    <row r="27" spans="1:11" ht="16.75" customHeight="1">
      <c r="A27" s="269"/>
      <c r="B27" s="160" t="s">
        <v>25</v>
      </c>
      <c r="C27" s="93">
        <v>100</v>
      </c>
      <c r="D27" s="93">
        <v>31.1</v>
      </c>
      <c r="E27" s="93">
        <v>0.9</v>
      </c>
      <c r="F27" s="93">
        <v>12.1</v>
      </c>
      <c r="G27" s="93">
        <v>4.0999999999999996</v>
      </c>
      <c r="H27" s="93">
        <v>0.3</v>
      </c>
      <c r="I27" s="107">
        <v>1.9</v>
      </c>
      <c r="J27" s="93">
        <v>10.3</v>
      </c>
      <c r="K27" s="107">
        <v>5.3</v>
      </c>
    </row>
    <row r="28" spans="1:11" ht="16.75" customHeight="1">
      <c r="A28" s="269"/>
      <c r="B28" s="160" t="s">
        <v>26</v>
      </c>
      <c r="C28" s="93">
        <v>100</v>
      </c>
      <c r="D28" s="93">
        <v>21.8</v>
      </c>
      <c r="E28" s="93">
        <v>0.5</v>
      </c>
      <c r="F28" s="93">
        <v>19.7</v>
      </c>
      <c r="G28" s="93">
        <v>4.5</v>
      </c>
      <c r="H28" s="93">
        <v>0.4</v>
      </c>
      <c r="I28" s="107">
        <v>1.3</v>
      </c>
      <c r="J28" s="93">
        <v>13.9</v>
      </c>
      <c r="K28" s="107">
        <v>6.2</v>
      </c>
    </row>
    <row r="29" spans="1:11" ht="16.75" customHeight="1">
      <c r="A29" s="269"/>
      <c r="B29" s="160" t="s">
        <v>27</v>
      </c>
      <c r="C29" s="93">
        <v>100</v>
      </c>
      <c r="D29" s="93">
        <v>22.3</v>
      </c>
      <c r="E29" s="93">
        <v>0.4</v>
      </c>
      <c r="F29" s="93">
        <v>6.2</v>
      </c>
      <c r="G29" s="93">
        <v>3.8</v>
      </c>
      <c r="H29" s="93">
        <v>0.3</v>
      </c>
      <c r="I29" s="107">
        <v>3.1</v>
      </c>
      <c r="J29" s="93">
        <v>13.1</v>
      </c>
      <c r="K29" s="107">
        <v>6</v>
      </c>
    </row>
    <row r="30" spans="1:11" ht="16.75" customHeight="1">
      <c r="A30" s="269"/>
      <c r="B30" s="160" t="s">
        <v>28</v>
      </c>
      <c r="C30" s="93">
        <v>100</v>
      </c>
      <c r="D30" s="93">
        <v>28.2</v>
      </c>
      <c r="E30" s="93">
        <v>3.7</v>
      </c>
      <c r="F30" s="93">
        <v>13</v>
      </c>
      <c r="G30" s="93">
        <v>3.3</v>
      </c>
      <c r="H30" s="93">
        <v>0.5</v>
      </c>
      <c r="I30" s="107">
        <v>1.1000000000000001</v>
      </c>
      <c r="J30" s="93">
        <v>8.8000000000000007</v>
      </c>
      <c r="K30" s="107">
        <v>5.7</v>
      </c>
    </row>
    <row r="31" spans="1:11" ht="16.75" customHeight="1">
      <c r="A31" s="269"/>
      <c r="B31" s="160" t="s">
        <v>29</v>
      </c>
      <c r="C31" s="93">
        <v>100</v>
      </c>
      <c r="D31" s="93">
        <v>0</v>
      </c>
      <c r="E31" s="107">
        <v>0</v>
      </c>
      <c r="F31" s="93">
        <v>7</v>
      </c>
      <c r="G31" s="93">
        <v>3</v>
      </c>
      <c r="H31" s="93">
        <v>0.1</v>
      </c>
      <c r="I31" s="107">
        <v>3.5</v>
      </c>
      <c r="J31" s="93">
        <v>30.2</v>
      </c>
      <c r="K31" s="107">
        <v>7.6</v>
      </c>
    </row>
    <row r="32" spans="1:11" ht="16.75" customHeight="1">
      <c r="A32" s="269"/>
      <c r="B32" s="160" t="s">
        <v>30</v>
      </c>
      <c r="C32" s="93">
        <v>100</v>
      </c>
      <c r="D32" s="87" t="s">
        <v>52</v>
      </c>
      <c r="E32" s="87" t="s">
        <v>52</v>
      </c>
      <c r="F32" s="87" t="s">
        <v>52</v>
      </c>
      <c r="G32" s="87" t="s">
        <v>52</v>
      </c>
      <c r="H32" s="87" t="s">
        <v>52</v>
      </c>
      <c r="I32" s="87" t="s">
        <v>52</v>
      </c>
      <c r="J32" s="87" t="s">
        <v>52</v>
      </c>
      <c r="K32" s="87" t="s">
        <v>52</v>
      </c>
    </row>
    <row r="33" spans="2:11" ht="16" customHeight="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8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I37" s="8"/>
      <c r="J37" s="3"/>
      <c r="K37" s="3"/>
    </row>
  </sheetData>
  <mergeCells count="3">
    <mergeCell ref="G2:K2"/>
    <mergeCell ref="B1:K1"/>
    <mergeCell ref="A1:A32"/>
  </mergeCells>
  <pageMargins left="0.39370078740157483" right="0.39370078740157483" top="0.39370078740157483" bottom="0.39370078740157483" header="0.31496062992125984" footer="0.31496062992125984"/>
  <pageSetup paperSize="9" scale="88" firstPageNumber="10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abSelected="1" zoomScaleNormal="100" zoomScaleSheetLayoutView="84" zoomScalePageLayoutView="90" workbookViewId="0">
      <selection sqref="A1:A33"/>
    </sheetView>
  </sheetViews>
  <sheetFormatPr baseColWidth="10" defaultColWidth="8.83203125" defaultRowHeight="13"/>
  <cols>
    <col min="1" max="1" width="6.1640625" customWidth="1"/>
    <col min="2" max="2" width="19.6640625" customWidth="1"/>
    <col min="3" max="12" width="11.6640625" customWidth="1"/>
  </cols>
  <sheetData>
    <row r="1" spans="1:18" ht="17.25" customHeight="1">
      <c r="A1" s="269">
        <v>9</v>
      </c>
      <c r="B1" s="282" t="s">
        <v>193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</row>
    <row r="2" spans="1:18" s="34" customFormat="1" ht="32.25" customHeight="1">
      <c r="A2" s="269"/>
      <c r="B2" s="283"/>
      <c r="C2" s="286" t="s">
        <v>287</v>
      </c>
      <c r="D2" s="287"/>
      <c r="E2" s="287"/>
      <c r="F2" s="287"/>
      <c r="G2" s="288"/>
      <c r="H2" s="292" t="s">
        <v>248</v>
      </c>
      <c r="I2" s="293"/>
      <c r="J2" s="293"/>
      <c r="K2" s="293"/>
      <c r="L2" s="293"/>
      <c r="M2"/>
      <c r="N2"/>
      <c r="O2"/>
      <c r="P2"/>
      <c r="Q2"/>
      <c r="R2"/>
    </row>
    <row r="3" spans="1:18" ht="18" customHeight="1">
      <c r="A3" s="269"/>
      <c r="B3" s="284"/>
      <c r="C3" s="289"/>
      <c r="D3" s="290"/>
      <c r="E3" s="290"/>
      <c r="F3" s="290"/>
      <c r="G3" s="291"/>
      <c r="H3" s="294"/>
      <c r="I3" s="295"/>
      <c r="J3" s="295"/>
      <c r="K3" s="295"/>
      <c r="L3" s="295"/>
    </row>
    <row r="4" spans="1:18" ht="21.75" customHeight="1">
      <c r="A4" s="269"/>
      <c r="B4" s="285"/>
      <c r="C4" s="96">
        <v>2017</v>
      </c>
      <c r="D4" s="96">
        <v>2018</v>
      </c>
      <c r="E4" s="96">
        <v>2019</v>
      </c>
      <c r="F4" s="96">
        <v>2020</v>
      </c>
      <c r="G4" s="96">
        <v>2021</v>
      </c>
      <c r="H4" s="96">
        <v>2017</v>
      </c>
      <c r="I4" s="96">
        <v>2018</v>
      </c>
      <c r="J4" s="96">
        <v>2019</v>
      </c>
      <c r="K4" s="96">
        <v>2020</v>
      </c>
      <c r="L4" s="96">
        <v>2021</v>
      </c>
    </row>
    <row r="5" spans="1:18" ht="17" customHeight="1">
      <c r="A5" s="269"/>
      <c r="B5" s="97" t="s">
        <v>32</v>
      </c>
      <c r="C5" s="98">
        <v>2981227</v>
      </c>
      <c r="D5" s="98">
        <v>3560302</v>
      </c>
      <c r="E5" s="98">
        <v>3977198</v>
      </c>
      <c r="F5" s="98">
        <v>4222026</v>
      </c>
      <c r="G5" s="98">
        <v>5450849</v>
      </c>
      <c r="H5" s="98">
        <v>70170</v>
      </c>
      <c r="I5" s="98">
        <v>84228</v>
      </c>
      <c r="J5" s="98">
        <v>94633</v>
      </c>
      <c r="K5" s="98">
        <v>101138</v>
      </c>
      <c r="L5" s="98">
        <v>131734</v>
      </c>
      <c r="M5" s="184"/>
      <c r="N5" s="184"/>
      <c r="O5" s="184"/>
      <c r="P5" s="184"/>
      <c r="Q5" s="184"/>
    </row>
    <row r="6" spans="1:18" ht="16.75" customHeight="1">
      <c r="A6" s="269"/>
      <c r="B6" s="158" t="s">
        <v>3</v>
      </c>
      <c r="C6" s="92"/>
      <c r="D6" s="92"/>
      <c r="E6" s="92"/>
      <c r="F6" s="92"/>
      <c r="G6" s="92"/>
      <c r="H6" s="92"/>
      <c r="I6" s="92"/>
      <c r="J6" s="92"/>
      <c r="K6" s="92"/>
      <c r="L6" s="92"/>
    </row>
    <row r="7" spans="1:18" ht="16.75" customHeight="1">
      <c r="A7" s="269"/>
      <c r="B7" s="158" t="s">
        <v>4</v>
      </c>
      <c r="C7" s="87" t="s">
        <v>52</v>
      </c>
      <c r="D7" s="87" t="s">
        <v>52</v>
      </c>
      <c r="E7" s="87" t="s">
        <v>52</v>
      </c>
      <c r="F7" s="87" t="s">
        <v>52</v>
      </c>
      <c r="G7" s="87" t="s">
        <v>52</v>
      </c>
      <c r="H7" s="87" t="s">
        <v>52</v>
      </c>
      <c r="I7" s="87" t="s">
        <v>52</v>
      </c>
      <c r="J7" s="87" t="s">
        <v>52</v>
      </c>
      <c r="K7" s="87" t="s">
        <v>52</v>
      </c>
      <c r="L7" s="87" t="s">
        <v>52</v>
      </c>
    </row>
    <row r="8" spans="1:18" ht="16.75" customHeight="1">
      <c r="A8" s="269"/>
      <c r="B8" s="158" t="s">
        <v>5</v>
      </c>
      <c r="C8" s="180">
        <v>92288</v>
      </c>
      <c r="D8" s="180">
        <v>111489</v>
      </c>
      <c r="E8" s="180">
        <v>129097</v>
      </c>
      <c r="F8" s="180">
        <v>135867</v>
      </c>
      <c r="G8" s="92">
        <v>173531</v>
      </c>
      <c r="H8" s="102">
        <v>58296</v>
      </c>
      <c r="I8" s="102">
        <v>71098</v>
      </c>
      <c r="J8" s="102">
        <v>83133</v>
      </c>
      <c r="K8" s="102">
        <v>88380</v>
      </c>
      <c r="L8" s="92">
        <v>114218</v>
      </c>
      <c r="O8" s="184"/>
    </row>
    <row r="9" spans="1:18" ht="16.75" customHeight="1">
      <c r="A9" s="269"/>
      <c r="B9" s="158" t="s">
        <v>6</v>
      </c>
      <c r="C9" s="180">
        <v>51919</v>
      </c>
      <c r="D9" s="180">
        <v>60445</v>
      </c>
      <c r="E9" s="180">
        <v>75637</v>
      </c>
      <c r="F9" s="180">
        <v>77404</v>
      </c>
      <c r="G9" s="92">
        <v>92535</v>
      </c>
      <c r="H9" s="102">
        <v>49937</v>
      </c>
      <c r="I9" s="102">
        <v>58294</v>
      </c>
      <c r="J9" s="102">
        <v>73192</v>
      </c>
      <c r="K9" s="102">
        <v>75193</v>
      </c>
      <c r="L9" s="92">
        <v>90331</v>
      </c>
      <c r="O9" s="184"/>
    </row>
    <row r="10" spans="1:18" ht="16.75" customHeight="1">
      <c r="A10" s="269"/>
      <c r="B10" s="158" t="s">
        <v>7</v>
      </c>
      <c r="C10" s="180">
        <v>313527</v>
      </c>
      <c r="D10" s="180">
        <v>369356</v>
      </c>
      <c r="E10" s="180">
        <v>390325</v>
      </c>
      <c r="F10" s="180">
        <v>398732</v>
      </c>
      <c r="G10" s="92">
        <v>582363</v>
      </c>
      <c r="H10" s="102">
        <v>97043</v>
      </c>
      <c r="I10" s="102">
        <v>114750</v>
      </c>
      <c r="J10" s="102">
        <v>122298</v>
      </c>
      <c r="K10" s="102">
        <v>126209</v>
      </c>
      <c r="L10" s="92">
        <v>186697</v>
      </c>
      <c r="O10" s="184"/>
    </row>
    <row r="11" spans="1:18" ht="16.75" customHeight="1">
      <c r="A11" s="269"/>
      <c r="B11" s="158" t="s">
        <v>8</v>
      </c>
      <c r="C11" s="180">
        <v>165932</v>
      </c>
      <c r="D11" s="180">
        <v>192161</v>
      </c>
      <c r="E11" s="180">
        <v>204893</v>
      </c>
      <c r="F11" s="180">
        <v>206309</v>
      </c>
      <c r="G11" s="92">
        <v>283326</v>
      </c>
      <c r="H11" s="102">
        <v>39299</v>
      </c>
      <c r="I11" s="102">
        <v>45936</v>
      </c>
      <c r="J11" s="102">
        <v>49385</v>
      </c>
      <c r="K11" s="102">
        <v>50124</v>
      </c>
      <c r="L11" s="92">
        <v>69446</v>
      </c>
      <c r="O11" s="184"/>
    </row>
    <row r="12" spans="1:18" ht="16.75" customHeight="1">
      <c r="A12" s="269"/>
      <c r="B12" s="158" t="s">
        <v>9</v>
      </c>
      <c r="C12" s="180">
        <v>61424</v>
      </c>
      <c r="D12" s="180">
        <v>77103</v>
      </c>
      <c r="E12" s="180">
        <v>85267</v>
      </c>
      <c r="F12" s="180">
        <v>91365</v>
      </c>
      <c r="G12" s="92">
        <v>113919</v>
      </c>
      <c r="H12" s="102">
        <v>49700</v>
      </c>
      <c r="I12" s="102">
        <v>62905</v>
      </c>
      <c r="J12" s="102">
        <v>70225</v>
      </c>
      <c r="K12" s="102">
        <v>76017</v>
      </c>
      <c r="L12" s="92">
        <v>95948</v>
      </c>
      <c r="O12" s="184"/>
    </row>
    <row r="13" spans="1:18" ht="16.75" customHeight="1">
      <c r="A13" s="269"/>
      <c r="B13" s="158" t="s">
        <v>10</v>
      </c>
      <c r="C13" s="180">
        <v>43037</v>
      </c>
      <c r="D13" s="180">
        <v>52445</v>
      </c>
      <c r="E13" s="180">
        <v>61325</v>
      </c>
      <c r="F13" s="180">
        <v>62022</v>
      </c>
      <c r="G13" s="92">
        <v>75626</v>
      </c>
      <c r="H13" s="102">
        <v>34197</v>
      </c>
      <c r="I13" s="102">
        <v>41706</v>
      </c>
      <c r="J13" s="102">
        <v>48853</v>
      </c>
      <c r="K13" s="102">
        <v>49538</v>
      </c>
      <c r="L13" s="92">
        <v>60632</v>
      </c>
      <c r="O13" s="184"/>
    </row>
    <row r="14" spans="1:18" ht="16.75" customHeight="1">
      <c r="A14" s="269"/>
      <c r="B14" s="158" t="s">
        <v>11</v>
      </c>
      <c r="C14" s="180">
        <v>130187</v>
      </c>
      <c r="D14" s="180">
        <v>147043</v>
      </c>
      <c r="E14" s="180">
        <v>155158</v>
      </c>
      <c r="F14" s="180">
        <v>167260</v>
      </c>
      <c r="G14" s="92">
        <v>228906</v>
      </c>
      <c r="H14" s="102">
        <v>75196</v>
      </c>
      <c r="I14" s="102">
        <v>85764</v>
      </c>
      <c r="J14" s="102">
        <v>91452</v>
      </c>
      <c r="K14" s="102">
        <v>99738</v>
      </c>
      <c r="L14" s="92">
        <v>138521</v>
      </c>
      <c r="O14" s="184"/>
    </row>
    <row r="15" spans="1:18" ht="16.75" customHeight="1">
      <c r="A15" s="269"/>
      <c r="B15" s="158" t="s">
        <v>12</v>
      </c>
      <c r="C15" s="180">
        <v>63809</v>
      </c>
      <c r="D15" s="180">
        <v>78439</v>
      </c>
      <c r="E15" s="180">
        <v>86679</v>
      </c>
      <c r="F15" s="180">
        <v>90398</v>
      </c>
      <c r="G15" s="92">
        <v>119680</v>
      </c>
      <c r="H15" s="102">
        <v>46282</v>
      </c>
      <c r="I15" s="102">
        <v>57030</v>
      </c>
      <c r="J15" s="102">
        <v>63237</v>
      </c>
      <c r="K15" s="102">
        <v>66245</v>
      </c>
      <c r="L15" s="92">
        <v>88227</v>
      </c>
      <c r="O15" s="184"/>
    </row>
    <row r="16" spans="1:18" ht="16.75" customHeight="1">
      <c r="A16" s="269"/>
      <c r="B16" s="158" t="s">
        <v>13</v>
      </c>
      <c r="C16" s="180">
        <v>156829</v>
      </c>
      <c r="D16" s="180">
        <v>198142</v>
      </c>
      <c r="E16" s="180">
        <v>218647</v>
      </c>
      <c r="F16" s="180">
        <v>242406</v>
      </c>
      <c r="G16" s="92">
        <v>291519</v>
      </c>
      <c r="H16" s="102">
        <v>89904</v>
      </c>
      <c r="I16" s="102">
        <v>112510</v>
      </c>
      <c r="J16" s="102">
        <v>123216</v>
      </c>
      <c r="K16" s="102">
        <v>135817</v>
      </c>
      <c r="L16" s="92">
        <v>162696</v>
      </c>
      <c r="O16" s="184"/>
    </row>
    <row r="17" spans="1:15" ht="16.75" customHeight="1">
      <c r="A17" s="269"/>
      <c r="B17" s="158" t="s">
        <v>14</v>
      </c>
      <c r="C17" s="180">
        <v>52978</v>
      </c>
      <c r="D17" s="180">
        <v>64417</v>
      </c>
      <c r="E17" s="180">
        <v>73066</v>
      </c>
      <c r="F17" s="180">
        <v>75208</v>
      </c>
      <c r="G17" s="92">
        <v>99564</v>
      </c>
      <c r="H17" s="102">
        <v>55128</v>
      </c>
      <c r="I17" s="102">
        <v>67743</v>
      </c>
      <c r="J17" s="102">
        <v>77788</v>
      </c>
      <c r="K17" s="102">
        <v>81166</v>
      </c>
      <c r="L17" s="92">
        <v>109183</v>
      </c>
      <c r="O17" s="184"/>
    </row>
    <row r="18" spans="1:15" ht="16.75" customHeight="1">
      <c r="A18" s="269"/>
      <c r="B18" s="158" t="s">
        <v>15</v>
      </c>
      <c r="C18" s="180">
        <v>30265</v>
      </c>
      <c r="D18" s="180">
        <v>35204</v>
      </c>
      <c r="E18" s="180">
        <v>40291</v>
      </c>
      <c r="F18" s="180">
        <v>43204</v>
      </c>
      <c r="G18" s="92">
        <v>52135</v>
      </c>
      <c r="H18" s="102">
        <v>13873</v>
      </c>
      <c r="I18" s="102">
        <v>16300</v>
      </c>
      <c r="J18" s="102">
        <v>18793</v>
      </c>
      <c r="K18" s="102">
        <v>20297</v>
      </c>
      <c r="L18" s="92">
        <v>24684</v>
      </c>
      <c r="O18" s="184"/>
    </row>
    <row r="19" spans="1:15" ht="16.75" customHeight="1">
      <c r="A19" s="269"/>
      <c r="B19" s="158" t="s">
        <v>16</v>
      </c>
      <c r="C19" s="180">
        <v>147308</v>
      </c>
      <c r="D19" s="180">
        <v>177233</v>
      </c>
      <c r="E19" s="180">
        <v>214400</v>
      </c>
      <c r="F19" s="180">
        <v>236254</v>
      </c>
      <c r="G19" s="92">
        <v>296182</v>
      </c>
      <c r="H19" s="102">
        <v>58183</v>
      </c>
      <c r="I19" s="102">
        <v>70169</v>
      </c>
      <c r="J19" s="102">
        <v>85177</v>
      </c>
      <c r="K19" s="102">
        <v>94317</v>
      </c>
      <c r="L19" s="92">
        <v>119049</v>
      </c>
      <c r="O19" s="184"/>
    </row>
    <row r="20" spans="1:15" ht="16.75" customHeight="1">
      <c r="A20" s="269"/>
      <c r="B20" s="158" t="s">
        <v>17</v>
      </c>
      <c r="C20" s="180">
        <v>69299</v>
      </c>
      <c r="D20" s="180">
        <v>79903</v>
      </c>
      <c r="E20" s="180">
        <v>92427</v>
      </c>
      <c r="F20" s="180">
        <v>96648</v>
      </c>
      <c r="G20" s="92">
        <v>124162</v>
      </c>
      <c r="H20" s="102">
        <v>60486</v>
      </c>
      <c r="I20" s="102">
        <v>70325</v>
      </c>
      <c r="J20" s="102">
        <v>82121</v>
      </c>
      <c r="K20" s="102">
        <v>86750</v>
      </c>
      <c r="L20" s="92">
        <v>112864</v>
      </c>
      <c r="O20" s="184"/>
    </row>
    <row r="21" spans="1:15" ht="16.75" customHeight="1">
      <c r="A21" s="269"/>
      <c r="B21" s="158" t="s">
        <v>18</v>
      </c>
      <c r="C21" s="180">
        <v>149392</v>
      </c>
      <c r="D21" s="180">
        <v>173224</v>
      </c>
      <c r="E21" s="180">
        <v>197153</v>
      </c>
      <c r="F21" s="180">
        <v>220242</v>
      </c>
      <c r="G21" s="92">
        <v>271669</v>
      </c>
      <c r="H21" s="102">
        <v>62643</v>
      </c>
      <c r="I21" s="102">
        <v>72731</v>
      </c>
      <c r="J21" s="102">
        <v>82879</v>
      </c>
      <c r="K21" s="102">
        <v>92823</v>
      </c>
      <c r="L21" s="92">
        <v>115129</v>
      </c>
      <c r="O21" s="184"/>
    </row>
    <row r="22" spans="1:15" ht="16.75" customHeight="1">
      <c r="A22" s="269"/>
      <c r="B22" s="158" t="s">
        <v>19</v>
      </c>
      <c r="C22" s="180">
        <v>150543</v>
      </c>
      <c r="D22" s="180">
        <v>174089</v>
      </c>
      <c r="E22" s="180">
        <v>187289</v>
      </c>
      <c r="F22" s="180">
        <v>188424</v>
      </c>
      <c r="G22" s="92">
        <v>266694</v>
      </c>
      <c r="H22" s="102">
        <v>105994</v>
      </c>
      <c r="I22" s="102">
        <v>123722</v>
      </c>
      <c r="J22" s="102">
        <v>134383</v>
      </c>
      <c r="K22" s="102">
        <v>136608</v>
      </c>
      <c r="L22" s="92">
        <v>195825</v>
      </c>
      <c r="O22" s="184"/>
    </row>
    <row r="23" spans="1:15" ht="16.75" customHeight="1">
      <c r="A23" s="269"/>
      <c r="B23" s="158" t="s">
        <v>20</v>
      </c>
      <c r="C23" s="180">
        <v>48796</v>
      </c>
      <c r="D23" s="180">
        <v>56835</v>
      </c>
      <c r="E23" s="180">
        <v>67363</v>
      </c>
      <c r="F23" s="180">
        <v>71901</v>
      </c>
      <c r="G23" s="92">
        <v>88859</v>
      </c>
      <c r="H23" s="102">
        <v>42004</v>
      </c>
      <c r="I23" s="102">
        <v>49038</v>
      </c>
      <c r="J23" s="102">
        <v>58318</v>
      </c>
      <c r="K23" s="102">
        <v>62485</v>
      </c>
      <c r="L23" s="92">
        <v>77599</v>
      </c>
      <c r="O23" s="184"/>
    </row>
    <row r="24" spans="1:15" ht="16.75" customHeight="1">
      <c r="A24" s="269"/>
      <c r="B24" s="158" t="s">
        <v>21</v>
      </c>
      <c r="C24" s="180">
        <v>56473</v>
      </c>
      <c r="D24" s="180">
        <v>68476</v>
      </c>
      <c r="E24" s="180">
        <v>75827</v>
      </c>
      <c r="F24" s="180">
        <v>80432</v>
      </c>
      <c r="G24" s="92">
        <v>105254</v>
      </c>
      <c r="H24" s="102">
        <v>51367</v>
      </c>
      <c r="I24" s="102">
        <v>62943</v>
      </c>
      <c r="J24" s="102">
        <v>70550</v>
      </c>
      <c r="K24" s="102">
        <v>75815</v>
      </c>
      <c r="L24" s="92">
        <v>100760</v>
      </c>
      <c r="O24" s="184"/>
    </row>
    <row r="25" spans="1:15" ht="16.75" customHeight="1">
      <c r="A25" s="269"/>
      <c r="B25" s="158" t="s">
        <v>22</v>
      </c>
      <c r="C25" s="180">
        <v>40715</v>
      </c>
      <c r="D25" s="180">
        <v>49127</v>
      </c>
      <c r="E25" s="180">
        <v>57140</v>
      </c>
      <c r="F25" s="180">
        <v>62661</v>
      </c>
      <c r="G25" s="92">
        <v>81485</v>
      </c>
      <c r="H25" s="102">
        <v>38563</v>
      </c>
      <c r="I25" s="102">
        <v>46828</v>
      </c>
      <c r="J25" s="102">
        <v>54821</v>
      </c>
      <c r="K25" s="102">
        <v>60565</v>
      </c>
      <c r="L25" s="92">
        <v>79412</v>
      </c>
      <c r="O25" s="184"/>
    </row>
    <row r="26" spans="1:15" ht="16.75" customHeight="1">
      <c r="A26" s="269"/>
      <c r="B26" s="158" t="s">
        <v>23</v>
      </c>
      <c r="C26" s="180">
        <v>187238</v>
      </c>
      <c r="D26" s="180">
        <v>233279</v>
      </c>
      <c r="E26" s="180">
        <v>247592</v>
      </c>
      <c r="F26" s="180">
        <v>257805</v>
      </c>
      <c r="G26" s="92">
        <v>319796</v>
      </c>
      <c r="H26" s="102">
        <v>69409</v>
      </c>
      <c r="I26" s="102">
        <v>86889</v>
      </c>
      <c r="J26" s="102">
        <v>92835</v>
      </c>
      <c r="K26" s="102">
        <v>97428</v>
      </c>
      <c r="L26" s="92">
        <v>122227</v>
      </c>
      <c r="O26" s="184"/>
    </row>
    <row r="27" spans="1:15" ht="16.75" customHeight="1">
      <c r="A27" s="269"/>
      <c r="B27" s="158" t="s">
        <v>24</v>
      </c>
      <c r="C27" s="180">
        <v>47819</v>
      </c>
      <c r="D27" s="180">
        <v>55152</v>
      </c>
      <c r="E27" s="180">
        <v>61939</v>
      </c>
      <c r="F27" s="180">
        <v>68467</v>
      </c>
      <c r="G27" s="92">
        <v>88182</v>
      </c>
      <c r="H27" s="102">
        <v>45486</v>
      </c>
      <c r="I27" s="102">
        <v>52914</v>
      </c>
      <c r="J27" s="102">
        <v>59972</v>
      </c>
      <c r="K27" s="102">
        <v>66973</v>
      </c>
      <c r="L27" s="92">
        <v>87378</v>
      </c>
      <c r="O27" s="184"/>
    </row>
    <row r="28" spans="1:15" ht="16.75" customHeight="1">
      <c r="A28" s="269"/>
      <c r="B28" s="158" t="s">
        <v>25</v>
      </c>
      <c r="C28" s="180">
        <v>63808</v>
      </c>
      <c r="D28" s="180">
        <v>75638</v>
      </c>
      <c r="E28" s="180">
        <v>83006</v>
      </c>
      <c r="F28" s="180">
        <v>96380</v>
      </c>
      <c r="G28" s="92">
        <v>119876</v>
      </c>
      <c r="H28" s="102">
        <v>49858</v>
      </c>
      <c r="I28" s="102">
        <v>59576</v>
      </c>
      <c r="J28" s="102">
        <v>65893</v>
      </c>
      <c r="K28" s="102">
        <v>77153</v>
      </c>
      <c r="L28" s="92">
        <v>96964</v>
      </c>
      <c r="O28" s="184"/>
    </row>
    <row r="29" spans="1:15" ht="16.75" customHeight="1">
      <c r="A29" s="269"/>
      <c r="B29" s="158" t="s">
        <v>26</v>
      </c>
      <c r="C29" s="180">
        <v>73073</v>
      </c>
      <c r="D29" s="180">
        <v>93287</v>
      </c>
      <c r="E29" s="180">
        <v>103466</v>
      </c>
      <c r="F29" s="180">
        <v>108822</v>
      </c>
      <c r="G29" s="92">
        <v>131154</v>
      </c>
      <c r="H29" s="102">
        <v>59612</v>
      </c>
      <c r="I29" s="102">
        <v>76881</v>
      </c>
      <c r="J29" s="102">
        <v>86279</v>
      </c>
      <c r="K29" s="102">
        <v>91817</v>
      </c>
      <c r="L29" s="92">
        <v>112145</v>
      </c>
      <c r="O29" s="184"/>
    </row>
    <row r="30" spans="1:15" ht="16.75" customHeight="1">
      <c r="A30" s="269"/>
      <c r="B30" s="158" t="s">
        <v>27</v>
      </c>
      <c r="C30" s="180">
        <v>28579</v>
      </c>
      <c r="D30" s="180">
        <v>33905</v>
      </c>
      <c r="E30" s="180">
        <v>41660</v>
      </c>
      <c r="F30" s="180">
        <v>45054</v>
      </c>
      <c r="G30" s="92">
        <v>54582</v>
      </c>
      <c r="H30" s="102">
        <v>31495</v>
      </c>
      <c r="I30" s="102">
        <v>37443</v>
      </c>
      <c r="J30" s="102">
        <v>46135</v>
      </c>
      <c r="K30" s="102">
        <v>50110</v>
      </c>
      <c r="L30" s="92">
        <v>61088</v>
      </c>
      <c r="O30" s="184"/>
    </row>
    <row r="31" spans="1:15" ht="16.75" customHeight="1">
      <c r="A31" s="269"/>
      <c r="B31" s="158" t="s">
        <v>28</v>
      </c>
      <c r="C31" s="180">
        <v>56611</v>
      </c>
      <c r="D31" s="180">
        <v>70611</v>
      </c>
      <c r="E31" s="180">
        <v>77981</v>
      </c>
      <c r="F31" s="180">
        <v>84068</v>
      </c>
      <c r="G31" s="92">
        <v>113474</v>
      </c>
      <c r="H31" s="102">
        <v>55139</v>
      </c>
      <c r="I31" s="102">
        <v>69712</v>
      </c>
      <c r="J31" s="102">
        <v>78098</v>
      </c>
      <c r="K31" s="102">
        <v>85435</v>
      </c>
      <c r="L31" s="92">
        <v>117225</v>
      </c>
      <c r="O31" s="184"/>
    </row>
    <row r="32" spans="1:15" ht="16.75" customHeight="1">
      <c r="A32" s="269"/>
      <c r="B32" s="158" t="s">
        <v>29</v>
      </c>
      <c r="C32" s="180">
        <v>699378</v>
      </c>
      <c r="D32" s="180">
        <v>833299</v>
      </c>
      <c r="E32" s="180">
        <v>949570</v>
      </c>
      <c r="F32" s="180">
        <v>1014693</v>
      </c>
      <c r="G32" s="92">
        <v>1276376</v>
      </c>
      <c r="H32" s="102">
        <v>238687</v>
      </c>
      <c r="I32" s="102">
        <v>283175</v>
      </c>
      <c r="J32" s="102">
        <v>320898</v>
      </c>
      <c r="K32" s="102">
        <v>342247</v>
      </c>
      <c r="L32" s="92">
        <v>431616</v>
      </c>
      <c r="O32" s="184"/>
    </row>
    <row r="33" spans="1:12" ht="16.75" customHeight="1">
      <c r="A33" s="269"/>
      <c r="B33" s="158" t="s">
        <v>30</v>
      </c>
      <c r="C33" s="100" t="s">
        <v>52</v>
      </c>
      <c r="D33" s="100" t="s">
        <v>52</v>
      </c>
      <c r="E33" s="100" t="s">
        <v>52</v>
      </c>
      <c r="F33" s="100" t="s">
        <v>52</v>
      </c>
      <c r="G33" s="100" t="s">
        <v>52</v>
      </c>
      <c r="H33" s="100" t="s">
        <v>52</v>
      </c>
      <c r="I33" s="100" t="s">
        <v>52</v>
      </c>
      <c r="J33" s="100" t="s">
        <v>52</v>
      </c>
      <c r="K33" s="100" t="s">
        <v>52</v>
      </c>
      <c r="L33" s="100" t="s">
        <v>52</v>
      </c>
    </row>
  </sheetData>
  <mergeCells count="5">
    <mergeCell ref="B1:L1"/>
    <mergeCell ref="A1:A33"/>
    <mergeCell ref="B2:B4"/>
    <mergeCell ref="C2:G3"/>
    <mergeCell ref="H2:L3"/>
  </mergeCells>
  <pageMargins left="0.47244094488188981" right="0.23622047244094491" top="0.47244094488188981" bottom="0.39370078740157483" header="0.51181102362204722" footer="0.31496062992125984"/>
  <pageSetup paperSize="9" scale="95" firstPageNumber="13" orientation="landscape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A36"/>
  <sheetViews>
    <sheetView zoomScaleNormal="100" zoomScaleSheetLayoutView="98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19.1640625" style="1" customWidth="1"/>
    <col min="3" max="3" width="15" style="1" customWidth="1"/>
    <col min="4" max="4" width="12.33203125" style="1" customWidth="1"/>
    <col min="5" max="5" width="12.1640625" style="4" customWidth="1"/>
    <col min="6" max="6" width="12.1640625" style="1" customWidth="1"/>
    <col min="7" max="7" width="13.5" style="1" customWidth="1"/>
    <col min="8" max="8" width="19.5" style="1" customWidth="1"/>
    <col min="9" max="9" width="12.83203125" style="1" customWidth="1"/>
    <col min="10" max="10" width="7" style="4" customWidth="1"/>
    <col min="11" max="11" width="11.1640625" style="1" customWidth="1"/>
    <col min="12" max="12" width="11.83203125" style="1" customWidth="1"/>
    <col min="13" max="13" width="9.5" style="1" customWidth="1"/>
    <col min="14" max="53" width="8.83203125" customWidth="1"/>
    <col min="54" max="16384" width="9.1640625" style="1"/>
  </cols>
  <sheetData>
    <row r="1" spans="1:53">
      <c r="A1" s="269">
        <v>81</v>
      </c>
      <c r="B1" s="122"/>
      <c r="C1" s="359"/>
      <c r="D1" s="359"/>
      <c r="E1" s="359"/>
      <c r="F1" s="359"/>
      <c r="G1" s="131"/>
      <c r="H1" s="349"/>
      <c r="I1" s="349"/>
      <c r="J1" s="131"/>
      <c r="K1" s="131"/>
      <c r="L1" s="131"/>
      <c r="M1" s="201" t="s">
        <v>277</v>
      </c>
    </row>
    <row r="2" spans="1:53" ht="116.25" customHeight="1">
      <c r="A2" s="269"/>
      <c r="B2" s="141"/>
      <c r="C2" s="151" t="s">
        <v>135</v>
      </c>
      <c r="D2" s="150" t="s">
        <v>259</v>
      </c>
      <c r="E2" s="151" t="s">
        <v>137</v>
      </c>
      <c r="F2" s="150" t="s">
        <v>138</v>
      </c>
      <c r="G2" s="151" t="s">
        <v>139</v>
      </c>
      <c r="H2" s="151" t="s">
        <v>140</v>
      </c>
      <c r="I2" s="150" t="s">
        <v>141</v>
      </c>
      <c r="J2" s="151" t="s">
        <v>142</v>
      </c>
      <c r="K2" s="151" t="s">
        <v>143</v>
      </c>
      <c r="L2" s="151" t="s">
        <v>178</v>
      </c>
      <c r="M2" s="150" t="s">
        <v>176</v>
      </c>
      <c r="AV2" s="1"/>
      <c r="AW2" s="1"/>
      <c r="AX2" s="1"/>
      <c r="AY2" s="1"/>
      <c r="AZ2" s="1"/>
      <c r="BA2" s="1"/>
    </row>
    <row r="3" spans="1:53" ht="17.5" customHeight="1">
      <c r="A3" s="269"/>
      <c r="B3" s="106" t="s">
        <v>32</v>
      </c>
      <c r="C3" s="121">
        <v>0.7</v>
      </c>
      <c r="D3" s="121">
        <v>4.4000000000000004</v>
      </c>
      <c r="E3" s="106">
        <v>3.3</v>
      </c>
      <c r="F3" s="106">
        <v>6.8</v>
      </c>
      <c r="G3" s="106">
        <v>3.4</v>
      </c>
      <c r="H3" s="106">
        <v>1.4</v>
      </c>
      <c r="I3" s="106">
        <v>6.5</v>
      </c>
      <c r="J3" s="106">
        <v>5.3</v>
      </c>
      <c r="K3" s="106">
        <v>3</v>
      </c>
      <c r="L3" s="106">
        <v>0.7</v>
      </c>
      <c r="M3" s="106">
        <v>0.9</v>
      </c>
      <c r="N3" s="44"/>
      <c r="AV3" s="1"/>
      <c r="AW3" s="1"/>
      <c r="AX3" s="1"/>
      <c r="AY3" s="1"/>
      <c r="AZ3" s="1"/>
      <c r="BA3" s="1"/>
    </row>
    <row r="4" spans="1:53" ht="17.25" customHeight="1">
      <c r="A4" s="269"/>
      <c r="B4" s="160" t="s">
        <v>3</v>
      </c>
      <c r="C4" s="87"/>
      <c r="D4" s="107"/>
      <c r="E4" s="93"/>
      <c r="F4" s="93"/>
      <c r="G4" s="93"/>
      <c r="H4" s="93"/>
      <c r="I4" s="93"/>
      <c r="J4" s="93"/>
      <c r="K4" s="93"/>
      <c r="L4" s="93"/>
      <c r="M4" s="93"/>
      <c r="N4" s="36"/>
    </row>
    <row r="5" spans="1:53" ht="17.25" customHeight="1">
      <c r="A5" s="269"/>
      <c r="B5" s="160" t="s">
        <v>4</v>
      </c>
      <c r="C5" s="87" t="s">
        <v>52</v>
      </c>
      <c r="D5" s="87" t="s">
        <v>52</v>
      </c>
      <c r="E5" s="107" t="s">
        <v>52</v>
      </c>
      <c r="F5" s="107" t="s">
        <v>52</v>
      </c>
      <c r="G5" s="107" t="s">
        <v>52</v>
      </c>
      <c r="H5" s="107" t="s">
        <v>52</v>
      </c>
      <c r="I5" s="107" t="s">
        <v>52</v>
      </c>
      <c r="J5" s="107" t="s">
        <v>52</v>
      </c>
      <c r="K5" s="107" t="s">
        <v>52</v>
      </c>
      <c r="L5" s="107" t="s">
        <v>52</v>
      </c>
      <c r="M5" s="107" t="s">
        <v>52</v>
      </c>
      <c r="N5" s="3"/>
    </row>
    <row r="6" spans="1:53" ht="17.25" customHeight="1">
      <c r="A6" s="269"/>
      <c r="B6" s="160" t="s">
        <v>5</v>
      </c>
      <c r="C6" s="107">
        <v>0.4</v>
      </c>
      <c r="D6" s="107">
        <v>3</v>
      </c>
      <c r="E6" s="93">
        <v>1.2</v>
      </c>
      <c r="F6" s="93">
        <v>7.4</v>
      </c>
      <c r="G6" s="93">
        <v>1</v>
      </c>
      <c r="H6" s="93">
        <v>0.6</v>
      </c>
      <c r="I6" s="93">
        <v>8.8000000000000007</v>
      </c>
      <c r="J6" s="93">
        <v>6.5</v>
      </c>
      <c r="K6" s="93">
        <v>3.5</v>
      </c>
      <c r="L6" s="93">
        <v>0.5</v>
      </c>
      <c r="M6" s="93">
        <v>0.7</v>
      </c>
      <c r="N6" s="3"/>
    </row>
    <row r="7" spans="1:53" ht="17.25" customHeight="1">
      <c r="A7" s="269"/>
      <c r="B7" s="160" t="s">
        <v>6</v>
      </c>
      <c r="C7" s="107">
        <v>0.6</v>
      </c>
      <c r="D7" s="107">
        <v>1.2</v>
      </c>
      <c r="E7" s="93">
        <v>2.1</v>
      </c>
      <c r="F7" s="93">
        <v>8.1</v>
      </c>
      <c r="G7" s="93">
        <v>1.4</v>
      </c>
      <c r="H7" s="93">
        <v>0.6</v>
      </c>
      <c r="I7" s="93">
        <v>7.6</v>
      </c>
      <c r="J7" s="93">
        <v>7.5</v>
      </c>
      <c r="K7" s="93">
        <v>3</v>
      </c>
      <c r="L7" s="93">
        <v>0.6</v>
      </c>
      <c r="M7" s="93">
        <v>0.8</v>
      </c>
      <c r="N7" s="3"/>
    </row>
    <row r="8" spans="1:53" ht="17.25" customHeight="1">
      <c r="A8" s="269"/>
      <c r="B8" s="160" t="s">
        <v>7</v>
      </c>
      <c r="C8" s="107">
        <v>0.5</v>
      </c>
      <c r="D8" s="107">
        <v>2.1</v>
      </c>
      <c r="E8" s="93">
        <v>2.6</v>
      </c>
      <c r="F8" s="93">
        <v>5.9</v>
      </c>
      <c r="G8" s="93">
        <v>1.6</v>
      </c>
      <c r="H8" s="93">
        <v>1.3</v>
      </c>
      <c r="I8" s="93">
        <v>4.3</v>
      </c>
      <c r="J8" s="93">
        <v>4.3</v>
      </c>
      <c r="K8" s="93">
        <v>2.4</v>
      </c>
      <c r="L8" s="93">
        <v>0.4</v>
      </c>
      <c r="M8" s="93">
        <v>0.6</v>
      </c>
      <c r="N8" s="3"/>
    </row>
    <row r="9" spans="1:53" ht="17.25" customHeight="1">
      <c r="A9" s="269"/>
      <c r="B9" s="160" t="s">
        <v>8</v>
      </c>
      <c r="C9" s="107">
        <v>0.3</v>
      </c>
      <c r="D9" s="107">
        <v>1.4</v>
      </c>
      <c r="E9" s="93">
        <v>1.1000000000000001</v>
      </c>
      <c r="F9" s="93">
        <v>5.6</v>
      </c>
      <c r="G9" s="93">
        <v>0.9</v>
      </c>
      <c r="H9" s="93">
        <v>0.8</v>
      </c>
      <c r="I9" s="93">
        <v>6.2</v>
      </c>
      <c r="J9" s="93">
        <v>3.7</v>
      </c>
      <c r="K9" s="93">
        <v>2.2000000000000002</v>
      </c>
      <c r="L9" s="93">
        <v>0.6</v>
      </c>
      <c r="M9" s="93">
        <v>0.7</v>
      </c>
      <c r="N9" s="3"/>
    </row>
    <row r="10" spans="1:53" ht="17.25" customHeight="1">
      <c r="A10" s="269"/>
      <c r="B10" s="160" t="s">
        <v>9</v>
      </c>
      <c r="C10" s="107">
        <v>0.5</v>
      </c>
      <c r="D10" s="107">
        <v>2.2000000000000002</v>
      </c>
      <c r="E10" s="93">
        <v>3.2</v>
      </c>
      <c r="F10" s="93">
        <v>7.4</v>
      </c>
      <c r="G10" s="93">
        <v>1</v>
      </c>
      <c r="H10" s="93">
        <v>0.6</v>
      </c>
      <c r="I10" s="93">
        <v>12.2</v>
      </c>
      <c r="J10" s="93">
        <v>7.4</v>
      </c>
      <c r="K10" s="93">
        <v>3.3</v>
      </c>
      <c r="L10" s="93">
        <v>0.5</v>
      </c>
      <c r="M10" s="93">
        <v>0.8</v>
      </c>
      <c r="N10" s="3"/>
    </row>
    <row r="11" spans="1:53" ht="17.25" customHeight="1">
      <c r="A11" s="269"/>
      <c r="B11" s="160" t="s">
        <v>10</v>
      </c>
      <c r="C11" s="107">
        <v>1.6</v>
      </c>
      <c r="D11" s="107">
        <v>1.4</v>
      </c>
      <c r="E11" s="93">
        <v>2.9</v>
      </c>
      <c r="F11" s="93">
        <v>9.1</v>
      </c>
      <c r="G11" s="93">
        <v>1.3</v>
      </c>
      <c r="H11" s="93">
        <v>0.7</v>
      </c>
      <c r="I11" s="93">
        <v>9.1999999999999993</v>
      </c>
      <c r="J11" s="93">
        <v>10.199999999999999</v>
      </c>
      <c r="K11" s="93">
        <v>5</v>
      </c>
      <c r="L11" s="93">
        <v>0.8</v>
      </c>
      <c r="M11" s="93">
        <v>1.2</v>
      </c>
      <c r="N11" s="3"/>
    </row>
    <row r="12" spans="1:53" ht="17.25" customHeight="1">
      <c r="A12" s="269"/>
      <c r="B12" s="160" t="s">
        <v>11</v>
      </c>
      <c r="C12" s="107">
        <v>0.6</v>
      </c>
      <c r="D12" s="107">
        <v>1.8</v>
      </c>
      <c r="E12" s="93">
        <v>3.7</v>
      </c>
      <c r="F12" s="93">
        <v>5.7</v>
      </c>
      <c r="G12" s="93">
        <v>1.5</v>
      </c>
      <c r="H12" s="93">
        <v>0.8</v>
      </c>
      <c r="I12" s="93">
        <v>5.7</v>
      </c>
      <c r="J12" s="93">
        <v>5.5</v>
      </c>
      <c r="K12" s="93">
        <v>3.6</v>
      </c>
      <c r="L12" s="93">
        <v>0.5</v>
      </c>
      <c r="M12" s="93">
        <v>0.8</v>
      </c>
      <c r="N12" s="3"/>
    </row>
    <row r="13" spans="1:53" ht="17.25" customHeight="1">
      <c r="A13" s="269"/>
      <c r="B13" s="160" t="s">
        <v>12</v>
      </c>
      <c r="C13" s="107">
        <v>1.1000000000000001</v>
      </c>
      <c r="D13" s="107">
        <v>1.6</v>
      </c>
      <c r="E13" s="93">
        <v>3</v>
      </c>
      <c r="F13" s="93">
        <v>8.1999999999999993</v>
      </c>
      <c r="G13" s="93">
        <v>1.1000000000000001</v>
      </c>
      <c r="H13" s="93">
        <v>1.1000000000000001</v>
      </c>
      <c r="I13" s="93">
        <v>6.4</v>
      </c>
      <c r="J13" s="93">
        <v>7.5</v>
      </c>
      <c r="K13" s="93">
        <v>3.6</v>
      </c>
      <c r="L13" s="93">
        <v>0.7</v>
      </c>
      <c r="M13" s="93">
        <v>0.9</v>
      </c>
      <c r="N13" s="3"/>
    </row>
    <row r="14" spans="1:53" ht="17.25" customHeight="1">
      <c r="A14" s="269"/>
      <c r="B14" s="160" t="s">
        <v>13</v>
      </c>
      <c r="C14" s="107">
        <v>0.8</v>
      </c>
      <c r="D14" s="107">
        <v>2.2999999999999998</v>
      </c>
      <c r="E14" s="93">
        <v>1.3</v>
      </c>
      <c r="F14" s="93">
        <v>7.7</v>
      </c>
      <c r="G14" s="93">
        <v>2</v>
      </c>
      <c r="H14" s="93">
        <v>1.4</v>
      </c>
      <c r="I14" s="93">
        <v>11.3</v>
      </c>
      <c r="J14" s="93">
        <v>4.2</v>
      </c>
      <c r="K14" s="93">
        <v>2.4</v>
      </c>
      <c r="L14" s="93">
        <v>0.5</v>
      </c>
      <c r="M14" s="93">
        <v>0.7</v>
      </c>
      <c r="N14" s="3"/>
    </row>
    <row r="15" spans="1:53" ht="17.25" customHeight="1">
      <c r="A15" s="269"/>
      <c r="B15" s="160" t="s">
        <v>14</v>
      </c>
      <c r="C15" s="107">
        <v>0.3</v>
      </c>
      <c r="D15" s="107">
        <v>1.1000000000000001</v>
      </c>
      <c r="E15" s="93">
        <v>1.4</v>
      </c>
      <c r="F15" s="93">
        <v>6</v>
      </c>
      <c r="G15" s="93">
        <v>0.8</v>
      </c>
      <c r="H15" s="93">
        <v>0.6</v>
      </c>
      <c r="I15" s="93">
        <v>9</v>
      </c>
      <c r="J15" s="93">
        <v>6.6</v>
      </c>
      <c r="K15" s="93">
        <v>3.2</v>
      </c>
      <c r="L15" s="93">
        <v>0.4</v>
      </c>
      <c r="M15" s="93">
        <v>0.6</v>
      </c>
      <c r="N15" s="3"/>
    </row>
    <row r="16" spans="1:53" ht="17.25" customHeight="1">
      <c r="A16" s="269"/>
      <c r="B16" s="160" t="s">
        <v>15</v>
      </c>
      <c r="C16" s="107">
        <v>0.3</v>
      </c>
      <c r="D16" s="107">
        <v>1.5</v>
      </c>
      <c r="E16" s="93">
        <v>2.8</v>
      </c>
      <c r="F16" s="93">
        <v>8.1999999999999993</v>
      </c>
      <c r="G16" s="93">
        <v>1.6</v>
      </c>
      <c r="H16" s="93">
        <v>0.7</v>
      </c>
      <c r="I16" s="93">
        <v>15.5</v>
      </c>
      <c r="J16" s="93">
        <v>7.2</v>
      </c>
      <c r="K16" s="93">
        <v>4.0999999999999996</v>
      </c>
      <c r="L16" s="93">
        <v>1.2</v>
      </c>
      <c r="M16" s="93">
        <v>1.3</v>
      </c>
      <c r="N16" s="3"/>
    </row>
    <row r="17" spans="1:14" ht="17.25" customHeight="1">
      <c r="A17" s="269"/>
      <c r="B17" s="160" t="s">
        <v>16</v>
      </c>
      <c r="C17" s="107">
        <v>1.3</v>
      </c>
      <c r="D17" s="107">
        <v>6</v>
      </c>
      <c r="E17" s="93">
        <v>2.2000000000000002</v>
      </c>
      <c r="F17" s="93">
        <v>7.8</v>
      </c>
      <c r="G17" s="93">
        <v>2</v>
      </c>
      <c r="H17" s="93">
        <v>1.5</v>
      </c>
      <c r="I17" s="93">
        <v>7.7</v>
      </c>
      <c r="J17" s="93">
        <v>7</v>
      </c>
      <c r="K17" s="93">
        <v>3.8</v>
      </c>
      <c r="L17" s="93">
        <v>0.7</v>
      </c>
      <c r="M17" s="93">
        <v>0.9</v>
      </c>
      <c r="N17" s="3"/>
    </row>
    <row r="18" spans="1:14" ht="17.25" customHeight="1">
      <c r="A18" s="269"/>
      <c r="B18" s="160" t="s">
        <v>17</v>
      </c>
      <c r="C18" s="107">
        <v>0.5</v>
      </c>
      <c r="D18" s="107">
        <v>2</v>
      </c>
      <c r="E18" s="93">
        <v>2.1</v>
      </c>
      <c r="F18" s="93">
        <v>5.8</v>
      </c>
      <c r="G18" s="93">
        <v>1.2</v>
      </c>
      <c r="H18" s="93">
        <v>1.4</v>
      </c>
      <c r="I18" s="93">
        <v>10</v>
      </c>
      <c r="J18" s="93">
        <v>6</v>
      </c>
      <c r="K18" s="93">
        <v>2.7</v>
      </c>
      <c r="L18" s="93">
        <v>0.7</v>
      </c>
      <c r="M18" s="93">
        <v>1</v>
      </c>
      <c r="N18" s="3"/>
    </row>
    <row r="19" spans="1:14" ht="17.25" customHeight="1">
      <c r="A19" s="269"/>
      <c r="B19" s="160" t="s">
        <v>18</v>
      </c>
      <c r="C19" s="107">
        <v>1.3</v>
      </c>
      <c r="D19" s="107">
        <v>2.9</v>
      </c>
      <c r="E19" s="93">
        <v>1.9</v>
      </c>
      <c r="F19" s="93">
        <v>7.8</v>
      </c>
      <c r="G19" s="93">
        <v>1.8</v>
      </c>
      <c r="H19" s="93">
        <v>1.7</v>
      </c>
      <c r="I19" s="93">
        <v>7.6</v>
      </c>
      <c r="J19" s="93">
        <v>6.3</v>
      </c>
      <c r="K19" s="93">
        <v>3.9</v>
      </c>
      <c r="L19" s="93">
        <v>0.6</v>
      </c>
      <c r="M19" s="93">
        <v>1.1000000000000001</v>
      </c>
      <c r="N19" s="3"/>
    </row>
    <row r="20" spans="1:14" ht="17.25" customHeight="1">
      <c r="A20" s="269"/>
      <c r="B20" s="160" t="s">
        <v>19</v>
      </c>
      <c r="C20" s="107">
        <v>0.3</v>
      </c>
      <c r="D20" s="107">
        <v>0.8</v>
      </c>
      <c r="E20" s="93">
        <v>1.2</v>
      </c>
      <c r="F20" s="93">
        <v>4</v>
      </c>
      <c r="G20" s="93">
        <v>0.8</v>
      </c>
      <c r="H20" s="93">
        <v>0.6</v>
      </c>
      <c r="I20" s="93">
        <v>4.0999999999999996</v>
      </c>
      <c r="J20" s="93">
        <v>3.6</v>
      </c>
      <c r="K20" s="93">
        <v>2</v>
      </c>
      <c r="L20" s="93">
        <v>0.4</v>
      </c>
      <c r="M20" s="93">
        <v>0.4</v>
      </c>
      <c r="N20" s="3"/>
    </row>
    <row r="21" spans="1:14" ht="17.25" customHeight="1">
      <c r="A21" s="269"/>
      <c r="B21" s="160" t="s">
        <v>20</v>
      </c>
      <c r="C21" s="107">
        <v>0.5</v>
      </c>
      <c r="D21" s="107">
        <v>1.5</v>
      </c>
      <c r="E21" s="93">
        <v>2.1</v>
      </c>
      <c r="F21" s="93">
        <v>7.7</v>
      </c>
      <c r="G21" s="93">
        <v>0.9</v>
      </c>
      <c r="H21" s="93">
        <v>0.6</v>
      </c>
      <c r="I21" s="93">
        <v>8.4</v>
      </c>
      <c r="J21" s="93">
        <v>8.8000000000000007</v>
      </c>
      <c r="K21" s="93">
        <v>3.7</v>
      </c>
      <c r="L21" s="93">
        <v>0.6</v>
      </c>
      <c r="M21" s="93">
        <v>1.1000000000000001</v>
      </c>
      <c r="N21" s="3"/>
    </row>
    <row r="22" spans="1:14" ht="17.25" customHeight="1">
      <c r="A22" s="269"/>
      <c r="B22" s="160" t="s">
        <v>21</v>
      </c>
      <c r="C22" s="107">
        <v>0.4</v>
      </c>
      <c r="D22" s="107">
        <v>1.6</v>
      </c>
      <c r="E22" s="93">
        <v>1.9</v>
      </c>
      <c r="F22" s="93">
        <v>7.4</v>
      </c>
      <c r="G22" s="93">
        <v>1</v>
      </c>
      <c r="H22" s="93">
        <v>0.7</v>
      </c>
      <c r="I22" s="93">
        <v>10.5</v>
      </c>
      <c r="J22" s="93">
        <v>7</v>
      </c>
      <c r="K22" s="93">
        <v>3.4</v>
      </c>
      <c r="L22" s="93">
        <v>0.6</v>
      </c>
      <c r="M22" s="93">
        <v>0.8</v>
      </c>
      <c r="N22" s="3"/>
    </row>
    <row r="23" spans="1:14" ht="17.25" customHeight="1">
      <c r="A23" s="269"/>
      <c r="B23" s="160" t="s">
        <v>22</v>
      </c>
      <c r="C23" s="107">
        <v>0.6</v>
      </c>
      <c r="D23" s="107">
        <v>1.7</v>
      </c>
      <c r="E23" s="93">
        <v>2.8</v>
      </c>
      <c r="F23" s="93">
        <v>8.9</v>
      </c>
      <c r="G23" s="93">
        <v>0.9</v>
      </c>
      <c r="H23" s="93">
        <v>0.7</v>
      </c>
      <c r="I23" s="93">
        <v>7.4</v>
      </c>
      <c r="J23" s="93">
        <v>9.6999999999999993</v>
      </c>
      <c r="K23" s="93">
        <v>3.8</v>
      </c>
      <c r="L23" s="93">
        <v>0.6</v>
      </c>
      <c r="M23" s="93">
        <v>1.1000000000000001</v>
      </c>
      <c r="N23" s="3"/>
    </row>
    <row r="24" spans="1:14" ht="17.25" customHeight="1">
      <c r="A24" s="269"/>
      <c r="B24" s="160" t="s">
        <v>23</v>
      </c>
      <c r="C24" s="107">
        <v>0.8</v>
      </c>
      <c r="D24" s="107">
        <v>5.7</v>
      </c>
      <c r="E24" s="93">
        <v>2.1</v>
      </c>
      <c r="F24" s="93">
        <v>7.2</v>
      </c>
      <c r="G24" s="93">
        <v>2.5</v>
      </c>
      <c r="H24" s="93">
        <v>1.4</v>
      </c>
      <c r="I24" s="93">
        <v>6</v>
      </c>
      <c r="J24" s="93">
        <v>6.6</v>
      </c>
      <c r="K24" s="93">
        <v>3.1</v>
      </c>
      <c r="L24" s="93">
        <v>0.8</v>
      </c>
      <c r="M24" s="93">
        <v>1</v>
      </c>
      <c r="N24" s="3"/>
    </row>
    <row r="25" spans="1:14" ht="17.25" customHeight="1">
      <c r="A25" s="269"/>
      <c r="B25" s="160" t="s">
        <v>24</v>
      </c>
      <c r="C25" s="107">
        <v>0.8</v>
      </c>
      <c r="D25" s="107">
        <v>1.6</v>
      </c>
      <c r="E25" s="93">
        <v>2.2999999999999998</v>
      </c>
      <c r="F25" s="93">
        <v>7.4</v>
      </c>
      <c r="G25" s="93">
        <v>1.2</v>
      </c>
      <c r="H25" s="93">
        <v>0.7</v>
      </c>
      <c r="I25" s="93">
        <v>8.4</v>
      </c>
      <c r="J25" s="93">
        <v>7.9</v>
      </c>
      <c r="K25" s="93">
        <v>3.6</v>
      </c>
      <c r="L25" s="93">
        <v>0.7</v>
      </c>
      <c r="M25" s="93">
        <v>0.8</v>
      </c>
      <c r="N25" s="3"/>
    </row>
    <row r="26" spans="1:14" ht="17.25" customHeight="1">
      <c r="A26" s="269"/>
      <c r="B26" s="160" t="s">
        <v>25</v>
      </c>
      <c r="C26" s="107">
        <v>0.5</v>
      </c>
      <c r="D26" s="107">
        <v>1.4</v>
      </c>
      <c r="E26" s="93">
        <v>1.7</v>
      </c>
      <c r="F26" s="93">
        <v>7.7</v>
      </c>
      <c r="G26" s="93">
        <v>1</v>
      </c>
      <c r="H26" s="93">
        <v>0.6</v>
      </c>
      <c r="I26" s="93">
        <v>8.9</v>
      </c>
      <c r="J26" s="93">
        <v>7.5</v>
      </c>
      <c r="K26" s="93">
        <v>3.5</v>
      </c>
      <c r="L26" s="93">
        <v>0.5</v>
      </c>
      <c r="M26" s="93">
        <v>0.7</v>
      </c>
      <c r="N26" s="3"/>
    </row>
    <row r="27" spans="1:14" ht="17.25" customHeight="1">
      <c r="A27" s="269"/>
      <c r="B27" s="160" t="s">
        <v>26</v>
      </c>
      <c r="C27" s="107">
        <v>0.5</v>
      </c>
      <c r="D27" s="107">
        <v>2.1</v>
      </c>
      <c r="E27" s="93">
        <v>2</v>
      </c>
      <c r="F27" s="93">
        <v>8.1</v>
      </c>
      <c r="G27" s="93">
        <v>1.4</v>
      </c>
      <c r="H27" s="93">
        <v>0.8</v>
      </c>
      <c r="I27" s="93">
        <v>6.1</v>
      </c>
      <c r="J27" s="93">
        <v>6.2</v>
      </c>
      <c r="K27" s="93">
        <v>3.2</v>
      </c>
      <c r="L27" s="93">
        <v>0.6</v>
      </c>
      <c r="M27" s="93">
        <v>0.7</v>
      </c>
      <c r="N27" s="3"/>
    </row>
    <row r="28" spans="1:14" ht="17.25" customHeight="1">
      <c r="A28" s="269"/>
      <c r="B28" s="160" t="s">
        <v>27</v>
      </c>
      <c r="C28" s="107">
        <v>1</v>
      </c>
      <c r="D28" s="107">
        <v>2.1</v>
      </c>
      <c r="E28" s="93">
        <v>2.7</v>
      </c>
      <c r="F28" s="93">
        <v>10.1</v>
      </c>
      <c r="G28" s="93">
        <v>1.2</v>
      </c>
      <c r="H28" s="93">
        <v>0.8</v>
      </c>
      <c r="I28" s="93">
        <v>9.1</v>
      </c>
      <c r="J28" s="93">
        <v>10.7</v>
      </c>
      <c r="K28" s="93">
        <v>4.8</v>
      </c>
      <c r="L28" s="93">
        <v>0.7</v>
      </c>
      <c r="M28" s="93">
        <v>1.6</v>
      </c>
      <c r="N28" s="3"/>
    </row>
    <row r="29" spans="1:14" ht="17.25" customHeight="1">
      <c r="A29" s="269"/>
      <c r="B29" s="160" t="s">
        <v>28</v>
      </c>
      <c r="C29" s="107">
        <v>0.5</v>
      </c>
      <c r="D29" s="107">
        <v>2</v>
      </c>
      <c r="E29" s="93">
        <v>2.2999999999999998</v>
      </c>
      <c r="F29" s="93">
        <v>7.7</v>
      </c>
      <c r="G29" s="93">
        <v>1.2</v>
      </c>
      <c r="H29" s="93">
        <v>0.7</v>
      </c>
      <c r="I29" s="93">
        <v>10.6</v>
      </c>
      <c r="J29" s="93">
        <v>6.1</v>
      </c>
      <c r="K29" s="93">
        <v>3.2</v>
      </c>
      <c r="L29" s="93">
        <v>0.5</v>
      </c>
      <c r="M29" s="93">
        <v>0.9</v>
      </c>
      <c r="N29" s="3"/>
    </row>
    <row r="30" spans="1:14" ht="17.25" customHeight="1">
      <c r="A30" s="269"/>
      <c r="B30" s="160" t="s">
        <v>29</v>
      </c>
      <c r="C30" s="107">
        <v>1</v>
      </c>
      <c r="D30" s="107">
        <v>10.199999999999999</v>
      </c>
      <c r="E30" s="93">
        <v>7.1</v>
      </c>
      <c r="F30" s="93">
        <v>6.4</v>
      </c>
      <c r="G30" s="93">
        <v>9.6999999999999993</v>
      </c>
      <c r="H30" s="93">
        <v>2.6</v>
      </c>
      <c r="I30" s="93">
        <v>3.6</v>
      </c>
      <c r="J30" s="93">
        <v>3.1</v>
      </c>
      <c r="K30" s="93">
        <v>2.7</v>
      </c>
      <c r="L30" s="93">
        <v>1.1000000000000001</v>
      </c>
      <c r="M30" s="93">
        <v>1.1000000000000001</v>
      </c>
      <c r="N30" s="3"/>
    </row>
    <row r="31" spans="1:14" ht="17.25" customHeight="1">
      <c r="A31" s="269"/>
      <c r="B31" s="160" t="s">
        <v>30</v>
      </c>
      <c r="C31" s="87" t="s">
        <v>52</v>
      </c>
      <c r="D31" s="8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3"/>
    </row>
    <row r="32" spans="1:14" ht="21" customHeight="1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  <c r="N32" s="3"/>
    </row>
    <row r="33" spans="2:13" ht="21" customHeigh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ht="21" customHeigh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>
      <c r="B35" s="3"/>
      <c r="C35" s="3"/>
      <c r="D35" s="3"/>
      <c r="E35" s="8"/>
      <c r="F35" s="3"/>
      <c r="G35" s="3"/>
      <c r="H35" s="3"/>
      <c r="I35" s="3"/>
      <c r="J35" s="8"/>
      <c r="K35" s="3"/>
      <c r="L35" s="3"/>
      <c r="M35" s="3"/>
    </row>
    <row r="36" spans="2:13">
      <c r="B36" s="3"/>
      <c r="C36" s="3"/>
      <c r="D36" s="3"/>
      <c r="E36" s="8"/>
      <c r="F36" s="3"/>
      <c r="G36" s="3"/>
      <c r="H36" s="3"/>
      <c r="I36" s="3"/>
      <c r="J36" s="8"/>
      <c r="K36" s="3"/>
      <c r="L36" s="3"/>
      <c r="M36" s="3"/>
    </row>
  </sheetData>
  <mergeCells count="3">
    <mergeCell ref="H1:I1"/>
    <mergeCell ref="C1:F1"/>
    <mergeCell ref="A1:A31"/>
  </mergeCells>
  <pageMargins left="0.39370078740157483" right="0.39370078740157483" top="0.39370078740157483" bottom="0.39370078740157483" header="0.31496062992125984" footer="0.31496062992125984"/>
  <pageSetup paperSize="9" scale="88" firstPageNumber="109" orientation="landscape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K37"/>
  <sheetViews>
    <sheetView zoomScaleNormal="100" zoomScaleSheetLayoutView="84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19.6640625" style="1" customWidth="1"/>
    <col min="3" max="3" width="8" style="1" customWidth="1"/>
    <col min="4" max="4" width="14.5" style="1" customWidth="1"/>
    <col min="5" max="5" width="15.1640625" style="1" customWidth="1"/>
    <col min="6" max="6" width="15.5" style="1" customWidth="1"/>
    <col min="7" max="7" width="18" style="1" customWidth="1"/>
    <col min="8" max="8" width="17.5" style="1" customWidth="1"/>
    <col min="9" max="9" width="13.1640625" style="4" customWidth="1"/>
    <col min="10" max="10" width="18.5" style="1" customWidth="1"/>
    <col min="11" max="11" width="15" style="1" customWidth="1"/>
    <col min="12" max="16384" width="9.1640625" style="1"/>
  </cols>
  <sheetData>
    <row r="1" spans="1:11" ht="21.75" customHeight="1">
      <c r="A1" s="269">
        <v>82</v>
      </c>
      <c r="B1" s="270" t="s">
        <v>365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1" ht="17" customHeight="1">
      <c r="A2" s="269"/>
      <c r="B2" s="127"/>
      <c r="C2" s="136"/>
      <c r="D2" s="136"/>
      <c r="E2" s="92"/>
      <c r="F2" s="139"/>
      <c r="G2" s="139"/>
      <c r="H2" s="358" t="s">
        <v>273</v>
      </c>
      <c r="I2" s="358"/>
      <c r="J2" s="358"/>
      <c r="K2" s="358"/>
    </row>
    <row r="3" spans="1:11" ht="113.25" customHeight="1">
      <c r="A3" s="269"/>
      <c r="B3" s="153"/>
      <c r="C3" s="151" t="s">
        <v>171</v>
      </c>
      <c r="D3" s="151" t="s">
        <v>146</v>
      </c>
      <c r="E3" s="151" t="s">
        <v>188</v>
      </c>
      <c r="F3" s="151" t="s">
        <v>275</v>
      </c>
      <c r="G3" s="151" t="s">
        <v>149</v>
      </c>
      <c r="H3" s="150" t="s">
        <v>154</v>
      </c>
      <c r="I3" s="150" t="s">
        <v>151</v>
      </c>
      <c r="J3" s="151" t="s">
        <v>133</v>
      </c>
      <c r="K3" s="150" t="s">
        <v>152</v>
      </c>
    </row>
    <row r="4" spans="1:11" ht="17.5" customHeight="1">
      <c r="A4" s="269"/>
      <c r="B4" s="106" t="s">
        <v>32</v>
      </c>
      <c r="C4" s="106">
        <f>SUM(D4+E4+F4+G4+H4+'82'!I4+'82'!J4+'82'!K4+'83'!C3+'83'!D3+'83'!E3+'83'!F3+'83'!G3+'83'!H3+'83'!I3+'83'!J3+'83'!K3+'83'!L3+'83'!M3)</f>
        <v>100</v>
      </c>
      <c r="D4" s="106">
        <v>12</v>
      </c>
      <c r="E4" s="106">
        <v>7.1</v>
      </c>
      <c r="F4" s="106">
        <v>13.6</v>
      </c>
      <c r="G4" s="106">
        <v>3.7</v>
      </c>
      <c r="H4" s="106">
        <v>0.4</v>
      </c>
      <c r="I4" s="121">
        <v>2.7</v>
      </c>
      <c r="J4" s="121">
        <v>15.6</v>
      </c>
      <c r="K4" s="121">
        <v>7.5</v>
      </c>
    </row>
    <row r="5" spans="1:11" ht="16.25" customHeight="1">
      <c r="A5" s="269"/>
      <c r="B5" s="160" t="s">
        <v>3</v>
      </c>
      <c r="C5" s="106"/>
      <c r="D5" s="93"/>
      <c r="E5" s="93"/>
      <c r="F5" s="93"/>
      <c r="G5" s="93"/>
      <c r="H5" s="92"/>
      <c r="I5" s="107"/>
      <c r="J5" s="107"/>
      <c r="K5" s="107"/>
    </row>
    <row r="6" spans="1:11" ht="16.25" customHeight="1">
      <c r="A6" s="269"/>
      <c r="B6" s="160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87" t="s">
        <v>52</v>
      </c>
      <c r="I6" s="87" t="s">
        <v>52</v>
      </c>
      <c r="J6" s="87" t="s">
        <v>52</v>
      </c>
      <c r="K6" s="87" t="s">
        <v>52</v>
      </c>
    </row>
    <row r="7" spans="1:11" ht="16.25" customHeight="1">
      <c r="A7" s="269"/>
      <c r="B7" s="160" t="s">
        <v>5</v>
      </c>
      <c r="C7" s="93">
        <f>SUM(D7+E7+F7+G7+H7+'82'!I7+'82'!J7+'82'!K7+'83'!C6+'83'!D6+'83'!E6+'83'!F6+'83'!G6+'83'!H6+'83'!I6+'83'!J6+'83'!K6+'83'!L6+'83'!M6)</f>
        <v>100</v>
      </c>
      <c r="D7" s="93">
        <v>28.5</v>
      </c>
      <c r="E7" s="93">
        <v>1.2</v>
      </c>
      <c r="F7" s="93">
        <v>15.2</v>
      </c>
      <c r="G7" s="93">
        <v>3.1</v>
      </c>
      <c r="H7" s="93">
        <v>0.3</v>
      </c>
      <c r="I7" s="107">
        <v>2.7</v>
      </c>
      <c r="J7" s="107">
        <v>9.9</v>
      </c>
      <c r="K7" s="107">
        <v>6.5</v>
      </c>
    </row>
    <row r="8" spans="1:11" ht="16.25" customHeight="1">
      <c r="A8" s="269"/>
      <c r="B8" s="160" t="s">
        <v>6</v>
      </c>
      <c r="C8" s="93">
        <f>SUM(D8+E8+F8+G8+H8+'82'!I8+'82'!J8+'82'!K8+'83'!C7+'83'!D7+'83'!E7+'83'!F7+'83'!G7+'83'!H7+'83'!I7+'83'!J7+'83'!K7+'83'!L7+'83'!M7)</f>
        <v>100</v>
      </c>
      <c r="D8" s="93">
        <v>16.2</v>
      </c>
      <c r="E8" s="93">
        <v>0.2</v>
      </c>
      <c r="F8" s="93">
        <v>13.5</v>
      </c>
      <c r="G8" s="93">
        <v>1.5</v>
      </c>
      <c r="H8" s="93">
        <v>0.3</v>
      </c>
      <c r="I8" s="107">
        <v>2.1</v>
      </c>
      <c r="J8" s="107">
        <v>23.3</v>
      </c>
      <c r="K8" s="107">
        <v>7.4</v>
      </c>
    </row>
    <row r="9" spans="1:11" ht="16.25" customHeight="1">
      <c r="A9" s="269"/>
      <c r="B9" s="160" t="s">
        <v>7</v>
      </c>
      <c r="C9" s="93">
        <f>SUM(D9+E9+F9+G9+H9+'82'!I9+'82'!J9+'82'!K9+'83'!C8+'83'!D8+'83'!E8+'83'!F8+'83'!G8+'83'!H8+'83'!I8+'83'!J8+'83'!K8+'83'!L8+'83'!M8)</f>
        <v>100</v>
      </c>
      <c r="D9" s="93">
        <v>7</v>
      </c>
      <c r="E9" s="93">
        <v>21.6</v>
      </c>
      <c r="F9" s="93">
        <v>22.5</v>
      </c>
      <c r="G9" s="93">
        <v>2.8</v>
      </c>
      <c r="H9" s="93">
        <v>0.7</v>
      </c>
      <c r="I9" s="107">
        <v>2.2999999999999998</v>
      </c>
      <c r="J9" s="107">
        <v>10.4</v>
      </c>
      <c r="K9" s="107">
        <v>5.7</v>
      </c>
    </row>
    <row r="10" spans="1:11" ht="16.25" customHeight="1">
      <c r="A10" s="269"/>
      <c r="B10" s="160" t="s">
        <v>8</v>
      </c>
      <c r="C10" s="93">
        <f>SUM(D10+E10+F10+G10+H10+'82'!I10+'82'!J10+'82'!K10+'83'!C9+'83'!D9+'83'!E9+'83'!F9+'83'!G9+'83'!H9+'83'!I9+'83'!J9+'83'!K9+'83'!L9+'83'!M9)</f>
        <v>100</v>
      </c>
      <c r="D10" s="93">
        <v>6.2</v>
      </c>
      <c r="E10" s="93">
        <v>21.8</v>
      </c>
      <c r="F10" s="93">
        <v>25.7</v>
      </c>
      <c r="G10" s="93">
        <v>5.3</v>
      </c>
      <c r="H10" s="93">
        <v>0.4</v>
      </c>
      <c r="I10" s="107">
        <v>1.7</v>
      </c>
      <c r="J10" s="107">
        <v>7.2</v>
      </c>
      <c r="K10" s="107">
        <v>5.3</v>
      </c>
    </row>
    <row r="11" spans="1:11" ht="16.25" customHeight="1">
      <c r="A11" s="269"/>
      <c r="B11" s="160" t="s">
        <v>9</v>
      </c>
      <c r="C11" s="93">
        <f>SUM(D11+E11+F11+G11+H11+'82'!I11+'82'!J11+'82'!K11+'83'!C10+'83'!D10+'83'!E10+'83'!F10+'83'!G10+'83'!H10+'83'!I10+'83'!J10+'83'!K10+'83'!L10+'83'!M10)</f>
        <v>100</v>
      </c>
      <c r="D11" s="93">
        <v>23.1</v>
      </c>
      <c r="E11" s="93">
        <v>6.2</v>
      </c>
      <c r="F11" s="93">
        <v>11.6</v>
      </c>
      <c r="G11" s="93">
        <v>1.6</v>
      </c>
      <c r="H11" s="93">
        <v>0.4</v>
      </c>
      <c r="I11" s="107">
        <v>1.3</v>
      </c>
      <c r="J11" s="107">
        <v>10</v>
      </c>
      <c r="K11" s="107">
        <v>6.9</v>
      </c>
    </row>
    <row r="12" spans="1:11" ht="16.25" customHeight="1">
      <c r="A12" s="269"/>
      <c r="B12" s="160" t="s">
        <v>10</v>
      </c>
      <c r="C12" s="93">
        <f>SUM(D12+E12+F12+G12+H12+'82'!I12+'82'!J12+'82'!K12+'83'!C11+'83'!D11+'83'!E11+'83'!F11+'83'!G11+'83'!H11+'83'!I11+'83'!J11+'83'!K11+'83'!L11+'83'!M11)</f>
        <v>100</v>
      </c>
      <c r="D12" s="93">
        <v>14.6</v>
      </c>
      <c r="E12" s="93">
        <v>0.6</v>
      </c>
      <c r="F12" s="93">
        <v>10.5</v>
      </c>
      <c r="G12" s="93">
        <v>3.2</v>
      </c>
      <c r="H12" s="93">
        <v>0.3</v>
      </c>
      <c r="I12" s="107">
        <v>2.7</v>
      </c>
      <c r="J12" s="93">
        <v>13.9</v>
      </c>
      <c r="K12" s="107">
        <v>11</v>
      </c>
    </row>
    <row r="13" spans="1:11" ht="16.25" customHeight="1">
      <c r="A13" s="269"/>
      <c r="B13" s="160" t="s">
        <v>11</v>
      </c>
      <c r="C13" s="93">
        <f>SUM(D13+E13+F13+G13+H13+'82'!I13+'82'!J13+'82'!K13+'83'!C12+'83'!D12+'83'!E12+'83'!F12+'83'!G12+'83'!H12+'83'!I12+'83'!J12+'83'!K12+'83'!L12+'83'!M12)</f>
        <v>100</v>
      </c>
      <c r="D13" s="93">
        <v>9.8000000000000007</v>
      </c>
      <c r="E13" s="93">
        <v>2.4</v>
      </c>
      <c r="F13" s="93">
        <v>30.3</v>
      </c>
      <c r="G13" s="93">
        <v>10.3</v>
      </c>
      <c r="H13" s="93">
        <v>0.4</v>
      </c>
      <c r="I13" s="107">
        <v>1.4</v>
      </c>
      <c r="J13" s="93">
        <v>10.5</v>
      </c>
      <c r="K13" s="107">
        <v>3.3</v>
      </c>
    </row>
    <row r="14" spans="1:11" ht="16.25" customHeight="1">
      <c r="A14" s="269"/>
      <c r="B14" s="160" t="s">
        <v>12</v>
      </c>
      <c r="C14" s="93">
        <f>SUM(D14+E14+F14+G14+H14+'82'!I14+'82'!J14+'82'!K14+'83'!C13+'83'!D13+'83'!E13+'83'!F13+'83'!G13+'83'!H13+'83'!I13+'83'!J13+'83'!K13+'83'!L13+'83'!M13)</f>
        <v>100</v>
      </c>
      <c r="D14" s="93">
        <v>13.1</v>
      </c>
      <c r="E14" s="93">
        <v>9.4</v>
      </c>
      <c r="F14" s="93">
        <v>12.1</v>
      </c>
      <c r="G14" s="93">
        <v>9.4</v>
      </c>
      <c r="H14" s="93">
        <v>0.3</v>
      </c>
      <c r="I14" s="107">
        <v>3.6</v>
      </c>
      <c r="J14" s="93">
        <v>11.2</v>
      </c>
      <c r="K14" s="107">
        <v>5.6</v>
      </c>
    </row>
    <row r="15" spans="1:11" ht="16.25" customHeight="1">
      <c r="A15" s="269"/>
      <c r="B15" s="160" t="s">
        <v>13</v>
      </c>
      <c r="C15" s="93">
        <f>SUM(D15+E15+F15+G15+H15+'82'!I15+'82'!J15+'82'!K15+'83'!C14+'83'!D14+'83'!E14+'83'!F14+'83'!G14+'83'!H14+'83'!I14+'83'!J14+'83'!K14+'83'!L14+'83'!M14)</f>
        <v>100</v>
      </c>
      <c r="D15" s="93">
        <v>14.9</v>
      </c>
      <c r="E15" s="93">
        <v>0.4</v>
      </c>
      <c r="F15" s="93">
        <v>15.8</v>
      </c>
      <c r="G15" s="93">
        <v>3.5</v>
      </c>
      <c r="H15" s="93">
        <v>0.6</v>
      </c>
      <c r="I15" s="107">
        <v>4.0999999999999996</v>
      </c>
      <c r="J15" s="93">
        <v>16.600000000000001</v>
      </c>
      <c r="K15" s="107">
        <v>8.6</v>
      </c>
    </row>
    <row r="16" spans="1:11" ht="16.25" customHeight="1">
      <c r="A16" s="269"/>
      <c r="B16" s="160" t="s">
        <v>14</v>
      </c>
      <c r="C16" s="93">
        <f>SUM(D16+E16+F16+G16+H16+'82'!I16+'82'!J16+'82'!K16+'83'!C15+'83'!D15+'83'!E15+'83'!F15+'83'!G15+'83'!H15+'83'!I15+'83'!J15+'83'!K15+'83'!L15+'83'!M15)</f>
        <v>100</v>
      </c>
      <c r="D16" s="93">
        <v>32.9</v>
      </c>
      <c r="E16" s="93">
        <v>6.7</v>
      </c>
      <c r="F16" s="93">
        <v>9.6999999999999993</v>
      </c>
      <c r="G16" s="93">
        <v>2.2000000000000002</v>
      </c>
      <c r="H16" s="93">
        <v>0.4</v>
      </c>
      <c r="I16" s="107">
        <v>1.1000000000000001</v>
      </c>
      <c r="J16" s="93">
        <v>10.199999999999999</v>
      </c>
      <c r="K16" s="107">
        <v>7.1</v>
      </c>
    </row>
    <row r="17" spans="1:11" ht="16.25" customHeight="1">
      <c r="A17" s="269"/>
      <c r="B17" s="160" t="s">
        <v>15</v>
      </c>
      <c r="C17" s="93">
        <f>SUM(D17+E17+F17+G17+H17+'82'!I17+'82'!J17+'82'!K17+'83'!C16+'83'!D16+'83'!E16+'83'!F16+'83'!G16+'83'!H16+'83'!I16+'83'!J16+'83'!K16+'83'!L16+'83'!M16)</f>
        <v>100</v>
      </c>
      <c r="D17" s="93">
        <v>21.7</v>
      </c>
      <c r="E17" s="93">
        <v>2.5</v>
      </c>
      <c r="F17" s="93">
        <v>9.3000000000000007</v>
      </c>
      <c r="G17" s="93">
        <v>8.4</v>
      </c>
      <c r="H17" s="93">
        <v>0.6</v>
      </c>
      <c r="I17" s="107">
        <v>1</v>
      </c>
      <c r="J17" s="93">
        <v>7.9</v>
      </c>
      <c r="K17" s="107">
        <v>3</v>
      </c>
    </row>
    <row r="18" spans="1:11" ht="16.25" customHeight="1">
      <c r="A18" s="269"/>
      <c r="B18" s="160" t="s">
        <v>16</v>
      </c>
      <c r="C18" s="93">
        <f>SUM(D18+E18+F18+G18+H18+'82'!I18+'82'!J18+'82'!K18+'83'!C17+'83'!D17+'83'!E17+'83'!F17+'83'!G17+'83'!H17+'83'!I17+'83'!J17+'83'!K17+'83'!L17+'83'!M17)</f>
        <v>100</v>
      </c>
      <c r="D18" s="93">
        <v>9.1</v>
      </c>
      <c r="E18" s="93">
        <v>6.4</v>
      </c>
      <c r="F18" s="93">
        <v>12.1</v>
      </c>
      <c r="G18" s="93">
        <v>3</v>
      </c>
      <c r="H18" s="93">
        <v>0.5</v>
      </c>
      <c r="I18" s="107">
        <v>3.1</v>
      </c>
      <c r="J18" s="93">
        <v>15.6</v>
      </c>
      <c r="K18" s="107">
        <v>7.5</v>
      </c>
    </row>
    <row r="19" spans="1:11" ht="16.25" customHeight="1">
      <c r="A19" s="269"/>
      <c r="B19" s="160" t="s">
        <v>17</v>
      </c>
      <c r="C19" s="93">
        <f>SUM(D19+E19+F19+G19+H19+'82'!I19+'82'!J19+'82'!K19+'83'!C18+'83'!D18+'83'!E18+'83'!F18+'83'!G18+'83'!H18+'83'!I18+'83'!J18+'83'!K18+'83'!L18+'83'!M18)</f>
        <v>100</v>
      </c>
      <c r="D19" s="93">
        <v>21</v>
      </c>
      <c r="E19" s="93">
        <v>0.8</v>
      </c>
      <c r="F19" s="93">
        <v>13</v>
      </c>
      <c r="G19" s="93">
        <v>6.9</v>
      </c>
      <c r="H19" s="93">
        <v>0.4</v>
      </c>
      <c r="I19" s="107">
        <v>1.3</v>
      </c>
      <c r="J19" s="93">
        <v>12.8</v>
      </c>
      <c r="K19" s="107">
        <v>9.1999999999999993</v>
      </c>
    </row>
    <row r="20" spans="1:11" ht="16.25" customHeight="1">
      <c r="A20" s="269"/>
      <c r="B20" s="160" t="s">
        <v>18</v>
      </c>
      <c r="C20" s="93">
        <f>SUM(D20+E20+F20+G20+H20+'82'!I20+'82'!J20+'82'!K20+'83'!C19+'83'!D19+'83'!E19+'83'!F19+'83'!G19+'83'!H19+'83'!I19+'83'!J19+'83'!K19+'83'!L19+'83'!M19)</f>
        <v>100</v>
      </c>
      <c r="D20" s="93">
        <v>11</v>
      </c>
      <c r="E20" s="93">
        <v>0</v>
      </c>
      <c r="F20" s="93">
        <v>9.9</v>
      </c>
      <c r="G20" s="93">
        <v>1.8</v>
      </c>
      <c r="H20" s="93">
        <v>0.4</v>
      </c>
      <c r="I20" s="107">
        <v>5</v>
      </c>
      <c r="J20" s="93">
        <v>14</v>
      </c>
      <c r="K20" s="107">
        <v>18.399999999999999</v>
      </c>
    </row>
    <row r="21" spans="1:11" ht="16.25" customHeight="1">
      <c r="A21" s="269"/>
      <c r="B21" s="160" t="s">
        <v>19</v>
      </c>
      <c r="C21" s="93">
        <f>SUM(D21+E21+F21+G21+H21+'82'!I21+'82'!J21+'82'!K21+'83'!C20+'83'!D20+'83'!E20+'83'!F20+'83'!G20+'83'!H20+'83'!I20+'83'!J20+'83'!K20+'83'!L20+'83'!M20)</f>
        <v>100</v>
      </c>
      <c r="D21" s="93">
        <v>16.8</v>
      </c>
      <c r="E21" s="93">
        <v>32.200000000000003</v>
      </c>
      <c r="F21" s="93">
        <v>15.3</v>
      </c>
      <c r="G21" s="93">
        <v>1.7</v>
      </c>
      <c r="H21" s="93">
        <v>0.3</v>
      </c>
      <c r="I21" s="107">
        <v>1.6</v>
      </c>
      <c r="J21" s="93">
        <v>7.5</v>
      </c>
      <c r="K21" s="107">
        <v>5.6</v>
      </c>
    </row>
    <row r="22" spans="1:11" ht="16.25" customHeight="1">
      <c r="A22" s="269"/>
      <c r="B22" s="160" t="s">
        <v>20</v>
      </c>
      <c r="C22" s="93">
        <f>SUM(D22+E22+F22+G22+H22+'82'!I22+'82'!J22+'82'!K22+'83'!C21+'83'!D21+'83'!E21+'83'!F21+'83'!G21+'83'!H21+'83'!I21+'83'!J21+'83'!K21+'83'!L21+'83'!M21)</f>
        <v>100</v>
      </c>
      <c r="D22" s="93">
        <v>19.100000000000001</v>
      </c>
      <c r="E22" s="93">
        <v>1.9</v>
      </c>
      <c r="F22" s="93">
        <v>12.1</v>
      </c>
      <c r="G22" s="93">
        <v>9.6999999999999993</v>
      </c>
      <c r="H22" s="93">
        <v>0.3</v>
      </c>
      <c r="I22" s="107">
        <v>2.7</v>
      </c>
      <c r="J22" s="93">
        <v>10.7</v>
      </c>
      <c r="K22" s="107">
        <v>5.9</v>
      </c>
    </row>
    <row r="23" spans="1:11" ht="16.25" customHeight="1">
      <c r="A23" s="269"/>
      <c r="B23" s="160" t="s">
        <v>21</v>
      </c>
      <c r="C23" s="93">
        <f>SUM(D23+E23+F23+G23+H23+'82'!I23+'82'!J23+'82'!K23+'83'!C22+'83'!D22+'83'!E22+'83'!F22+'83'!G22+'83'!H22+'83'!I22+'83'!J22+'83'!K22+'83'!L22+'83'!M22)</f>
        <v>100</v>
      </c>
      <c r="D23" s="93">
        <v>26.4</v>
      </c>
      <c r="E23" s="93">
        <v>6</v>
      </c>
      <c r="F23" s="93">
        <v>15</v>
      </c>
      <c r="G23" s="93">
        <v>1.8</v>
      </c>
      <c r="H23" s="93">
        <v>0.4</v>
      </c>
      <c r="I23" s="107">
        <v>1</v>
      </c>
      <c r="J23" s="93">
        <v>9.6</v>
      </c>
      <c r="K23" s="107">
        <v>5.5</v>
      </c>
    </row>
    <row r="24" spans="1:11" ht="16.25" customHeight="1">
      <c r="A24" s="269"/>
      <c r="B24" s="160" t="s">
        <v>22</v>
      </c>
      <c r="C24" s="93">
        <f>SUM(D24+E24+F24+G24+H24+'82'!I24+'82'!J24+'82'!K24+'83'!C23+'83'!D23+'83'!E23+'83'!F23+'83'!G23+'83'!H23+'83'!I23+'83'!J23+'83'!K23+'83'!L23+'83'!M23)</f>
        <v>100</v>
      </c>
      <c r="D24" s="93">
        <v>25.6</v>
      </c>
      <c r="E24" s="93">
        <v>1.5</v>
      </c>
      <c r="F24" s="93">
        <v>10.3</v>
      </c>
      <c r="G24" s="93">
        <v>1.4</v>
      </c>
      <c r="H24" s="93">
        <v>0.4</v>
      </c>
      <c r="I24" s="107">
        <v>1.7</v>
      </c>
      <c r="J24" s="93">
        <v>10.8</v>
      </c>
      <c r="K24" s="107">
        <v>9.4</v>
      </c>
    </row>
    <row r="25" spans="1:11" ht="16.25" customHeight="1">
      <c r="A25" s="269"/>
      <c r="B25" s="160" t="s">
        <v>23</v>
      </c>
      <c r="C25" s="93">
        <f>SUM(D25+E25+F25+G25+H25+'82'!I25+'82'!J25+'82'!K25+'83'!C24+'83'!D24+'83'!E24+'83'!F24+'83'!G24+'83'!H24+'83'!I24+'83'!J24+'83'!K24+'83'!L24+'83'!M24)</f>
        <v>100</v>
      </c>
      <c r="D25" s="93">
        <v>10.199999999999999</v>
      </c>
      <c r="E25" s="93">
        <v>15.6</v>
      </c>
      <c r="F25" s="93">
        <v>13.5</v>
      </c>
      <c r="G25" s="93">
        <v>3.5</v>
      </c>
      <c r="H25" s="93">
        <v>0.5</v>
      </c>
      <c r="I25" s="107">
        <v>2.7</v>
      </c>
      <c r="J25" s="93">
        <v>10.6</v>
      </c>
      <c r="K25" s="107">
        <v>6.7</v>
      </c>
    </row>
    <row r="26" spans="1:11" ht="16.25" customHeight="1">
      <c r="A26" s="269"/>
      <c r="B26" s="160" t="s">
        <v>24</v>
      </c>
      <c r="C26" s="93">
        <f>SUM(D26+E26+F26+G26+H26+'82'!I26+'82'!J26+'82'!K26+'83'!C25+'83'!D25+'83'!E25+'83'!F25+'83'!G25+'83'!H25+'83'!I25+'83'!J25+'83'!K25+'83'!L25+'83'!M25)</f>
        <v>100</v>
      </c>
      <c r="D26" s="93">
        <v>30.1</v>
      </c>
      <c r="E26" s="93">
        <v>0.2</v>
      </c>
      <c r="F26" s="93">
        <v>11</v>
      </c>
      <c r="G26" s="93">
        <v>3</v>
      </c>
      <c r="H26" s="93">
        <v>0.4</v>
      </c>
      <c r="I26" s="107">
        <v>1.1000000000000001</v>
      </c>
      <c r="J26" s="93">
        <v>10.9</v>
      </c>
      <c r="K26" s="107">
        <v>6</v>
      </c>
    </row>
    <row r="27" spans="1:11" ht="16.25" customHeight="1">
      <c r="A27" s="269"/>
      <c r="B27" s="160" t="s">
        <v>25</v>
      </c>
      <c r="C27" s="93">
        <f>SUM(D27+E27+F27+G27+H27+'82'!I27+'82'!J27+'82'!K27+'83'!C26+'83'!D26+'83'!E26+'83'!F26+'83'!G26+'83'!H26+'83'!I26+'83'!J26+'83'!K26+'83'!L26+'83'!M26)</f>
        <v>100</v>
      </c>
      <c r="D27" s="93">
        <v>29.5</v>
      </c>
      <c r="E27" s="93">
        <v>0.8</v>
      </c>
      <c r="F27" s="93">
        <v>10.8</v>
      </c>
      <c r="G27" s="93">
        <v>4.4000000000000004</v>
      </c>
      <c r="H27" s="93">
        <v>0.3</v>
      </c>
      <c r="I27" s="107">
        <v>2.1</v>
      </c>
      <c r="J27" s="93">
        <v>11.2</v>
      </c>
      <c r="K27" s="107">
        <v>5.9</v>
      </c>
    </row>
    <row r="28" spans="1:11" ht="16.25" customHeight="1">
      <c r="A28" s="269"/>
      <c r="B28" s="160" t="s">
        <v>26</v>
      </c>
      <c r="C28" s="93">
        <f>SUM(D28+E28+F28+G28+H28+'82'!I28+'82'!J28+'82'!K28+'83'!C27+'83'!D27+'83'!E27+'83'!F27+'83'!G27+'83'!H27+'83'!I27+'83'!J27+'83'!K27+'83'!L27+'83'!M27)</f>
        <v>100</v>
      </c>
      <c r="D28" s="93">
        <v>23.2</v>
      </c>
      <c r="E28" s="93">
        <v>0.7</v>
      </c>
      <c r="F28" s="93">
        <v>18.899999999999999</v>
      </c>
      <c r="G28" s="93">
        <v>4.2</v>
      </c>
      <c r="H28" s="93">
        <v>0.4</v>
      </c>
      <c r="I28" s="107">
        <v>1.3</v>
      </c>
      <c r="J28" s="93">
        <v>14.2</v>
      </c>
      <c r="K28" s="107">
        <v>6.8</v>
      </c>
    </row>
    <row r="29" spans="1:11" ht="16.25" customHeight="1">
      <c r="A29" s="269"/>
      <c r="B29" s="160" t="s">
        <v>27</v>
      </c>
      <c r="C29" s="93">
        <f>SUM(D29+E29+F29+G29+H29+'82'!I29+'82'!J29+'82'!K29+'83'!C28+'83'!D28+'83'!E28+'83'!F28+'83'!G28+'83'!H28+'83'!I28+'83'!J28+'83'!K28+'83'!L28+'83'!M28)</f>
        <v>100</v>
      </c>
      <c r="D29" s="93">
        <v>21.1</v>
      </c>
      <c r="E29" s="93">
        <v>0.5</v>
      </c>
      <c r="F29" s="93">
        <v>5.6</v>
      </c>
      <c r="G29" s="93">
        <v>4.0999999999999996</v>
      </c>
      <c r="H29" s="93">
        <v>0.3</v>
      </c>
      <c r="I29" s="107">
        <v>2.8</v>
      </c>
      <c r="J29" s="93">
        <v>13.5</v>
      </c>
      <c r="K29" s="107">
        <v>5.8</v>
      </c>
    </row>
    <row r="30" spans="1:11" ht="16.25" customHeight="1">
      <c r="A30" s="269"/>
      <c r="B30" s="160" t="s">
        <v>28</v>
      </c>
      <c r="C30" s="93">
        <f>SUM(D30+E30+F30+G30+H30+'82'!I30+'82'!J30+'82'!K30+'83'!C29+'83'!D29+'83'!E29+'83'!F29+'83'!G29+'83'!H29+'83'!I29+'83'!J29+'83'!K29+'83'!L29+'83'!M29)</f>
        <v>100</v>
      </c>
      <c r="D30" s="93">
        <v>27.9</v>
      </c>
      <c r="E30" s="93">
        <v>4.5999999999999996</v>
      </c>
      <c r="F30" s="93">
        <v>12.4</v>
      </c>
      <c r="G30" s="93">
        <v>3.6</v>
      </c>
      <c r="H30" s="93">
        <v>0.5</v>
      </c>
      <c r="I30" s="107">
        <v>1</v>
      </c>
      <c r="J30" s="93">
        <v>8.6</v>
      </c>
      <c r="K30" s="107">
        <v>6.6</v>
      </c>
    </row>
    <row r="31" spans="1:11" ht="16.25" customHeight="1">
      <c r="A31" s="269"/>
      <c r="B31" s="160" t="s">
        <v>29</v>
      </c>
      <c r="C31" s="93">
        <f>SUM(D31+E31+F31+G31+H31+'82'!I31+'82'!J31+'82'!K31+'83'!C30+'83'!D30+'83'!E30+'83'!F30+'83'!G30+'83'!H30+'83'!I30+'83'!J30+'83'!K30+'83'!L30+'83'!M30)</f>
        <v>100</v>
      </c>
      <c r="D31" s="93">
        <v>0</v>
      </c>
      <c r="E31" s="93">
        <v>0</v>
      </c>
      <c r="F31" s="93">
        <v>6.4</v>
      </c>
      <c r="G31" s="93">
        <v>3.1</v>
      </c>
      <c r="H31" s="93">
        <v>0.1</v>
      </c>
      <c r="I31" s="107">
        <v>3.7</v>
      </c>
      <c r="J31" s="93">
        <v>28.6</v>
      </c>
      <c r="K31" s="107">
        <v>8.4</v>
      </c>
    </row>
    <row r="32" spans="1:11" ht="16.25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87" t="s">
        <v>52</v>
      </c>
      <c r="K32" s="87" t="s">
        <v>52</v>
      </c>
    </row>
    <row r="33" spans="2:1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8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I37" s="8"/>
      <c r="J37" s="3"/>
      <c r="K37" s="3"/>
    </row>
  </sheetData>
  <mergeCells count="3">
    <mergeCell ref="B1:K1"/>
    <mergeCell ref="H2:K2"/>
    <mergeCell ref="A1:A32"/>
  </mergeCells>
  <pageMargins left="0.39370078740157483" right="0.39370078740157483" top="0.39370078740157483" bottom="0.39370078740157483" header="0.31496062992125984" footer="0.31496062992125984"/>
  <pageSetup paperSize="9" scale="88" firstPageNumber="115" orientation="landscape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A36"/>
  <sheetViews>
    <sheetView zoomScaleNormal="100" zoomScaleSheetLayoutView="91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19.5" style="1" customWidth="1"/>
    <col min="3" max="3" width="15.1640625" style="1" customWidth="1"/>
    <col min="4" max="4" width="12.5" style="1" customWidth="1"/>
    <col min="5" max="5" width="12.1640625" style="4" customWidth="1"/>
    <col min="6" max="6" width="12.1640625" style="1" customWidth="1"/>
    <col min="7" max="7" width="12.83203125" style="1" customWidth="1"/>
    <col min="8" max="8" width="19.1640625" style="1" customWidth="1"/>
    <col min="9" max="9" width="13.5" style="1" customWidth="1"/>
    <col min="10" max="10" width="7.1640625" style="4" customWidth="1"/>
    <col min="11" max="11" width="11.6640625" style="1" customWidth="1"/>
    <col min="12" max="12" width="11.83203125" style="1" customWidth="1"/>
    <col min="13" max="13" width="9.6640625" style="1" customWidth="1"/>
    <col min="14" max="14" width="23.5" customWidth="1"/>
    <col min="15" max="53" width="8.83203125" customWidth="1"/>
    <col min="54" max="16384" width="9.1640625" style="1"/>
  </cols>
  <sheetData>
    <row r="1" spans="1:53">
      <c r="A1" s="269">
        <v>83</v>
      </c>
      <c r="B1" s="122"/>
      <c r="C1" s="92"/>
      <c r="D1" s="134"/>
      <c r="E1" s="131"/>
      <c r="F1" s="132"/>
      <c r="G1" s="131"/>
      <c r="H1" s="349"/>
      <c r="I1" s="349"/>
      <c r="J1" s="131"/>
      <c r="K1" s="131"/>
      <c r="L1" s="131"/>
      <c r="M1" s="201" t="s">
        <v>278</v>
      </c>
    </row>
    <row r="2" spans="1:53" ht="118.5" customHeight="1">
      <c r="A2" s="269"/>
      <c r="B2" s="130"/>
      <c r="C2" s="151" t="s">
        <v>135</v>
      </c>
      <c r="D2" s="150" t="s">
        <v>259</v>
      </c>
      <c r="E2" s="151" t="s">
        <v>137</v>
      </c>
      <c r="F2" s="150" t="s">
        <v>138</v>
      </c>
      <c r="G2" s="151" t="s">
        <v>139</v>
      </c>
      <c r="H2" s="151" t="s">
        <v>140</v>
      </c>
      <c r="I2" s="150" t="s">
        <v>141</v>
      </c>
      <c r="J2" s="151" t="s">
        <v>142</v>
      </c>
      <c r="K2" s="151" t="s">
        <v>143</v>
      </c>
      <c r="L2" s="151" t="s">
        <v>178</v>
      </c>
      <c r="M2" s="150" t="s">
        <v>176</v>
      </c>
      <c r="AV2" s="1"/>
      <c r="AW2" s="1"/>
      <c r="AX2" s="1"/>
      <c r="AY2" s="1"/>
      <c r="AZ2" s="1"/>
      <c r="BA2" s="1"/>
    </row>
    <row r="3" spans="1:53" ht="17.5" customHeight="1">
      <c r="A3" s="269"/>
      <c r="B3" s="106" t="s">
        <v>32</v>
      </c>
      <c r="C3" s="121">
        <v>0.8</v>
      </c>
      <c r="D3" s="121">
        <v>4.5999999999999996</v>
      </c>
      <c r="E3" s="121">
        <v>3.3</v>
      </c>
      <c r="F3" s="121">
        <v>6.8</v>
      </c>
      <c r="G3" s="121">
        <v>3.8</v>
      </c>
      <c r="H3" s="121">
        <v>1.6</v>
      </c>
      <c r="I3" s="121">
        <v>7</v>
      </c>
      <c r="J3" s="106">
        <v>5.2</v>
      </c>
      <c r="K3" s="106">
        <v>2.6</v>
      </c>
      <c r="L3" s="106">
        <v>0.7</v>
      </c>
      <c r="M3" s="106">
        <v>1</v>
      </c>
      <c r="N3" s="36"/>
    </row>
    <row r="4" spans="1:53" ht="17.5" customHeight="1">
      <c r="A4" s="269"/>
      <c r="B4" s="160" t="s">
        <v>3</v>
      </c>
      <c r="C4" s="87"/>
      <c r="D4" s="107"/>
      <c r="E4" s="93"/>
      <c r="F4" s="93"/>
      <c r="G4" s="93"/>
      <c r="H4" s="93"/>
      <c r="I4" s="93"/>
      <c r="J4" s="93"/>
      <c r="K4" s="93"/>
      <c r="L4" s="93"/>
      <c r="M4" s="93"/>
      <c r="N4" s="3"/>
    </row>
    <row r="5" spans="1:53" ht="17.5" customHeight="1">
      <c r="A5" s="269"/>
      <c r="B5" s="160" t="s">
        <v>4</v>
      </c>
      <c r="C5" s="87" t="s">
        <v>52</v>
      </c>
      <c r="D5" s="87" t="s">
        <v>52</v>
      </c>
      <c r="E5" s="87" t="s">
        <v>52</v>
      </c>
      <c r="F5" s="87" t="s">
        <v>52</v>
      </c>
      <c r="G5" s="107" t="s">
        <v>52</v>
      </c>
      <c r="H5" s="107" t="s">
        <v>52</v>
      </c>
      <c r="I5" s="107" t="s">
        <v>52</v>
      </c>
      <c r="J5" s="107" t="s">
        <v>52</v>
      </c>
      <c r="K5" s="107" t="s">
        <v>52</v>
      </c>
      <c r="L5" s="107" t="s">
        <v>52</v>
      </c>
      <c r="M5" s="107" t="s">
        <v>52</v>
      </c>
      <c r="N5" s="3"/>
    </row>
    <row r="6" spans="1:53" ht="17.5" customHeight="1">
      <c r="A6" s="269"/>
      <c r="B6" s="160" t="s">
        <v>5</v>
      </c>
      <c r="C6" s="107">
        <v>0.5</v>
      </c>
      <c r="D6" s="107">
        <v>3.2</v>
      </c>
      <c r="E6" s="93">
        <v>1.1000000000000001</v>
      </c>
      <c r="F6" s="93">
        <v>7.4</v>
      </c>
      <c r="G6" s="93">
        <v>1.1000000000000001</v>
      </c>
      <c r="H6" s="93">
        <v>0.7</v>
      </c>
      <c r="I6" s="93">
        <v>8.4</v>
      </c>
      <c r="J6" s="93">
        <v>6.2</v>
      </c>
      <c r="K6" s="93">
        <v>2.9</v>
      </c>
      <c r="L6" s="93">
        <v>0.5</v>
      </c>
      <c r="M6" s="93">
        <v>0.6</v>
      </c>
      <c r="N6" s="3"/>
    </row>
    <row r="7" spans="1:53" ht="17.5" customHeight="1">
      <c r="A7" s="269"/>
      <c r="B7" s="160" t="s">
        <v>6</v>
      </c>
      <c r="C7" s="107">
        <v>0.7</v>
      </c>
      <c r="D7" s="107">
        <v>1.3</v>
      </c>
      <c r="E7" s="93">
        <v>2.2000000000000002</v>
      </c>
      <c r="F7" s="93">
        <v>8.4</v>
      </c>
      <c r="G7" s="93">
        <v>1.6</v>
      </c>
      <c r="H7" s="93">
        <v>0.8</v>
      </c>
      <c r="I7" s="93">
        <v>8.8000000000000007</v>
      </c>
      <c r="J7" s="93">
        <v>7.6</v>
      </c>
      <c r="K7" s="93">
        <v>2.6</v>
      </c>
      <c r="L7" s="93">
        <v>0.6</v>
      </c>
      <c r="M7" s="93">
        <v>0.9</v>
      </c>
      <c r="N7" s="3"/>
    </row>
    <row r="8" spans="1:53" ht="17.5" customHeight="1">
      <c r="A8" s="269"/>
      <c r="B8" s="160" t="s">
        <v>7</v>
      </c>
      <c r="C8" s="107">
        <v>0.6</v>
      </c>
      <c r="D8" s="107">
        <v>2.4</v>
      </c>
      <c r="E8" s="93">
        <v>2.6</v>
      </c>
      <c r="F8" s="93">
        <v>5.8</v>
      </c>
      <c r="G8" s="93">
        <v>1.7</v>
      </c>
      <c r="H8" s="93">
        <v>1.5</v>
      </c>
      <c r="I8" s="93">
        <v>4.9000000000000004</v>
      </c>
      <c r="J8" s="93">
        <v>4.3</v>
      </c>
      <c r="K8" s="93">
        <v>2.1</v>
      </c>
      <c r="L8" s="93">
        <v>0.4</v>
      </c>
      <c r="M8" s="93">
        <v>0.7</v>
      </c>
      <c r="N8" s="3"/>
    </row>
    <row r="9" spans="1:53" ht="17.5" customHeight="1">
      <c r="A9" s="269"/>
      <c r="B9" s="160" t="s">
        <v>8</v>
      </c>
      <c r="C9" s="107">
        <v>0.3</v>
      </c>
      <c r="D9" s="107">
        <v>1.5</v>
      </c>
      <c r="E9" s="93">
        <v>1.2</v>
      </c>
      <c r="F9" s="93">
        <v>6.3</v>
      </c>
      <c r="G9" s="93">
        <v>1.3</v>
      </c>
      <c r="H9" s="93">
        <v>1</v>
      </c>
      <c r="I9" s="93">
        <v>7.6</v>
      </c>
      <c r="J9" s="93">
        <v>3.8</v>
      </c>
      <c r="K9" s="93">
        <v>2</v>
      </c>
      <c r="L9" s="93">
        <v>0.7</v>
      </c>
      <c r="M9" s="93">
        <v>0.7</v>
      </c>
      <c r="N9" s="3"/>
    </row>
    <row r="10" spans="1:53" ht="17.5" customHeight="1">
      <c r="A10" s="269"/>
      <c r="B10" s="160" t="s">
        <v>9</v>
      </c>
      <c r="C10" s="107">
        <v>0.5</v>
      </c>
      <c r="D10" s="107">
        <v>2.1</v>
      </c>
      <c r="E10" s="93">
        <v>3.1</v>
      </c>
      <c r="F10" s="93">
        <v>7.4</v>
      </c>
      <c r="G10" s="93">
        <v>1.1000000000000001</v>
      </c>
      <c r="H10" s="93">
        <v>0.7</v>
      </c>
      <c r="I10" s="93">
        <v>13.3</v>
      </c>
      <c r="J10" s="93">
        <v>6.7</v>
      </c>
      <c r="K10" s="93">
        <v>2.7</v>
      </c>
      <c r="L10" s="93">
        <v>0.5</v>
      </c>
      <c r="M10" s="93">
        <v>0.8</v>
      </c>
      <c r="N10" s="3"/>
    </row>
    <row r="11" spans="1:53" ht="17.5" customHeight="1">
      <c r="A11" s="269"/>
      <c r="B11" s="160" t="s">
        <v>10</v>
      </c>
      <c r="C11" s="107">
        <v>1.7</v>
      </c>
      <c r="D11" s="107">
        <v>1.5</v>
      </c>
      <c r="E11" s="93">
        <v>2.6</v>
      </c>
      <c r="F11" s="93">
        <v>9.1999999999999993</v>
      </c>
      <c r="G11" s="93">
        <v>1.5</v>
      </c>
      <c r="H11" s="93">
        <v>0.7</v>
      </c>
      <c r="I11" s="93">
        <v>9.5</v>
      </c>
      <c r="J11" s="93">
        <v>10</v>
      </c>
      <c r="K11" s="93">
        <v>4.3</v>
      </c>
      <c r="L11" s="93">
        <v>0.9</v>
      </c>
      <c r="M11" s="93">
        <v>1.3</v>
      </c>
      <c r="N11" s="3"/>
    </row>
    <row r="12" spans="1:53" ht="17.5" customHeight="1">
      <c r="A12" s="269"/>
      <c r="B12" s="160" t="s">
        <v>11</v>
      </c>
      <c r="C12" s="107">
        <v>0.8</v>
      </c>
      <c r="D12" s="107">
        <v>2.1</v>
      </c>
      <c r="E12" s="93">
        <v>3.7</v>
      </c>
      <c r="F12" s="93">
        <v>5.9</v>
      </c>
      <c r="G12" s="93">
        <v>1.7</v>
      </c>
      <c r="H12" s="93">
        <v>0.8</v>
      </c>
      <c r="I12" s="93">
        <v>6.5</v>
      </c>
      <c r="J12" s="93">
        <v>5.7</v>
      </c>
      <c r="K12" s="93">
        <v>3</v>
      </c>
      <c r="L12" s="93">
        <v>0.5</v>
      </c>
      <c r="M12" s="93">
        <v>0.9</v>
      </c>
      <c r="N12" s="3"/>
    </row>
    <row r="13" spans="1:53" ht="17.5" customHeight="1">
      <c r="A13" s="269"/>
      <c r="B13" s="160" t="s">
        <v>12</v>
      </c>
      <c r="C13" s="107">
        <v>1.1000000000000001</v>
      </c>
      <c r="D13" s="107">
        <v>1.7</v>
      </c>
      <c r="E13" s="93">
        <v>2.9</v>
      </c>
      <c r="F13" s="93">
        <v>8.3000000000000007</v>
      </c>
      <c r="G13" s="93">
        <v>1.1000000000000001</v>
      </c>
      <c r="H13" s="93">
        <v>1.1000000000000001</v>
      </c>
      <c r="I13" s="93">
        <v>7</v>
      </c>
      <c r="J13" s="93">
        <v>7.4</v>
      </c>
      <c r="K13" s="93">
        <v>3</v>
      </c>
      <c r="L13" s="93">
        <v>0.8</v>
      </c>
      <c r="M13" s="93">
        <v>0.9</v>
      </c>
      <c r="N13" s="3"/>
    </row>
    <row r="14" spans="1:53" ht="17.5" customHeight="1">
      <c r="A14" s="269"/>
      <c r="B14" s="160" t="s">
        <v>13</v>
      </c>
      <c r="C14" s="107">
        <v>0.9</v>
      </c>
      <c r="D14" s="107">
        <v>2.5</v>
      </c>
      <c r="E14" s="93">
        <v>1.3</v>
      </c>
      <c r="F14" s="93">
        <v>7.8</v>
      </c>
      <c r="G14" s="93">
        <v>2.2000000000000002</v>
      </c>
      <c r="H14" s="93">
        <v>1.6</v>
      </c>
      <c r="I14" s="93">
        <v>11.9</v>
      </c>
      <c r="J14" s="93">
        <v>4.2</v>
      </c>
      <c r="K14" s="93">
        <v>1.9</v>
      </c>
      <c r="L14" s="93">
        <v>0.5</v>
      </c>
      <c r="M14" s="93">
        <v>0.7</v>
      </c>
      <c r="N14" s="3"/>
    </row>
    <row r="15" spans="1:53" ht="17.5" customHeight="1">
      <c r="A15" s="269"/>
      <c r="B15" s="160" t="s">
        <v>14</v>
      </c>
      <c r="C15" s="107">
        <v>0.3</v>
      </c>
      <c r="D15" s="107">
        <v>1.3</v>
      </c>
      <c r="E15" s="93">
        <v>1.3</v>
      </c>
      <c r="F15" s="93">
        <v>6.1</v>
      </c>
      <c r="G15" s="93">
        <v>0.9</v>
      </c>
      <c r="H15" s="93">
        <v>0.6</v>
      </c>
      <c r="I15" s="93">
        <v>9.3000000000000007</v>
      </c>
      <c r="J15" s="93">
        <v>6.2</v>
      </c>
      <c r="K15" s="93">
        <v>2.6</v>
      </c>
      <c r="L15" s="93">
        <v>0.5</v>
      </c>
      <c r="M15" s="93">
        <v>0.6</v>
      </c>
      <c r="N15" s="3"/>
    </row>
    <row r="16" spans="1:53" ht="17.5" customHeight="1">
      <c r="A16" s="269"/>
      <c r="B16" s="160" t="s">
        <v>15</v>
      </c>
      <c r="C16" s="107">
        <v>0.3</v>
      </c>
      <c r="D16" s="107">
        <v>1.5</v>
      </c>
      <c r="E16" s="93">
        <v>2.4</v>
      </c>
      <c r="F16" s="93">
        <v>8.6</v>
      </c>
      <c r="G16" s="93">
        <v>1.5</v>
      </c>
      <c r="H16" s="93">
        <v>1</v>
      </c>
      <c r="I16" s="93">
        <v>16.899999999999999</v>
      </c>
      <c r="J16" s="93">
        <v>7.1</v>
      </c>
      <c r="K16" s="93">
        <v>3.7</v>
      </c>
      <c r="L16" s="93">
        <v>1.2</v>
      </c>
      <c r="M16" s="93">
        <v>1.4</v>
      </c>
      <c r="N16" s="3"/>
    </row>
    <row r="17" spans="1:14" ht="17.5" customHeight="1">
      <c r="A17" s="269"/>
      <c r="B17" s="160" t="s">
        <v>16</v>
      </c>
      <c r="C17" s="107">
        <v>1.5</v>
      </c>
      <c r="D17" s="107">
        <v>6.7</v>
      </c>
      <c r="E17" s="93">
        <v>2.4</v>
      </c>
      <c r="F17" s="93">
        <v>7.8</v>
      </c>
      <c r="G17" s="93">
        <v>2.4</v>
      </c>
      <c r="H17" s="93">
        <v>1.6</v>
      </c>
      <c r="I17" s="93">
        <v>8.4</v>
      </c>
      <c r="J17" s="93">
        <v>6.9</v>
      </c>
      <c r="K17" s="93">
        <v>3.4</v>
      </c>
      <c r="L17" s="93">
        <v>0.6</v>
      </c>
      <c r="M17" s="93">
        <v>1</v>
      </c>
      <c r="N17" s="3"/>
    </row>
    <row r="18" spans="1:14" ht="17.5" customHeight="1">
      <c r="A18" s="269"/>
      <c r="B18" s="160" t="s">
        <v>17</v>
      </c>
      <c r="C18" s="107">
        <v>0.6</v>
      </c>
      <c r="D18" s="107">
        <v>2.2000000000000002</v>
      </c>
      <c r="E18" s="93">
        <v>2</v>
      </c>
      <c r="F18" s="93">
        <v>5.9</v>
      </c>
      <c r="G18" s="93">
        <v>1.3</v>
      </c>
      <c r="H18" s="93">
        <v>1.4</v>
      </c>
      <c r="I18" s="93">
        <v>11.2</v>
      </c>
      <c r="J18" s="93">
        <v>6.1</v>
      </c>
      <c r="K18" s="93">
        <v>2.2999999999999998</v>
      </c>
      <c r="L18" s="93">
        <v>0.6</v>
      </c>
      <c r="M18" s="93">
        <v>1</v>
      </c>
      <c r="N18" s="3"/>
    </row>
    <row r="19" spans="1:14" ht="17.5" customHeight="1">
      <c r="A19" s="269"/>
      <c r="B19" s="160" t="s">
        <v>18</v>
      </c>
      <c r="C19" s="107">
        <v>1.6</v>
      </c>
      <c r="D19" s="107">
        <v>3.1</v>
      </c>
      <c r="E19" s="93">
        <v>2.1</v>
      </c>
      <c r="F19" s="93">
        <v>8.6</v>
      </c>
      <c r="G19" s="93">
        <v>2.1</v>
      </c>
      <c r="H19" s="93">
        <v>1.8</v>
      </c>
      <c r="I19" s="93">
        <v>8.6999999999999993</v>
      </c>
      <c r="J19" s="93">
        <v>6.4</v>
      </c>
      <c r="K19" s="93">
        <v>3.3</v>
      </c>
      <c r="L19" s="93">
        <v>0.6</v>
      </c>
      <c r="M19" s="93">
        <v>1.2</v>
      </c>
      <c r="N19" s="3"/>
    </row>
    <row r="20" spans="1:14" ht="17.5" customHeight="1">
      <c r="A20" s="269"/>
      <c r="B20" s="160" t="s">
        <v>19</v>
      </c>
      <c r="C20" s="107">
        <v>0.3</v>
      </c>
      <c r="D20" s="107">
        <v>1</v>
      </c>
      <c r="E20" s="93">
        <v>1.1000000000000001</v>
      </c>
      <c r="F20" s="93">
        <v>4.3</v>
      </c>
      <c r="G20" s="93">
        <v>0.9</v>
      </c>
      <c r="H20" s="93">
        <v>0.7</v>
      </c>
      <c r="I20" s="93">
        <v>4.5999999999999996</v>
      </c>
      <c r="J20" s="93">
        <v>3.6</v>
      </c>
      <c r="K20" s="93">
        <v>1.7</v>
      </c>
      <c r="L20" s="93">
        <v>0.4</v>
      </c>
      <c r="M20" s="93">
        <v>0.4</v>
      </c>
      <c r="N20" s="3"/>
    </row>
    <row r="21" spans="1:14" ht="17.5" customHeight="1">
      <c r="A21" s="269"/>
      <c r="B21" s="160" t="s">
        <v>20</v>
      </c>
      <c r="C21" s="107">
        <v>0.6</v>
      </c>
      <c r="D21" s="107">
        <v>1.6</v>
      </c>
      <c r="E21" s="93">
        <v>2.1</v>
      </c>
      <c r="F21" s="93">
        <v>8.3000000000000007</v>
      </c>
      <c r="G21" s="93">
        <v>1</v>
      </c>
      <c r="H21" s="93">
        <v>0.6</v>
      </c>
      <c r="I21" s="93">
        <v>9.4</v>
      </c>
      <c r="J21" s="93">
        <v>9</v>
      </c>
      <c r="K21" s="93">
        <v>3.1</v>
      </c>
      <c r="L21" s="93">
        <v>0.7</v>
      </c>
      <c r="M21" s="93">
        <v>1.2</v>
      </c>
      <c r="N21" s="3"/>
    </row>
    <row r="22" spans="1:14" ht="17.5" customHeight="1">
      <c r="A22" s="269"/>
      <c r="B22" s="160" t="s">
        <v>21</v>
      </c>
      <c r="C22" s="107">
        <v>0.4</v>
      </c>
      <c r="D22" s="107">
        <v>1.6</v>
      </c>
      <c r="E22" s="93">
        <v>2</v>
      </c>
      <c r="F22" s="93">
        <v>7</v>
      </c>
      <c r="G22" s="93">
        <v>1.2</v>
      </c>
      <c r="H22" s="93">
        <v>0.7</v>
      </c>
      <c r="I22" s="93">
        <v>10.4</v>
      </c>
      <c r="J22" s="93">
        <v>6.8</v>
      </c>
      <c r="K22" s="93">
        <v>2.7</v>
      </c>
      <c r="L22" s="93">
        <v>0.7</v>
      </c>
      <c r="M22" s="93">
        <v>0.8</v>
      </c>
      <c r="N22" s="3"/>
    </row>
    <row r="23" spans="1:14" ht="17.5" customHeight="1">
      <c r="A23" s="269"/>
      <c r="B23" s="160" t="s">
        <v>22</v>
      </c>
      <c r="C23" s="107">
        <v>0.7</v>
      </c>
      <c r="D23" s="107">
        <v>1.9</v>
      </c>
      <c r="E23" s="93">
        <v>2.8</v>
      </c>
      <c r="F23" s="93">
        <v>9.1999999999999993</v>
      </c>
      <c r="G23" s="93">
        <v>1.1000000000000001</v>
      </c>
      <c r="H23" s="93">
        <v>0.7</v>
      </c>
      <c r="I23" s="93">
        <v>8.1</v>
      </c>
      <c r="J23" s="93">
        <v>9.3000000000000007</v>
      </c>
      <c r="K23" s="93">
        <v>3.3</v>
      </c>
      <c r="L23" s="93">
        <v>0.8</v>
      </c>
      <c r="M23" s="93">
        <v>1</v>
      </c>
      <c r="N23" s="3"/>
    </row>
    <row r="24" spans="1:14" ht="17.5" customHeight="1">
      <c r="A24" s="269"/>
      <c r="B24" s="160" t="s">
        <v>23</v>
      </c>
      <c r="C24" s="107">
        <v>0.8</v>
      </c>
      <c r="D24" s="107">
        <v>6.1</v>
      </c>
      <c r="E24" s="93">
        <v>2</v>
      </c>
      <c r="F24" s="93">
        <v>7</v>
      </c>
      <c r="G24" s="93">
        <v>2.7</v>
      </c>
      <c r="H24" s="93">
        <v>1.5</v>
      </c>
      <c r="I24" s="93">
        <v>6.2</v>
      </c>
      <c r="J24" s="93">
        <v>6.4</v>
      </c>
      <c r="K24" s="93">
        <v>2.2999999999999998</v>
      </c>
      <c r="L24" s="93">
        <v>0.6</v>
      </c>
      <c r="M24" s="93">
        <v>1.1000000000000001</v>
      </c>
      <c r="N24" s="3"/>
    </row>
    <row r="25" spans="1:14" ht="17.5" customHeight="1">
      <c r="A25" s="269"/>
      <c r="B25" s="160" t="s">
        <v>24</v>
      </c>
      <c r="C25" s="107">
        <v>0.9</v>
      </c>
      <c r="D25" s="107">
        <v>1.6</v>
      </c>
      <c r="E25" s="93">
        <v>2.2000000000000002</v>
      </c>
      <c r="F25" s="93">
        <v>8.1</v>
      </c>
      <c r="G25" s="93">
        <v>1.3</v>
      </c>
      <c r="H25" s="93">
        <v>0.7</v>
      </c>
      <c r="I25" s="93">
        <v>9.6999999999999993</v>
      </c>
      <c r="J25" s="93">
        <v>8.1</v>
      </c>
      <c r="K25" s="93">
        <v>3</v>
      </c>
      <c r="L25" s="93">
        <v>0.8</v>
      </c>
      <c r="M25" s="93">
        <v>0.9</v>
      </c>
      <c r="N25" s="3"/>
    </row>
    <row r="26" spans="1:14" ht="17.5" customHeight="1">
      <c r="A26" s="269"/>
      <c r="B26" s="160" t="s">
        <v>25</v>
      </c>
      <c r="C26" s="107">
        <v>0.5</v>
      </c>
      <c r="D26" s="107">
        <v>1.5</v>
      </c>
      <c r="E26" s="93">
        <v>1.7</v>
      </c>
      <c r="F26" s="93">
        <v>8.3000000000000007</v>
      </c>
      <c r="G26" s="93">
        <v>1</v>
      </c>
      <c r="H26" s="93">
        <v>0.8</v>
      </c>
      <c r="I26" s="93">
        <v>9.6999999999999993</v>
      </c>
      <c r="J26" s="93">
        <v>7.3</v>
      </c>
      <c r="K26" s="93">
        <v>3</v>
      </c>
      <c r="L26" s="93">
        <v>0.5</v>
      </c>
      <c r="M26" s="93">
        <v>0.7</v>
      </c>
      <c r="N26" s="3"/>
    </row>
    <row r="27" spans="1:14" ht="17.5" customHeight="1">
      <c r="A27" s="269"/>
      <c r="B27" s="160" t="s">
        <v>26</v>
      </c>
      <c r="C27" s="107">
        <v>0.5</v>
      </c>
      <c r="D27" s="107">
        <v>2.2000000000000002</v>
      </c>
      <c r="E27" s="93">
        <v>2</v>
      </c>
      <c r="F27" s="93">
        <v>7.6</v>
      </c>
      <c r="G27" s="93">
        <v>1.4</v>
      </c>
      <c r="H27" s="93">
        <v>0.7</v>
      </c>
      <c r="I27" s="93">
        <v>6.3</v>
      </c>
      <c r="J27" s="93">
        <v>5.7</v>
      </c>
      <c r="K27" s="93">
        <v>2.6</v>
      </c>
      <c r="L27" s="93">
        <v>0.5</v>
      </c>
      <c r="M27" s="93">
        <v>0.8</v>
      </c>
      <c r="N27" s="3"/>
    </row>
    <row r="28" spans="1:14" ht="17.5" customHeight="1">
      <c r="A28" s="269"/>
      <c r="B28" s="160" t="s">
        <v>27</v>
      </c>
      <c r="C28" s="107">
        <v>1.1000000000000001</v>
      </c>
      <c r="D28" s="107">
        <v>2.2999999999999998</v>
      </c>
      <c r="E28" s="93">
        <v>2.7</v>
      </c>
      <c r="F28" s="93">
        <v>10.8</v>
      </c>
      <c r="G28" s="93">
        <v>1.3</v>
      </c>
      <c r="H28" s="93">
        <v>0.9</v>
      </c>
      <c r="I28" s="93">
        <v>10</v>
      </c>
      <c r="J28" s="93">
        <v>10.7</v>
      </c>
      <c r="K28" s="93">
        <v>4.0999999999999996</v>
      </c>
      <c r="L28" s="93">
        <v>0.8</v>
      </c>
      <c r="M28" s="93">
        <v>1.6</v>
      </c>
      <c r="N28" s="3"/>
    </row>
    <row r="29" spans="1:14" ht="17.5" customHeight="1">
      <c r="A29" s="269"/>
      <c r="B29" s="160" t="s">
        <v>28</v>
      </c>
      <c r="C29" s="107">
        <v>0.6</v>
      </c>
      <c r="D29" s="107">
        <v>2</v>
      </c>
      <c r="E29" s="93">
        <v>2.2000000000000002</v>
      </c>
      <c r="F29" s="93">
        <v>7.4</v>
      </c>
      <c r="G29" s="93">
        <v>1.1000000000000001</v>
      </c>
      <c r="H29" s="93">
        <v>0.7</v>
      </c>
      <c r="I29" s="93">
        <v>11</v>
      </c>
      <c r="J29" s="93">
        <v>5.8</v>
      </c>
      <c r="K29" s="93">
        <v>2.5</v>
      </c>
      <c r="L29" s="93">
        <v>0.6</v>
      </c>
      <c r="M29" s="93">
        <v>0.9</v>
      </c>
      <c r="N29" s="3"/>
    </row>
    <row r="30" spans="1:14" ht="17.5" customHeight="1">
      <c r="A30" s="269"/>
      <c r="B30" s="160" t="s">
        <v>29</v>
      </c>
      <c r="C30" s="107">
        <v>1.1000000000000001</v>
      </c>
      <c r="D30" s="107">
        <v>10.7</v>
      </c>
      <c r="E30" s="93">
        <v>7.1</v>
      </c>
      <c r="F30" s="93">
        <v>5.9</v>
      </c>
      <c r="G30" s="93">
        <v>10.6</v>
      </c>
      <c r="H30" s="93">
        <v>3.1</v>
      </c>
      <c r="I30" s="93">
        <v>3.5</v>
      </c>
      <c r="J30" s="93">
        <v>3</v>
      </c>
      <c r="K30" s="93">
        <v>2.4</v>
      </c>
      <c r="L30" s="93">
        <v>1</v>
      </c>
      <c r="M30" s="93">
        <v>1.3</v>
      </c>
      <c r="N30" s="3"/>
    </row>
    <row r="31" spans="1:14" ht="17.5" customHeight="1">
      <c r="A31" s="269"/>
      <c r="B31" s="160" t="s">
        <v>30</v>
      </c>
      <c r="C31" s="87" t="s">
        <v>52</v>
      </c>
      <c r="D31" s="87" t="s">
        <v>52</v>
      </c>
      <c r="E31" s="87" t="s">
        <v>52</v>
      </c>
      <c r="F31" s="8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3"/>
    </row>
    <row r="32" spans="1:14" ht="22.25" customHeight="1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ht="22.25" customHeigh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>
      <c r="B35" s="3"/>
      <c r="C35" s="3"/>
      <c r="D35" s="3"/>
      <c r="E35" s="8"/>
      <c r="F35" s="3"/>
      <c r="G35" s="3"/>
      <c r="H35" s="3"/>
      <c r="I35" s="3"/>
      <c r="J35" s="8"/>
      <c r="K35" s="3"/>
      <c r="L35" s="3"/>
      <c r="M35" s="3"/>
    </row>
    <row r="36" spans="2:13">
      <c r="B36" s="3"/>
      <c r="C36" s="3"/>
      <c r="D36" s="3"/>
      <c r="E36" s="8"/>
      <c r="F36" s="3"/>
      <c r="G36" s="3"/>
      <c r="H36" s="3"/>
      <c r="I36" s="3"/>
    </row>
  </sheetData>
  <mergeCells count="2">
    <mergeCell ref="H1:I1"/>
    <mergeCell ref="A1:A31"/>
  </mergeCells>
  <pageMargins left="0.39370078740157483" right="0.39370078740157483" top="0.39370078740157483" bottom="0.39370078740157483" header="0.31496062992125984" footer="0.31496062992125984"/>
  <pageSetup paperSize="9" scale="86" firstPageNumber="115" orientation="landscape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R36"/>
  <sheetViews>
    <sheetView zoomScaleNormal="100" zoomScaleSheetLayoutView="80" workbookViewId="0">
      <selection sqref="A1:A32"/>
    </sheetView>
  </sheetViews>
  <sheetFormatPr baseColWidth="10" defaultColWidth="9.1640625" defaultRowHeight="16"/>
  <cols>
    <col min="1" max="1" width="5.33203125" style="1" customWidth="1"/>
    <col min="2" max="2" width="19.6640625" style="1" customWidth="1"/>
    <col min="3" max="3" width="7.5" style="1" customWidth="1"/>
    <col min="4" max="4" width="14.6640625" style="1" customWidth="1"/>
    <col min="5" max="5" width="15.33203125" style="1" customWidth="1"/>
    <col min="6" max="6" width="15.1640625" style="1" customWidth="1"/>
    <col min="7" max="7" width="17.6640625" style="1" customWidth="1"/>
    <col min="8" max="8" width="17.5" style="1" customWidth="1"/>
    <col min="9" max="9" width="13.1640625" style="4" customWidth="1"/>
    <col min="10" max="10" width="18.6640625" style="1" customWidth="1"/>
    <col min="11" max="11" width="14.5" style="1" customWidth="1"/>
    <col min="12" max="16384" width="9.1640625" style="1"/>
  </cols>
  <sheetData>
    <row r="1" spans="1:18" ht="16.5" customHeight="1">
      <c r="A1" s="269">
        <v>84</v>
      </c>
      <c r="B1" s="270" t="s">
        <v>366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8" ht="14.25" customHeight="1">
      <c r="A2" s="269"/>
      <c r="B2" s="127"/>
      <c r="C2" s="136"/>
      <c r="D2" s="136"/>
      <c r="E2" s="142" t="s">
        <v>71</v>
      </c>
      <c r="F2" s="139"/>
      <c r="G2" s="304" t="s">
        <v>276</v>
      </c>
      <c r="H2" s="304"/>
      <c r="I2" s="304"/>
      <c r="J2" s="304"/>
      <c r="K2" s="304"/>
    </row>
    <row r="3" spans="1:18" ht="115.5" customHeight="1">
      <c r="A3" s="269"/>
      <c r="B3" s="153"/>
      <c r="C3" s="151" t="s">
        <v>171</v>
      </c>
      <c r="D3" s="151" t="s">
        <v>146</v>
      </c>
      <c r="E3" s="151" t="s">
        <v>188</v>
      </c>
      <c r="F3" s="151" t="s">
        <v>275</v>
      </c>
      <c r="G3" s="151" t="s">
        <v>149</v>
      </c>
      <c r="H3" s="150" t="s">
        <v>154</v>
      </c>
      <c r="I3" s="150" t="s">
        <v>151</v>
      </c>
      <c r="J3" s="151" t="s">
        <v>133</v>
      </c>
      <c r="K3" s="150" t="s">
        <v>152</v>
      </c>
    </row>
    <row r="4" spans="1:18" ht="16" customHeight="1">
      <c r="A4" s="269"/>
      <c r="B4" s="106" t="s">
        <v>32</v>
      </c>
      <c r="C4" s="106">
        <f>SUM(D4+E4+F4+G4+H4+'84'!I4+'84'!J4+'84'!K4+'85'!C3+'85'!D3+'85'!E3+'85'!F3+'85'!G3+'85'!H3+'85'!I3+'85'!J3+'85'!K3+'85'!L3+'85'!M3)</f>
        <v>100</v>
      </c>
      <c r="D4" s="106">
        <v>10.4</v>
      </c>
      <c r="E4" s="106">
        <v>6.5</v>
      </c>
      <c r="F4" s="106">
        <v>12.6</v>
      </c>
      <c r="G4" s="106">
        <v>3.7</v>
      </c>
      <c r="H4" s="106">
        <v>0.4</v>
      </c>
      <c r="I4" s="121">
        <v>3.1</v>
      </c>
      <c r="J4" s="121">
        <v>15.4</v>
      </c>
      <c r="K4" s="121">
        <v>7.7</v>
      </c>
    </row>
    <row r="5" spans="1:18" ht="16.25" customHeight="1">
      <c r="A5" s="269"/>
      <c r="B5" s="160" t="s">
        <v>3</v>
      </c>
      <c r="C5" s="93"/>
      <c r="D5" s="93"/>
      <c r="E5" s="93"/>
      <c r="F5" s="93"/>
      <c r="G5" s="99"/>
      <c r="H5" s="99"/>
      <c r="I5" s="93"/>
      <c r="J5" s="93"/>
      <c r="K5" s="93"/>
      <c r="L5"/>
      <c r="M5"/>
      <c r="N5"/>
      <c r="O5"/>
      <c r="P5"/>
      <c r="Q5"/>
      <c r="R5"/>
    </row>
    <row r="6" spans="1:18" ht="16.25" customHeight="1">
      <c r="A6" s="269"/>
      <c r="B6" s="160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87" t="s">
        <v>52</v>
      </c>
      <c r="I6" s="87" t="s">
        <v>52</v>
      </c>
      <c r="J6" s="87" t="s">
        <v>52</v>
      </c>
      <c r="K6" s="87" t="s">
        <v>52</v>
      </c>
      <c r="L6"/>
      <c r="M6"/>
      <c r="N6"/>
      <c r="O6"/>
      <c r="P6"/>
      <c r="Q6"/>
      <c r="R6"/>
    </row>
    <row r="7" spans="1:18" ht="16.25" customHeight="1">
      <c r="A7" s="269"/>
      <c r="B7" s="160" t="s">
        <v>5</v>
      </c>
      <c r="C7" s="93">
        <f>SUM(D7+E7+F7+G7+H7+'84'!I7+'84'!J7+'84'!K7+'85'!C6+'85'!D6+'85'!E6+'85'!F6+'85'!G6+'85'!H6+'85'!I6+'85'!J6+'85'!K6+'85'!L6+'85'!M6)</f>
        <v>100</v>
      </c>
      <c r="D7" s="93">
        <v>24.5</v>
      </c>
      <c r="E7" s="93">
        <v>1.2</v>
      </c>
      <c r="F7" s="93">
        <v>15.7</v>
      </c>
      <c r="G7" s="93">
        <v>3.2</v>
      </c>
      <c r="H7" s="93">
        <v>0.3</v>
      </c>
      <c r="I7" s="107">
        <v>4.0999999999999996</v>
      </c>
      <c r="J7" s="107">
        <v>10.3</v>
      </c>
      <c r="K7" s="107">
        <v>5.4</v>
      </c>
    </row>
    <row r="8" spans="1:18" ht="16.25" customHeight="1">
      <c r="A8" s="269"/>
      <c r="B8" s="160" t="s">
        <v>6</v>
      </c>
      <c r="C8" s="93">
        <f>SUM(D8+E8+F8+G8+H8+'84'!I8+'84'!J8+'84'!K8+'85'!C7+'85'!D7+'85'!E7+'85'!F7+'85'!G7+'85'!H7+'85'!I7+'85'!J7+'85'!K7+'85'!L7+'85'!M7)</f>
        <v>100</v>
      </c>
      <c r="D8" s="93">
        <v>13.9</v>
      </c>
      <c r="E8" s="93">
        <v>0.1</v>
      </c>
      <c r="F8" s="93">
        <v>13</v>
      </c>
      <c r="G8" s="93">
        <v>1.2</v>
      </c>
      <c r="H8" s="93">
        <v>0.3</v>
      </c>
      <c r="I8" s="107">
        <v>2.2000000000000002</v>
      </c>
      <c r="J8" s="107">
        <v>28.1</v>
      </c>
      <c r="K8" s="107">
        <v>6.5</v>
      </c>
    </row>
    <row r="9" spans="1:18" ht="16.25" customHeight="1">
      <c r="A9" s="269"/>
      <c r="B9" s="160" t="s">
        <v>7</v>
      </c>
      <c r="C9" s="93">
        <f>SUM(D9+E9+F9+G9+H9+'84'!I9+'84'!J9+'84'!K9+'85'!C8+'85'!D8+'85'!E8+'85'!F8+'85'!G8+'85'!H8+'85'!I8+'85'!J8+'85'!K8+'85'!L8+'85'!M8)</f>
        <v>100</v>
      </c>
      <c r="D9" s="93">
        <v>6.7</v>
      </c>
      <c r="E9" s="93">
        <v>20.7</v>
      </c>
      <c r="F9" s="93">
        <v>19.899999999999999</v>
      </c>
      <c r="G9" s="93">
        <v>2.7</v>
      </c>
      <c r="H9" s="93">
        <v>0.8</v>
      </c>
      <c r="I9" s="107">
        <v>3.1</v>
      </c>
      <c r="J9" s="107">
        <v>11.6</v>
      </c>
      <c r="K9" s="107">
        <v>5.4</v>
      </c>
    </row>
    <row r="10" spans="1:18" ht="16.25" customHeight="1">
      <c r="A10" s="269"/>
      <c r="B10" s="160" t="s">
        <v>8</v>
      </c>
      <c r="C10" s="93">
        <f>SUM(D10+E10+F10+G10+H10+'84'!I10+'84'!J10+'84'!K10+'85'!C9+'85'!D9+'85'!E9+'85'!F9+'85'!G9+'85'!H9+'85'!I9+'85'!J9+'85'!K9+'85'!L9+'85'!M9)</f>
        <v>100</v>
      </c>
      <c r="D10" s="93">
        <v>6.2</v>
      </c>
      <c r="E10" s="93">
        <v>21.6</v>
      </c>
      <c r="F10" s="93">
        <v>23.4</v>
      </c>
      <c r="G10" s="93">
        <v>4.4000000000000004</v>
      </c>
      <c r="H10" s="93">
        <v>0.5</v>
      </c>
      <c r="I10" s="107">
        <v>2.2999999999999998</v>
      </c>
      <c r="J10" s="107">
        <v>7.1</v>
      </c>
      <c r="K10" s="107">
        <v>4.8</v>
      </c>
    </row>
    <row r="11" spans="1:18" ht="16.25" customHeight="1">
      <c r="A11" s="269"/>
      <c r="B11" s="160" t="s">
        <v>9</v>
      </c>
      <c r="C11" s="93">
        <f>SUM(D11+E11+F11+G11+H11+'84'!I11+'84'!J11+'84'!K11+'85'!C10+'85'!D10+'85'!E10+'85'!F10+'85'!G10+'85'!H10+'85'!I10+'85'!J10+'85'!K10+'85'!L10+'85'!M10)</f>
        <v>100</v>
      </c>
      <c r="D11" s="93">
        <v>20.6</v>
      </c>
      <c r="E11" s="93">
        <v>4.5999999999999996</v>
      </c>
      <c r="F11" s="93">
        <v>11.5</v>
      </c>
      <c r="G11" s="93">
        <v>1.8</v>
      </c>
      <c r="H11" s="93">
        <v>0.4</v>
      </c>
      <c r="I11" s="107">
        <v>2</v>
      </c>
      <c r="J11" s="93">
        <v>10.9</v>
      </c>
      <c r="K11" s="107">
        <v>6.9</v>
      </c>
    </row>
    <row r="12" spans="1:18" ht="16.25" customHeight="1">
      <c r="A12" s="269"/>
      <c r="B12" s="160" t="s">
        <v>10</v>
      </c>
      <c r="C12" s="93">
        <f>SUM(D12+E12+F12+G12+H12+'84'!I12+'84'!J12+'84'!K12+'85'!C11+'85'!D11+'85'!E11+'85'!F11+'85'!G11+'85'!H11+'85'!I11+'85'!J11+'85'!K11+'85'!L11+'85'!M11)</f>
        <v>100</v>
      </c>
      <c r="D12" s="93">
        <v>13.9</v>
      </c>
      <c r="E12" s="93">
        <v>0.6</v>
      </c>
      <c r="F12" s="93">
        <v>9.1</v>
      </c>
      <c r="G12" s="93">
        <v>3.1</v>
      </c>
      <c r="H12" s="93">
        <v>0.3</v>
      </c>
      <c r="I12" s="107">
        <v>3.4</v>
      </c>
      <c r="J12" s="93">
        <v>12.8</v>
      </c>
      <c r="K12" s="107">
        <v>10.7</v>
      </c>
    </row>
    <row r="13" spans="1:18" ht="16.25" customHeight="1">
      <c r="A13" s="269"/>
      <c r="B13" s="160" t="s">
        <v>11</v>
      </c>
      <c r="C13" s="93">
        <f>SUM(D13+E13+F13+G13+H13+'84'!I13+'84'!J13+'84'!K13+'85'!C12+'85'!D12+'85'!E12+'85'!F12+'85'!G12+'85'!H12+'85'!I12+'85'!J12+'85'!K12+'85'!L12+'85'!M12)</f>
        <v>100</v>
      </c>
      <c r="D13" s="93">
        <v>10.199999999999999</v>
      </c>
      <c r="E13" s="93">
        <v>3</v>
      </c>
      <c r="F13" s="93">
        <v>26.4</v>
      </c>
      <c r="G13" s="93">
        <v>9.1</v>
      </c>
      <c r="H13" s="93">
        <v>0.4</v>
      </c>
      <c r="I13" s="107">
        <v>1.6</v>
      </c>
      <c r="J13" s="93">
        <v>12.5</v>
      </c>
      <c r="K13" s="107">
        <v>3.1</v>
      </c>
    </row>
    <row r="14" spans="1:18" ht="16.25" customHeight="1">
      <c r="A14" s="269"/>
      <c r="B14" s="160" t="s">
        <v>12</v>
      </c>
      <c r="C14" s="93">
        <f>SUM(D14+E14+F14+G14+H14+'84'!I14+'84'!J14+'84'!K14+'85'!C13+'85'!D13+'85'!E13+'85'!F13+'85'!G13+'85'!H13+'85'!I13+'85'!J13+'85'!K13+'85'!L13+'85'!M13)</f>
        <v>100</v>
      </c>
      <c r="D14" s="93">
        <v>12.4</v>
      </c>
      <c r="E14" s="93">
        <v>8.6</v>
      </c>
      <c r="F14" s="93">
        <v>12.7</v>
      </c>
      <c r="G14" s="93">
        <v>7.7</v>
      </c>
      <c r="H14" s="93">
        <v>0.3</v>
      </c>
      <c r="I14" s="107">
        <v>3.7</v>
      </c>
      <c r="J14" s="93">
        <v>11</v>
      </c>
      <c r="K14" s="107">
        <v>5.0999999999999996</v>
      </c>
    </row>
    <row r="15" spans="1:18" ht="16.25" customHeight="1">
      <c r="A15" s="269"/>
      <c r="B15" s="160" t="s">
        <v>13</v>
      </c>
      <c r="C15" s="93">
        <f>SUM(D15+E15+F15+G15+H15+'84'!I15+'84'!J15+'84'!K15+'85'!C14+'85'!D14+'85'!E14+'85'!F14+'85'!G14+'85'!H14+'85'!I14+'85'!J14+'85'!K14+'85'!L14+'85'!M14)</f>
        <v>100</v>
      </c>
      <c r="D15" s="93">
        <v>12</v>
      </c>
      <c r="E15" s="93">
        <v>0.4</v>
      </c>
      <c r="F15" s="93">
        <v>14.7</v>
      </c>
      <c r="G15" s="93">
        <v>3.3</v>
      </c>
      <c r="H15" s="93">
        <v>0.8</v>
      </c>
      <c r="I15" s="107">
        <v>4.9000000000000004</v>
      </c>
      <c r="J15" s="93">
        <v>15.9</v>
      </c>
      <c r="K15" s="107">
        <v>8.4</v>
      </c>
    </row>
    <row r="16" spans="1:18" ht="16.25" customHeight="1">
      <c r="A16" s="269"/>
      <c r="B16" s="160" t="s">
        <v>14</v>
      </c>
      <c r="C16" s="93">
        <f>SUM(D16+E16+F16+G16+H16+'84'!I16+'84'!J16+'84'!K16+'85'!C15+'85'!D15+'85'!E15+'85'!F15+'85'!G15+'85'!H15+'85'!I15+'85'!J15+'85'!K15+'85'!L15+'85'!M15)</f>
        <v>100</v>
      </c>
      <c r="D16" s="93">
        <v>29.2</v>
      </c>
      <c r="E16" s="93">
        <v>5.0999999999999996</v>
      </c>
      <c r="F16" s="93">
        <v>11</v>
      </c>
      <c r="G16" s="93">
        <v>2.4</v>
      </c>
      <c r="H16" s="93">
        <v>0.5</v>
      </c>
      <c r="I16" s="107">
        <v>1.2</v>
      </c>
      <c r="J16" s="93">
        <v>10.9</v>
      </c>
      <c r="K16" s="107">
        <v>6.9</v>
      </c>
    </row>
    <row r="17" spans="1:18" ht="16.25" customHeight="1">
      <c r="A17" s="269"/>
      <c r="B17" s="160" t="s">
        <v>15</v>
      </c>
      <c r="C17" s="93">
        <f>SUM(D17+E17+F17+G17+H17+'84'!I17+'84'!J17+'84'!K17+'85'!C16+'85'!D16+'85'!E16+'85'!F16+'85'!G16+'85'!H16+'85'!I16+'85'!J16+'85'!K16+'85'!L16+'85'!M16)</f>
        <v>100</v>
      </c>
      <c r="D17" s="93">
        <v>19.600000000000001</v>
      </c>
      <c r="E17" s="93">
        <v>2</v>
      </c>
      <c r="F17" s="93">
        <v>9.3000000000000007</v>
      </c>
      <c r="G17" s="93">
        <v>6.4</v>
      </c>
      <c r="H17" s="93">
        <v>0.6</v>
      </c>
      <c r="I17" s="107">
        <v>1.2</v>
      </c>
      <c r="J17" s="93">
        <v>9.9</v>
      </c>
      <c r="K17" s="107">
        <v>3.2</v>
      </c>
    </row>
    <row r="18" spans="1:18" ht="16.25" customHeight="1">
      <c r="A18" s="269"/>
      <c r="B18" s="160" t="s">
        <v>16</v>
      </c>
      <c r="C18" s="93">
        <f>SUM(D18+E18+F18+G18+H18+'84'!I18+'84'!J18+'84'!K18+'85'!C17+'85'!D17+'85'!E17+'85'!F17+'85'!G17+'85'!H17+'85'!I17+'85'!J17+'85'!K17+'85'!L17+'85'!M17)</f>
        <v>100</v>
      </c>
      <c r="D18" s="93">
        <v>8</v>
      </c>
      <c r="E18" s="93">
        <v>5.5</v>
      </c>
      <c r="F18" s="93">
        <v>11.5</v>
      </c>
      <c r="G18" s="93">
        <v>2.5</v>
      </c>
      <c r="H18" s="93">
        <v>0.5</v>
      </c>
      <c r="I18" s="107">
        <v>4.2</v>
      </c>
      <c r="J18" s="93">
        <v>14.6</v>
      </c>
      <c r="K18" s="107">
        <v>7.4</v>
      </c>
    </row>
    <row r="19" spans="1:18" ht="16.25" customHeight="1">
      <c r="A19" s="269"/>
      <c r="B19" s="160" t="s">
        <v>17</v>
      </c>
      <c r="C19" s="93">
        <f>SUM(D19+E19+F19+G19+H19+'84'!I19+'84'!J19+'84'!K19+'85'!C18+'85'!D18+'85'!E18+'85'!F18+'85'!G18+'85'!H18+'85'!I18+'85'!J18+'85'!K18+'85'!L18+'85'!M18)</f>
        <v>100</v>
      </c>
      <c r="D19" s="93">
        <v>18.2</v>
      </c>
      <c r="E19" s="93">
        <v>0.7</v>
      </c>
      <c r="F19" s="93">
        <v>13.1</v>
      </c>
      <c r="G19" s="93">
        <v>6.5</v>
      </c>
      <c r="H19" s="93">
        <v>0.4</v>
      </c>
      <c r="I19" s="107">
        <v>1.9</v>
      </c>
      <c r="J19" s="93">
        <v>13</v>
      </c>
      <c r="K19" s="107">
        <v>9</v>
      </c>
    </row>
    <row r="20" spans="1:18" ht="16.25" customHeight="1">
      <c r="A20" s="269"/>
      <c r="B20" s="160" t="s">
        <v>18</v>
      </c>
      <c r="C20" s="93">
        <f>SUM(D20+E20+F20+G20+H20+'84'!I20+'84'!J20+'84'!K20+'85'!C19+'85'!D19+'85'!E19+'85'!F19+'85'!G19+'85'!H19+'85'!I19+'85'!J19+'85'!K19+'85'!L19+'85'!M19)</f>
        <v>100</v>
      </c>
      <c r="D20" s="93">
        <v>8.4</v>
      </c>
      <c r="E20" s="93">
        <v>0</v>
      </c>
      <c r="F20" s="93">
        <v>9.6</v>
      </c>
      <c r="G20" s="93">
        <v>1.6</v>
      </c>
      <c r="H20" s="93">
        <v>0.5</v>
      </c>
      <c r="I20" s="107">
        <v>5</v>
      </c>
      <c r="J20" s="93">
        <v>13.3</v>
      </c>
      <c r="K20" s="107">
        <v>19.399999999999999</v>
      </c>
    </row>
    <row r="21" spans="1:18" ht="16.25" customHeight="1">
      <c r="A21" s="269"/>
      <c r="B21" s="160" t="s">
        <v>19</v>
      </c>
      <c r="C21" s="93">
        <f>SUM(D21+E21+F21+G21+H21+'84'!I21+'84'!J21+'84'!K21+'85'!C20+'85'!D20+'85'!E20+'85'!F20+'85'!G20+'85'!H20+'85'!I20+'85'!J20+'85'!K20+'85'!L20+'85'!M20)</f>
        <v>100</v>
      </c>
      <c r="D21" s="93">
        <v>14.4</v>
      </c>
      <c r="E21" s="93">
        <v>31.9</v>
      </c>
      <c r="F21" s="93">
        <v>13.9</v>
      </c>
      <c r="G21" s="93">
        <v>1.5</v>
      </c>
      <c r="H21" s="93">
        <v>0.3</v>
      </c>
      <c r="I21" s="107">
        <v>1.9</v>
      </c>
      <c r="J21" s="93">
        <v>9</v>
      </c>
      <c r="K21" s="107">
        <v>5.2</v>
      </c>
    </row>
    <row r="22" spans="1:18" ht="16.25" customHeight="1">
      <c r="A22" s="269"/>
      <c r="B22" s="160" t="s">
        <v>20</v>
      </c>
      <c r="C22" s="93">
        <f>SUM(D22+E22+F22+G22+H22+'84'!I22+'84'!J22+'84'!K22+'85'!C21+'85'!D21+'85'!E21+'85'!F21+'85'!G21+'85'!H21+'85'!I21+'85'!J21+'85'!K21+'85'!L21+'85'!M21)</f>
        <v>100</v>
      </c>
      <c r="D22" s="93">
        <v>17</v>
      </c>
      <c r="E22" s="93">
        <v>1.8</v>
      </c>
      <c r="F22" s="93">
        <v>12.4</v>
      </c>
      <c r="G22" s="93">
        <v>9.1999999999999993</v>
      </c>
      <c r="H22" s="93">
        <v>0.3</v>
      </c>
      <c r="I22" s="107">
        <v>3.2</v>
      </c>
      <c r="J22" s="93">
        <v>11</v>
      </c>
      <c r="K22" s="107">
        <v>5.6</v>
      </c>
    </row>
    <row r="23" spans="1:18" ht="16.25" customHeight="1">
      <c r="A23" s="269"/>
      <c r="B23" s="160" t="s">
        <v>21</v>
      </c>
      <c r="C23" s="93">
        <f>SUM(D23+E23+F23+G23+H23+'84'!I23+'84'!J23+'84'!K23+'85'!C22+'85'!D22+'85'!E22+'85'!F22+'85'!G22+'85'!H22+'85'!I22+'85'!J22+'85'!K22+'85'!L22+'85'!M22)</f>
        <v>100</v>
      </c>
      <c r="D23" s="93">
        <v>22.8</v>
      </c>
      <c r="E23" s="93">
        <v>7.4</v>
      </c>
      <c r="F23" s="93">
        <v>13.5</v>
      </c>
      <c r="G23" s="93">
        <v>1.8</v>
      </c>
      <c r="H23" s="93">
        <v>0.4</v>
      </c>
      <c r="I23" s="107">
        <v>1.2</v>
      </c>
      <c r="J23" s="93">
        <v>10</v>
      </c>
      <c r="K23" s="107">
        <v>5.4</v>
      </c>
    </row>
    <row r="24" spans="1:18" ht="16.25" customHeight="1">
      <c r="A24" s="269"/>
      <c r="B24" s="160" t="s">
        <v>22</v>
      </c>
      <c r="C24" s="93">
        <f>SUM(D24+E24+F24+G24+H24+'84'!I24+'84'!J24+'84'!K24+'85'!C23+'85'!D23+'85'!E23+'85'!F23+'85'!G23+'85'!H23+'85'!I23+'85'!J23+'85'!K23+'85'!L23+'85'!M23)</f>
        <v>100</v>
      </c>
      <c r="D24" s="93">
        <v>22.4</v>
      </c>
      <c r="E24" s="93">
        <v>1.4</v>
      </c>
      <c r="F24" s="93">
        <v>10</v>
      </c>
      <c r="G24" s="93">
        <v>1.2</v>
      </c>
      <c r="H24" s="93">
        <v>0.4</v>
      </c>
      <c r="I24" s="107">
        <v>2</v>
      </c>
      <c r="J24" s="93">
        <v>11.8</v>
      </c>
      <c r="K24" s="107">
        <v>9.1999999999999993</v>
      </c>
    </row>
    <row r="25" spans="1:18" ht="16.25" customHeight="1">
      <c r="A25" s="269"/>
      <c r="B25" s="160" t="s">
        <v>23</v>
      </c>
      <c r="C25" s="93">
        <f>SUM(D25+E25+F25+G25+H25+'84'!I25+'84'!J25+'84'!K25+'85'!C24+'85'!D24+'85'!E24+'85'!F24+'85'!G24+'85'!H24+'85'!I24+'85'!J24+'85'!K24+'85'!L24+'85'!M24)</f>
        <v>100</v>
      </c>
      <c r="D25" s="93">
        <v>9.4</v>
      </c>
      <c r="E25" s="93">
        <v>11.9</v>
      </c>
      <c r="F25" s="93">
        <v>12.3</v>
      </c>
      <c r="G25" s="93">
        <v>3.4</v>
      </c>
      <c r="H25" s="93">
        <v>0.6</v>
      </c>
      <c r="I25" s="107">
        <v>3.1</v>
      </c>
      <c r="J25" s="93">
        <v>10.9</v>
      </c>
      <c r="K25" s="107">
        <v>6.4</v>
      </c>
    </row>
    <row r="26" spans="1:18" ht="16.25" customHeight="1">
      <c r="A26" s="269"/>
      <c r="B26" s="160" t="s">
        <v>24</v>
      </c>
      <c r="C26" s="93">
        <f>SUM(D26+E26+F26+G26+H26+'84'!I26+'84'!J26+'84'!K26+'85'!C25+'85'!D25+'85'!E25+'85'!F25+'85'!G25+'85'!H25+'85'!I25+'85'!J25+'85'!K25+'85'!L25+'85'!M25)</f>
        <v>100</v>
      </c>
      <c r="D26" s="93">
        <v>26.9</v>
      </c>
      <c r="E26" s="93">
        <v>0.3</v>
      </c>
      <c r="F26" s="93">
        <v>10.199999999999999</v>
      </c>
      <c r="G26" s="93">
        <v>3.6</v>
      </c>
      <c r="H26" s="93">
        <v>0.5</v>
      </c>
      <c r="I26" s="107">
        <v>1.5</v>
      </c>
      <c r="J26" s="93">
        <v>11.2</v>
      </c>
      <c r="K26" s="107">
        <v>5.4</v>
      </c>
    </row>
    <row r="27" spans="1:18" ht="16.25" customHeight="1">
      <c r="A27" s="269"/>
      <c r="B27" s="160" t="s">
        <v>25</v>
      </c>
      <c r="C27" s="93">
        <f>SUM(D27+E27+F27+G27+H27+'84'!I27+'84'!J27+'84'!K27+'85'!C26+'85'!D26+'85'!E26+'85'!F26+'85'!G26+'85'!H26+'85'!I26+'85'!J26+'85'!K26+'85'!L26+'85'!M26)</f>
        <v>100</v>
      </c>
      <c r="D27" s="93">
        <v>25.4</v>
      </c>
      <c r="E27" s="93">
        <v>0.8</v>
      </c>
      <c r="F27" s="93">
        <v>10.4</v>
      </c>
      <c r="G27" s="93">
        <v>3.6</v>
      </c>
      <c r="H27" s="93">
        <v>0.3</v>
      </c>
      <c r="I27" s="107">
        <v>2.5</v>
      </c>
      <c r="J27" s="93">
        <v>11.1</v>
      </c>
      <c r="K27" s="107">
        <v>5.8</v>
      </c>
    </row>
    <row r="28" spans="1:18" ht="16.25" customHeight="1">
      <c r="A28" s="269"/>
      <c r="B28" s="160" t="s">
        <v>26</v>
      </c>
      <c r="C28" s="93">
        <f>SUM(D28+E28+F28+G28+H28+'84'!I28+'84'!J28+'84'!K28+'85'!C27+'85'!D27+'85'!E27+'85'!F27+'85'!G27+'85'!H27+'85'!I27+'85'!J27+'85'!K27+'85'!L27+'85'!M27)</f>
        <v>100</v>
      </c>
      <c r="D28" s="93">
        <v>20</v>
      </c>
      <c r="E28" s="93">
        <v>0.6</v>
      </c>
      <c r="F28" s="93">
        <v>19.7</v>
      </c>
      <c r="G28" s="93">
        <v>3.2</v>
      </c>
      <c r="H28" s="93">
        <v>0.4</v>
      </c>
      <c r="I28" s="107">
        <v>1.7</v>
      </c>
      <c r="J28" s="93">
        <v>15</v>
      </c>
      <c r="K28" s="107">
        <v>6.3</v>
      </c>
    </row>
    <row r="29" spans="1:18" ht="16.25" customHeight="1">
      <c r="A29" s="269"/>
      <c r="B29" s="160" t="s">
        <v>27</v>
      </c>
      <c r="C29" s="93">
        <f>SUM(D29+E29+F29+G29+H29+'84'!I29+'84'!J29+'84'!K29+'85'!C28+'85'!D28+'85'!E28+'85'!F28+'85'!G28+'85'!H28+'85'!I28+'85'!J28+'85'!K28+'85'!L28+'85'!M28)</f>
        <v>100</v>
      </c>
      <c r="D29" s="93">
        <v>18</v>
      </c>
      <c r="E29" s="93">
        <v>0.4</v>
      </c>
      <c r="F29" s="93">
        <v>5.9</v>
      </c>
      <c r="G29" s="93">
        <v>4.0999999999999996</v>
      </c>
      <c r="H29" s="93">
        <v>0.3</v>
      </c>
      <c r="I29" s="107">
        <v>3.3</v>
      </c>
      <c r="J29" s="93">
        <v>12.5</v>
      </c>
      <c r="K29" s="107">
        <v>5.8</v>
      </c>
    </row>
    <row r="30" spans="1:18" ht="16.25" customHeight="1">
      <c r="A30" s="269"/>
      <c r="B30" s="160" t="s">
        <v>28</v>
      </c>
      <c r="C30" s="93">
        <f>SUM(D30+E30+F30+G30+H30+'84'!I30+'84'!J30+'84'!K30+'85'!C29+'85'!D29+'85'!E29+'85'!F29+'85'!G29+'85'!H29+'85'!I29+'85'!J29+'85'!K29+'85'!L29+'85'!M29)</f>
        <v>100</v>
      </c>
      <c r="D30" s="93">
        <v>24.2</v>
      </c>
      <c r="E30" s="93">
        <v>4.2</v>
      </c>
      <c r="F30" s="93">
        <v>12.1</v>
      </c>
      <c r="G30" s="93">
        <v>3.1</v>
      </c>
      <c r="H30" s="93">
        <v>0.6</v>
      </c>
      <c r="I30" s="107">
        <v>1.6</v>
      </c>
      <c r="J30" s="93">
        <v>8.5</v>
      </c>
      <c r="K30" s="107">
        <v>6</v>
      </c>
    </row>
    <row r="31" spans="1:18" ht="16.25" customHeight="1">
      <c r="A31" s="269"/>
      <c r="B31" s="160" t="s">
        <v>29</v>
      </c>
      <c r="C31" s="93">
        <f>SUM(D31+E31+F31+G31+H31+'84'!I31+'84'!J31+'84'!K31+'85'!C30+'85'!D30+'85'!E30+'85'!F30+'85'!G30+'85'!H30+'85'!I30+'85'!J30+'85'!K30+'85'!L30+'85'!M30)</f>
        <v>100</v>
      </c>
      <c r="D31" s="93">
        <v>0</v>
      </c>
      <c r="E31" s="93">
        <v>0</v>
      </c>
      <c r="F31" s="93">
        <v>5.5</v>
      </c>
      <c r="G31" s="93">
        <v>4.0999999999999996</v>
      </c>
      <c r="H31" s="93">
        <v>0.2</v>
      </c>
      <c r="I31" s="107">
        <v>3.8</v>
      </c>
      <c r="J31" s="93">
        <v>25.5</v>
      </c>
      <c r="K31" s="107">
        <v>9.9</v>
      </c>
    </row>
    <row r="32" spans="1:18" ht="16.25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  <c r="L32"/>
      <c r="M32"/>
      <c r="N32"/>
      <c r="O32"/>
      <c r="P32"/>
      <c r="Q32"/>
      <c r="R32"/>
    </row>
    <row r="33" spans="2:1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J36" s="3"/>
      <c r="K36" s="3"/>
    </row>
  </sheetData>
  <mergeCells count="3">
    <mergeCell ref="G2:K2"/>
    <mergeCell ref="B1:K1"/>
    <mergeCell ref="A1:A32"/>
  </mergeCells>
  <pageMargins left="0.39370078740157483" right="0.39370078740157483" top="0.39370078740157483" bottom="0.39370078740157483" header="0.31496062992125984" footer="0.31496062992125984"/>
  <pageSetup paperSize="9" scale="89" firstPageNumber="121" orientation="landscape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A35"/>
  <sheetViews>
    <sheetView zoomScaleNormal="100" zoomScaleSheetLayoutView="93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20.1640625" style="1" customWidth="1"/>
    <col min="3" max="3" width="15" style="1" customWidth="1"/>
    <col min="4" max="4" width="15.5" style="1" customWidth="1"/>
    <col min="5" max="5" width="11" style="4" customWidth="1"/>
    <col min="6" max="6" width="12.33203125" style="1" customWidth="1"/>
    <col min="7" max="7" width="12.83203125" style="1" customWidth="1"/>
    <col min="8" max="8" width="19.83203125" style="1" customWidth="1"/>
    <col min="9" max="9" width="12.83203125" style="1" customWidth="1"/>
    <col min="10" max="10" width="7.5" style="4" customWidth="1"/>
    <col min="11" max="11" width="12" style="1" customWidth="1"/>
    <col min="12" max="12" width="12.33203125" style="1" customWidth="1"/>
    <col min="13" max="13" width="9.6640625" style="1" customWidth="1"/>
    <col min="14" max="14" width="27.33203125" customWidth="1"/>
    <col min="15" max="53" width="8.83203125" customWidth="1"/>
    <col min="54" max="16384" width="9.1640625" style="1"/>
  </cols>
  <sheetData>
    <row r="1" spans="1:53">
      <c r="A1" s="269">
        <v>85</v>
      </c>
      <c r="B1" s="122"/>
      <c r="C1" s="92"/>
      <c r="D1" s="92"/>
      <c r="E1" s="349"/>
      <c r="F1" s="349"/>
      <c r="G1" s="131"/>
      <c r="H1" s="349"/>
      <c r="I1" s="349"/>
      <c r="J1" s="131"/>
      <c r="K1" s="131"/>
      <c r="L1" s="304" t="s">
        <v>279</v>
      </c>
      <c r="M1" s="304"/>
    </row>
    <row r="2" spans="1:53" ht="116.25" customHeight="1">
      <c r="A2" s="269"/>
      <c r="B2" s="130"/>
      <c r="C2" s="151" t="s">
        <v>135</v>
      </c>
      <c r="D2" s="150" t="s">
        <v>259</v>
      </c>
      <c r="E2" s="151" t="s">
        <v>137</v>
      </c>
      <c r="F2" s="150" t="s">
        <v>138</v>
      </c>
      <c r="G2" s="151" t="s">
        <v>139</v>
      </c>
      <c r="H2" s="151" t="s">
        <v>140</v>
      </c>
      <c r="I2" s="150" t="s">
        <v>141</v>
      </c>
      <c r="J2" s="151" t="s">
        <v>142</v>
      </c>
      <c r="K2" s="151" t="s">
        <v>143</v>
      </c>
      <c r="L2" s="151" t="s">
        <v>178</v>
      </c>
      <c r="M2" s="150" t="s">
        <v>176</v>
      </c>
      <c r="AV2" s="1"/>
      <c r="AW2" s="1"/>
      <c r="AX2" s="1"/>
      <c r="AY2" s="1"/>
      <c r="AZ2" s="1"/>
      <c r="BA2" s="1"/>
    </row>
    <row r="3" spans="1:53" ht="19.5" customHeight="1">
      <c r="A3" s="269"/>
      <c r="B3" s="106" t="s">
        <v>32</v>
      </c>
      <c r="C3" s="121">
        <v>1</v>
      </c>
      <c r="D3" s="121">
        <v>5.3</v>
      </c>
      <c r="E3" s="106">
        <v>3.4</v>
      </c>
      <c r="F3" s="106">
        <v>7.1</v>
      </c>
      <c r="G3" s="106">
        <v>4.0999999999999996</v>
      </c>
      <c r="H3" s="106">
        <v>1.8</v>
      </c>
      <c r="I3" s="106">
        <v>7.8</v>
      </c>
      <c r="J3" s="106">
        <v>5.0999999999999996</v>
      </c>
      <c r="K3" s="106">
        <v>2.8</v>
      </c>
      <c r="L3" s="106">
        <v>0.7</v>
      </c>
      <c r="M3" s="106">
        <v>1.1000000000000001</v>
      </c>
      <c r="N3" s="36"/>
    </row>
    <row r="4" spans="1:53" ht="17.5" customHeight="1">
      <c r="A4" s="269"/>
      <c r="B4" s="160" t="s">
        <v>3</v>
      </c>
      <c r="C4" s="93"/>
      <c r="D4" s="99"/>
      <c r="E4" s="93"/>
      <c r="F4" s="93"/>
      <c r="G4" s="93"/>
      <c r="H4" s="93"/>
      <c r="I4" s="99"/>
      <c r="J4" s="93"/>
      <c r="K4" s="93"/>
      <c r="L4" s="93"/>
      <c r="M4" s="9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7.5" customHeight="1">
      <c r="A5" s="269"/>
      <c r="B5" s="160" t="s">
        <v>4</v>
      </c>
      <c r="C5" s="87" t="s">
        <v>52</v>
      </c>
      <c r="D5" s="87" t="s">
        <v>52</v>
      </c>
      <c r="E5" s="87" t="s">
        <v>52</v>
      </c>
      <c r="F5" s="87" t="s">
        <v>52</v>
      </c>
      <c r="G5" s="87" t="s">
        <v>52</v>
      </c>
      <c r="H5" s="87" t="s">
        <v>52</v>
      </c>
      <c r="I5" s="87" t="s">
        <v>52</v>
      </c>
      <c r="J5" s="87" t="s">
        <v>52</v>
      </c>
      <c r="K5" s="87" t="s">
        <v>52</v>
      </c>
      <c r="L5" s="87" t="s">
        <v>52</v>
      </c>
      <c r="M5" s="87" t="s">
        <v>52</v>
      </c>
      <c r="N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7.5" customHeight="1">
      <c r="A6" s="269"/>
      <c r="B6" s="160" t="s">
        <v>5</v>
      </c>
      <c r="C6" s="107">
        <v>0.5</v>
      </c>
      <c r="D6" s="107">
        <v>3.8</v>
      </c>
      <c r="E6" s="93">
        <v>1.7</v>
      </c>
      <c r="F6" s="93">
        <v>8</v>
      </c>
      <c r="G6" s="93">
        <v>1.4</v>
      </c>
      <c r="H6" s="93">
        <v>0.8</v>
      </c>
      <c r="I6" s="93">
        <v>9.4</v>
      </c>
      <c r="J6" s="93">
        <v>5.7</v>
      </c>
      <c r="K6" s="93">
        <v>2.6</v>
      </c>
      <c r="L6" s="93">
        <v>0.6</v>
      </c>
      <c r="M6" s="93">
        <v>0.8</v>
      </c>
      <c r="N6" s="3"/>
    </row>
    <row r="7" spans="1:53" ht="17.5" customHeight="1">
      <c r="A7" s="269"/>
      <c r="B7" s="160" t="s">
        <v>6</v>
      </c>
      <c r="C7" s="107">
        <v>0.7</v>
      </c>
      <c r="D7" s="107">
        <v>1.5</v>
      </c>
      <c r="E7" s="93">
        <v>2.5</v>
      </c>
      <c r="F7" s="93">
        <v>8.1999999999999993</v>
      </c>
      <c r="G7" s="93">
        <v>1.7</v>
      </c>
      <c r="H7" s="93">
        <v>0.8</v>
      </c>
      <c r="I7" s="93">
        <v>8.8000000000000007</v>
      </c>
      <c r="J7" s="93">
        <v>6.9</v>
      </c>
      <c r="K7" s="93">
        <v>2.2000000000000002</v>
      </c>
      <c r="L7" s="93">
        <v>0.6</v>
      </c>
      <c r="M7" s="93">
        <v>0.8</v>
      </c>
      <c r="N7" s="3"/>
    </row>
    <row r="8" spans="1:53" ht="17.5" customHeight="1">
      <c r="A8" s="269"/>
      <c r="B8" s="160" t="s">
        <v>7</v>
      </c>
      <c r="C8" s="107">
        <v>0.7</v>
      </c>
      <c r="D8" s="107">
        <v>2.8</v>
      </c>
      <c r="E8" s="93">
        <v>2.7</v>
      </c>
      <c r="F8" s="93">
        <v>6.3</v>
      </c>
      <c r="G8" s="93">
        <v>2</v>
      </c>
      <c r="H8" s="93">
        <v>1.7</v>
      </c>
      <c r="I8" s="93">
        <v>5.4</v>
      </c>
      <c r="J8" s="93">
        <v>4.2</v>
      </c>
      <c r="K8" s="93">
        <v>2.1</v>
      </c>
      <c r="L8" s="93">
        <v>0.4</v>
      </c>
      <c r="M8" s="93">
        <v>0.8</v>
      </c>
      <c r="N8" s="3"/>
    </row>
    <row r="9" spans="1:53" ht="17.5" customHeight="1">
      <c r="A9" s="269"/>
      <c r="B9" s="160" t="s">
        <v>8</v>
      </c>
      <c r="C9" s="107">
        <v>0.5</v>
      </c>
      <c r="D9" s="107">
        <v>1.9</v>
      </c>
      <c r="E9" s="93">
        <v>1.2</v>
      </c>
      <c r="F9" s="93">
        <v>6.5</v>
      </c>
      <c r="G9" s="93">
        <v>2.6</v>
      </c>
      <c r="H9" s="93">
        <v>1.2</v>
      </c>
      <c r="I9" s="93">
        <v>8.1</v>
      </c>
      <c r="J9" s="93">
        <v>3.6</v>
      </c>
      <c r="K9" s="93">
        <v>2.5</v>
      </c>
      <c r="L9" s="93">
        <v>0.6</v>
      </c>
      <c r="M9" s="93">
        <v>1</v>
      </c>
      <c r="N9" s="3"/>
    </row>
    <row r="10" spans="1:53" ht="17.5" customHeight="1">
      <c r="A10" s="269"/>
      <c r="B10" s="160" t="s">
        <v>9</v>
      </c>
      <c r="C10" s="107">
        <v>0.7</v>
      </c>
      <c r="D10" s="107">
        <v>2.5</v>
      </c>
      <c r="E10" s="93">
        <v>3.2</v>
      </c>
      <c r="F10" s="93">
        <v>7.2</v>
      </c>
      <c r="G10" s="93">
        <v>1.4</v>
      </c>
      <c r="H10" s="93">
        <v>0.9</v>
      </c>
      <c r="I10" s="93">
        <v>14.5</v>
      </c>
      <c r="J10" s="93">
        <v>6.5</v>
      </c>
      <c r="K10" s="93">
        <v>2.9</v>
      </c>
      <c r="L10" s="93">
        <v>0.6</v>
      </c>
      <c r="M10" s="93">
        <v>0.9</v>
      </c>
      <c r="N10" s="3"/>
    </row>
    <row r="11" spans="1:53" ht="17.5" customHeight="1">
      <c r="A11" s="269"/>
      <c r="B11" s="160" t="s">
        <v>10</v>
      </c>
      <c r="C11" s="107">
        <v>1.7</v>
      </c>
      <c r="D11" s="107">
        <v>1.9</v>
      </c>
      <c r="E11" s="93">
        <v>3</v>
      </c>
      <c r="F11" s="93">
        <v>9.8000000000000007</v>
      </c>
      <c r="G11" s="93">
        <v>1.8</v>
      </c>
      <c r="H11" s="93">
        <v>0.8</v>
      </c>
      <c r="I11" s="93">
        <v>10.5</v>
      </c>
      <c r="J11" s="93">
        <v>9.8000000000000007</v>
      </c>
      <c r="K11" s="93">
        <v>4.4000000000000004</v>
      </c>
      <c r="L11" s="93">
        <v>1</v>
      </c>
      <c r="M11" s="93">
        <v>1.4</v>
      </c>
      <c r="N11" s="3"/>
    </row>
    <row r="12" spans="1:53" customFormat="1" ht="17.5" customHeight="1">
      <c r="A12" s="269"/>
      <c r="B12" s="160" t="s">
        <v>11</v>
      </c>
      <c r="C12" s="107">
        <v>0.9</v>
      </c>
      <c r="D12" s="107">
        <v>2.5</v>
      </c>
      <c r="E12" s="93">
        <v>4</v>
      </c>
      <c r="F12" s="93">
        <v>6.5</v>
      </c>
      <c r="G12" s="93">
        <v>2.1</v>
      </c>
      <c r="H12" s="93">
        <v>0.9</v>
      </c>
      <c r="I12" s="93">
        <v>7</v>
      </c>
      <c r="J12" s="93">
        <v>5.5</v>
      </c>
      <c r="K12" s="93">
        <v>2.8</v>
      </c>
      <c r="L12" s="93">
        <v>0.5</v>
      </c>
      <c r="M12" s="93">
        <v>1</v>
      </c>
      <c r="N12" s="3"/>
    </row>
    <row r="13" spans="1:53" customFormat="1" ht="17.5" customHeight="1">
      <c r="A13" s="269"/>
      <c r="B13" s="160" t="s">
        <v>12</v>
      </c>
      <c r="C13" s="107">
        <v>1.4</v>
      </c>
      <c r="D13" s="107">
        <v>2.2000000000000002</v>
      </c>
      <c r="E13" s="93">
        <v>3.1</v>
      </c>
      <c r="F13" s="93">
        <v>8.9</v>
      </c>
      <c r="G13" s="93">
        <v>1.5</v>
      </c>
      <c r="H13" s="93">
        <v>1.3</v>
      </c>
      <c r="I13" s="93">
        <v>7.9</v>
      </c>
      <c r="J13" s="93">
        <v>7.5</v>
      </c>
      <c r="K13" s="93">
        <v>2.8</v>
      </c>
      <c r="L13" s="93">
        <v>0.8</v>
      </c>
      <c r="M13" s="93">
        <v>1.1000000000000001</v>
      </c>
      <c r="N13" s="3"/>
    </row>
    <row r="14" spans="1:53" customFormat="1" ht="17.5" customHeight="1">
      <c r="A14" s="269"/>
      <c r="B14" s="160" t="s">
        <v>13</v>
      </c>
      <c r="C14" s="107">
        <v>1.1000000000000001</v>
      </c>
      <c r="D14" s="107">
        <v>3.3</v>
      </c>
      <c r="E14" s="93">
        <v>1.4</v>
      </c>
      <c r="F14" s="93">
        <v>8.3000000000000007</v>
      </c>
      <c r="G14" s="93">
        <v>2.7</v>
      </c>
      <c r="H14" s="93">
        <v>1.8</v>
      </c>
      <c r="I14" s="93">
        <v>13</v>
      </c>
      <c r="J14" s="93">
        <v>4.0999999999999996</v>
      </c>
      <c r="K14" s="93">
        <v>2.2999999999999998</v>
      </c>
      <c r="L14" s="93">
        <v>0.6</v>
      </c>
      <c r="M14" s="93">
        <v>1</v>
      </c>
      <c r="N14" s="3"/>
    </row>
    <row r="15" spans="1:53" customFormat="1" ht="17.5" customHeight="1">
      <c r="A15" s="269"/>
      <c r="B15" s="160" t="s">
        <v>14</v>
      </c>
      <c r="C15" s="107">
        <v>0.4</v>
      </c>
      <c r="D15" s="107">
        <v>1.5</v>
      </c>
      <c r="E15" s="93">
        <v>2.2000000000000002</v>
      </c>
      <c r="F15" s="93">
        <v>6.5</v>
      </c>
      <c r="G15" s="93">
        <v>1.3</v>
      </c>
      <c r="H15" s="93">
        <v>0.7</v>
      </c>
      <c r="I15" s="93">
        <v>10.7</v>
      </c>
      <c r="J15" s="93">
        <v>5.9</v>
      </c>
      <c r="K15" s="93">
        <v>2.4</v>
      </c>
      <c r="L15" s="93">
        <v>0.5</v>
      </c>
      <c r="M15" s="93">
        <v>0.7</v>
      </c>
      <c r="N15" s="3"/>
    </row>
    <row r="16" spans="1:53" customFormat="1" ht="17.5" customHeight="1">
      <c r="A16" s="269"/>
      <c r="B16" s="160" t="s">
        <v>15</v>
      </c>
      <c r="C16" s="107">
        <v>0.4</v>
      </c>
      <c r="D16" s="107">
        <v>1.8</v>
      </c>
      <c r="E16" s="93">
        <v>3.8</v>
      </c>
      <c r="F16" s="93">
        <v>9</v>
      </c>
      <c r="G16" s="93">
        <v>1.5</v>
      </c>
      <c r="H16" s="93">
        <v>1.2</v>
      </c>
      <c r="I16" s="93">
        <v>17.5</v>
      </c>
      <c r="J16" s="93">
        <v>6.7</v>
      </c>
      <c r="K16" s="93">
        <v>3.5</v>
      </c>
      <c r="L16" s="93">
        <v>1.1000000000000001</v>
      </c>
      <c r="M16" s="93">
        <v>1.3</v>
      </c>
      <c r="N16" s="3"/>
    </row>
    <row r="17" spans="1:53" customFormat="1" ht="17.5" customHeight="1">
      <c r="A17" s="269"/>
      <c r="B17" s="160" t="s">
        <v>16</v>
      </c>
      <c r="C17" s="107">
        <v>1.7</v>
      </c>
      <c r="D17" s="107">
        <v>7.6</v>
      </c>
      <c r="E17" s="93">
        <v>2.4</v>
      </c>
      <c r="F17" s="93">
        <v>7.7</v>
      </c>
      <c r="G17" s="93">
        <v>2.8</v>
      </c>
      <c r="H17" s="93">
        <v>1.8</v>
      </c>
      <c r="I17" s="93">
        <v>9.3000000000000007</v>
      </c>
      <c r="J17" s="93">
        <v>6.2</v>
      </c>
      <c r="K17" s="93">
        <v>4.2</v>
      </c>
      <c r="L17" s="93">
        <v>0.7</v>
      </c>
      <c r="M17" s="93">
        <v>1.4</v>
      </c>
      <c r="N17" s="3"/>
    </row>
    <row r="18" spans="1:53" customFormat="1" ht="17.5" customHeight="1">
      <c r="A18" s="269"/>
      <c r="B18" s="160" t="s">
        <v>17</v>
      </c>
      <c r="C18" s="107">
        <v>0.7</v>
      </c>
      <c r="D18" s="107">
        <v>2.6</v>
      </c>
      <c r="E18" s="93">
        <v>2.5</v>
      </c>
      <c r="F18" s="93">
        <v>6</v>
      </c>
      <c r="G18" s="93">
        <v>1.6</v>
      </c>
      <c r="H18" s="93">
        <v>1.6</v>
      </c>
      <c r="I18" s="93">
        <v>12.2</v>
      </c>
      <c r="J18" s="93">
        <v>5.6</v>
      </c>
      <c r="K18" s="93">
        <v>2.8</v>
      </c>
      <c r="L18" s="93">
        <v>0.6</v>
      </c>
      <c r="M18" s="93">
        <v>1</v>
      </c>
      <c r="N18" s="3"/>
    </row>
    <row r="19" spans="1:53" customFormat="1" ht="17.5" customHeight="1">
      <c r="A19" s="269"/>
      <c r="B19" s="160" t="s">
        <v>18</v>
      </c>
      <c r="C19" s="107">
        <v>1.7</v>
      </c>
      <c r="D19" s="107">
        <v>3.5</v>
      </c>
      <c r="E19" s="93">
        <v>2</v>
      </c>
      <c r="F19" s="93">
        <v>8.6999999999999993</v>
      </c>
      <c r="G19" s="93">
        <v>2.6</v>
      </c>
      <c r="H19" s="93">
        <v>2.1</v>
      </c>
      <c r="I19" s="93">
        <v>10.1</v>
      </c>
      <c r="J19" s="93">
        <v>6</v>
      </c>
      <c r="K19" s="93">
        <v>3.5</v>
      </c>
      <c r="L19" s="93">
        <v>0.7</v>
      </c>
      <c r="M19" s="93">
        <v>1.3</v>
      </c>
      <c r="N19" s="3"/>
    </row>
    <row r="20" spans="1:53" customFormat="1" ht="17.5" customHeight="1">
      <c r="A20" s="269"/>
      <c r="B20" s="160" t="s">
        <v>19</v>
      </c>
      <c r="C20" s="107">
        <v>0.5</v>
      </c>
      <c r="D20" s="107">
        <v>1.2</v>
      </c>
      <c r="E20" s="93">
        <v>1.3</v>
      </c>
      <c r="F20" s="93">
        <v>4.9000000000000004</v>
      </c>
      <c r="G20" s="93">
        <v>1.2</v>
      </c>
      <c r="H20" s="93">
        <v>0.9</v>
      </c>
      <c r="I20" s="93">
        <v>5.3</v>
      </c>
      <c r="J20" s="93">
        <v>3.7</v>
      </c>
      <c r="K20" s="93">
        <v>2</v>
      </c>
      <c r="L20" s="93">
        <v>0.4</v>
      </c>
      <c r="M20" s="93">
        <v>0.5</v>
      </c>
      <c r="N20" s="3"/>
    </row>
    <row r="21" spans="1:53" customFormat="1" ht="17.5" customHeight="1">
      <c r="A21" s="269"/>
      <c r="B21" s="160" t="s">
        <v>20</v>
      </c>
      <c r="C21" s="107">
        <v>0.6</v>
      </c>
      <c r="D21" s="107">
        <v>2.1</v>
      </c>
      <c r="E21" s="93">
        <v>2.9</v>
      </c>
      <c r="F21" s="93">
        <v>8.8000000000000007</v>
      </c>
      <c r="G21" s="93">
        <v>1.1000000000000001</v>
      </c>
      <c r="H21" s="93">
        <v>0.7</v>
      </c>
      <c r="I21" s="93">
        <v>10.1</v>
      </c>
      <c r="J21" s="93">
        <v>8.4</v>
      </c>
      <c r="K21" s="93">
        <v>2.7</v>
      </c>
      <c r="L21" s="93">
        <v>0.7</v>
      </c>
      <c r="M21" s="93">
        <v>1.4</v>
      </c>
      <c r="N21" s="3"/>
    </row>
    <row r="22" spans="1:53" customFormat="1" ht="17.5" customHeight="1">
      <c r="A22" s="269"/>
      <c r="B22" s="160" t="s">
        <v>21</v>
      </c>
      <c r="C22" s="107">
        <v>0.6</v>
      </c>
      <c r="D22" s="107">
        <v>2</v>
      </c>
      <c r="E22" s="93">
        <v>2.7</v>
      </c>
      <c r="F22" s="93">
        <v>7.5</v>
      </c>
      <c r="G22" s="93">
        <v>1.3</v>
      </c>
      <c r="H22" s="93">
        <v>0.8</v>
      </c>
      <c r="I22" s="93">
        <v>11.5</v>
      </c>
      <c r="J22" s="93">
        <v>6.7</v>
      </c>
      <c r="K22" s="93">
        <v>2.7</v>
      </c>
      <c r="L22" s="93">
        <v>0.7</v>
      </c>
      <c r="M22" s="93">
        <v>1</v>
      </c>
      <c r="N22" s="3"/>
    </row>
    <row r="23" spans="1:53" customFormat="1" ht="17.5" customHeight="1">
      <c r="A23" s="269"/>
      <c r="B23" s="160" t="s">
        <v>22</v>
      </c>
      <c r="C23" s="107">
        <v>0.8</v>
      </c>
      <c r="D23" s="107">
        <v>2.4</v>
      </c>
      <c r="E23" s="93">
        <v>4</v>
      </c>
      <c r="F23" s="93">
        <v>9.6</v>
      </c>
      <c r="G23" s="93">
        <v>1.4</v>
      </c>
      <c r="H23" s="93">
        <v>0.7</v>
      </c>
      <c r="I23" s="93">
        <v>8.9</v>
      </c>
      <c r="J23" s="93">
        <v>8.8000000000000007</v>
      </c>
      <c r="K23" s="93">
        <v>3</v>
      </c>
      <c r="L23" s="93">
        <v>0.8</v>
      </c>
      <c r="M23" s="93">
        <v>1.2</v>
      </c>
      <c r="N23" s="3"/>
    </row>
    <row r="24" spans="1:53" customFormat="1" ht="17.5" customHeight="1">
      <c r="A24" s="269"/>
      <c r="B24" s="160" t="s">
        <v>23</v>
      </c>
      <c r="C24" s="107">
        <v>1</v>
      </c>
      <c r="D24" s="107">
        <v>7.5</v>
      </c>
      <c r="E24" s="93">
        <v>2.4</v>
      </c>
      <c r="F24" s="93">
        <v>7.7</v>
      </c>
      <c r="G24" s="93">
        <v>3.3</v>
      </c>
      <c r="H24" s="93">
        <v>1.7</v>
      </c>
      <c r="I24" s="93">
        <v>7.8</v>
      </c>
      <c r="J24" s="93">
        <v>6.3</v>
      </c>
      <c r="K24" s="93">
        <v>2.2000000000000002</v>
      </c>
      <c r="L24" s="93">
        <v>0.8</v>
      </c>
      <c r="M24" s="93">
        <v>1.3</v>
      </c>
      <c r="N24" s="3"/>
    </row>
    <row r="25" spans="1:53" customFormat="1" ht="17.5" customHeight="1">
      <c r="A25" s="269"/>
      <c r="B25" s="160" t="s">
        <v>24</v>
      </c>
      <c r="C25" s="107">
        <v>1.1000000000000001</v>
      </c>
      <c r="D25" s="107">
        <v>2</v>
      </c>
      <c r="E25" s="93">
        <v>3.2</v>
      </c>
      <c r="F25" s="93">
        <v>8.8000000000000007</v>
      </c>
      <c r="G25" s="93">
        <v>1.5</v>
      </c>
      <c r="H25" s="93">
        <v>0.8</v>
      </c>
      <c r="I25" s="93">
        <v>10.4</v>
      </c>
      <c r="J25" s="93">
        <v>7.9</v>
      </c>
      <c r="K25" s="93">
        <v>2.8</v>
      </c>
      <c r="L25" s="93">
        <v>0.8</v>
      </c>
      <c r="M25" s="93">
        <v>1.1000000000000001</v>
      </c>
      <c r="N25" s="3"/>
    </row>
    <row r="26" spans="1:53" customFormat="1" ht="17.5" customHeight="1">
      <c r="A26" s="269"/>
      <c r="B26" s="160" t="s">
        <v>25</v>
      </c>
      <c r="C26" s="107">
        <v>0.7</v>
      </c>
      <c r="D26" s="107">
        <v>1.9</v>
      </c>
      <c r="E26" s="93">
        <v>2.5</v>
      </c>
      <c r="F26" s="93">
        <v>9.4</v>
      </c>
      <c r="G26" s="93">
        <v>1.3</v>
      </c>
      <c r="H26" s="93">
        <v>1</v>
      </c>
      <c r="I26" s="93">
        <v>11.4</v>
      </c>
      <c r="J26" s="93">
        <v>7.3</v>
      </c>
      <c r="K26" s="93">
        <v>3.1</v>
      </c>
      <c r="L26" s="93">
        <v>0.6</v>
      </c>
      <c r="M26" s="93">
        <v>0.9</v>
      </c>
      <c r="N26" s="3"/>
    </row>
    <row r="27" spans="1:53" customFormat="1" ht="17.5" customHeight="1">
      <c r="A27" s="269"/>
      <c r="B27" s="160" t="s">
        <v>26</v>
      </c>
      <c r="C27" s="107">
        <v>0.6</v>
      </c>
      <c r="D27" s="107">
        <v>2.9</v>
      </c>
      <c r="E27" s="93">
        <v>2.9</v>
      </c>
      <c r="F27" s="93">
        <v>7.9</v>
      </c>
      <c r="G27" s="93">
        <v>1.7</v>
      </c>
      <c r="H27" s="93">
        <v>0.8</v>
      </c>
      <c r="I27" s="93">
        <v>6.8</v>
      </c>
      <c r="J27" s="93">
        <v>5.5</v>
      </c>
      <c r="K27" s="93">
        <v>2.7</v>
      </c>
      <c r="L27" s="93">
        <v>0.6</v>
      </c>
      <c r="M27" s="93">
        <v>0.7</v>
      </c>
      <c r="N27" s="3"/>
    </row>
    <row r="28" spans="1:53" customFormat="1" ht="17.5" customHeight="1">
      <c r="A28" s="269"/>
      <c r="B28" s="160" t="s">
        <v>27</v>
      </c>
      <c r="C28" s="107">
        <v>1.1000000000000001</v>
      </c>
      <c r="D28" s="107">
        <v>2.6</v>
      </c>
      <c r="E28" s="93">
        <v>4.8</v>
      </c>
      <c r="F28" s="93">
        <v>10.8</v>
      </c>
      <c r="G28" s="93">
        <v>1.4</v>
      </c>
      <c r="H28" s="93">
        <v>1.3</v>
      </c>
      <c r="I28" s="93">
        <v>10.7</v>
      </c>
      <c r="J28" s="93">
        <v>9.9</v>
      </c>
      <c r="K28" s="93">
        <v>4.7</v>
      </c>
      <c r="L28" s="93">
        <v>0.7</v>
      </c>
      <c r="M28" s="93">
        <v>1.7</v>
      </c>
      <c r="N28" s="3"/>
    </row>
    <row r="29" spans="1:53" customFormat="1" ht="17.5" customHeight="1">
      <c r="A29" s="269"/>
      <c r="B29" s="160" t="s">
        <v>28</v>
      </c>
      <c r="C29" s="107">
        <v>0.8</v>
      </c>
      <c r="D29" s="107">
        <v>2.6</v>
      </c>
      <c r="E29" s="93">
        <v>3.1</v>
      </c>
      <c r="F29" s="93">
        <v>8.5</v>
      </c>
      <c r="G29" s="93">
        <v>1.4</v>
      </c>
      <c r="H29" s="93">
        <v>1</v>
      </c>
      <c r="I29" s="93">
        <v>12.9</v>
      </c>
      <c r="J29" s="93">
        <v>5.6</v>
      </c>
      <c r="K29" s="93">
        <v>2.2000000000000002</v>
      </c>
      <c r="L29" s="93">
        <v>0.7</v>
      </c>
      <c r="M29" s="93">
        <v>0.9</v>
      </c>
      <c r="N29" s="3"/>
    </row>
    <row r="30" spans="1:53" customFormat="1" ht="17.5" customHeight="1">
      <c r="A30" s="269"/>
      <c r="B30" s="160" t="s">
        <v>29</v>
      </c>
      <c r="C30" s="107">
        <v>1.4</v>
      </c>
      <c r="D30" s="107">
        <v>11.7</v>
      </c>
      <c r="E30" s="93">
        <v>6.2</v>
      </c>
      <c r="F30" s="93">
        <v>5.5</v>
      </c>
      <c r="G30" s="93">
        <v>10.6</v>
      </c>
      <c r="H30" s="93">
        <v>3.3</v>
      </c>
      <c r="I30" s="93">
        <v>3.8</v>
      </c>
      <c r="J30" s="93">
        <v>3</v>
      </c>
      <c r="K30" s="93">
        <v>3</v>
      </c>
      <c r="L30" s="93">
        <v>1</v>
      </c>
      <c r="M30" s="93">
        <v>1.5</v>
      </c>
      <c r="N30" s="3"/>
    </row>
    <row r="31" spans="1:53" ht="17.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2" t="s">
        <v>52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customFormat="1" ht="22.25" customHeight="1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customForma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customForma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 customFormat="1">
      <c r="B35" s="3"/>
      <c r="C35" s="3"/>
      <c r="D35" s="3"/>
      <c r="E35" s="8"/>
      <c r="F35" s="3"/>
      <c r="G35" s="3"/>
      <c r="H35" s="3"/>
      <c r="I35" s="3"/>
      <c r="J35" s="4"/>
      <c r="K35" s="1"/>
      <c r="L35" s="1"/>
      <c r="M35" s="1"/>
    </row>
  </sheetData>
  <mergeCells count="4">
    <mergeCell ref="E1:F1"/>
    <mergeCell ref="H1:I1"/>
    <mergeCell ref="L1:M1"/>
    <mergeCell ref="A1:A31"/>
  </mergeCells>
  <pageMargins left="0.39370078740157483" right="0.39370078740157483" top="0.39370078740157483" bottom="0.39370078740157483" header="0.31496062992125984" footer="0.31496062992125984"/>
  <pageSetup paperSize="9" scale="85" firstPageNumber="121" orientation="landscape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R36"/>
  <sheetViews>
    <sheetView zoomScaleNormal="100" zoomScaleSheetLayoutView="93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19.6640625" style="1" customWidth="1"/>
    <col min="3" max="3" width="7.5" style="1" customWidth="1"/>
    <col min="4" max="4" width="14.6640625" style="1" customWidth="1"/>
    <col min="5" max="5" width="15.6640625" style="1" customWidth="1"/>
    <col min="6" max="6" width="15.33203125" style="1" customWidth="1"/>
    <col min="7" max="7" width="18.6640625" style="1" customWidth="1"/>
    <col min="8" max="8" width="18" style="1" customWidth="1"/>
    <col min="9" max="9" width="13.1640625" style="4" customWidth="1"/>
    <col min="10" max="10" width="18.33203125" style="1" customWidth="1"/>
    <col min="11" max="11" width="14.5" style="1" customWidth="1"/>
    <col min="12" max="16384" width="9.1640625" style="1"/>
  </cols>
  <sheetData>
    <row r="1" spans="1:18" ht="16.5" customHeight="1">
      <c r="A1" s="269">
        <v>86</v>
      </c>
      <c r="B1" s="270" t="s">
        <v>349</v>
      </c>
      <c r="C1" s="270"/>
      <c r="D1" s="270"/>
      <c r="E1" s="270"/>
      <c r="F1" s="270"/>
      <c r="G1" s="270"/>
      <c r="H1" s="270"/>
      <c r="I1" s="270"/>
      <c r="J1" s="270"/>
      <c r="K1" s="270"/>
    </row>
    <row r="2" spans="1:18" ht="14.25" customHeight="1">
      <c r="A2" s="269"/>
      <c r="B2" s="127"/>
      <c r="C2" s="136"/>
      <c r="D2" s="136"/>
      <c r="E2" s="142" t="s">
        <v>71</v>
      </c>
      <c r="F2" s="139"/>
      <c r="G2" s="304" t="s">
        <v>276</v>
      </c>
      <c r="H2" s="304"/>
      <c r="I2" s="304"/>
      <c r="J2" s="304"/>
      <c r="K2" s="304"/>
    </row>
    <row r="3" spans="1:18" ht="115.5" customHeight="1">
      <c r="A3" s="269"/>
      <c r="B3" s="153"/>
      <c r="C3" s="151" t="s">
        <v>171</v>
      </c>
      <c r="D3" s="151" t="s">
        <v>146</v>
      </c>
      <c r="E3" s="151" t="s">
        <v>188</v>
      </c>
      <c r="F3" s="151" t="s">
        <v>275</v>
      </c>
      <c r="G3" s="151" t="s">
        <v>149</v>
      </c>
      <c r="H3" s="150" t="s">
        <v>154</v>
      </c>
      <c r="I3" s="150" t="s">
        <v>151</v>
      </c>
      <c r="J3" s="151" t="s">
        <v>133</v>
      </c>
      <c r="K3" s="150" t="s">
        <v>152</v>
      </c>
    </row>
    <row r="4" spans="1:18" ht="16" customHeight="1">
      <c r="A4" s="269"/>
      <c r="B4" s="106" t="s">
        <v>32</v>
      </c>
      <c r="C4" s="106">
        <f>SUM(D4+E4+F4+G4+H4+I4+J4+K4+'87'!C3+'87'!D3+'87'!E3+'87'!F3+'87'!G3+'87'!H3+'87'!I3+'87'!J3+'87'!K3+'87'!L3+'87'!M3)</f>
        <v>100</v>
      </c>
      <c r="D4" s="106">
        <v>10.8</v>
      </c>
      <c r="E4" s="106">
        <v>5.3</v>
      </c>
      <c r="F4" s="106">
        <v>11.8</v>
      </c>
      <c r="G4" s="106">
        <v>3.4</v>
      </c>
      <c r="H4" s="106">
        <v>0.4</v>
      </c>
      <c r="I4" s="121">
        <v>3.3</v>
      </c>
      <c r="J4" s="121">
        <v>16.2</v>
      </c>
      <c r="K4" s="121">
        <v>7.2</v>
      </c>
    </row>
    <row r="5" spans="1:18" ht="16.25" customHeight="1">
      <c r="A5" s="269"/>
      <c r="B5" s="160" t="s">
        <v>3</v>
      </c>
      <c r="C5" s="93"/>
      <c r="D5" s="93"/>
      <c r="E5" s="93"/>
      <c r="F5" s="93"/>
      <c r="G5" s="99"/>
      <c r="H5" s="99"/>
      <c r="I5" s="93"/>
      <c r="J5" s="93"/>
      <c r="K5" s="93"/>
      <c r="L5"/>
      <c r="M5"/>
      <c r="N5"/>
      <c r="O5"/>
      <c r="P5"/>
      <c r="Q5"/>
      <c r="R5"/>
    </row>
    <row r="6" spans="1:18" ht="16.25" customHeight="1">
      <c r="A6" s="269"/>
      <c r="B6" s="160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87" t="s">
        <v>52</v>
      </c>
      <c r="I6" s="87" t="s">
        <v>52</v>
      </c>
      <c r="J6" s="87" t="s">
        <v>52</v>
      </c>
      <c r="K6" s="87" t="s">
        <v>52</v>
      </c>
      <c r="L6"/>
      <c r="M6"/>
      <c r="N6"/>
      <c r="O6"/>
      <c r="P6"/>
      <c r="Q6"/>
      <c r="R6"/>
    </row>
    <row r="7" spans="1:18" ht="16.25" customHeight="1">
      <c r="A7" s="269"/>
      <c r="B7" s="160" t="s">
        <v>5</v>
      </c>
      <c r="C7" s="93">
        <v>100</v>
      </c>
      <c r="D7" s="93">
        <v>23.9</v>
      </c>
      <c r="E7" s="93">
        <v>0.9</v>
      </c>
      <c r="F7" s="93">
        <v>14.5</v>
      </c>
      <c r="G7" s="93">
        <v>3.6</v>
      </c>
      <c r="H7" s="93">
        <v>0.3</v>
      </c>
      <c r="I7" s="107">
        <v>3.8</v>
      </c>
      <c r="J7" s="107">
        <v>11.1</v>
      </c>
      <c r="K7" s="107">
        <v>4.3</v>
      </c>
    </row>
    <row r="8" spans="1:18" ht="16.25" customHeight="1">
      <c r="A8" s="269"/>
      <c r="B8" s="160" t="s">
        <v>6</v>
      </c>
      <c r="C8" s="93">
        <v>100</v>
      </c>
      <c r="D8" s="93">
        <v>15.3</v>
      </c>
      <c r="E8" s="93">
        <v>0.2</v>
      </c>
      <c r="F8" s="93">
        <v>12.2</v>
      </c>
      <c r="G8" s="93">
        <v>1.3</v>
      </c>
      <c r="H8" s="93">
        <v>0.4</v>
      </c>
      <c r="I8" s="107">
        <v>2.2000000000000002</v>
      </c>
      <c r="J8" s="107">
        <v>24.1</v>
      </c>
      <c r="K8" s="107">
        <v>5.6</v>
      </c>
    </row>
    <row r="9" spans="1:18" ht="16.25" customHeight="1">
      <c r="A9" s="269"/>
      <c r="B9" s="160" t="s">
        <v>7</v>
      </c>
      <c r="C9" s="93">
        <v>100</v>
      </c>
      <c r="D9" s="93">
        <v>7.1</v>
      </c>
      <c r="E9" s="93">
        <v>20</v>
      </c>
      <c r="F9" s="93">
        <v>16</v>
      </c>
      <c r="G9" s="93">
        <v>2.2000000000000002</v>
      </c>
      <c r="H9" s="93">
        <v>0.9</v>
      </c>
      <c r="I9" s="107">
        <v>2.8</v>
      </c>
      <c r="J9" s="107">
        <v>12.6</v>
      </c>
      <c r="K9" s="107">
        <v>5.4</v>
      </c>
    </row>
    <row r="10" spans="1:18" ht="16.25" customHeight="1">
      <c r="A10" s="269"/>
      <c r="B10" s="160" t="s">
        <v>8</v>
      </c>
      <c r="C10" s="93">
        <v>100</v>
      </c>
      <c r="D10" s="93">
        <v>7.5</v>
      </c>
      <c r="E10" s="93">
        <v>18</v>
      </c>
      <c r="F10" s="93">
        <v>21.3</v>
      </c>
      <c r="G10" s="93">
        <v>4.4000000000000004</v>
      </c>
      <c r="H10" s="93">
        <v>0.6</v>
      </c>
      <c r="I10" s="107">
        <v>3.1</v>
      </c>
      <c r="J10" s="107">
        <v>8.1</v>
      </c>
      <c r="K10" s="107">
        <v>4.4000000000000004</v>
      </c>
    </row>
    <row r="11" spans="1:18" ht="16.25" customHeight="1">
      <c r="A11" s="269"/>
      <c r="B11" s="160" t="s">
        <v>9</v>
      </c>
      <c r="C11" s="93">
        <v>100</v>
      </c>
      <c r="D11" s="93">
        <v>21.6</v>
      </c>
      <c r="E11" s="93">
        <v>4.3</v>
      </c>
      <c r="F11" s="93">
        <v>11.1</v>
      </c>
      <c r="G11" s="93">
        <v>2</v>
      </c>
      <c r="H11" s="93">
        <v>0.4</v>
      </c>
      <c r="I11" s="107">
        <v>1.5</v>
      </c>
      <c r="J11" s="93">
        <v>10.7</v>
      </c>
      <c r="K11" s="107">
        <v>5.2</v>
      </c>
    </row>
    <row r="12" spans="1:18" ht="16.25" customHeight="1">
      <c r="A12" s="269"/>
      <c r="B12" s="160" t="s">
        <v>10</v>
      </c>
      <c r="C12" s="93">
        <v>100</v>
      </c>
      <c r="D12" s="93">
        <v>13.2</v>
      </c>
      <c r="E12" s="93">
        <v>0.5</v>
      </c>
      <c r="F12" s="93">
        <v>9</v>
      </c>
      <c r="G12" s="93">
        <v>3.6</v>
      </c>
      <c r="H12" s="93">
        <v>0.3</v>
      </c>
      <c r="I12" s="107">
        <v>2.6</v>
      </c>
      <c r="J12" s="93">
        <v>13.3</v>
      </c>
      <c r="K12" s="107">
        <v>8.8000000000000007</v>
      </c>
    </row>
    <row r="13" spans="1:18" ht="16.25" customHeight="1">
      <c r="A13" s="269"/>
      <c r="B13" s="160" t="s">
        <v>11</v>
      </c>
      <c r="C13" s="93">
        <v>100</v>
      </c>
      <c r="D13" s="93">
        <v>11</v>
      </c>
      <c r="E13" s="93">
        <v>3.2</v>
      </c>
      <c r="F13" s="93">
        <v>24.8</v>
      </c>
      <c r="G13" s="93">
        <v>9.1</v>
      </c>
      <c r="H13" s="93">
        <v>0.6</v>
      </c>
      <c r="I13" s="107">
        <v>1.3</v>
      </c>
      <c r="J13" s="93">
        <v>12.4</v>
      </c>
      <c r="K13" s="107">
        <v>2.9</v>
      </c>
    </row>
    <row r="14" spans="1:18" ht="16.25" customHeight="1">
      <c r="A14" s="269"/>
      <c r="B14" s="160" t="s">
        <v>12</v>
      </c>
      <c r="C14" s="93">
        <v>100</v>
      </c>
      <c r="D14" s="93">
        <v>13.2</v>
      </c>
      <c r="E14" s="93">
        <v>5.3</v>
      </c>
      <c r="F14" s="93">
        <v>13.2</v>
      </c>
      <c r="G14" s="93">
        <v>5.5</v>
      </c>
      <c r="H14" s="93">
        <v>0.4</v>
      </c>
      <c r="I14" s="107">
        <v>3.5</v>
      </c>
      <c r="J14" s="93">
        <v>11.3</v>
      </c>
      <c r="K14" s="107">
        <v>5.2</v>
      </c>
    </row>
    <row r="15" spans="1:18" ht="16.25" customHeight="1">
      <c r="A15" s="269"/>
      <c r="B15" s="160" t="s">
        <v>13</v>
      </c>
      <c r="C15" s="93">
        <v>100</v>
      </c>
      <c r="D15" s="93">
        <v>11</v>
      </c>
      <c r="E15" s="93">
        <v>0.5</v>
      </c>
      <c r="F15" s="93">
        <v>15.1</v>
      </c>
      <c r="G15" s="93">
        <v>4.0999999999999996</v>
      </c>
      <c r="H15" s="93">
        <v>0.6</v>
      </c>
      <c r="I15" s="107">
        <v>5.5</v>
      </c>
      <c r="J15" s="93">
        <v>15.7</v>
      </c>
      <c r="K15" s="107">
        <v>6.6</v>
      </c>
    </row>
    <row r="16" spans="1:18" ht="16.25" customHeight="1">
      <c r="A16" s="269"/>
      <c r="B16" s="160" t="s">
        <v>14</v>
      </c>
      <c r="C16" s="93">
        <v>100</v>
      </c>
      <c r="D16" s="93">
        <v>25.2</v>
      </c>
      <c r="E16" s="93">
        <v>5.2</v>
      </c>
      <c r="F16" s="93">
        <v>11.8</v>
      </c>
      <c r="G16" s="93">
        <v>2.6</v>
      </c>
      <c r="H16" s="93">
        <v>0.5</v>
      </c>
      <c r="I16" s="107">
        <v>0.8</v>
      </c>
      <c r="J16" s="93">
        <v>12.1</v>
      </c>
      <c r="K16" s="107">
        <v>5.5</v>
      </c>
    </row>
    <row r="17" spans="1:18" ht="16.25" customHeight="1">
      <c r="A17" s="269"/>
      <c r="B17" s="160" t="s">
        <v>15</v>
      </c>
      <c r="C17" s="93">
        <v>100</v>
      </c>
      <c r="D17" s="93">
        <v>20.6</v>
      </c>
      <c r="E17" s="93">
        <v>1.7</v>
      </c>
      <c r="F17" s="93">
        <v>8.1</v>
      </c>
      <c r="G17" s="93">
        <v>4</v>
      </c>
      <c r="H17" s="93">
        <v>0.5</v>
      </c>
      <c r="I17" s="107">
        <v>1.2</v>
      </c>
      <c r="J17" s="93">
        <v>9.4</v>
      </c>
      <c r="K17" s="107">
        <v>2.9</v>
      </c>
    </row>
    <row r="18" spans="1:18" ht="16.25" customHeight="1">
      <c r="A18" s="269"/>
      <c r="B18" s="160" t="s">
        <v>16</v>
      </c>
      <c r="C18" s="93">
        <v>100</v>
      </c>
      <c r="D18" s="93">
        <v>8.4</v>
      </c>
      <c r="E18" s="93">
        <v>3.6</v>
      </c>
      <c r="F18" s="93">
        <v>12.5</v>
      </c>
      <c r="G18" s="93">
        <v>3.1</v>
      </c>
      <c r="H18" s="93">
        <v>0.5</v>
      </c>
      <c r="I18" s="107">
        <v>4.5999999999999996</v>
      </c>
      <c r="J18" s="93">
        <v>16.600000000000001</v>
      </c>
      <c r="K18" s="107">
        <v>6.3</v>
      </c>
    </row>
    <row r="19" spans="1:18" ht="16.25" customHeight="1">
      <c r="A19" s="269"/>
      <c r="B19" s="160" t="s">
        <v>17</v>
      </c>
      <c r="C19" s="93">
        <v>100</v>
      </c>
      <c r="D19" s="93">
        <v>17.100000000000001</v>
      </c>
      <c r="E19" s="93">
        <v>0.7</v>
      </c>
      <c r="F19" s="93">
        <v>12.7</v>
      </c>
      <c r="G19" s="93">
        <v>6.9</v>
      </c>
      <c r="H19" s="93">
        <v>0.5</v>
      </c>
      <c r="I19" s="107">
        <v>1.4</v>
      </c>
      <c r="J19" s="93">
        <v>12.2</v>
      </c>
      <c r="K19" s="107">
        <v>8.3000000000000007</v>
      </c>
    </row>
    <row r="20" spans="1:18" ht="16.25" customHeight="1">
      <c r="A20" s="269"/>
      <c r="B20" s="160" t="s">
        <v>18</v>
      </c>
      <c r="C20" s="93">
        <v>100</v>
      </c>
      <c r="D20" s="93">
        <v>6</v>
      </c>
      <c r="E20" s="93">
        <v>0.1</v>
      </c>
      <c r="F20" s="93">
        <v>8.6</v>
      </c>
      <c r="G20" s="93">
        <v>2</v>
      </c>
      <c r="H20" s="93">
        <v>0.6</v>
      </c>
      <c r="I20" s="107">
        <v>7</v>
      </c>
      <c r="J20" s="93">
        <v>15.6</v>
      </c>
      <c r="K20" s="107">
        <v>18</v>
      </c>
    </row>
    <row r="21" spans="1:18" ht="16.25" customHeight="1">
      <c r="A21" s="269"/>
      <c r="B21" s="160" t="s">
        <v>19</v>
      </c>
      <c r="C21" s="93">
        <v>100</v>
      </c>
      <c r="D21" s="93">
        <v>15.7</v>
      </c>
      <c r="E21" s="93">
        <v>29.5</v>
      </c>
      <c r="F21" s="93">
        <v>12.8</v>
      </c>
      <c r="G21" s="93">
        <v>1.3</v>
      </c>
      <c r="H21" s="93">
        <v>0.3</v>
      </c>
      <c r="I21" s="107">
        <v>2</v>
      </c>
      <c r="J21" s="93">
        <v>10.4</v>
      </c>
      <c r="K21" s="107">
        <v>4.2</v>
      </c>
    </row>
    <row r="22" spans="1:18" ht="16.25" customHeight="1">
      <c r="A22" s="269"/>
      <c r="B22" s="160" t="s">
        <v>20</v>
      </c>
      <c r="C22" s="93">
        <v>100</v>
      </c>
      <c r="D22" s="93">
        <v>18</v>
      </c>
      <c r="E22" s="93">
        <v>2.2999999999999998</v>
      </c>
      <c r="F22" s="93">
        <v>12.1</v>
      </c>
      <c r="G22" s="93">
        <v>7.1</v>
      </c>
      <c r="H22" s="93">
        <v>0.4</v>
      </c>
      <c r="I22" s="107">
        <v>2.9</v>
      </c>
      <c r="J22" s="93">
        <v>11.1</v>
      </c>
      <c r="K22" s="107">
        <v>4.5</v>
      </c>
    </row>
    <row r="23" spans="1:18" ht="16.25" customHeight="1">
      <c r="A23" s="269"/>
      <c r="B23" s="160" t="s">
        <v>21</v>
      </c>
      <c r="C23" s="93">
        <v>100</v>
      </c>
      <c r="D23" s="93">
        <v>27.4</v>
      </c>
      <c r="E23" s="93">
        <v>3.8</v>
      </c>
      <c r="F23" s="93">
        <v>11.4</v>
      </c>
      <c r="G23" s="93">
        <v>2.1</v>
      </c>
      <c r="H23" s="93">
        <v>0.5</v>
      </c>
      <c r="I23" s="107">
        <v>1.2</v>
      </c>
      <c r="J23" s="93">
        <v>9.8000000000000007</v>
      </c>
      <c r="K23" s="107">
        <v>4.4000000000000004</v>
      </c>
    </row>
    <row r="24" spans="1:18" ht="16.25" customHeight="1">
      <c r="A24" s="269"/>
      <c r="B24" s="160" t="s">
        <v>22</v>
      </c>
      <c r="C24" s="93">
        <v>100</v>
      </c>
      <c r="D24" s="93">
        <v>24.3</v>
      </c>
      <c r="E24" s="93">
        <v>1.3</v>
      </c>
      <c r="F24" s="93">
        <v>9.8000000000000007</v>
      </c>
      <c r="G24" s="93">
        <v>1.6</v>
      </c>
      <c r="H24" s="93">
        <v>0.5</v>
      </c>
      <c r="I24" s="107">
        <v>1.8</v>
      </c>
      <c r="J24" s="93">
        <v>11.9</v>
      </c>
      <c r="K24" s="107">
        <v>7.1</v>
      </c>
    </row>
    <row r="25" spans="1:18" ht="16.25" customHeight="1">
      <c r="A25" s="269"/>
      <c r="B25" s="160" t="s">
        <v>23</v>
      </c>
      <c r="C25" s="93">
        <v>100</v>
      </c>
      <c r="D25" s="93">
        <v>10.9</v>
      </c>
      <c r="E25" s="93">
        <v>6.9</v>
      </c>
      <c r="F25" s="93">
        <v>12</v>
      </c>
      <c r="G25" s="93">
        <v>3.8</v>
      </c>
      <c r="H25" s="93">
        <v>0.7</v>
      </c>
      <c r="I25" s="107">
        <v>2.9</v>
      </c>
      <c r="J25" s="93">
        <v>13.8</v>
      </c>
      <c r="K25" s="107">
        <v>5.4</v>
      </c>
    </row>
    <row r="26" spans="1:18" ht="16.25" customHeight="1">
      <c r="A26" s="269"/>
      <c r="B26" s="160" t="s">
        <v>24</v>
      </c>
      <c r="C26" s="93">
        <v>100</v>
      </c>
      <c r="D26" s="93">
        <v>28.1</v>
      </c>
      <c r="E26" s="93">
        <v>0.2</v>
      </c>
      <c r="F26" s="93">
        <v>10.1</v>
      </c>
      <c r="G26" s="93">
        <v>4.5</v>
      </c>
      <c r="H26" s="93">
        <v>0.5</v>
      </c>
      <c r="I26" s="107">
        <v>1.5</v>
      </c>
      <c r="J26" s="93">
        <v>10.199999999999999</v>
      </c>
      <c r="K26" s="107">
        <v>3.7</v>
      </c>
    </row>
    <row r="27" spans="1:18" ht="16.25" customHeight="1">
      <c r="A27" s="269"/>
      <c r="B27" s="160" t="s">
        <v>25</v>
      </c>
      <c r="C27" s="93">
        <v>100</v>
      </c>
      <c r="D27" s="93">
        <v>26.1</v>
      </c>
      <c r="E27" s="93">
        <v>1.2</v>
      </c>
      <c r="F27" s="93">
        <v>9.6999999999999993</v>
      </c>
      <c r="G27" s="93">
        <v>4.5</v>
      </c>
      <c r="H27" s="93">
        <v>0.3</v>
      </c>
      <c r="I27" s="107">
        <v>3.4</v>
      </c>
      <c r="J27" s="93">
        <v>11.4</v>
      </c>
      <c r="K27" s="107">
        <v>4.2</v>
      </c>
    </row>
    <row r="28" spans="1:18" ht="16.25" customHeight="1">
      <c r="A28" s="269"/>
      <c r="B28" s="160" t="s">
        <v>26</v>
      </c>
      <c r="C28" s="93">
        <v>100</v>
      </c>
      <c r="D28" s="93">
        <v>18.8</v>
      </c>
      <c r="E28" s="93">
        <v>0.4</v>
      </c>
      <c r="F28" s="93">
        <v>21.2</v>
      </c>
      <c r="G28" s="93">
        <v>2.5</v>
      </c>
      <c r="H28" s="93">
        <v>0.4</v>
      </c>
      <c r="I28" s="107">
        <v>1.9</v>
      </c>
      <c r="J28" s="93">
        <v>15.1</v>
      </c>
      <c r="K28" s="107">
        <v>5.0999999999999996</v>
      </c>
    </row>
    <row r="29" spans="1:18" ht="16.25" customHeight="1">
      <c r="A29" s="269"/>
      <c r="B29" s="160" t="s">
        <v>27</v>
      </c>
      <c r="C29" s="93">
        <v>100</v>
      </c>
      <c r="D29" s="93">
        <v>18.5</v>
      </c>
      <c r="E29" s="93">
        <v>0.2</v>
      </c>
      <c r="F29" s="93">
        <v>5.5</v>
      </c>
      <c r="G29" s="93">
        <v>5.0999999999999996</v>
      </c>
      <c r="H29" s="93">
        <v>0.3</v>
      </c>
      <c r="I29" s="107">
        <v>2.9</v>
      </c>
      <c r="J29" s="93">
        <v>12.5</v>
      </c>
      <c r="K29" s="107">
        <v>4.3</v>
      </c>
    </row>
    <row r="30" spans="1:18" ht="16.25" customHeight="1">
      <c r="A30" s="269"/>
      <c r="B30" s="160" t="s">
        <v>28</v>
      </c>
      <c r="C30" s="93">
        <v>100</v>
      </c>
      <c r="D30" s="93">
        <v>28.2</v>
      </c>
      <c r="E30" s="93">
        <v>2.2000000000000002</v>
      </c>
      <c r="F30" s="93">
        <v>11.1</v>
      </c>
      <c r="G30" s="93">
        <v>2.2999999999999998</v>
      </c>
      <c r="H30" s="93">
        <v>0.6</v>
      </c>
      <c r="I30" s="107">
        <v>1.9</v>
      </c>
      <c r="J30" s="93">
        <v>8.6999999999999993</v>
      </c>
      <c r="K30" s="107">
        <v>5</v>
      </c>
    </row>
    <row r="31" spans="1:18" ht="16.25" customHeight="1">
      <c r="A31" s="269"/>
      <c r="B31" s="160" t="s">
        <v>29</v>
      </c>
      <c r="C31" s="93">
        <v>100</v>
      </c>
      <c r="D31" s="93">
        <v>0</v>
      </c>
      <c r="E31" s="107">
        <v>0</v>
      </c>
      <c r="F31" s="93">
        <v>5.5</v>
      </c>
      <c r="G31" s="93">
        <v>2.9</v>
      </c>
      <c r="H31" s="93">
        <v>0.1</v>
      </c>
      <c r="I31" s="107">
        <v>3.9</v>
      </c>
      <c r="J31" s="93">
        <v>26.6</v>
      </c>
      <c r="K31" s="107">
        <v>10.7</v>
      </c>
    </row>
    <row r="32" spans="1:18" ht="16.25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  <c r="L32"/>
      <c r="M32"/>
      <c r="N32"/>
      <c r="O32"/>
      <c r="P32"/>
      <c r="Q32"/>
      <c r="R32"/>
    </row>
    <row r="33" spans="2:1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J36" s="3"/>
      <c r="K36" s="3"/>
    </row>
  </sheetData>
  <mergeCells count="3">
    <mergeCell ref="B1:K1"/>
    <mergeCell ref="G2:K2"/>
    <mergeCell ref="A1:A32"/>
  </mergeCells>
  <pageMargins left="0.39370078740157483" right="0.23622047244094491" top="0.39370078740157483" bottom="0.39370078740157483" header="0.31496062992125984" footer="0.31496062992125984"/>
  <pageSetup paperSize="9" scale="8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A35"/>
  <sheetViews>
    <sheetView zoomScaleNormal="100" zoomScaleSheetLayoutView="84" workbookViewId="0">
      <selection sqref="A1:A32"/>
    </sheetView>
  </sheetViews>
  <sheetFormatPr baseColWidth="10" defaultColWidth="9.1640625" defaultRowHeight="16"/>
  <cols>
    <col min="1" max="1" width="5.6640625" style="1" customWidth="1"/>
    <col min="2" max="2" width="19.5" style="1" customWidth="1"/>
    <col min="3" max="3" width="15.33203125" style="1" customWidth="1"/>
    <col min="4" max="4" width="12.83203125" style="1" customWidth="1"/>
    <col min="5" max="5" width="11" style="4" customWidth="1"/>
    <col min="6" max="6" width="12.83203125" style="1" customWidth="1"/>
    <col min="7" max="7" width="13.1640625" style="1" customWidth="1"/>
    <col min="8" max="8" width="19" style="1" customWidth="1"/>
    <col min="9" max="9" width="12.83203125" style="1" customWidth="1"/>
    <col min="10" max="10" width="7.6640625" style="4" customWidth="1"/>
    <col min="11" max="11" width="12" style="1" customWidth="1"/>
    <col min="12" max="12" width="12.33203125" style="1" customWidth="1"/>
    <col min="13" max="13" width="9.6640625" style="1" customWidth="1"/>
    <col min="14" max="14" width="27.33203125" customWidth="1"/>
    <col min="15" max="53" width="8.83203125" customWidth="1"/>
    <col min="54" max="16384" width="9.1640625" style="1"/>
  </cols>
  <sheetData>
    <row r="1" spans="1:53">
      <c r="A1" s="269">
        <v>87</v>
      </c>
      <c r="B1" s="122"/>
      <c r="C1" s="92"/>
      <c r="D1" s="92"/>
      <c r="E1" s="349"/>
      <c r="F1" s="349"/>
      <c r="G1" s="131"/>
      <c r="H1" s="349"/>
      <c r="I1" s="349"/>
      <c r="J1" s="131"/>
      <c r="K1" s="131"/>
      <c r="L1" s="304" t="s">
        <v>280</v>
      </c>
      <c r="M1" s="304"/>
    </row>
    <row r="2" spans="1:53" ht="113.25" customHeight="1">
      <c r="A2" s="269"/>
      <c r="B2" s="130"/>
      <c r="C2" s="151" t="s">
        <v>135</v>
      </c>
      <c r="D2" s="150" t="s">
        <v>259</v>
      </c>
      <c r="E2" s="151" t="s">
        <v>137</v>
      </c>
      <c r="F2" s="150" t="s">
        <v>138</v>
      </c>
      <c r="G2" s="151" t="s">
        <v>139</v>
      </c>
      <c r="H2" s="151" t="s">
        <v>140</v>
      </c>
      <c r="I2" s="150" t="s">
        <v>141</v>
      </c>
      <c r="J2" s="151" t="s">
        <v>142</v>
      </c>
      <c r="K2" s="151" t="s">
        <v>143</v>
      </c>
      <c r="L2" s="151" t="s">
        <v>178</v>
      </c>
      <c r="M2" s="150" t="s">
        <v>176</v>
      </c>
      <c r="AV2" s="1"/>
      <c r="AW2" s="1"/>
      <c r="AX2" s="1"/>
      <c r="AY2" s="1"/>
      <c r="AZ2" s="1"/>
      <c r="BA2" s="1"/>
    </row>
    <row r="3" spans="1:53" ht="17.5" customHeight="1">
      <c r="A3" s="269"/>
      <c r="B3" s="106" t="s">
        <v>32</v>
      </c>
      <c r="C3" s="121">
        <v>0.9</v>
      </c>
      <c r="D3" s="121">
        <v>5.8</v>
      </c>
      <c r="E3" s="106">
        <v>3.6</v>
      </c>
      <c r="F3" s="106">
        <v>7.4</v>
      </c>
      <c r="G3" s="106">
        <v>3.8</v>
      </c>
      <c r="H3" s="106">
        <v>1.7</v>
      </c>
      <c r="I3" s="106">
        <v>8.5</v>
      </c>
      <c r="J3" s="106">
        <v>5.0999999999999996</v>
      </c>
      <c r="K3" s="106">
        <v>3.1</v>
      </c>
      <c r="L3" s="106">
        <v>0.7</v>
      </c>
      <c r="M3" s="106">
        <v>1</v>
      </c>
      <c r="N3" s="36"/>
    </row>
    <row r="4" spans="1:53" ht="17.5" customHeight="1">
      <c r="A4" s="269"/>
      <c r="B4" s="160" t="s">
        <v>3</v>
      </c>
      <c r="C4" s="93"/>
      <c r="D4" s="99"/>
      <c r="E4" s="93"/>
      <c r="F4" s="93"/>
      <c r="G4" s="93"/>
      <c r="H4" s="93"/>
      <c r="I4" s="99"/>
      <c r="J4" s="93"/>
      <c r="K4" s="93"/>
      <c r="L4" s="93"/>
      <c r="M4" s="9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7.5" customHeight="1">
      <c r="A5" s="269"/>
      <c r="B5" s="160" t="s">
        <v>4</v>
      </c>
      <c r="C5" s="87" t="s">
        <v>52</v>
      </c>
      <c r="D5" s="87" t="s">
        <v>52</v>
      </c>
      <c r="E5" s="87" t="s">
        <v>52</v>
      </c>
      <c r="F5" s="87" t="s">
        <v>52</v>
      </c>
      <c r="G5" s="87" t="s">
        <v>52</v>
      </c>
      <c r="H5" s="87" t="s">
        <v>52</v>
      </c>
      <c r="I5" s="87" t="s">
        <v>52</v>
      </c>
      <c r="J5" s="87" t="s">
        <v>52</v>
      </c>
      <c r="K5" s="87" t="s">
        <v>52</v>
      </c>
      <c r="L5" s="87" t="s">
        <v>52</v>
      </c>
      <c r="M5" s="87" t="s">
        <v>52</v>
      </c>
      <c r="N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7.5" customHeight="1">
      <c r="A6" s="269"/>
      <c r="B6" s="160" t="s">
        <v>5</v>
      </c>
      <c r="C6" s="107">
        <v>0.5</v>
      </c>
      <c r="D6" s="107">
        <v>4.3</v>
      </c>
      <c r="E6" s="93">
        <v>2.4</v>
      </c>
      <c r="F6" s="93">
        <v>8.4</v>
      </c>
      <c r="G6" s="93">
        <v>1.4</v>
      </c>
      <c r="H6" s="93">
        <v>0.8</v>
      </c>
      <c r="I6" s="93">
        <v>9.8000000000000007</v>
      </c>
      <c r="J6" s="93">
        <v>5.9</v>
      </c>
      <c r="K6" s="93">
        <v>2.7</v>
      </c>
      <c r="L6" s="93">
        <v>0.6</v>
      </c>
      <c r="M6" s="93">
        <v>0.8</v>
      </c>
      <c r="N6" s="3"/>
    </row>
    <row r="7" spans="1:53" ht="17.5" customHeight="1">
      <c r="A7" s="269"/>
      <c r="B7" s="160" t="s">
        <v>6</v>
      </c>
      <c r="C7" s="107">
        <v>0.7</v>
      </c>
      <c r="D7" s="107">
        <v>1.8</v>
      </c>
      <c r="E7" s="93">
        <v>3.4</v>
      </c>
      <c r="F7" s="93">
        <v>8.8000000000000007</v>
      </c>
      <c r="G7" s="93">
        <v>1.7</v>
      </c>
      <c r="H7" s="93">
        <v>0.8</v>
      </c>
      <c r="I7" s="93">
        <v>9.6</v>
      </c>
      <c r="J7" s="93">
        <v>7.3</v>
      </c>
      <c r="K7" s="93">
        <v>3.3</v>
      </c>
      <c r="L7" s="93">
        <v>0.6</v>
      </c>
      <c r="M7" s="93">
        <v>0.7</v>
      </c>
      <c r="N7" s="3"/>
    </row>
    <row r="8" spans="1:53" ht="17.5" customHeight="1">
      <c r="A8" s="269"/>
      <c r="B8" s="160" t="s">
        <v>7</v>
      </c>
      <c r="C8" s="107">
        <v>0.7</v>
      </c>
      <c r="D8" s="107">
        <v>3.4</v>
      </c>
      <c r="E8" s="93">
        <v>2.9</v>
      </c>
      <c r="F8" s="93">
        <v>7.5</v>
      </c>
      <c r="G8" s="93">
        <v>2.2000000000000002</v>
      </c>
      <c r="H8" s="93">
        <v>1.6</v>
      </c>
      <c r="I8" s="93">
        <v>6.3</v>
      </c>
      <c r="J8" s="93">
        <v>4.5</v>
      </c>
      <c r="K8" s="93">
        <v>2.5</v>
      </c>
      <c r="L8" s="93">
        <v>0.4</v>
      </c>
      <c r="M8" s="93">
        <v>1</v>
      </c>
      <c r="N8" s="3"/>
    </row>
    <row r="9" spans="1:53" ht="17.5" customHeight="1">
      <c r="A9" s="269"/>
      <c r="B9" s="160" t="s">
        <v>8</v>
      </c>
      <c r="C9" s="107">
        <v>0.4</v>
      </c>
      <c r="D9" s="107">
        <v>2</v>
      </c>
      <c r="E9" s="93">
        <v>2.1</v>
      </c>
      <c r="F9" s="93">
        <v>7</v>
      </c>
      <c r="G9" s="93">
        <v>2.2999999999999998</v>
      </c>
      <c r="H9" s="93">
        <v>1.2</v>
      </c>
      <c r="I9" s="93">
        <v>9.6</v>
      </c>
      <c r="J9" s="93">
        <v>4.0999999999999996</v>
      </c>
      <c r="K9" s="93">
        <v>2.4</v>
      </c>
      <c r="L9" s="93">
        <v>0.5</v>
      </c>
      <c r="M9" s="93">
        <v>1</v>
      </c>
      <c r="N9" s="3"/>
    </row>
    <row r="10" spans="1:53" ht="17.5" customHeight="1">
      <c r="A10" s="269"/>
      <c r="B10" s="160" t="s">
        <v>9</v>
      </c>
      <c r="C10" s="107">
        <v>0.6</v>
      </c>
      <c r="D10" s="107">
        <v>2.8</v>
      </c>
      <c r="E10" s="93">
        <v>3.1</v>
      </c>
      <c r="F10" s="93">
        <v>7.7</v>
      </c>
      <c r="G10" s="93">
        <v>1.2</v>
      </c>
      <c r="H10" s="93">
        <v>1</v>
      </c>
      <c r="I10" s="93">
        <v>15.1</v>
      </c>
      <c r="J10" s="93">
        <v>6.5</v>
      </c>
      <c r="K10" s="93">
        <v>3.7</v>
      </c>
      <c r="L10" s="93">
        <v>0.6</v>
      </c>
      <c r="M10" s="93">
        <v>0.9</v>
      </c>
      <c r="N10" s="3"/>
    </row>
    <row r="11" spans="1:53" ht="17.5" customHeight="1">
      <c r="A11" s="269"/>
      <c r="B11" s="160" t="s">
        <v>10</v>
      </c>
      <c r="C11" s="107">
        <v>1.4</v>
      </c>
      <c r="D11" s="107">
        <v>2.2000000000000002</v>
      </c>
      <c r="E11" s="93">
        <v>4.5</v>
      </c>
      <c r="F11" s="93">
        <v>10.1</v>
      </c>
      <c r="G11" s="93">
        <v>1.7</v>
      </c>
      <c r="H11" s="93">
        <v>0.8</v>
      </c>
      <c r="I11" s="93">
        <v>11.5</v>
      </c>
      <c r="J11" s="93">
        <v>10.4</v>
      </c>
      <c r="K11" s="93">
        <v>4.0999999999999996</v>
      </c>
      <c r="L11" s="93">
        <v>0.9</v>
      </c>
      <c r="M11" s="93">
        <v>1.1000000000000001</v>
      </c>
      <c r="N11" s="3"/>
    </row>
    <row r="12" spans="1:53" customFormat="1" ht="17.5" customHeight="1">
      <c r="A12" s="269"/>
      <c r="B12" s="160" t="s">
        <v>11</v>
      </c>
      <c r="C12" s="107">
        <v>0.8</v>
      </c>
      <c r="D12" s="107">
        <v>3</v>
      </c>
      <c r="E12" s="93">
        <v>3.6</v>
      </c>
      <c r="F12" s="93">
        <v>6.7</v>
      </c>
      <c r="G12" s="93">
        <v>2.2000000000000002</v>
      </c>
      <c r="H12" s="93">
        <v>0.9</v>
      </c>
      <c r="I12" s="93">
        <v>7.3</v>
      </c>
      <c r="J12" s="93">
        <v>5.6</v>
      </c>
      <c r="K12" s="93">
        <v>2.9</v>
      </c>
      <c r="L12" s="93">
        <v>0.5</v>
      </c>
      <c r="M12" s="93">
        <v>1.2</v>
      </c>
      <c r="N12" s="3"/>
    </row>
    <row r="13" spans="1:53" customFormat="1" ht="17.5" customHeight="1">
      <c r="A13" s="269"/>
      <c r="B13" s="160" t="s">
        <v>12</v>
      </c>
      <c r="C13" s="107">
        <v>1.4</v>
      </c>
      <c r="D13" s="107">
        <v>2.5</v>
      </c>
      <c r="E13" s="93">
        <v>3.6</v>
      </c>
      <c r="F13" s="93">
        <v>9.1999999999999993</v>
      </c>
      <c r="G13" s="93">
        <v>1.5</v>
      </c>
      <c r="H13" s="93">
        <v>1.1000000000000001</v>
      </c>
      <c r="I13" s="93">
        <v>9.3000000000000007</v>
      </c>
      <c r="J13" s="93">
        <v>7.8</v>
      </c>
      <c r="K13" s="93">
        <v>4.2</v>
      </c>
      <c r="L13" s="93">
        <v>0.8</v>
      </c>
      <c r="M13" s="93">
        <v>1</v>
      </c>
      <c r="N13" s="3"/>
    </row>
    <row r="14" spans="1:53" customFormat="1" ht="17.5" customHeight="1">
      <c r="A14" s="269"/>
      <c r="B14" s="160" t="s">
        <v>13</v>
      </c>
      <c r="C14" s="107">
        <v>0.9</v>
      </c>
      <c r="D14" s="107">
        <v>3.6</v>
      </c>
      <c r="E14" s="93">
        <v>1.8</v>
      </c>
      <c r="F14" s="93">
        <v>8.1999999999999993</v>
      </c>
      <c r="G14" s="93">
        <v>2.5</v>
      </c>
      <c r="H14" s="93">
        <v>1.7</v>
      </c>
      <c r="I14" s="93">
        <v>14.5</v>
      </c>
      <c r="J14" s="93">
        <v>4.2</v>
      </c>
      <c r="K14" s="93">
        <v>2</v>
      </c>
      <c r="L14" s="93">
        <v>0.6</v>
      </c>
      <c r="M14" s="93">
        <v>0.9</v>
      </c>
      <c r="N14" s="3"/>
    </row>
    <row r="15" spans="1:53" customFormat="1" ht="17.5" customHeight="1">
      <c r="A15" s="269"/>
      <c r="B15" s="160" t="s">
        <v>14</v>
      </c>
      <c r="C15" s="107">
        <v>0.4</v>
      </c>
      <c r="D15" s="107">
        <v>1.6</v>
      </c>
      <c r="E15" s="93">
        <v>3.7</v>
      </c>
      <c r="F15" s="93">
        <v>6.8</v>
      </c>
      <c r="G15" s="93">
        <v>1.3</v>
      </c>
      <c r="H15" s="93">
        <v>0.8</v>
      </c>
      <c r="I15" s="93">
        <v>11.4</v>
      </c>
      <c r="J15" s="93">
        <v>6</v>
      </c>
      <c r="K15" s="93">
        <v>3</v>
      </c>
      <c r="L15" s="93">
        <v>0.6</v>
      </c>
      <c r="M15" s="93">
        <v>0.7</v>
      </c>
      <c r="N15" s="3"/>
    </row>
    <row r="16" spans="1:53" customFormat="1" ht="17.5" customHeight="1">
      <c r="A16" s="269"/>
      <c r="B16" s="160" t="s">
        <v>15</v>
      </c>
      <c r="C16" s="107">
        <v>0.4</v>
      </c>
      <c r="D16" s="107">
        <v>1.7</v>
      </c>
      <c r="E16" s="93">
        <v>5.8</v>
      </c>
      <c r="F16" s="93">
        <v>8.8000000000000007</v>
      </c>
      <c r="G16" s="93">
        <v>1.4</v>
      </c>
      <c r="H16" s="93">
        <v>0.9</v>
      </c>
      <c r="I16" s="93">
        <v>19.2</v>
      </c>
      <c r="J16" s="93">
        <v>6.8</v>
      </c>
      <c r="K16" s="93">
        <v>4.4000000000000004</v>
      </c>
      <c r="L16" s="93">
        <v>0.9</v>
      </c>
      <c r="M16" s="93">
        <v>1.3</v>
      </c>
      <c r="N16" s="3"/>
    </row>
    <row r="17" spans="1:53" customFormat="1" ht="17.5" customHeight="1">
      <c r="A17" s="269"/>
      <c r="B17" s="160" t="s">
        <v>16</v>
      </c>
      <c r="C17" s="107">
        <v>1.2</v>
      </c>
      <c r="D17" s="107">
        <v>7.6</v>
      </c>
      <c r="E17" s="93">
        <v>2.2999999999999998</v>
      </c>
      <c r="F17" s="93">
        <v>8.1</v>
      </c>
      <c r="G17" s="93">
        <v>2.8</v>
      </c>
      <c r="H17" s="93">
        <v>1.5</v>
      </c>
      <c r="I17" s="93">
        <v>9.6</v>
      </c>
      <c r="J17" s="93">
        <v>6.1</v>
      </c>
      <c r="K17" s="93">
        <v>3.6</v>
      </c>
      <c r="L17" s="93">
        <v>0.6</v>
      </c>
      <c r="M17" s="93">
        <v>1</v>
      </c>
      <c r="N17" s="3"/>
    </row>
    <row r="18" spans="1:53" customFormat="1" ht="17.5" customHeight="1">
      <c r="A18" s="269"/>
      <c r="B18" s="160" t="s">
        <v>17</v>
      </c>
      <c r="C18" s="107">
        <v>0.7</v>
      </c>
      <c r="D18" s="107">
        <v>2.9</v>
      </c>
      <c r="E18" s="93">
        <v>3.3</v>
      </c>
      <c r="F18" s="93">
        <v>6.9</v>
      </c>
      <c r="G18" s="93">
        <v>1.5</v>
      </c>
      <c r="H18" s="93">
        <v>1.3</v>
      </c>
      <c r="I18" s="93">
        <v>13.2</v>
      </c>
      <c r="J18" s="93">
        <v>5.7</v>
      </c>
      <c r="K18" s="93">
        <v>3</v>
      </c>
      <c r="L18" s="93">
        <v>0.6</v>
      </c>
      <c r="M18" s="93">
        <v>1.1000000000000001</v>
      </c>
      <c r="N18" s="3"/>
    </row>
    <row r="19" spans="1:53" customFormat="1" ht="17.5" customHeight="1">
      <c r="A19" s="269"/>
      <c r="B19" s="160" t="s">
        <v>18</v>
      </c>
      <c r="C19" s="107">
        <v>1.4</v>
      </c>
      <c r="D19" s="107">
        <v>3.6</v>
      </c>
      <c r="E19" s="93">
        <v>2.5</v>
      </c>
      <c r="F19" s="93">
        <v>8.4</v>
      </c>
      <c r="G19" s="93">
        <v>2.5</v>
      </c>
      <c r="H19" s="93">
        <v>2</v>
      </c>
      <c r="I19" s="93">
        <v>10.4</v>
      </c>
      <c r="J19" s="93">
        <v>5.7</v>
      </c>
      <c r="K19" s="93">
        <v>3.8</v>
      </c>
      <c r="L19" s="93">
        <v>0.6</v>
      </c>
      <c r="M19" s="93">
        <v>1.2</v>
      </c>
      <c r="N19" s="3"/>
    </row>
    <row r="20" spans="1:53" customFormat="1" ht="17.5" customHeight="1">
      <c r="A20" s="269"/>
      <c r="B20" s="160" t="s">
        <v>19</v>
      </c>
      <c r="C20" s="107">
        <v>0.5</v>
      </c>
      <c r="D20" s="107">
        <v>1.4</v>
      </c>
      <c r="E20" s="93">
        <v>1.8</v>
      </c>
      <c r="F20" s="93">
        <v>5</v>
      </c>
      <c r="G20" s="93">
        <v>1.3</v>
      </c>
      <c r="H20" s="93">
        <v>1</v>
      </c>
      <c r="I20" s="93">
        <v>5.8</v>
      </c>
      <c r="J20" s="93">
        <v>3.8</v>
      </c>
      <c r="K20" s="93">
        <v>2.1</v>
      </c>
      <c r="L20" s="93">
        <v>0.4</v>
      </c>
      <c r="M20" s="93">
        <v>0.7</v>
      </c>
      <c r="N20" s="3"/>
    </row>
    <row r="21" spans="1:53" customFormat="1" ht="17.5" customHeight="1">
      <c r="A21" s="269"/>
      <c r="B21" s="160" t="s">
        <v>20</v>
      </c>
      <c r="C21" s="107">
        <v>0.6</v>
      </c>
      <c r="D21" s="107">
        <v>2.2000000000000002</v>
      </c>
      <c r="E21" s="93">
        <v>3.8</v>
      </c>
      <c r="F21" s="93">
        <v>8.6</v>
      </c>
      <c r="G21" s="93">
        <v>1.1000000000000001</v>
      </c>
      <c r="H21" s="93">
        <v>0.6</v>
      </c>
      <c r="I21" s="93">
        <v>10.5</v>
      </c>
      <c r="J21" s="93">
        <v>8.8000000000000007</v>
      </c>
      <c r="K21" s="93">
        <v>3.4</v>
      </c>
      <c r="L21" s="93">
        <v>0.7</v>
      </c>
      <c r="M21" s="93">
        <v>1.3</v>
      </c>
      <c r="N21" s="3"/>
    </row>
    <row r="22" spans="1:53" customFormat="1" ht="17.5" customHeight="1">
      <c r="A22" s="269"/>
      <c r="B22" s="160" t="s">
        <v>21</v>
      </c>
      <c r="C22" s="107">
        <v>0.5</v>
      </c>
      <c r="D22" s="107">
        <v>2.2000000000000002</v>
      </c>
      <c r="E22" s="93">
        <v>3.2</v>
      </c>
      <c r="F22" s="93">
        <v>7.8</v>
      </c>
      <c r="G22" s="93">
        <v>1.3</v>
      </c>
      <c r="H22" s="93">
        <v>0.7</v>
      </c>
      <c r="I22" s="93">
        <v>12.3</v>
      </c>
      <c r="J22" s="93">
        <v>6.6</v>
      </c>
      <c r="K22" s="93">
        <v>3.2</v>
      </c>
      <c r="L22" s="93">
        <v>0.7</v>
      </c>
      <c r="M22" s="93">
        <v>0.9</v>
      </c>
      <c r="N22" s="3"/>
    </row>
    <row r="23" spans="1:53" customFormat="1" ht="17.5" customHeight="1">
      <c r="A23" s="269"/>
      <c r="B23" s="160" t="s">
        <v>22</v>
      </c>
      <c r="C23" s="107">
        <v>0.6</v>
      </c>
      <c r="D23" s="107">
        <v>2.4</v>
      </c>
      <c r="E23" s="93">
        <v>5</v>
      </c>
      <c r="F23" s="93">
        <v>9.1</v>
      </c>
      <c r="G23" s="93">
        <v>1.3</v>
      </c>
      <c r="H23" s="93">
        <v>0.7</v>
      </c>
      <c r="I23" s="93">
        <v>8.6999999999999993</v>
      </c>
      <c r="J23" s="93">
        <v>8.4</v>
      </c>
      <c r="K23" s="93">
        <v>3.6</v>
      </c>
      <c r="L23" s="93">
        <v>0.7</v>
      </c>
      <c r="M23" s="93">
        <v>1.2</v>
      </c>
      <c r="N23" s="3"/>
    </row>
    <row r="24" spans="1:53" customFormat="1" ht="17.5" customHeight="1">
      <c r="A24" s="269"/>
      <c r="B24" s="160" t="s">
        <v>23</v>
      </c>
      <c r="C24" s="107">
        <v>1</v>
      </c>
      <c r="D24" s="107">
        <v>8.1</v>
      </c>
      <c r="E24" s="93">
        <v>2.5</v>
      </c>
      <c r="F24" s="93">
        <v>8.4</v>
      </c>
      <c r="G24" s="93">
        <v>3.5</v>
      </c>
      <c r="H24" s="93">
        <v>1.7</v>
      </c>
      <c r="I24" s="93">
        <v>8.6999999999999993</v>
      </c>
      <c r="J24" s="93">
        <v>6.3</v>
      </c>
      <c r="K24" s="93">
        <v>1.5</v>
      </c>
      <c r="L24" s="93">
        <v>0.7</v>
      </c>
      <c r="M24" s="93">
        <v>1.2</v>
      </c>
      <c r="N24" s="3"/>
    </row>
    <row r="25" spans="1:53" customFormat="1" ht="17.5" customHeight="1">
      <c r="A25" s="269"/>
      <c r="B25" s="160" t="s">
        <v>24</v>
      </c>
      <c r="C25" s="107">
        <v>0.9</v>
      </c>
      <c r="D25" s="107">
        <v>2.2999999999999998</v>
      </c>
      <c r="E25" s="93">
        <v>4.4000000000000004</v>
      </c>
      <c r="F25" s="93">
        <v>8.4</v>
      </c>
      <c r="G25" s="93">
        <v>1.4</v>
      </c>
      <c r="H25" s="93">
        <v>0.8</v>
      </c>
      <c r="I25" s="93">
        <v>10.5</v>
      </c>
      <c r="J25" s="93">
        <v>7.5</v>
      </c>
      <c r="K25" s="93">
        <v>3.2</v>
      </c>
      <c r="L25" s="93">
        <v>0.8</v>
      </c>
      <c r="M25" s="93">
        <v>1</v>
      </c>
      <c r="N25" s="3"/>
    </row>
    <row r="26" spans="1:53" customFormat="1" ht="17.5" customHeight="1">
      <c r="A26" s="269"/>
      <c r="B26" s="160" t="s">
        <v>25</v>
      </c>
      <c r="C26" s="107">
        <v>0.6</v>
      </c>
      <c r="D26" s="107">
        <v>1.9</v>
      </c>
      <c r="E26" s="93">
        <v>3.7</v>
      </c>
      <c r="F26" s="93">
        <v>8.4</v>
      </c>
      <c r="G26" s="93">
        <v>1.1000000000000001</v>
      </c>
      <c r="H26" s="93">
        <v>1</v>
      </c>
      <c r="I26" s="93">
        <v>11.1</v>
      </c>
      <c r="J26" s="93">
        <v>6.7</v>
      </c>
      <c r="K26" s="93">
        <v>3.3</v>
      </c>
      <c r="L26" s="93">
        <v>0.5</v>
      </c>
      <c r="M26" s="93">
        <v>0.9</v>
      </c>
      <c r="N26" s="3"/>
    </row>
    <row r="27" spans="1:53" customFormat="1" ht="17.5" customHeight="1">
      <c r="A27" s="269"/>
      <c r="B27" s="160" t="s">
        <v>26</v>
      </c>
      <c r="C27" s="107">
        <v>0.6</v>
      </c>
      <c r="D27" s="107">
        <v>3.3</v>
      </c>
      <c r="E27" s="93">
        <v>3.1</v>
      </c>
      <c r="F27" s="93">
        <v>7.8</v>
      </c>
      <c r="G27" s="93">
        <v>1.7</v>
      </c>
      <c r="H27" s="93">
        <v>0.8</v>
      </c>
      <c r="I27" s="93">
        <v>7.2</v>
      </c>
      <c r="J27" s="93">
        <v>5.6</v>
      </c>
      <c r="K27" s="93">
        <v>3.1</v>
      </c>
      <c r="L27" s="93">
        <v>0.6</v>
      </c>
      <c r="M27" s="93">
        <v>0.8</v>
      </c>
      <c r="N27" s="3"/>
    </row>
    <row r="28" spans="1:53" customFormat="1" ht="17.5" customHeight="1">
      <c r="A28" s="269"/>
      <c r="B28" s="160" t="s">
        <v>27</v>
      </c>
      <c r="C28" s="107">
        <v>0.9</v>
      </c>
      <c r="D28" s="107">
        <v>2.9</v>
      </c>
      <c r="E28" s="93">
        <v>6.1</v>
      </c>
      <c r="F28" s="93">
        <v>10.3</v>
      </c>
      <c r="G28" s="93">
        <v>1.3</v>
      </c>
      <c r="H28" s="93">
        <v>1.1000000000000001</v>
      </c>
      <c r="I28" s="93">
        <v>11</v>
      </c>
      <c r="J28" s="93">
        <v>9.4</v>
      </c>
      <c r="K28" s="93">
        <v>5.7</v>
      </c>
      <c r="L28" s="93">
        <v>0.7</v>
      </c>
      <c r="M28" s="93">
        <v>1.3</v>
      </c>
      <c r="N28" s="3"/>
    </row>
    <row r="29" spans="1:53" customFormat="1" ht="17.5" customHeight="1">
      <c r="A29" s="269"/>
      <c r="B29" s="160" t="s">
        <v>28</v>
      </c>
      <c r="C29" s="107">
        <v>0.7</v>
      </c>
      <c r="D29" s="107">
        <v>2.7</v>
      </c>
      <c r="E29" s="93">
        <v>3.8</v>
      </c>
      <c r="F29" s="93">
        <v>8.1999999999999993</v>
      </c>
      <c r="G29" s="93">
        <v>1.3</v>
      </c>
      <c r="H29" s="93">
        <v>0.9</v>
      </c>
      <c r="I29" s="93">
        <v>12.9</v>
      </c>
      <c r="J29" s="93">
        <v>5.4</v>
      </c>
      <c r="K29" s="93">
        <v>2.5</v>
      </c>
      <c r="L29" s="93">
        <v>0.7</v>
      </c>
      <c r="M29" s="93">
        <v>0.9</v>
      </c>
      <c r="N29" s="3"/>
    </row>
    <row r="30" spans="1:53" customFormat="1" ht="17.5" customHeight="1">
      <c r="A30" s="269"/>
      <c r="B30" s="160" t="s">
        <v>29</v>
      </c>
      <c r="C30" s="107">
        <v>1</v>
      </c>
      <c r="D30" s="107">
        <v>12.6</v>
      </c>
      <c r="E30" s="93">
        <v>5.8</v>
      </c>
      <c r="F30" s="93">
        <v>6</v>
      </c>
      <c r="G30" s="93">
        <v>9.3000000000000007</v>
      </c>
      <c r="H30" s="93">
        <v>2.9</v>
      </c>
      <c r="I30" s="93">
        <v>4</v>
      </c>
      <c r="J30" s="93">
        <v>3</v>
      </c>
      <c r="K30" s="93">
        <v>3.8</v>
      </c>
      <c r="L30" s="93">
        <v>0.9</v>
      </c>
      <c r="M30" s="93">
        <v>1</v>
      </c>
      <c r="N30" s="3"/>
    </row>
    <row r="31" spans="1:53" ht="17.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2" t="s">
        <v>52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customFormat="1" ht="22.25" customHeight="1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customForma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customForma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 customFormat="1">
      <c r="B35" s="3"/>
      <c r="C35" s="3"/>
      <c r="D35" s="3"/>
      <c r="E35" s="8"/>
      <c r="F35" s="3"/>
      <c r="G35" s="3"/>
      <c r="H35" s="3"/>
      <c r="I35" s="3"/>
      <c r="J35" s="4"/>
      <c r="K35" s="1"/>
      <c r="L35" s="1"/>
      <c r="M35" s="1"/>
    </row>
  </sheetData>
  <mergeCells count="4">
    <mergeCell ref="E1:F1"/>
    <mergeCell ref="H1:I1"/>
    <mergeCell ref="L1:M1"/>
    <mergeCell ref="A1:A31"/>
  </mergeCells>
  <pageMargins left="0.39370078740157483" right="0.23622047244094491" top="0.39370078740157483" bottom="0.39370078740157483" header="0.31496062992125984" footer="0.31496062992125984"/>
  <pageSetup paperSize="9" scale="87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R37"/>
  <sheetViews>
    <sheetView zoomScaleNormal="100" zoomScaleSheetLayoutView="91" workbookViewId="0">
      <selection sqref="A1:A32"/>
    </sheetView>
  </sheetViews>
  <sheetFormatPr baseColWidth="10" defaultColWidth="9.1640625" defaultRowHeight="16"/>
  <cols>
    <col min="1" max="1" width="5.33203125" style="1" customWidth="1"/>
    <col min="2" max="2" width="19.6640625" style="1" customWidth="1"/>
    <col min="3" max="3" width="7.5" style="1" customWidth="1"/>
    <col min="4" max="4" width="14.5" style="1" customWidth="1"/>
    <col min="5" max="5" width="15.33203125" style="1" customWidth="1"/>
    <col min="6" max="6" width="15.5" style="1" customWidth="1"/>
    <col min="7" max="7" width="17.6640625" style="1" customWidth="1"/>
    <col min="8" max="8" width="17.5" style="1" customWidth="1"/>
    <col min="9" max="9" width="13.1640625" style="4" customWidth="1"/>
    <col min="10" max="10" width="18.33203125" style="1" customWidth="1"/>
    <col min="11" max="11" width="15" style="1" customWidth="1"/>
    <col min="12" max="12" width="24.83203125" style="1" customWidth="1"/>
    <col min="13" max="16384" width="9.1640625" style="1"/>
  </cols>
  <sheetData>
    <row r="1" spans="1:18" ht="18" customHeight="1">
      <c r="A1" s="269">
        <v>88</v>
      </c>
      <c r="B1" s="270" t="s">
        <v>350</v>
      </c>
      <c r="C1" s="270"/>
      <c r="D1" s="270"/>
      <c r="E1" s="270"/>
      <c r="F1" s="270"/>
      <c r="G1" s="270"/>
      <c r="H1" s="270"/>
      <c r="I1" s="270"/>
      <c r="J1" s="270"/>
      <c r="K1" s="270"/>
      <c r="L1" s="15"/>
    </row>
    <row r="2" spans="1:18" ht="20.25" customHeight="1">
      <c r="A2" s="269"/>
      <c r="B2" s="137"/>
      <c r="C2" s="136"/>
      <c r="D2" s="136"/>
      <c r="E2" s="92"/>
      <c r="F2" s="138"/>
      <c r="G2" s="92"/>
      <c r="H2" s="304" t="s">
        <v>273</v>
      </c>
      <c r="I2" s="304"/>
      <c r="J2" s="304"/>
      <c r="K2" s="304"/>
      <c r="L2" s="43"/>
    </row>
    <row r="3" spans="1:18" ht="115.5" customHeight="1">
      <c r="A3" s="269"/>
      <c r="B3" s="130"/>
      <c r="C3" s="151" t="s">
        <v>171</v>
      </c>
      <c r="D3" s="151" t="s">
        <v>146</v>
      </c>
      <c r="E3" s="151" t="s">
        <v>188</v>
      </c>
      <c r="F3" s="151" t="s">
        <v>275</v>
      </c>
      <c r="G3" s="150" t="s">
        <v>149</v>
      </c>
      <c r="H3" s="150" t="s">
        <v>154</v>
      </c>
      <c r="I3" s="150" t="s">
        <v>151</v>
      </c>
      <c r="J3" s="150" t="s">
        <v>133</v>
      </c>
      <c r="K3" s="150" t="s">
        <v>152</v>
      </c>
    </row>
    <row r="4" spans="1:18" ht="16" customHeight="1">
      <c r="A4" s="269"/>
      <c r="B4" s="106" t="s">
        <v>32</v>
      </c>
      <c r="C4" s="106">
        <v>100</v>
      </c>
      <c r="D4" s="106">
        <v>12.7</v>
      </c>
      <c r="E4" s="106">
        <v>7.5</v>
      </c>
      <c r="F4" s="106">
        <v>12</v>
      </c>
      <c r="G4" s="106">
        <v>3.9</v>
      </c>
      <c r="H4" s="106">
        <v>0.4</v>
      </c>
      <c r="I4" s="121">
        <v>3.2</v>
      </c>
      <c r="J4" s="121">
        <v>15.8</v>
      </c>
      <c r="K4" s="121">
        <v>6.3</v>
      </c>
    </row>
    <row r="5" spans="1:18" ht="16" customHeight="1">
      <c r="A5" s="269"/>
      <c r="B5" s="160" t="s">
        <v>3</v>
      </c>
      <c r="C5" s="93"/>
      <c r="D5" s="93"/>
      <c r="E5" s="93"/>
      <c r="F5" s="93"/>
      <c r="G5" s="99"/>
      <c r="H5" s="99"/>
      <c r="I5" s="93"/>
      <c r="J5" s="93"/>
      <c r="K5" s="93"/>
      <c r="L5"/>
      <c r="M5"/>
      <c r="N5"/>
      <c r="O5"/>
      <c r="P5"/>
      <c r="Q5"/>
      <c r="R5"/>
    </row>
    <row r="6" spans="1:18" ht="16" customHeight="1">
      <c r="A6" s="269"/>
      <c r="B6" s="160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  <c r="H6" s="87" t="s">
        <v>52</v>
      </c>
      <c r="I6" s="87" t="s">
        <v>52</v>
      </c>
      <c r="J6" s="87" t="s">
        <v>52</v>
      </c>
      <c r="K6" s="87" t="s">
        <v>52</v>
      </c>
      <c r="L6"/>
      <c r="M6"/>
      <c r="N6"/>
      <c r="O6"/>
      <c r="P6"/>
      <c r="Q6"/>
      <c r="R6"/>
    </row>
    <row r="7" spans="1:18" ht="16" customHeight="1">
      <c r="A7" s="269"/>
      <c r="B7" s="160" t="s">
        <v>5</v>
      </c>
      <c r="C7" s="93">
        <v>100</v>
      </c>
      <c r="D7" s="93">
        <v>28.2</v>
      </c>
      <c r="E7" s="93">
        <v>1</v>
      </c>
      <c r="F7" s="93">
        <v>13.4</v>
      </c>
      <c r="G7" s="93">
        <v>3.5</v>
      </c>
      <c r="H7" s="93">
        <v>0.3</v>
      </c>
      <c r="I7" s="107">
        <v>3.9</v>
      </c>
      <c r="J7" s="107">
        <v>9.5</v>
      </c>
      <c r="K7" s="107">
        <v>3.7</v>
      </c>
    </row>
    <row r="8" spans="1:18" ht="16" customHeight="1">
      <c r="A8" s="269"/>
      <c r="B8" s="160" t="s">
        <v>6</v>
      </c>
      <c r="C8" s="93">
        <v>100</v>
      </c>
      <c r="D8" s="93">
        <v>16.2</v>
      </c>
      <c r="E8" s="93">
        <v>0.9</v>
      </c>
      <c r="F8" s="93">
        <v>14.2</v>
      </c>
      <c r="G8" s="93">
        <v>1.8</v>
      </c>
      <c r="H8" s="93">
        <v>0.4</v>
      </c>
      <c r="I8" s="107">
        <v>2</v>
      </c>
      <c r="J8" s="107">
        <v>20.7</v>
      </c>
      <c r="K8" s="107">
        <v>5.3</v>
      </c>
    </row>
    <row r="9" spans="1:18" ht="16" customHeight="1">
      <c r="A9" s="269"/>
      <c r="B9" s="160" t="s">
        <v>7</v>
      </c>
      <c r="C9" s="93">
        <v>100</v>
      </c>
      <c r="D9" s="93">
        <v>8</v>
      </c>
      <c r="E9" s="93">
        <v>28.3</v>
      </c>
      <c r="F9" s="93">
        <v>15.4</v>
      </c>
      <c r="G9" s="93">
        <v>2.8</v>
      </c>
      <c r="H9" s="93">
        <v>0.7</v>
      </c>
      <c r="I9" s="107">
        <v>3</v>
      </c>
      <c r="J9" s="107">
        <v>10.4</v>
      </c>
      <c r="K9" s="107">
        <v>5</v>
      </c>
    </row>
    <row r="10" spans="1:18" ht="16" customHeight="1">
      <c r="A10" s="269"/>
      <c r="B10" s="160" t="s">
        <v>8</v>
      </c>
      <c r="C10" s="93">
        <v>100</v>
      </c>
      <c r="D10" s="93">
        <v>8.1</v>
      </c>
      <c r="E10" s="93">
        <v>22.1</v>
      </c>
      <c r="F10" s="93">
        <v>24.1</v>
      </c>
      <c r="G10" s="93">
        <v>4.0999999999999996</v>
      </c>
      <c r="H10" s="93">
        <v>0.4</v>
      </c>
      <c r="I10" s="107">
        <v>2.2000000000000002</v>
      </c>
      <c r="J10" s="107">
        <v>7.5</v>
      </c>
      <c r="K10" s="107">
        <v>3.3</v>
      </c>
    </row>
    <row r="11" spans="1:18" ht="16" customHeight="1">
      <c r="A11" s="269"/>
      <c r="B11" s="160" t="s">
        <v>9</v>
      </c>
      <c r="C11" s="93">
        <v>100</v>
      </c>
      <c r="D11" s="93">
        <v>24.6</v>
      </c>
      <c r="E11" s="93">
        <v>5.5</v>
      </c>
      <c r="F11" s="93">
        <v>9.6</v>
      </c>
      <c r="G11" s="93">
        <v>2.4</v>
      </c>
      <c r="H11" s="93">
        <v>0.4</v>
      </c>
      <c r="I11" s="107">
        <v>1.9</v>
      </c>
      <c r="J11" s="93">
        <v>10.3</v>
      </c>
      <c r="K11" s="107">
        <v>4.2</v>
      </c>
    </row>
    <row r="12" spans="1:18" ht="16" customHeight="1">
      <c r="A12" s="269"/>
      <c r="B12" s="160" t="s">
        <v>10</v>
      </c>
      <c r="C12" s="93">
        <v>100</v>
      </c>
      <c r="D12" s="93">
        <v>12.8</v>
      </c>
      <c r="E12" s="93">
        <v>0.6</v>
      </c>
      <c r="F12" s="93">
        <v>8.1</v>
      </c>
      <c r="G12" s="93">
        <v>4.5999999999999996</v>
      </c>
      <c r="H12" s="93">
        <v>0.4</v>
      </c>
      <c r="I12" s="107">
        <v>1.7</v>
      </c>
      <c r="J12" s="93">
        <v>12.3</v>
      </c>
      <c r="K12" s="107">
        <v>11.3</v>
      </c>
    </row>
    <row r="13" spans="1:18" ht="16" customHeight="1">
      <c r="A13" s="269"/>
      <c r="B13" s="160" t="s">
        <v>11</v>
      </c>
      <c r="C13" s="93">
        <v>100</v>
      </c>
      <c r="D13" s="93">
        <v>13</v>
      </c>
      <c r="E13" s="93">
        <v>4.8</v>
      </c>
      <c r="F13" s="93">
        <v>25.7</v>
      </c>
      <c r="G13" s="93">
        <v>10.4</v>
      </c>
      <c r="H13" s="93">
        <v>0.5</v>
      </c>
      <c r="I13" s="107">
        <v>1.2</v>
      </c>
      <c r="J13" s="93">
        <v>10.8</v>
      </c>
      <c r="K13" s="107">
        <v>3.8</v>
      </c>
    </row>
    <row r="14" spans="1:18" ht="16" customHeight="1">
      <c r="A14" s="269"/>
      <c r="B14" s="160" t="s">
        <v>12</v>
      </c>
      <c r="C14" s="93">
        <v>100</v>
      </c>
      <c r="D14" s="93">
        <v>13.1</v>
      </c>
      <c r="E14" s="93">
        <v>6</v>
      </c>
      <c r="F14" s="93">
        <v>14.6</v>
      </c>
      <c r="G14" s="93">
        <v>6.3</v>
      </c>
      <c r="H14" s="93">
        <v>0.3</v>
      </c>
      <c r="I14" s="107">
        <v>3.9</v>
      </c>
      <c r="J14" s="93">
        <v>9</v>
      </c>
      <c r="K14" s="107">
        <v>7.8</v>
      </c>
    </row>
    <row r="15" spans="1:18" ht="16" customHeight="1">
      <c r="A15" s="269"/>
      <c r="B15" s="160" t="s">
        <v>13</v>
      </c>
      <c r="C15" s="93">
        <v>100</v>
      </c>
      <c r="D15" s="93">
        <v>13.7</v>
      </c>
      <c r="E15" s="93">
        <v>0.5</v>
      </c>
      <c r="F15" s="93">
        <v>14.9</v>
      </c>
      <c r="G15" s="93">
        <v>4.2</v>
      </c>
      <c r="H15" s="93">
        <v>0.6</v>
      </c>
      <c r="I15" s="107">
        <v>5.5</v>
      </c>
      <c r="J15" s="93">
        <v>16.600000000000001</v>
      </c>
      <c r="K15" s="107">
        <v>5.7</v>
      </c>
    </row>
    <row r="16" spans="1:18" ht="16" customHeight="1">
      <c r="A16" s="269"/>
      <c r="B16" s="160" t="s">
        <v>14</v>
      </c>
      <c r="C16" s="93">
        <v>100</v>
      </c>
      <c r="D16" s="93">
        <v>37.6</v>
      </c>
      <c r="E16" s="93">
        <v>5.6</v>
      </c>
      <c r="F16" s="93">
        <v>9.4</v>
      </c>
      <c r="G16" s="93">
        <v>3</v>
      </c>
      <c r="H16" s="93">
        <v>0.5</v>
      </c>
      <c r="I16" s="107">
        <v>0.8</v>
      </c>
      <c r="J16" s="93">
        <v>9.4</v>
      </c>
      <c r="K16" s="107">
        <v>3.8</v>
      </c>
    </row>
    <row r="17" spans="1:18" ht="16" customHeight="1">
      <c r="A17" s="269"/>
      <c r="B17" s="160" t="s">
        <v>15</v>
      </c>
      <c r="C17" s="93">
        <v>100</v>
      </c>
      <c r="D17" s="93">
        <v>25.2</v>
      </c>
      <c r="E17" s="93">
        <v>1.8</v>
      </c>
      <c r="F17" s="93">
        <v>6.9</v>
      </c>
      <c r="G17" s="93">
        <v>4.4000000000000004</v>
      </c>
      <c r="H17" s="93">
        <v>0.5</v>
      </c>
      <c r="I17" s="107">
        <v>0.9</v>
      </c>
      <c r="J17" s="93">
        <v>8.8000000000000007</v>
      </c>
      <c r="K17" s="107">
        <v>3.5</v>
      </c>
    </row>
    <row r="18" spans="1:18" ht="16" customHeight="1">
      <c r="A18" s="269"/>
      <c r="B18" s="160" t="s">
        <v>16</v>
      </c>
      <c r="C18" s="93">
        <v>100</v>
      </c>
      <c r="D18" s="93">
        <v>8.6999999999999993</v>
      </c>
      <c r="E18" s="93">
        <v>5.2</v>
      </c>
      <c r="F18" s="93">
        <v>12.6</v>
      </c>
      <c r="G18" s="93">
        <v>3.3</v>
      </c>
      <c r="H18" s="93">
        <v>0.5</v>
      </c>
      <c r="I18" s="107">
        <v>4</v>
      </c>
      <c r="J18" s="93">
        <v>17.5</v>
      </c>
      <c r="K18" s="107">
        <v>5.4</v>
      </c>
    </row>
    <row r="19" spans="1:18" ht="16" customHeight="1">
      <c r="A19" s="269"/>
      <c r="B19" s="160" t="s">
        <v>17</v>
      </c>
      <c r="C19" s="93">
        <v>100</v>
      </c>
      <c r="D19" s="93">
        <v>25.5</v>
      </c>
      <c r="E19" s="93">
        <v>1</v>
      </c>
      <c r="F19" s="93">
        <v>10.9</v>
      </c>
      <c r="G19" s="93">
        <v>7.4</v>
      </c>
      <c r="H19" s="93">
        <v>0.4</v>
      </c>
      <c r="I19" s="107">
        <v>1.4</v>
      </c>
      <c r="J19" s="93">
        <v>11</v>
      </c>
      <c r="K19" s="107">
        <v>6.6</v>
      </c>
    </row>
    <row r="20" spans="1:18" ht="16" customHeight="1">
      <c r="A20" s="269"/>
      <c r="B20" s="160" t="s">
        <v>18</v>
      </c>
      <c r="C20" s="93">
        <v>100</v>
      </c>
      <c r="D20" s="93">
        <v>11.6</v>
      </c>
      <c r="E20" s="93">
        <v>0.1</v>
      </c>
      <c r="F20" s="93">
        <v>7.6</v>
      </c>
      <c r="G20" s="93">
        <v>2.5</v>
      </c>
      <c r="H20" s="93">
        <v>0.4</v>
      </c>
      <c r="I20" s="107">
        <v>8.6</v>
      </c>
      <c r="J20" s="93">
        <v>15.9</v>
      </c>
      <c r="K20" s="107">
        <v>13.9</v>
      </c>
    </row>
    <row r="21" spans="1:18" ht="16" customHeight="1">
      <c r="A21" s="269"/>
      <c r="B21" s="160" t="s">
        <v>19</v>
      </c>
      <c r="C21" s="93">
        <v>100</v>
      </c>
      <c r="D21" s="93">
        <v>16.100000000000001</v>
      </c>
      <c r="E21" s="93">
        <v>36.9</v>
      </c>
      <c r="F21" s="93">
        <v>12.4</v>
      </c>
      <c r="G21" s="93">
        <v>1.2</v>
      </c>
      <c r="H21" s="93">
        <v>0.3</v>
      </c>
      <c r="I21" s="107">
        <v>1.5</v>
      </c>
      <c r="J21" s="93">
        <v>8.1999999999999993</v>
      </c>
      <c r="K21" s="107">
        <v>3.9</v>
      </c>
    </row>
    <row r="22" spans="1:18" ht="16" customHeight="1">
      <c r="A22" s="269"/>
      <c r="B22" s="160" t="s">
        <v>20</v>
      </c>
      <c r="C22" s="93">
        <v>100</v>
      </c>
      <c r="D22" s="93">
        <v>18.2</v>
      </c>
      <c r="E22" s="93">
        <v>3</v>
      </c>
      <c r="F22" s="93">
        <v>12.2</v>
      </c>
      <c r="G22" s="93">
        <v>8.6</v>
      </c>
      <c r="H22" s="93">
        <v>0.3</v>
      </c>
      <c r="I22" s="107">
        <v>3.7</v>
      </c>
      <c r="J22" s="93">
        <v>9.6999999999999993</v>
      </c>
      <c r="K22" s="107">
        <v>4.4000000000000004</v>
      </c>
    </row>
    <row r="23" spans="1:18" ht="16" customHeight="1">
      <c r="A23" s="269"/>
      <c r="B23" s="160" t="s">
        <v>21</v>
      </c>
      <c r="C23" s="93">
        <v>100</v>
      </c>
      <c r="D23" s="93">
        <v>25.3</v>
      </c>
      <c r="E23" s="93">
        <v>8</v>
      </c>
      <c r="F23" s="93">
        <v>11.4</v>
      </c>
      <c r="G23" s="93">
        <v>2.4</v>
      </c>
      <c r="H23" s="93">
        <v>0.4</v>
      </c>
      <c r="I23" s="107">
        <v>1.4</v>
      </c>
      <c r="J23" s="93">
        <v>9.1</v>
      </c>
      <c r="K23" s="107">
        <v>4.5</v>
      </c>
    </row>
    <row r="24" spans="1:18" ht="16" customHeight="1">
      <c r="A24" s="269"/>
      <c r="B24" s="160" t="s">
        <v>22</v>
      </c>
      <c r="C24" s="93">
        <v>100</v>
      </c>
      <c r="D24" s="93">
        <v>27.1</v>
      </c>
      <c r="E24" s="93">
        <v>1.3</v>
      </c>
      <c r="F24" s="93">
        <v>9.1999999999999993</v>
      </c>
      <c r="G24" s="93">
        <v>1.9</v>
      </c>
      <c r="H24" s="93">
        <v>0.4</v>
      </c>
      <c r="I24" s="107">
        <v>3.2</v>
      </c>
      <c r="J24" s="93">
        <v>10.6</v>
      </c>
      <c r="K24" s="107">
        <v>7.3</v>
      </c>
    </row>
    <row r="25" spans="1:18" ht="16" customHeight="1">
      <c r="A25" s="269"/>
      <c r="B25" s="160" t="s">
        <v>23</v>
      </c>
      <c r="C25" s="93">
        <v>100</v>
      </c>
      <c r="D25" s="93">
        <v>11.4</v>
      </c>
      <c r="E25" s="93">
        <v>8.4</v>
      </c>
      <c r="F25" s="93">
        <v>11.6</v>
      </c>
      <c r="G25" s="93">
        <v>3.4</v>
      </c>
      <c r="H25" s="93">
        <v>0.6</v>
      </c>
      <c r="I25" s="107">
        <v>2.7</v>
      </c>
      <c r="J25" s="93">
        <v>15.3</v>
      </c>
      <c r="K25" s="107">
        <v>4.5999999999999996</v>
      </c>
    </row>
    <row r="26" spans="1:18" ht="16" customHeight="1">
      <c r="A26" s="269"/>
      <c r="B26" s="160" t="s">
        <v>24</v>
      </c>
      <c r="C26" s="93">
        <v>100</v>
      </c>
      <c r="D26" s="93">
        <v>32.799999999999997</v>
      </c>
      <c r="E26" s="93">
        <v>0.2</v>
      </c>
      <c r="F26" s="93">
        <v>9.5</v>
      </c>
      <c r="G26" s="93">
        <v>4.4000000000000004</v>
      </c>
      <c r="H26" s="93">
        <v>0.5</v>
      </c>
      <c r="I26" s="107">
        <v>1.1000000000000001</v>
      </c>
      <c r="J26" s="93">
        <v>11.1</v>
      </c>
      <c r="K26" s="107">
        <v>2.9</v>
      </c>
    </row>
    <row r="27" spans="1:18" ht="16" customHeight="1">
      <c r="A27" s="269"/>
      <c r="B27" s="160" t="s">
        <v>25</v>
      </c>
      <c r="C27" s="93">
        <v>100</v>
      </c>
      <c r="D27" s="93">
        <v>29.9</v>
      </c>
      <c r="E27" s="93">
        <v>1.5</v>
      </c>
      <c r="F27" s="93">
        <v>8.8000000000000007</v>
      </c>
      <c r="G27" s="93">
        <v>5.8</v>
      </c>
      <c r="H27" s="93">
        <v>0.3</v>
      </c>
      <c r="I27" s="107">
        <v>3.9</v>
      </c>
      <c r="J27" s="93">
        <v>9.1</v>
      </c>
      <c r="K27" s="107">
        <v>3.7</v>
      </c>
    </row>
    <row r="28" spans="1:18" ht="16" customHeight="1">
      <c r="A28" s="269"/>
      <c r="B28" s="160" t="s">
        <v>26</v>
      </c>
      <c r="C28" s="93">
        <v>100</v>
      </c>
      <c r="D28" s="93">
        <v>25.3</v>
      </c>
      <c r="E28" s="93">
        <v>0.5</v>
      </c>
      <c r="F28" s="93">
        <v>18</v>
      </c>
      <c r="G28" s="93">
        <v>3</v>
      </c>
      <c r="H28" s="93">
        <v>0.4</v>
      </c>
      <c r="I28" s="107">
        <v>2.6</v>
      </c>
      <c r="J28" s="93">
        <v>13.9</v>
      </c>
      <c r="K28" s="107">
        <v>4.0999999999999996</v>
      </c>
    </row>
    <row r="29" spans="1:18" ht="16" customHeight="1">
      <c r="A29" s="269"/>
      <c r="B29" s="160" t="s">
        <v>27</v>
      </c>
      <c r="C29" s="93">
        <v>100</v>
      </c>
      <c r="D29" s="93">
        <v>20</v>
      </c>
      <c r="E29" s="93">
        <v>0.4</v>
      </c>
      <c r="F29" s="93">
        <v>5.2</v>
      </c>
      <c r="G29" s="93">
        <v>6</v>
      </c>
      <c r="H29" s="93">
        <v>0.3</v>
      </c>
      <c r="I29" s="107">
        <v>1.5</v>
      </c>
      <c r="J29" s="93">
        <v>14.7</v>
      </c>
      <c r="K29" s="107">
        <v>3.5</v>
      </c>
    </row>
    <row r="30" spans="1:18" ht="16" customHeight="1">
      <c r="A30" s="269"/>
      <c r="B30" s="160" t="s">
        <v>28</v>
      </c>
      <c r="C30" s="93">
        <v>100</v>
      </c>
      <c r="D30" s="93">
        <v>29.9</v>
      </c>
      <c r="E30" s="93">
        <v>2.9</v>
      </c>
      <c r="F30" s="93">
        <v>14.1</v>
      </c>
      <c r="G30" s="93">
        <v>2.4</v>
      </c>
      <c r="H30" s="93">
        <v>0.6</v>
      </c>
      <c r="I30" s="107">
        <v>1.5</v>
      </c>
      <c r="J30" s="93">
        <v>7.7</v>
      </c>
      <c r="K30" s="107">
        <v>4.9000000000000004</v>
      </c>
    </row>
    <row r="31" spans="1:18" ht="16" customHeight="1">
      <c r="A31" s="269"/>
      <c r="B31" s="160" t="s">
        <v>29</v>
      </c>
      <c r="C31" s="93">
        <v>100</v>
      </c>
      <c r="D31" s="93">
        <v>0</v>
      </c>
      <c r="E31" s="107">
        <v>0</v>
      </c>
      <c r="F31" s="93">
        <v>6.4</v>
      </c>
      <c r="G31" s="93">
        <v>3.8</v>
      </c>
      <c r="H31" s="93">
        <v>0.2</v>
      </c>
      <c r="I31" s="107">
        <v>3.5</v>
      </c>
      <c r="J31" s="93">
        <v>28.3</v>
      </c>
      <c r="K31" s="107">
        <v>9.1999999999999993</v>
      </c>
    </row>
    <row r="32" spans="1:18" ht="16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  <c r="L32"/>
      <c r="M32"/>
      <c r="N32"/>
      <c r="O32"/>
      <c r="P32"/>
      <c r="Q32"/>
      <c r="R32"/>
    </row>
    <row r="33" spans="2:11" ht="16" customHeight="1">
      <c r="B33" s="3"/>
      <c r="C33" s="3"/>
      <c r="D33" s="3"/>
      <c r="E33" s="3"/>
      <c r="F33" s="3"/>
      <c r="G33" s="3"/>
      <c r="H33" s="3"/>
      <c r="I33" s="8"/>
      <c r="J33" s="3"/>
      <c r="K33" s="3"/>
    </row>
    <row r="34" spans="2:11">
      <c r="B34" s="3"/>
      <c r="C34" s="3"/>
      <c r="D34" s="3"/>
      <c r="E34" s="3"/>
      <c r="F34" s="3"/>
      <c r="G34" s="3"/>
      <c r="H34" s="3"/>
      <c r="I34" s="8"/>
      <c r="J34" s="3"/>
      <c r="K34" s="3"/>
    </row>
    <row r="35" spans="2:11">
      <c r="B35" s="3"/>
      <c r="C35" s="3"/>
      <c r="D35" s="3"/>
      <c r="E35" s="3"/>
      <c r="F35" s="3"/>
      <c r="G35" s="3"/>
      <c r="H35" s="3"/>
      <c r="I35" s="8"/>
      <c r="J35" s="3"/>
      <c r="K35" s="3"/>
    </row>
    <row r="36" spans="2:11">
      <c r="B36" s="3"/>
      <c r="C36" s="3"/>
      <c r="D36" s="3"/>
      <c r="E36" s="3"/>
      <c r="F36" s="3"/>
      <c r="G36" s="3"/>
      <c r="H36" s="3"/>
      <c r="I36" s="8"/>
      <c r="J36" s="3"/>
      <c r="K36" s="3"/>
    </row>
    <row r="37" spans="2:11">
      <c r="B37" s="3"/>
      <c r="C37" s="3"/>
      <c r="D37" s="3"/>
      <c r="E37" s="3"/>
      <c r="F37" s="3"/>
      <c r="G37" s="3"/>
      <c r="H37" s="3"/>
      <c r="I37" s="8"/>
      <c r="J37" s="3"/>
      <c r="K37" s="3"/>
    </row>
  </sheetData>
  <mergeCells count="3">
    <mergeCell ref="B1:K1"/>
    <mergeCell ref="H2:K2"/>
    <mergeCell ref="A1:A32"/>
  </mergeCells>
  <pageMargins left="0.39370078740157483" right="0.39370078740157483" top="0.39370078740157483" bottom="0.39370078740157483" header="0.31496062992125984" footer="0.31496062992125984"/>
  <pageSetup paperSize="9" scale="89" firstPageNumber="121" orientation="landscape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A36"/>
  <sheetViews>
    <sheetView zoomScaleNormal="100" zoomScaleSheetLayoutView="93" workbookViewId="0">
      <selection sqref="A1:A32"/>
    </sheetView>
  </sheetViews>
  <sheetFormatPr baseColWidth="10" defaultColWidth="9.1640625" defaultRowHeight="16"/>
  <cols>
    <col min="1" max="1" width="5.5" style="1" customWidth="1"/>
    <col min="2" max="2" width="19" style="1" customWidth="1"/>
    <col min="3" max="3" width="15.33203125" style="1" customWidth="1"/>
    <col min="4" max="4" width="12" style="1" customWidth="1"/>
    <col min="5" max="5" width="11.1640625" style="4" customWidth="1"/>
    <col min="6" max="6" width="11.83203125" style="1" customWidth="1"/>
    <col min="7" max="7" width="13" style="1" customWidth="1"/>
    <col min="8" max="8" width="19.83203125" style="1" customWidth="1"/>
    <col min="9" max="9" width="13.33203125" style="1" customWidth="1"/>
    <col min="10" max="10" width="7.1640625" style="4" customWidth="1"/>
    <col min="11" max="11" width="11.1640625" style="1" customWidth="1"/>
    <col min="12" max="12" width="12.5" style="1" customWidth="1"/>
    <col min="13" max="13" width="9.5" style="1" customWidth="1"/>
    <col min="14" max="14" width="19.6640625" customWidth="1"/>
    <col min="15" max="53" width="8.83203125" customWidth="1"/>
    <col min="54" max="16384" width="9.1640625" style="1"/>
  </cols>
  <sheetData>
    <row r="1" spans="1:53" ht="15" customHeight="1">
      <c r="A1" s="269">
        <v>89</v>
      </c>
      <c r="B1" s="122"/>
      <c r="C1" s="132"/>
      <c r="D1" s="92"/>
      <c r="E1" s="125"/>
      <c r="F1" s="132"/>
      <c r="G1" s="92"/>
      <c r="H1" s="92"/>
      <c r="I1" s="132"/>
      <c r="J1" s="125"/>
      <c r="K1" s="92"/>
      <c r="L1" s="92"/>
      <c r="M1" s="201" t="s">
        <v>281</v>
      </c>
    </row>
    <row r="2" spans="1:53" ht="116.25" customHeight="1">
      <c r="A2" s="269"/>
      <c r="B2" s="133"/>
      <c r="C2" s="151" t="s">
        <v>135</v>
      </c>
      <c r="D2" s="150" t="s">
        <v>259</v>
      </c>
      <c r="E2" s="151" t="s">
        <v>137</v>
      </c>
      <c r="F2" s="151" t="s">
        <v>138</v>
      </c>
      <c r="G2" s="151" t="s">
        <v>139</v>
      </c>
      <c r="H2" s="151" t="s">
        <v>140</v>
      </c>
      <c r="I2" s="150" t="s">
        <v>141</v>
      </c>
      <c r="J2" s="151" t="s">
        <v>142</v>
      </c>
      <c r="K2" s="151" t="s">
        <v>143</v>
      </c>
      <c r="L2" s="151" t="s">
        <v>178</v>
      </c>
      <c r="M2" s="150" t="s">
        <v>176</v>
      </c>
      <c r="AV2" s="1"/>
      <c r="AW2" s="1"/>
      <c r="AX2" s="1"/>
      <c r="AY2" s="1"/>
      <c r="AZ2" s="1"/>
      <c r="BA2" s="1"/>
    </row>
    <row r="3" spans="1:53" ht="20.25" customHeight="1">
      <c r="A3" s="269"/>
      <c r="B3" s="106" t="s">
        <v>32</v>
      </c>
      <c r="C3" s="121">
        <v>1</v>
      </c>
      <c r="D3" s="121">
        <v>5.5</v>
      </c>
      <c r="E3" s="106">
        <v>3.4</v>
      </c>
      <c r="F3" s="106">
        <v>6.7</v>
      </c>
      <c r="G3" s="106">
        <v>3.4</v>
      </c>
      <c r="H3" s="106">
        <v>1.4</v>
      </c>
      <c r="I3" s="106">
        <v>7.2</v>
      </c>
      <c r="J3" s="106">
        <v>5</v>
      </c>
      <c r="K3" s="106">
        <v>2.9</v>
      </c>
      <c r="L3" s="106">
        <v>0.7</v>
      </c>
      <c r="M3" s="106">
        <v>1</v>
      </c>
      <c r="N3" s="36"/>
    </row>
    <row r="4" spans="1:53" ht="16.75" customHeight="1">
      <c r="A4" s="269"/>
      <c r="B4" s="160" t="s">
        <v>3</v>
      </c>
      <c r="C4" s="93"/>
      <c r="D4" s="99"/>
      <c r="E4" s="93"/>
      <c r="F4" s="93"/>
      <c r="G4" s="93"/>
      <c r="H4" s="93"/>
      <c r="I4" s="99"/>
      <c r="J4" s="93"/>
      <c r="K4" s="93"/>
      <c r="L4" s="93"/>
      <c r="M4" s="9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6.75" customHeight="1">
      <c r="A5" s="269"/>
      <c r="B5" s="160" t="s">
        <v>4</v>
      </c>
      <c r="C5" s="87" t="s">
        <v>52</v>
      </c>
      <c r="D5" s="87" t="s">
        <v>52</v>
      </c>
      <c r="E5" s="87" t="s">
        <v>52</v>
      </c>
      <c r="F5" s="87" t="s">
        <v>52</v>
      </c>
      <c r="G5" s="87" t="s">
        <v>52</v>
      </c>
      <c r="H5" s="87" t="s">
        <v>52</v>
      </c>
      <c r="I5" s="87" t="s">
        <v>52</v>
      </c>
      <c r="J5" s="87" t="s">
        <v>52</v>
      </c>
      <c r="K5" s="87" t="s">
        <v>52</v>
      </c>
      <c r="L5" s="87" t="s">
        <v>52</v>
      </c>
      <c r="M5" s="87" t="s">
        <v>52</v>
      </c>
      <c r="N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6.75" customHeight="1">
      <c r="A6" s="269"/>
      <c r="B6" s="160" t="s">
        <v>5</v>
      </c>
      <c r="C6" s="107">
        <v>0.6</v>
      </c>
      <c r="D6" s="107">
        <v>3.8</v>
      </c>
      <c r="E6" s="93">
        <v>2.1</v>
      </c>
      <c r="F6" s="93">
        <v>7.4</v>
      </c>
      <c r="G6" s="93">
        <v>1.3</v>
      </c>
      <c r="H6" s="93">
        <v>0.7</v>
      </c>
      <c r="I6" s="93">
        <v>8.5</v>
      </c>
      <c r="J6" s="93">
        <v>5.8</v>
      </c>
      <c r="K6" s="93">
        <v>4.8</v>
      </c>
      <c r="L6" s="93">
        <v>0.7</v>
      </c>
      <c r="M6" s="93">
        <v>0.8</v>
      </c>
      <c r="N6" s="3"/>
    </row>
    <row r="7" spans="1:53" ht="16.75" customHeight="1">
      <c r="A7" s="269"/>
      <c r="B7" s="160" t="s">
        <v>6</v>
      </c>
      <c r="C7" s="107">
        <v>0.9</v>
      </c>
      <c r="D7" s="107">
        <v>1.9</v>
      </c>
      <c r="E7" s="93">
        <v>3.2</v>
      </c>
      <c r="F7" s="93">
        <v>8.6999999999999993</v>
      </c>
      <c r="G7" s="93">
        <v>1.6</v>
      </c>
      <c r="H7" s="93">
        <v>0.7</v>
      </c>
      <c r="I7" s="93">
        <v>9.1</v>
      </c>
      <c r="J7" s="93">
        <v>7.8</v>
      </c>
      <c r="K7" s="93">
        <v>3</v>
      </c>
      <c r="L7" s="93">
        <v>0.6</v>
      </c>
      <c r="M7" s="93">
        <v>1</v>
      </c>
      <c r="N7" s="3"/>
    </row>
    <row r="8" spans="1:53" ht="16.75" customHeight="1">
      <c r="A8" s="269"/>
      <c r="B8" s="160" t="s">
        <v>7</v>
      </c>
      <c r="C8" s="107">
        <v>0.7</v>
      </c>
      <c r="D8" s="107">
        <v>3</v>
      </c>
      <c r="E8" s="93">
        <v>2.4</v>
      </c>
      <c r="F8" s="93">
        <v>5.7</v>
      </c>
      <c r="G8" s="93">
        <v>1.7</v>
      </c>
      <c r="H8" s="93">
        <v>1.1000000000000001</v>
      </c>
      <c r="I8" s="93">
        <v>4.8</v>
      </c>
      <c r="J8" s="93">
        <v>3.7</v>
      </c>
      <c r="K8" s="93">
        <v>2.1</v>
      </c>
      <c r="L8" s="93">
        <v>0.4</v>
      </c>
      <c r="M8" s="93">
        <v>0.8</v>
      </c>
      <c r="N8" s="3"/>
    </row>
    <row r="9" spans="1:53" ht="16.75" customHeight="1">
      <c r="A9" s="269"/>
      <c r="B9" s="160" t="s">
        <v>8</v>
      </c>
      <c r="C9" s="107">
        <v>0.4</v>
      </c>
      <c r="D9" s="107">
        <v>1.6</v>
      </c>
      <c r="E9" s="93">
        <v>1.8</v>
      </c>
      <c r="F9" s="93">
        <v>6.2</v>
      </c>
      <c r="G9" s="93">
        <v>2</v>
      </c>
      <c r="H9" s="93">
        <v>1.1000000000000001</v>
      </c>
      <c r="I9" s="93">
        <v>7.9</v>
      </c>
      <c r="J9" s="93">
        <v>3.8</v>
      </c>
      <c r="K9" s="93">
        <v>2</v>
      </c>
      <c r="L9" s="93">
        <v>0.5</v>
      </c>
      <c r="M9" s="93">
        <v>0.9</v>
      </c>
      <c r="N9" s="3"/>
    </row>
    <row r="10" spans="1:53" ht="16.75" customHeight="1">
      <c r="A10" s="269"/>
      <c r="B10" s="160" t="s">
        <v>9</v>
      </c>
      <c r="C10" s="107">
        <v>0.8</v>
      </c>
      <c r="D10" s="107">
        <v>3.8</v>
      </c>
      <c r="E10" s="93">
        <v>2.7</v>
      </c>
      <c r="F10" s="93">
        <v>7</v>
      </c>
      <c r="G10" s="93">
        <v>1</v>
      </c>
      <c r="H10" s="93">
        <v>0.9</v>
      </c>
      <c r="I10" s="93">
        <v>13.3</v>
      </c>
      <c r="J10" s="93">
        <v>6.9</v>
      </c>
      <c r="K10" s="93">
        <v>3.2</v>
      </c>
      <c r="L10" s="93">
        <v>0.6</v>
      </c>
      <c r="M10" s="93">
        <v>0.9</v>
      </c>
      <c r="N10" s="3"/>
    </row>
    <row r="11" spans="1:53" ht="16.75" customHeight="1">
      <c r="A11" s="269"/>
      <c r="B11" s="160" t="s">
        <v>10</v>
      </c>
      <c r="C11" s="107">
        <v>1.8</v>
      </c>
      <c r="D11" s="107">
        <v>2.8</v>
      </c>
      <c r="E11" s="93">
        <v>3.9</v>
      </c>
      <c r="F11" s="93">
        <v>9.8000000000000007</v>
      </c>
      <c r="G11" s="93">
        <v>1.5</v>
      </c>
      <c r="H11" s="93">
        <v>0.8</v>
      </c>
      <c r="I11" s="93">
        <v>11.3</v>
      </c>
      <c r="J11" s="93">
        <v>10.5</v>
      </c>
      <c r="K11" s="93">
        <v>3.4</v>
      </c>
      <c r="L11" s="93">
        <v>1</v>
      </c>
      <c r="M11" s="93">
        <v>1.4</v>
      </c>
      <c r="N11" s="3"/>
    </row>
    <row r="12" spans="1:53" customFormat="1" ht="16.75" customHeight="1">
      <c r="A12" s="269"/>
      <c r="B12" s="160" t="s">
        <v>11</v>
      </c>
      <c r="C12" s="107">
        <v>0.9</v>
      </c>
      <c r="D12" s="107">
        <v>2.9</v>
      </c>
      <c r="E12" s="93">
        <v>2.9</v>
      </c>
      <c r="F12" s="93">
        <v>5.7</v>
      </c>
      <c r="G12" s="93">
        <v>1.6</v>
      </c>
      <c r="H12" s="93">
        <v>0.7</v>
      </c>
      <c r="I12" s="93">
        <v>5.9</v>
      </c>
      <c r="J12" s="93">
        <v>5.2</v>
      </c>
      <c r="K12" s="93">
        <v>2.4</v>
      </c>
      <c r="L12" s="93">
        <v>0.5</v>
      </c>
      <c r="M12" s="93">
        <v>1.1000000000000001</v>
      </c>
      <c r="N12" s="3"/>
    </row>
    <row r="13" spans="1:53" customFormat="1" ht="16.75" customHeight="1">
      <c r="A13" s="269"/>
      <c r="B13" s="160" t="s">
        <v>12</v>
      </c>
      <c r="C13" s="107">
        <v>2.1</v>
      </c>
      <c r="D13" s="107">
        <v>2.8</v>
      </c>
      <c r="E13" s="93">
        <v>3.1</v>
      </c>
      <c r="F13" s="93">
        <v>8.1</v>
      </c>
      <c r="G13" s="93">
        <v>1.2</v>
      </c>
      <c r="H13" s="93">
        <v>1</v>
      </c>
      <c r="I13" s="93">
        <v>8.1</v>
      </c>
      <c r="J13" s="93">
        <v>7.3</v>
      </c>
      <c r="K13" s="93">
        <v>3.4</v>
      </c>
      <c r="L13" s="93">
        <v>0.8</v>
      </c>
      <c r="M13" s="93">
        <v>1.1000000000000001</v>
      </c>
      <c r="N13" s="3"/>
    </row>
    <row r="14" spans="1:53" customFormat="1" ht="16.75" customHeight="1">
      <c r="A14" s="269"/>
      <c r="B14" s="160" t="s">
        <v>13</v>
      </c>
      <c r="C14" s="107">
        <v>1.2</v>
      </c>
      <c r="D14" s="107">
        <v>3.9</v>
      </c>
      <c r="E14" s="93">
        <v>1.7</v>
      </c>
      <c r="F14" s="93">
        <v>7.8</v>
      </c>
      <c r="G14" s="93">
        <v>2.2999999999999998</v>
      </c>
      <c r="H14" s="93">
        <v>1.5</v>
      </c>
      <c r="I14" s="93">
        <v>12.1</v>
      </c>
      <c r="J14" s="93">
        <v>4.5</v>
      </c>
      <c r="K14" s="93">
        <v>1.8</v>
      </c>
      <c r="L14" s="93">
        <v>0.6</v>
      </c>
      <c r="M14" s="93">
        <v>0.9</v>
      </c>
      <c r="N14" s="3"/>
    </row>
    <row r="15" spans="1:53" customFormat="1" ht="16.75" customHeight="1">
      <c r="A15" s="269"/>
      <c r="B15" s="160" t="s">
        <v>14</v>
      </c>
      <c r="C15" s="107">
        <v>0.6</v>
      </c>
      <c r="D15" s="107">
        <v>1.5</v>
      </c>
      <c r="E15" s="93">
        <v>3.1</v>
      </c>
      <c r="F15" s="93">
        <v>6</v>
      </c>
      <c r="G15" s="93">
        <v>1.1000000000000001</v>
      </c>
      <c r="H15" s="93">
        <v>0.7</v>
      </c>
      <c r="I15" s="93">
        <v>7.8</v>
      </c>
      <c r="J15" s="93">
        <v>5.4</v>
      </c>
      <c r="K15" s="93">
        <v>2.5</v>
      </c>
      <c r="L15" s="93">
        <v>0.5</v>
      </c>
      <c r="M15" s="93">
        <v>0.7</v>
      </c>
      <c r="N15" s="3"/>
    </row>
    <row r="16" spans="1:53" customFormat="1" ht="16.75" customHeight="1">
      <c r="A16" s="269"/>
      <c r="B16" s="160" t="s">
        <v>15</v>
      </c>
      <c r="C16" s="107">
        <v>0.4</v>
      </c>
      <c r="D16" s="107">
        <v>1.6</v>
      </c>
      <c r="E16" s="93">
        <v>5.4</v>
      </c>
      <c r="F16" s="93">
        <v>8.5</v>
      </c>
      <c r="G16" s="93">
        <v>1.3</v>
      </c>
      <c r="H16" s="93">
        <v>0.8</v>
      </c>
      <c r="I16" s="93">
        <v>17</v>
      </c>
      <c r="J16" s="93">
        <v>6.8</v>
      </c>
      <c r="K16" s="93">
        <v>4.2</v>
      </c>
      <c r="L16" s="93">
        <v>0.8</v>
      </c>
      <c r="M16" s="93">
        <v>1.2</v>
      </c>
      <c r="N16" s="3"/>
    </row>
    <row r="17" spans="1:53" customFormat="1" ht="16.75" customHeight="1">
      <c r="A17" s="269"/>
      <c r="B17" s="160" t="s">
        <v>16</v>
      </c>
      <c r="C17" s="107">
        <v>1.7</v>
      </c>
      <c r="D17" s="107">
        <v>8.3000000000000007</v>
      </c>
      <c r="E17" s="93">
        <v>2</v>
      </c>
      <c r="F17" s="93">
        <v>7.7</v>
      </c>
      <c r="G17" s="93">
        <v>2.2000000000000002</v>
      </c>
      <c r="H17" s="93">
        <v>1.4</v>
      </c>
      <c r="I17" s="93">
        <v>8.5</v>
      </c>
      <c r="J17" s="93">
        <v>6.1</v>
      </c>
      <c r="K17" s="93">
        <v>3.2</v>
      </c>
      <c r="L17" s="93">
        <v>0.6</v>
      </c>
      <c r="M17" s="93">
        <v>1.1000000000000001</v>
      </c>
      <c r="N17" s="3"/>
    </row>
    <row r="18" spans="1:53" customFormat="1" ht="16.75" customHeight="1">
      <c r="A18" s="269"/>
      <c r="B18" s="160" t="s">
        <v>17</v>
      </c>
      <c r="C18" s="107">
        <v>0.8</v>
      </c>
      <c r="D18" s="107">
        <v>3</v>
      </c>
      <c r="E18" s="93">
        <v>2.9</v>
      </c>
      <c r="F18" s="93">
        <v>6.1</v>
      </c>
      <c r="G18" s="93">
        <v>1.2</v>
      </c>
      <c r="H18" s="93">
        <v>1.1000000000000001</v>
      </c>
      <c r="I18" s="93">
        <v>11.5</v>
      </c>
      <c r="J18" s="93">
        <v>5.4</v>
      </c>
      <c r="K18" s="93">
        <v>2.2000000000000002</v>
      </c>
      <c r="L18" s="93">
        <v>0.6</v>
      </c>
      <c r="M18" s="93">
        <v>1</v>
      </c>
      <c r="N18" s="3"/>
    </row>
    <row r="19" spans="1:53" customFormat="1" ht="16.75" customHeight="1">
      <c r="A19" s="269"/>
      <c r="B19" s="160" t="s">
        <v>18</v>
      </c>
      <c r="C19" s="107">
        <v>1.7</v>
      </c>
      <c r="D19" s="107">
        <v>3.5</v>
      </c>
      <c r="E19" s="93">
        <v>2.4</v>
      </c>
      <c r="F19" s="93">
        <v>8.1</v>
      </c>
      <c r="G19" s="93">
        <v>2</v>
      </c>
      <c r="H19" s="93">
        <v>1.8</v>
      </c>
      <c r="I19" s="93">
        <v>9.3000000000000007</v>
      </c>
      <c r="J19" s="93">
        <v>5.6</v>
      </c>
      <c r="K19" s="93">
        <v>3.1</v>
      </c>
      <c r="L19" s="93">
        <v>0.6</v>
      </c>
      <c r="M19" s="93">
        <v>1.3</v>
      </c>
      <c r="N19" s="3"/>
    </row>
    <row r="20" spans="1:53" customFormat="1" ht="16.75" customHeight="1">
      <c r="A20" s="269"/>
      <c r="B20" s="160" t="s">
        <v>19</v>
      </c>
      <c r="C20" s="107">
        <v>0.5</v>
      </c>
      <c r="D20" s="107">
        <v>1.4</v>
      </c>
      <c r="E20" s="93">
        <v>1.5</v>
      </c>
      <c r="F20" s="93">
        <v>3.9</v>
      </c>
      <c r="G20" s="93">
        <v>1</v>
      </c>
      <c r="H20" s="93">
        <v>0.8</v>
      </c>
      <c r="I20" s="93">
        <v>4.5</v>
      </c>
      <c r="J20" s="93">
        <v>3.4</v>
      </c>
      <c r="K20" s="93">
        <v>1.5</v>
      </c>
      <c r="L20" s="93">
        <v>0.4</v>
      </c>
      <c r="M20" s="93">
        <v>0.6</v>
      </c>
      <c r="N20" s="3"/>
    </row>
    <row r="21" spans="1:53" customFormat="1" ht="16.75" customHeight="1">
      <c r="A21" s="269"/>
      <c r="B21" s="160" t="s">
        <v>20</v>
      </c>
      <c r="C21" s="107">
        <v>0.8</v>
      </c>
      <c r="D21" s="107">
        <v>2.6</v>
      </c>
      <c r="E21" s="93">
        <v>3.3</v>
      </c>
      <c r="F21" s="93">
        <v>8.1999999999999993</v>
      </c>
      <c r="G21" s="93">
        <v>1</v>
      </c>
      <c r="H21" s="93">
        <v>0.5</v>
      </c>
      <c r="I21" s="93">
        <v>9.4</v>
      </c>
      <c r="J21" s="93">
        <v>8.6999999999999993</v>
      </c>
      <c r="K21" s="93">
        <v>3.5</v>
      </c>
      <c r="L21" s="93">
        <v>0.7</v>
      </c>
      <c r="M21" s="93">
        <v>1.2</v>
      </c>
      <c r="N21" s="3"/>
    </row>
    <row r="22" spans="1:53" customFormat="1" ht="16.75" customHeight="1">
      <c r="A22" s="269"/>
      <c r="B22" s="160" t="s">
        <v>21</v>
      </c>
      <c r="C22" s="107">
        <v>0.7</v>
      </c>
      <c r="D22" s="107">
        <v>3.1</v>
      </c>
      <c r="E22" s="93">
        <v>2.9</v>
      </c>
      <c r="F22" s="93">
        <v>7.3</v>
      </c>
      <c r="G22" s="93">
        <v>1.1000000000000001</v>
      </c>
      <c r="H22" s="93">
        <v>0.7</v>
      </c>
      <c r="I22" s="93">
        <v>10.8</v>
      </c>
      <c r="J22" s="93">
        <v>6.3</v>
      </c>
      <c r="K22" s="93">
        <v>3</v>
      </c>
      <c r="L22" s="93">
        <v>0.7</v>
      </c>
      <c r="M22" s="93">
        <v>0.9</v>
      </c>
      <c r="N22" s="3"/>
    </row>
    <row r="23" spans="1:53" customFormat="1" ht="16.75" customHeight="1">
      <c r="A23" s="269"/>
      <c r="B23" s="160" t="s">
        <v>22</v>
      </c>
      <c r="C23" s="107">
        <v>0.9</v>
      </c>
      <c r="D23" s="107">
        <v>2.5</v>
      </c>
      <c r="E23" s="93">
        <v>4.3</v>
      </c>
      <c r="F23" s="93">
        <v>8.5</v>
      </c>
      <c r="G23" s="93">
        <v>1</v>
      </c>
      <c r="H23" s="93">
        <v>0.6</v>
      </c>
      <c r="I23" s="93">
        <v>7.2</v>
      </c>
      <c r="J23" s="93">
        <v>8.1999999999999993</v>
      </c>
      <c r="K23" s="93">
        <v>3.2</v>
      </c>
      <c r="L23" s="93">
        <v>0.7</v>
      </c>
      <c r="M23" s="93">
        <v>1.9</v>
      </c>
      <c r="N23" s="3"/>
    </row>
    <row r="24" spans="1:53" customFormat="1" ht="16.75" customHeight="1">
      <c r="A24" s="269"/>
      <c r="B24" s="160" t="s">
        <v>23</v>
      </c>
      <c r="C24" s="107">
        <v>1.3</v>
      </c>
      <c r="D24" s="107">
        <v>8.1</v>
      </c>
      <c r="E24" s="93">
        <v>2.2999999999999998</v>
      </c>
      <c r="F24" s="93">
        <v>8</v>
      </c>
      <c r="G24" s="93">
        <v>2.9</v>
      </c>
      <c r="H24" s="93">
        <v>1.4</v>
      </c>
      <c r="I24" s="93">
        <v>7.7</v>
      </c>
      <c r="J24" s="93">
        <v>6.2</v>
      </c>
      <c r="K24" s="93">
        <v>2.1</v>
      </c>
      <c r="L24" s="93">
        <v>0.7</v>
      </c>
      <c r="M24" s="93">
        <v>1.3</v>
      </c>
      <c r="N24" s="3"/>
    </row>
    <row r="25" spans="1:53" customFormat="1" ht="16.75" customHeight="1">
      <c r="A25" s="269"/>
      <c r="B25" s="160" t="s">
        <v>24</v>
      </c>
      <c r="C25" s="107">
        <v>1</v>
      </c>
      <c r="D25" s="107">
        <v>2.1</v>
      </c>
      <c r="E25" s="93">
        <v>3.7</v>
      </c>
      <c r="F25" s="93">
        <v>7.6</v>
      </c>
      <c r="G25" s="93">
        <v>1.1000000000000001</v>
      </c>
      <c r="H25" s="93">
        <v>0.7</v>
      </c>
      <c r="I25" s="93">
        <v>9.8000000000000007</v>
      </c>
      <c r="J25" s="93">
        <v>7.2</v>
      </c>
      <c r="K25" s="93">
        <v>2.5</v>
      </c>
      <c r="L25" s="93">
        <v>0.7</v>
      </c>
      <c r="M25" s="93">
        <v>1.1000000000000001</v>
      </c>
      <c r="N25" s="3"/>
    </row>
    <row r="26" spans="1:53" customFormat="1" ht="16.75" customHeight="1">
      <c r="A26" s="269"/>
      <c r="B26" s="160" t="s">
        <v>25</v>
      </c>
      <c r="C26" s="107">
        <v>0.7</v>
      </c>
      <c r="D26" s="107">
        <v>2.1</v>
      </c>
      <c r="E26" s="93">
        <v>3.4</v>
      </c>
      <c r="F26" s="93">
        <v>8</v>
      </c>
      <c r="G26" s="93">
        <v>0.9</v>
      </c>
      <c r="H26" s="93">
        <v>0.9</v>
      </c>
      <c r="I26" s="93">
        <v>9.6999999999999993</v>
      </c>
      <c r="J26" s="93">
        <v>6.7</v>
      </c>
      <c r="K26" s="93">
        <v>3</v>
      </c>
      <c r="L26" s="93">
        <v>0.6</v>
      </c>
      <c r="M26" s="93">
        <v>1</v>
      </c>
      <c r="N26" s="3"/>
    </row>
    <row r="27" spans="1:53" customFormat="1" ht="16.75" customHeight="1">
      <c r="A27" s="269"/>
      <c r="B27" s="160" t="s">
        <v>26</v>
      </c>
      <c r="C27" s="107">
        <v>0.7</v>
      </c>
      <c r="D27" s="107">
        <v>3.8</v>
      </c>
      <c r="E27" s="93">
        <v>2.6</v>
      </c>
      <c r="F27" s="93">
        <v>7.5</v>
      </c>
      <c r="G27" s="93">
        <v>1.5</v>
      </c>
      <c r="H27" s="93">
        <v>0.8</v>
      </c>
      <c r="I27" s="93">
        <v>6</v>
      </c>
      <c r="J27" s="93">
        <v>5.5</v>
      </c>
      <c r="K27" s="93">
        <v>2.4</v>
      </c>
      <c r="L27" s="93">
        <v>0.6</v>
      </c>
      <c r="M27" s="93">
        <v>0.8</v>
      </c>
      <c r="N27" s="3"/>
    </row>
    <row r="28" spans="1:53" customFormat="1" ht="16.75" customHeight="1">
      <c r="A28" s="269"/>
      <c r="B28" s="160" t="s">
        <v>27</v>
      </c>
      <c r="C28" s="107">
        <v>1.1000000000000001</v>
      </c>
      <c r="D28" s="107">
        <v>3.4</v>
      </c>
      <c r="E28" s="93">
        <v>5.4</v>
      </c>
      <c r="F28" s="93">
        <v>9.9</v>
      </c>
      <c r="G28" s="93">
        <v>1.2</v>
      </c>
      <c r="H28" s="93">
        <v>1</v>
      </c>
      <c r="I28" s="93">
        <v>10.199999999999999</v>
      </c>
      <c r="J28" s="93">
        <v>9.5</v>
      </c>
      <c r="K28" s="93">
        <v>4.8</v>
      </c>
      <c r="L28" s="93">
        <v>0.7</v>
      </c>
      <c r="M28" s="93">
        <v>1.4</v>
      </c>
      <c r="N28" s="3"/>
    </row>
    <row r="29" spans="1:53" customFormat="1" ht="16.75" customHeight="1">
      <c r="A29" s="269"/>
      <c r="B29" s="160" t="s">
        <v>28</v>
      </c>
      <c r="C29" s="107">
        <v>0.8</v>
      </c>
      <c r="D29" s="107">
        <v>2.7</v>
      </c>
      <c r="E29" s="93">
        <v>3.2</v>
      </c>
      <c r="F29" s="93">
        <v>7.5</v>
      </c>
      <c r="G29" s="93">
        <v>1.2</v>
      </c>
      <c r="H29" s="93">
        <v>0.9</v>
      </c>
      <c r="I29" s="93">
        <v>10.9</v>
      </c>
      <c r="J29" s="93">
        <v>5.0999999999999996</v>
      </c>
      <c r="K29" s="93">
        <v>2.2000000000000002</v>
      </c>
      <c r="L29" s="93">
        <v>0.6</v>
      </c>
      <c r="M29" s="93">
        <v>0.9</v>
      </c>
      <c r="N29" s="3"/>
    </row>
    <row r="30" spans="1:53" customFormat="1" ht="16.75" customHeight="1">
      <c r="A30" s="269"/>
      <c r="B30" s="160" t="s">
        <v>29</v>
      </c>
      <c r="C30" s="107">
        <v>1.2</v>
      </c>
      <c r="D30" s="107">
        <v>11.5</v>
      </c>
      <c r="E30" s="93">
        <v>6.4</v>
      </c>
      <c r="F30" s="93">
        <v>5.6</v>
      </c>
      <c r="G30" s="93">
        <v>8.9</v>
      </c>
      <c r="H30" s="93">
        <v>2.7</v>
      </c>
      <c r="I30" s="93">
        <v>3.4</v>
      </c>
      <c r="J30" s="93">
        <v>3.2</v>
      </c>
      <c r="K30" s="93">
        <v>3.7</v>
      </c>
      <c r="L30" s="93">
        <v>1</v>
      </c>
      <c r="M30" s="93">
        <v>1</v>
      </c>
      <c r="N30" s="3"/>
    </row>
    <row r="31" spans="1:53" ht="16.75" customHeight="1">
      <c r="A31" s="269"/>
      <c r="B31" s="160" t="s">
        <v>30</v>
      </c>
      <c r="C31" s="107" t="s">
        <v>52</v>
      </c>
      <c r="D31" s="107" t="s">
        <v>52</v>
      </c>
      <c r="E31" s="107" t="s">
        <v>52</v>
      </c>
      <c r="F31" s="107" t="s">
        <v>52</v>
      </c>
      <c r="G31" s="107" t="s">
        <v>52</v>
      </c>
      <c r="H31" s="107" t="s">
        <v>52</v>
      </c>
      <c r="I31" s="107" t="s">
        <v>52</v>
      </c>
      <c r="J31" s="107" t="s">
        <v>52</v>
      </c>
      <c r="K31" s="107" t="s">
        <v>52</v>
      </c>
      <c r="L31" s="107" t="s">
        <v>52</v>
      </c>
      <c r="M31" s="107" t="s">
        <v>52</v>
      </c>
      <c r="N31" s="2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customFormat="1" ht="21" customHeight="1">
      <c r="B32" s="3"/>
      <c r="C32" s="3"/>
      <c r="D32" s="3"/>
      <c r="E32" s="8"/>
      <c r="F32" s="3"/>
      <c r="G32" s="3"/>
      <c r="H32" s="3"/>
      <c r="I32" s="3"/>
      <c r="J32" s="8"/>
      <c r="K32" s="3"/>
      <c r="L32" s="3"/>
      <c r="M32" s="3"/>
    </row>
    <row r="33" spans="2:13" customFormat="1" ht="22.25" customHeight="1">
      <c r="B33" s="3"/>
      <c r="C33" s="3"/>
      <c r="D33" s="3"/>
      <c r="E33" s="8"/>
      <c r="F33" s="3"/>
      <c r="G33" s="3"/>
      <c r="H33" s="3"/>
      <c r="I33" s="3"/>
      <c r="J33" s="8"/>
      <c r="K33" s="3"/>
      <c r="L33" s="3"/>
      <c r="M33" s="3"/>
    </row>
    <row r="34" spans="2:13" customFormat="1">
      <c r="B34" s="3"/>
      <c r="C34" s="3"/>
      <c r="D34" s="3"/>
      <c r="E34" s="8"/>
      <c r="F34" s="3"/>
      <c r="G34" s="3"/>
      <c r="H34" s="3"/>
      <c r="I34" s="3"/>
      <c r="J34" s="8"/>
      <c r="K34" s="3"/>
      <c r="L34" s="3"/>
      <c r="M34" s="3"/>
    </row>
    <row r="35" spans="2:13" customFormat="1">
      <c r="B35" s="3"/>
      <c r="C35" s="3"/>
      <c r="D35" s="3"/>
      <c r="E35" s="8"/>
      <c r="F35" s="3"/>
      <c r="G35" s="3"/>
      <c r="H35" s="3"/>
      <c r="I35" s="3"/>
      <c r="J35" s="8"/>
      <c r="K35" s="3"/>
      <c r="L35" s="3"/>
      <c r="M35" s="3"/>
    </row>
    <row r="36" spans="2:13" customFormat="1">
      <c r="B36" s="3"/>
      <c r="C36" s="3"/>
      <c r="D36" s="3"/>
      <c r="E36" s="8"/>
      <c r="F36" s="3"/>
      <c r="G36" s="3"/>
      <c r="H36" s="3"/>
      <c r="I36" s="3"/>
      <c r="J36" s="4"/>
      <c r="K36" s="1"/>
      <c r="L36" s="1"/>
      <c r="M36" s="1"/>
    </row>
  </sheetData>
  <mergeCells count="1">
    <mergeCell ref="A1:A31"/>
  </mergeCells>
  <pageMargins left="0.39370078740157483" right="0.39370078740157483" top="0.39370078740157483" bottom="0.39370078740157483" header="0.31496062992125984" footer="0.31496062992125984"/>
  <pageSetup paperSize="9" scale="88" firstPageNumber="117" orientation="landscape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K40"/>
  <sheetViews>
    <sheetView zoomScale="80" zoomScaleNormal="80" zoomScaleSheetLayoutView="82" zoomScalePageLayoutView="80" workbookViewId="0">
      <selection sqref="A1:A32"/>
    </sheetView>
  </sheetViews>
  <sheetFormatPr baseColWidth="10" defaultColWidth="8.83203125" defaultRowHeight="13"/>
  <cols>
    <col min="1" max="1" width="8.5" customWidth="1"/>
    <col min="2" max="2" width="14" customWidth="1"/>
    <col min="3" max="6" width="17.5" customWidth="1"/>
    <col min="7" max="7" width="14" customWidth="1"/>
    <col min="8" max="8" width="11" customWidth="1"/>
    <col min="10" max="10" width="35.1640625" customWidth="1"/>
    <col min="11" max="11" width="5.1640625" customWidth="1"/>
    <col min="12" max="12" width="8.83203125" customWidth="1"/>
  </cols>
  <sheetData>
    <row r="1" spans="1:11" ht="22.5" customHeight="1">
      <c r="A1" s="269">
        <v>90</v>
      </c>
      <c r="B1" s="348" t="s">
        <v>351</v>
      </c>
      <c r="C1" s="284"/>
      <c r="D1" s="284"/>
      <c r="E1" s="284"/>
      <c r="F1" s="284"/>
      <c r="G1" s="284"/>
      <c r="H1" s="284"/>
      <c r="I1" s="284"/>
      <c r="J1" s="284"/>
      <c r="K1" s="284"/>
    </row>
    <row r="2" spans="1:11" ht="22.5" customHeight="1">
      <c r="A2" s="269"/>
      <c r="B2" s="360" t="s">
        <v>354</v>
      </c>
      <c r="C2" s="360"/>
      <c r="D2" s="360"/>
      <c r="E2" s="360"/>
      <c r="F2" s="360"/>
      <c r="G2" s="360"/>
      <c r="H2" s="360"/>
      <c r="I2" s="360"/>
      <c r="J2" s="360"/>
      <c r="K2" s="360"/>
    </row>
    <row r="3" spans="1:11" ht="10.5" customHeight="1">
      <c r="A3" s="269"/>
      <c r="B3" s="361"/>
      <c r="C3" s="361"/>
      <c r="D3" s="361"/>
      <c r="E3" s="361"/>
      <c r="F3" s="361"/>
      <c r="G3" s="361"/>
      <c r="H3" s="361"/>
      <c r="I3" s="361"/>
      <c r="J3" s="361"/>
      <c r="K3" s="361"/>
    </row>
    <row r="4" spans="1:11" ht="13.5" customHeight="1">
      <c r="A4" s="269"/>
      <c r="D4" s="19"/>
      <c r="E4" s="19"/>
      <c r="F4" s="19"/>
      <c r="G4" s="25"/>
    </row>
    <row r="5" spans="1:11" ht="12.75" customHeight="1">
      <c r="A5" s="269"/>
      <c r="D5" s="19"/>
      <c r="F5" s="19"/>
      <c r="G5" s="362"/>
      <c r="H5" s="362"/>
    </row>
    <row r="6" spans="1:11" ht="24" customHeight="1">
      <c r="A6" s="269"/>
      <c r="B6" s="27" t="s">
        <v>43</v>
      </c>
      <c r="C6" s="25">
        <v>24.8</v>
      </c>
      <c r="D6" s="19"/>
      <c r="E6" s="19"/>
      <c r="F6" s="19"/>
      <c r="G6" s="24"/>
    </row>
    <row r="7" spans="1:11" ht="35.5" customHeight="1">
      <c r="A7" s="269"/>
      <c r="B7" s="27" t="s">
        <v>320</v>
      </c>
      <c r="C7" s="25">
        <v>13.3</v>
      </c>
      <c r="D7" s="19"/>
      <c r="E7" s="19"/>
      <c r="F7" s="19"/>
      <c r="G7" s="24"/>
    </row>
    <row r="8" spans="1:11" ht="21.75" customHeight="1">
      <c r="A8" s="269"/>
      <c r="B8" s="27" t="s">
        <v>42</v>
      </c>
      <c r="C8" s="25">
        <v>12.2</v>
      </c>
      <c r="D8" s="19"/>
      <c r="E8" s="19"/>
      <c r="F8" s="19"/>
      <c r="G8" s="25"/>
    </row>
    <row r="9" spans="1:11" ht="21.75" customHeight="1">
      <c r="A9" s="269"/>
      <c r="B9" s="27" t="s">
        <v>31</v>
      </c>
      <c r="C9" s="25">
        <v>7</v>
      </c>
      <c r="D9" s="19"/>
      <c r="E9" s="19"/>
      <c r="F9" s="19"/>
      <c r="G9" s="25"/>
    </row>
    <row r="10" spans="1:11" ht="21.75" customHeight="1">
      <c r="A10" s="269"/>
      <c r="B10" s="38" t="s">
        <v>77</v>
      </c>
      <c r="C10" s="25">
        <v>6</v>
      </c>
      <c r="D10" s="19"/>
      <c r="E10" s="19"/>
      <c r="F10" s="19"/>
      <c r="G10" s="25"/>
    </row>
    <row r="11" spans="1:11" ht="24.5" customHeight="1">
      <c r="A11" s="269"/>
      <c r="B11" s="27" t="s">
        <v>321</v>
      </c>
      <c r="C11" s="25">
        <v>5.9</v>
      </c>
      <c r="D11" s="19"/>
      <c r="E11" s="19"/>
      <c r="F11" s="19"/>
      <c r="G11" s="25"/>
    </row>
    <row r="12" spans="1:11" ht="24.5" customHeight="1">
      <c r="A12" s="269"/>
      <c r="B12" s="226" t="s">
        <v>322</v>
      </c>
      <c r="C12" s="25">
        <v>5.3</v>
      </c>
      <c r="D12" s="19"/>
      <c r="E12" s="19"/>
      <c r="F12" s="19"/>
      <c r="G12" s="25"/>
    </row>
    <row r="13" spans="1:11" ht="24.5" customHeight="1">
      <c r="A13" s="269"/>
      <c r="B13" s="226" t="s">
        <v>62</v>
      </c>
      <c r="C13" s="25">
        <v>4.2</v>
      </c>
      <c r="D13" s="19"/>
      <c r="E13" s="19"/>
      <c r="F13" s="19"/>
      <c r="G13" s="25"/>
    </row>
    <row r="14" spans="1:11" ht="21" customHeight="1">
      <c r="A14" s="269"/>
      <c r="B14" s="27" t="s">
        <v>323</v>
      </c>
      <c r="C14" s="25">
        <v>3.8</v>
      </c>
      <c r="D14" s="19"/>
      <c r="E14" s="19"/>
      <c r="F14" s="19"/>
      <c r="G14" s="25"/>
    </row>
    <row r="15" spans="1:11" ht="21" customHeight="1">
      <c r="A15" s="269"/>
      <c r="B15" s="27" t="s">
        <v>46</v>
      </c>
      <c r="C15" s="25">
        <v>3.7</v>
      </c>
      <c r="D15" s="19"/>
      <c r="E15" s="19"/>
      <c r="F15" s="19"/>
      <c r="G15" s="25"/>
    </row>
    <row r="16" spans="1:11" ht="22.5" customHeight="1">
      <c r="A16" s="269"/>
      <c r="B16" s="27" t="s">
        <v>36</v>
      </c>
      <c r="C16" s="25">
        <v>2.9</v>
      </c>
      <c r="D16" s="19"/>
      <c r="E16" s="19"/>
      <c r="F16" s="19"/>
      <c r="G16" s="25"/>
    </row>
    <row r="17" spans="1:7" ht="23.25" customHeight="1">
      <c r="A17" s="269"/>
      <c r="B17" s="27" t="s">
        <v>53</v>
      </c>
      <c r="C17" s="25">
        <v>2.8</v>
      </c>
      <c r="E17" s="19"/>
      <c r="F17" s="19"/>
      <c r="G17" s="32"/>
    </row>
    <row r="18" spans="1:7" ht="52">
      <c r="A18" s="269"/>
      <c r="B18" s="27" t="s">
        <v>47</v>
      </c>
      <c r="C18" s="25">
        <v>2.4</v>
      </c>
      <c r="D18" s="19"/>
      <c r="E18" s="19"/>
      <c r="F18" s="19"/>
      <c r="G18" s="25"/>
    </row>
    <row r="19" spans="1:7" ht="21" customHeight="1">
      <c r="A19" s="269"/>
      <c r="B19" s="27" t="s">
        <v>45</v>
      </c>
      <c r="C19" s="25">
        <v>2.1</v>
      </c>
      <c r="D19" s="19"/>
      <c r="E19" s="19"/>
      <c r="F19" s="19"/>
      <c r="G19" s="25"/>
    </row>
    <row r="20" spans="1:7" ht="21" customHeight="1">
      <c r="A20" s="269"/>
      <c r="B20" s="27" t="s">
        <v>49</v>
      </c>
      <c r="C20" s="25">
        <v>1.2</v>
      </c>
      <c r="D20" s="19"/>
      <c r="E20" s="19"/>
      <c r="F20" s="19"/>
      <c r="G20" s="25"/>
    </row>
    <row r="21" spans="1:7" ht="21" customHeight="1">
      <c r="A21" s="269"/>
      <c r="B21" s="27" t="s">
        <v>44</v>
      </c>
      <c r="C21" s="25">
        <v>0.8</v>
      </c>
      <c r="D21" s="19"/>
      <c r="E21" s="19"/>
      <c r="F21" s="19"/>
      <c r="G21" s="19"/>
    </row>
    <row r="22" spans="1:7" ht="21" customHeight="1">
      <c r="A22" s="269"/>
      <c r="B22" s="27" t="s">
        <v>48</v>
      </c>
      <c r="C22" s="25">
        <v>0.6</v>
      </c>
      <c r="D22" s="19"/>
      <c r="E22" s="19"/>
      <c r="F22" s="19"/>
      <c r="G22" s="19"/>
    </row>
    <row r="23" spans="1:7" ht="21" customHeight="1">
      <c r="A23" s="269"/>
      <c r="B23" s="27" t="s">
        <v>324</v>
      </c>
      <c r="C23" s="25">
        <v>0.6</v>
      </c>
      <c r="D23" s="27"/>
      <c r="E23" s="19"/>
      <c r="F23" s="19"/>
      <c r="G23" s="19"/>
    </row>
    <row r="24" spans="1:7" ht="21" customHeight="1">
      <c r="A24" s="269"/>
      <c r="B24" s="27" t="s">
        <v>325</v>
      </c>
      <c r="C24" s="25">
        <v>0.4</v>
      </c>
      <c r="D24" s="19"/>
      <c r="E24" s="19"/>
      <c r="F24" s="19"/>
      <c r="G24" s="19"/>
    </row>
    <row r="25" spans="1:7" ht="21" customHeight="1">
      <c r="A25" s="269"/>
      <c r="B25" s="27"/>
      <c r="C25" s="25"/>
      <c r="D25" s="19"/>
      <c r="E25" s="19"/>
      <c r="F25" s="19"/>
      <c r="G25" s="19"/>
    </row>
    <row r="26" spans="1:7" ht="21" customHeight="1">
      <c r="A26" s="269"/>
      <c r="B26" s="38"/>
      <c r="C26" s="25"/>
      <c r="D26" s="19"/>
      <c r="E26" s="19"/>
      <c r="F26" s="19"/>
      <c r="G26" s="19"/>
    </row>
    <row r="27" spans="1:7" ht="21" customHeight="1">
      <c r="A27" s="269"/>
      <c r="B27" s="203"/>
      <c r="C27" s="25"/>
      <c r="D27" s="19"/>
      <c r="E27" s="19"/>
      <c r="F27" s="19"/>
      <c r="G27" s="19"/>
    </row>
    <row r="28" spans="1:7" ht="21" customHeight="1">
      <c r="A28" s="269"/>
      <c r="B28" s="33"/>
      <c r="C28" s="25">
        <f>SUM(C6:C24)</f>
        <v>100</v>
      </c>
      <c r="D28" s="19"/>
      <c r="E28" s="19"/>
      <c r="F28" s="19"/>
      <c r="G28" s="19"/>
    </row>
    <row r="29" spans="1:7" ht="21" customHeight="1">
      <c r="A29" s="269"/>
      <c r="D29" s="19"/>
      <c r="E29" s="19"/>
      <c r="F29" s="19"/>
      <c r="G29" s="19"/>
    </row>
    <row r="30" spans="1:7" ht="21" customHeight="1"/>
    <row r="31" spans="1:7" ht="21" customHeight="1"/>
    <row r="39" ht="16.5" customHeight="1"/>
    <row r="40" ht="22.5" customHeight="1"/>
  </sheetData>
  <mergeCells count="5">
    <mergeCell ref="B1:K1"/>
    <mergeCell ref="B2:K2"/>
    <mergeCell ref="B3:K3"/>
    <mergeCell ref="G5:H5"/>
    <mergeCell ref="A1:A29"/>
  </mergeCells>
  <pageMargins left="0.47244094488188981" right="0.23622047244094491" top="0.51181102362204722" bottom="0.19685039370078741" header="0.51181102362204722" footer="0.31496062992125984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5"/>
  <sheetViews>
    <sheetView zoomScaleNormal="100" zoomScaleSheetLayoutView="107" workbookViewId="0">
      <selection sqref="A1:A34"/>
    </sheetView>
  </sheetViews>
  <sheetFormatPr baseColWidth="10" defaultColWidth="8.83203125" defaultRowHeight="13"/>
  <cols>
    <col min="1" max="1" width="7" customWidth="1"/>
    <col min="2" max="2" width="20.33203125" customWidth="1"/>
    <col min="3" max="17" width="7.6640625" customWidth="1"/>
  </cols>
  <sheetData>
    <row r="1" spans="1:27" ht="15">
      <c r="A1" s="269">
        <v>10</v>
      </c>
      <c r="N1" s="304" t="s">
        <v>265</v>
      </c>
      <c r="O1" s="304"/>
      <c r="P1" s="304"/>
      <c r="Q1" s="304"/>
    </row>
    <row r="2" spans="1:27" s="34" customFormat="1" ht="39.5" customHeight="1">
      <c r="A2" s="269"/>
      <c r="B2" s="298"/>
      <c r="C2" s="286" t="s">
        <v>249</v>
      </c>
      <c r="D2" s="287"/>
      <c r="E2" s="287"/>
      <c r="F2" s="287"/>
      <c r="G2" s="288"/>
      <c r="H2" s="286" t="s">
        <v>250</v>
      </c>
      <c r="I2" s="287"/>
      <c r="J2" s="287"/>
      <c r="K2" s="287"/>
      <c r="L2" s="288"/>
      <c r="M2" s="286" t="s">
        <v>251</v>
      </c>
      <c r="N2" s="287"/>
      <c r="O2" s="287"/>
      <c r="P2" s="287"/>
      <c r="Q2" s="287"/>
    </row>
    <row r="3" spans="1:27" ht="13.5" customHeight="1">
      <c r="A3" s="269"/>
      <c r="B3" s="299"/>
      <c r="C3" s="301"/>
      <c r="D3" s="302"/>
      <c r="E3" s="302"/>
      <c r="F3" s="302"/>
      <c r="G3" s="303"/>
      <c r="H3" s="301"/>
      <c r="I3" s="302"/>
      <c r="J3" s="302"/>
      <c r="K3" s="302"/>
      <c r="L3" s="303"/>
      <c r="M3" s="301"/>
      <c r="N3" s="302"/>
      <c r="O3" s="302"/>
      <c r="P3" s="302"/>
      <c r="Q3" s="302"/>
    </row>
    <row r="4" spans="1:27" ht="12.75" customHeight="1">
      <c r="A4" s="269"/>
      <c r="B4" s="299"/>
      <c r="C4" s="289"/>
      <c r="D4" s="290"/>
      <c r="E4" s="290"/>
      <c r="F4" s="290"/>
      <c r="G4" s="291"/>
      <c r="H4" s="289"/>
      <c r="I4" s="290"/>
      <c r="J4" s="290"/>
      <c r="K4" s="290"/>
      <c r="L4" s="291"/>
      <c r="M4" s="289"/>
      <c r="N4" s="290"/>
      <c r="O4" s="290"/>
      <c r="P4" s="290"/>
      <c r="Q4" s="290"/>
    </row>
    <row r="5" spans="1:27" ht="20.25" customHeight="1">
      <c r="A5" s="269"/>
      <c r="B5" s="300"/>
      <c r="C5" s="96">
        <v>2017</v>
      </c>
      <c r="D5" s="96">
        <v>2018</v>
      </c>
      <c r="E5" s="96">
        <v>2019</v>
      </c>
      <c r="F5" s="96">
        <v>2020</v>
      </c>
      <c r="G5" s="96">
        <v>2021</v>
      </c>
      <c r="H5" s="96">
        <v>2017</v>
      </c>
      <c r="I5" s="207">
        <v>2018</v>
      </c>
      <c r="J5" s="207">
        <v>2019</v>
      </c>
      <c r="K5" s="207">
        <v>2020</v>
      </c>
      <c r="L5" s="96">
        <v>2021</v>
      </c>
      <c r="M5" s="207">
        <v>2017</v>
      </c>
      <c r="N5" s="207">
        <v>2018</v>
      </c>
      <c r="O5" s="207">
        <v>2019</v>
      </c>
      <c r="P5" s="207">
        <v>2020</v>
      </c>
      <c r="Q5" s="96">
        <v>2021</v>
      </c>
      <c r="R5" s="208"/>
    </row>
    <row r="6" spans="1:27" ht="16" customHeight="1">
      <c r="A6" s="269"/>
      <c r="B6" s="97" t="s">
        <v>32</v>
      </c>
      <c r="C6" s="105">
        <v>102.4</v>
      </c>
      <c r="D6" s="105">
        <v>103.5</v>
      </c>
      <c r="E6" s="106">
        <v>103.2</v>
      </c>
      <c r="F6" s="105">
        <v>96.2</v>
      </c>
      <c r="G6" s="105">
        <v>103.4</v>
      </c>
      <c r="H6" s="209">
        <v>102.8</v>
      </c>
      <c r="I6" s="106">
        <v>104</v>
      </c>
      <c r="J6" s="209">
        <v>103.8</v>
      </c>
      <c r="K6" s="209">
        <v>96.9</v>
      </c>
      <c r="L6" s="223">
        <v>104.4</v>
      </c>
      <c r="M6" s="105">
        <v>100</v>
      </c>
      <c r="N6" s="105">
        <v>100</v>
      </c>
      <c r="O6" s="105">
        <v>100</v>
      </c>
      <c r="P6" s="105">
        <v>100</v>
      </c>
      <c r="Q6" s="105">
        <v>100</v>
      </c>
      <c r="R6" s="208"/>
    </row>
    <row r="7" spans="1:27" ht="16" customHeight="1">
      <c r="A7" s="269"/>
      <c r="B7" s="158" t="s">
        <v>3</v>
      </c>
      <c r="C7" s="92"/>
      <c r="D7" s="92"/>
      <c r="G7" s="92"/>
      <c r="H7" s="211"/>
      <c r="I7" s="211"/>
      <c r="J7" s="211"/>
      <c r="K7" s="211"/>
      <c r="L7" s="87"/>
      <c r="M7" s="211"/>
      <c r="N7" s="211"/>
      <c r="O7" s="211"/>
      <c r="P7" s="211"/>
      <c r="Q7" s="87"/>
      <c r="R7" s="208"/>
    </row>
    <row r="8" spans="1:27" ht="16" customHeight="1">
      <c r="A8" s="269"/>
      <c r="B8" s="158" t="s">
        <v>4</v>
      </c>
      <c r="C8" s="87" t="s">
        <v>52</v>
      </c>
      <c r="D8" s="87" t="s">
        <v>52</v>
      </c>
      <c r="E8" s="87" t="s">
        <v>52</v>
      </c>
      <c r="F8" s="87" t="s">
        <v>52</v>
      </c>
      <c r="G8" s="87" t="s">
        <v>52</v>
      </c>
      <c r="H8" s="87" t="s">
        <v>52</v>
      </c>
      <c r="I8" s="87" t="s">
        <v>52</v>
      </c>
      <c r="J8" s="87" t="s">
        <v>52</v>
      </c>
      <c r="K8" s="87" t="s">
        <v>52</v>
      </c>
      <c r="L8" s="87" t="s">
        <v>52</v>
      </c>
      <c r="M8" s="87" t="s">
        <v>52</v>
      </c>
      <c r="N8" s="87" t="s">
        <v>52</v>
      </c>
      <c r="O8" s="87" t="s">
        <v>52</v>
      </c>
      <c r="P8" s="87" t="s">
        <v>52</v>
      </c>
      <c r="Q8" s="87" t="s">
        <v>52</v>
      </c>
      <c r="R8" s="208"/>
      <c r="U8" s="296"/>
      <c r="V8" s="296"/>
      <c r="W8" s="296"/>
      <c r="X8" s="296"/>
      <c r="Y8" s="296"/>
      <c r="Z8" s="296"/>
    </row>
    <row r="9" spans="1:27" ht="16" customHeight="1">
      <c r="A9" s="269"/>
      <c r="B9" s="158" t="s">
        <v>5</v>
      </c>
      <c r="C9" s="108">
        <v>101.6</v>
      </c>
      <c r="D9" s="108">
        <v>105</v>
      </c>
      <c r="E9" s="93">
        <v>108.6</v>
      </c>
      <c r="F9" s="93">
        <v>94.7</v>
      </c>
      <c r="G9" s="93">
        <v>105.6</v>
      </c>
      <c r="H9" s="93">
        <v>102.4</v>
      </c>
      <c r="I9" s="93">
        <v>106</v>
      </c>
      <c r="J9" s="93">
        <v>109.7</v>
      </c>
      <c r="K9" s="93">
        <v>95.7</v>
      </c>
      <c r="L9" s="93">
        <v>106.9</v>
      </c>
      <c r="M9" s="93">
        <v>3.1</v>
      </c>
      <c r="N9" s="93">
        <v>3.1</v>
      </c>
      <c r="O9" s="93">
        <v>3.3</v>
      </c>
      <c r="P9" s="93">
        <v>3.2</v>
      </c>
      <c r="Q9" s="107">
        <v>3.2</v>
      </c>
      <c r="R9" s="208"/>
      <c r="U9" s="296"/>
      <c r="V9" s="296"/>
      <c r="W9" s="296"/>
      <c r="X9" s="296"/>
      <c r="Y9" s="296"/>
      <c r="Z9" s="296"/>
    </row>
    <row r="10" spans="1:27" ht="16" customHeight="1">
      <c r="A10" s="269"/>
      <c r="B10" s="158" t="s">
        <v>6</v>
      </c>
      <c r="C10" s="108">
        <v>105.2</v>
      </c>
      <c r="D10" s="108">
        <v>103.8</v>
      </c>
      <c r="E10" s="93">
        <v>94.2</v>
      </c>
      <c r="F10" s="93">
        <v>97.2</v>
      </c>
      <c r="G10" s="93">
        <v>92.5</v>
      </c>
      <c r="H10" s="93">
        <v>105.4</v>
      </c>
      <c r="I10" s="93">
        <v>104.1</v>
      </c>
      <c r="J10" s="93">
        <v>94.5</v>
      </c>
      <c r="K10" s="93">
        <v>97.6</v>
      </c>
      <c r="L10" s="93">
        <v>92.9</v>
      </c>
      <c r="M10" s="93">
        <v>1.7</v>
      </c>
      <c r="N10" s="93">
        <v>1.7</v>
      </c>
      <c r="O10" s="93">
        <v>1.9</v>
      </c>
      <c r="P10" s="93">
        <v>1.8</v>
      </c>
      <c r="Q10" s="107">
        <v>1.7</v>
      </c>
      <c r="R10" s="208"/>
    </row>
    <row r="11" spans="1:27" ht="16" customHeight="1">
      <c r="A11" s="269"/>
      <c r="B11" s="158" t="s">
        <v>7</v>
      </c>
      <c r="C11" s="108">
        <v>102</v>
      </c>
      <c r="D11" s="108">
        <v>102.5</v>
      </c>
      <c r="E11" s="93">
        <v>103.7</v>
      </c>
      <c r="F11" s="93">
        <v>93</v>
      </c>
      <c r="G11" s="93">
        <v>102.6</v>
      </c>
      <c r="H11" s="93">
        <v>102.4</v>
      </c>
      <c r="I11" s="93">
        <v>102.9</v>
      </c>
      <c r="J11" s="93">
        <v>104.6</v>
      </c>
      <c r="K11" s="93">
        <v>93.9</v>
      </c>
      <c r="L11" s="93">
        <v>103.9</v>
      </c>
      <c r="M11" s="93">
        <v>10.5</v>
      </c>
      <c r="N11" s="93">
        <v>10.3</v>
      </c>
      <c r="O11" s="93">
        <v>9.8000000000000007</v>
      </c>
      <c r="P11" s="93">
        <v>9.4</v>
      </c>
      <c r="Q11" s="107">
        <v>10.7</v>
      </c>
      <c r="R11" s="208"/>
    </row>
    <row r="12" spans="1:27" ht="16" customHeight="1">
      <c r="A12" s="269"/>
      <c r="B12" s="158" t="s">
        <v>8</v>
      </c>
      <c r="C12" s="108">
        <v>94.9</v>
      </c>
      <c r="D12" s="108">
        <v>100.5</v>
      </c>
      <c r="E12" s="93">
        <v>101.7</v>
      </c>
      <c r="F12" s="93">
        <v>96.9</v>
      </c>
      <c r="G12" s="93">
        <v>103.3</v>
      </c>
      <c r="H12" s="93">
        <v>95.6</v>
      </c>
      <c r="I12" s="93">
        <v>101.4</v>
      </c>
      <c r="J12" s="93">
        <v>102.6</v>
      </c>
      <c r="K12" s="93">
        <v>97.7</v>
      </c>
      <c r="L12" s="93">
        <v>104.2</v>
      </c>
      <c r="M12" s="93">
        <v>5.6</v>
      </c>
      <c r="N12" s="93">
        <v>5.4</v>
      </c>
      <c r="O12" s="93">
        <v>5.2</v>
      </c>
      <c r="P12" s="93">
        <v>4.9000000000000004</v>
      </c>
      <c r="Q12" s="107">
        <v>5.2</v>
      </c>
      <c r="R12" s="208"/>
      <c r="V12" s="297"/>
      <c r="W12" s="297"/>
      <c r="X12" s="297"/>
      <c r="Y12" s="297"/>
      <c r="Z12" s="297"/>
      <c r="AA12" s="297"/>
    </row>
    <row r="13" spans="1:27" ht="16" customHeight="1">
      <c r="A13" s="269"/>
      <c r="B13" s="158" t="s">
        <v>9</v>
      </c>
      <c r="C13" s="108">
        <v>104.9</v>
      </c>
      <c r="D13" s="108">
        <v>104.8</v>
      </c>
      <c r="E13" s="93">
        <v>100.5</v>
      </c>
      <c r="F13" s="93">
        <v>96.3</v>
      </c>
      <c r="G13" s="93">
        <v>104.4</v>
      </c>
      <c r="H13" s="93">
        <v>105.6</v>
      </c>
      <c r="I13" s="93">
        <v>105.7</v>
      </c>
      <c r="J13" s="93">
        <v>101.5</v>
      </c>
      <c r="K13" s="93">
        <v>97.3</v>
      </c>
      <c r="L13" s="93">
        <v>105.7</v>
      </c>
      <c r="M13" s="93">
        <v>2.1</v>
      </c>
      <c r="N13" s="93">
        <v>2.2000000000000002</v>
      </c>
      <c r="O13" s="93">
        <v>2.1</v>
      </c>
      <c r="P13" s="93">
        <v>2.2000000000000002</v>
      </c>
      <c r="Q13" s="107">
        <v>2.1</v>
      </c>
      <c r="R13" s="208"/>
    </row>
    <row r="14" spans="1:27" ht="16" customHeight="1">
      <c r="A14" s="269"/>
      <c r="B14" s="158" t="s">
        <v>10</v>
      </c>
      <c r="C14" s="108">
        <v>103.2</v>
      </c>
      <c r="D14" s="108">
        <v>104</v>
      </c>
      <c r="E14" s="93">
        <v>101.5</v>
      </c>
      <c r="F14" s="93">
        <v>93.8</v>
      </c>
      <c r="G14" s="93">
        <v>101.9</v>
      </c>
      <c r="H14" s="93">
        <v>103.2</v>
      </c>
      <c r="I14" s="93">
        <v>104.1</v>
      </c>
      <c r="J14" s="93">
        <v>101.6</v>
      </c>
      <c r="K14" s="93">
        <v>94.1</v>
      </c>
      <c r="L14" s="93">
        <v>102.3</v>
      </c>
      <c r="M14" s="93">
        <v>1.4</v>
      </c>
      <c r="N14" s="93">
        <v>1.5</v>
      </c>
      <c r="O14" s="93">
        <v>1.5</v>
      </c>
      <c r="P14" s="93">
        <v>1.5</v>
      </c>
      <c r="Q14" s="107">
        <v>1.4</v>
      </c>
      <c r="R14" s="208"/>
    </row>
    <row r="15" spans="1:27" ht="16" customHeight="1">
      <c r="A15" s="269"/>
      <c r="B15" s="158" t="s">
        <v>11</v>
      </c>
      <c r="C15" s="108">
        <v>102.9</v>
      </c>
      <c r="D15" s="108">
        <v>100.6</v>
      </c>
      <c r="E15" s="93">
        <v>102.6</v>
      </c>
      <c r="F15" s="93">
        <v>95.7</v>
      </c>
      <c r="G15" s="93">
        <v>104.5</v>
      </c>
      <c r="H15" s="93">
        <v>103.8</v>
      </c>
      <c r="I15" s="93">
        <v>101.6</v>
      </c>
      <c r="J15" s="93">
        <v>103.7</v>
      </c>
      <c r="K15" s="93">
        <v>96.8</v>
      </c>
      <c r="L15" s="93">
        <v>106</v>
      </c>
      <c r="M15" s="93">
        <v>4.4000000000000004</v>
      </c>
      <c r="N15" s="93">
        <v>4.0999999999999996</v>
      </c>
      <c r="O15" s="93">
        <v>3.9</v>
      </c>
      <c r="P15" s="93">
        <v>4</v>
      </c>
      <c r="Q15" s="107">
        <v>4.2</v>
      </c>
      <c r="R15" s="208"/>
    </row>
    <row r="16" spans="1:27" ht="16" customHeight="1">
      <c r="A16" s="269"/>
      <c r="B16" s="158" t="s">
        <v>12</v>
      </c>
      <c r="C16" s="108">
        <v>107.1</v>
      </c>
      <c r="D16" s="108">
        <v>105.7</v>
      </c>
      <c r="E16" s="93">
        <v>106.1</v>
      </c>
      <c r="F16" s="93">
        <v>97</v>
      </c>
      <c r="G16" s="93">
        <v>101.4</v>
      </c>
      <c r="H16" s="93">
        <v>107.3</v>
      </c>
      <c r="I16" s="93">
        <v>106</v>
      </c>
      <c r="J16" s="93">
        <v>106.5</v>
      </c>
      <c r="K16" s="93">
        <v>97.4</v>
      </c>
      <c r="L16" s="93">
        <v>102</v>
      </c>
      <c r="M16" s="93">
        <v>2.1</v>
      </c>
      <c r="N16" s="93">
        <v>2.2000000000000002</v>
      </c>
      <c r="O16" s="93">
        <v>2.2000000000000002</v>
      </c>
      <c r="P16" s="93">
        <v>2.1</v>
      </c>
      <c r="Q16" s="107">
        <v>2.2000000000000002</v>
      </c>
      <c r="R16" s="208"/>
    </row>
    <row r="17" spans="1:18" ht="16" customHeight="1">
      <c r="A17" s="269"/>
      <c r="B17" s="158" t="s">
        <v>13</v>
      </c>
      <c r="C17" s="108">
        <v>104.4</v>
      </c>
      <c r="D17" s="108">
        <v>106.9</v>
      </c>
      <c r="E17" s="93">
        <v>104.1</v>
      </c>
      <c r="F17" s="93">
        <v>97.4</v>
      </c>
      <c r="G17" s="93">
        <v>101.7</v>
      </c>
      <c r="H17" s="93">
        <v>103.7</v>
      </c>
      <c r="I17" s="93">
        <v>105.8</v>
      </c>
      <c r="J17" s="93">
        <v>103.3</v>
      </c>
      <c r="K17" s="93">
        <v>96.9</v>
      </c>
      <c r="L17" s="93">
        <v>101.3</v>
      </c>
      <c r="M17" s="93">
        <v>5.3</v>
      </c>
      <c r="N17" s="93">
        <v>5.6</v>
      </c>
      <c r="O17" s="93">
        <v>5.5</v>
      </c>
      <c r="P17" s="93">
        <v>5.7</v>
      </c>
      <c r="Q17" s="107">
        <v>5.3</v>
      </c>
      <c r="R17" s="208"/>
    </row>
    <row r="18" spans="1:18" ht="16" customHeight="1">
      <c r="A18" s="269"/>
      <c r="B18" s="158" t="s">
        <v>14</v>
      </c>
      <c r="C18" s="108">
        <v>98.4</v>
      </c>
      <c r="D18" s="108">
        <v>107</v>
      </c>
      <c r="E18" s="93">
        <v>106.2</v>
      </c>
      <c r="F18" s="93">
        <v>90.8</v>
      </c>
      <c r="G18" s="93">
        <v>105.8</v>
      </c>
      <c r="H18" s="93">
        <v>99.3</v>
      </c>
      <c r="I18" s="93">
        <v>108.2</v>
      </c>
      <c r="J18" s="93">
        <v>107.5</v>
      </c>
      <c r="K18" s="93">
        <v>92.1</v>
      </c>
      <c r="L18" s="93">
        <v>107.5</v>
      </c>
      <c r="M18" s="93">
        <v>1.8</v>
      </c>
      <c r="N18" s="93">
        <v>1.8</v>
      </c>
      <c r="O18" s="93">
        <v>1.8</v>
      </c>
      <c r="P18" s="93">
        <v>1.8</v>
      </c>
      <c r="Q18" s="107">
        <v>1.8</v>
      </c>
      <c r="R18" s="208"/>
    </row>
    <row r="19" spans="1:18" ht="16" customHeight="1">
      <c r="A19" s="269"/>
      <c r="B19" s="158" t="s">
        <v>15</v>
      </c>
      <c r="C19" s="108">
        <v>83.6</v>
      </c>
      <c r="D19" s="108">
        <v>98.7</v>
      </c>
      <c r="E19" s="93">
        <v>104.3</v>
      </c>
      <c r="F19" s="93">
        <v>98.2</v>
      </c>
      <c r="G19" s="93">
        <v>101</v>
      </c>
      <c r="H19" s="93">
        <v>84.4</v>
      </c>
      <c r="I19" s="93">
        <v>99.7</v>
      </c>
      <c r="J19" s="93">
        <v>105</v>
      </c>
      <c r="K19" s="93">
        <v>98.9</v>
      </c>
      <c r="L19" s="93">
        <v>101.8</v>
      </c>
      <c r="M19" s="93">
        <v>1</v>
      </c>
      <c r="N19" s="93">
        <v>1</v>
      </c>
      <c r="O19" s="93">
        <v>1</v>
      </c>
      <c r="P19" s="93">
        <v>1</v>
      </c>
      <c r="Q19" s="107">
        <v>1</v>
      </c>
      <c r="R19" s="208"/>
    </row>
    <row r="20" spans="1:18" ht="16" customHeight="1">
      <c r="A20" s="269"/>
      <c r="B20" s="158" t="s">
        <v>16</v>
      </c>
      <c r="C20" s="108">
        <v>103.7</v>
      </c>
      <c r="D20" s="108">
        <v>105.7</v>
      </c>
      <c r="E20" s="93">
        <v>104.6</v>
      </c>
      <c r="F20" s="93">
        <v>99.7</v>
      </c>
      <c r="G20" s="93">
        <v>106.7</v>
      </c>
      <c r="H20" s="93">
        <v>103.8</v>
      </c>
      <c r="I20" s="93">
        <v>105.9</v>
      </c>
      <c r="J20" s="93">
        <v>105</v>
      </c>
      <c r="K20" s="93">
        <v>100.2</v>
      </c>
      <c r="L20" s="93">
        <v>107.4</v>
      </c>
      <c r="M20" s="93">
        <v>4.9000000000000004</v>
      </c>
      <c r="N20" s="93">
        <v>5</v>
      </c>
      <c r="O20" s="93">
        <v>5.4</v>
      </c>
      <c r="P20" s="93">
        <v>5.6</v>
      </c>
      <c r="Q20" s="107">
        <v>5.4</v>
      </c>
      <c r="R20" s="208"/>
    </row>
    <row r="21" spans="1:18" ht="16" customHeight="1">
      <c r="A21" s="269"/>
      <c r="B21" s="158" t="s">
        <v>17</v>
      </c>
      <c r="C21" s="108">
        <v>99</v>
      </c>
      <c r="D21" s="108">
        <v>103.1</v>
      </c>
      <c r="E21" s="93">
        <v>106.6</v>
      </c>
      <c r="F21" s="93">
        <v>91.2</v>
      </c>
      <c r="G21" s="93">
        <v>108.7</v>
      </c>
      <c r="H21" s="93">
        <v>99.7</v>
      </c>
      <c r="I21" s="93">
        <v>104</v>
      </c>
      <c r="J21" s="93">
        <v>107.6</v>
      </c>
      <c r="K21" s="93">
        <v>92.2</v>
      </c>
      <c r="L21" s="93">
        <v>110.1</v>
      </c>
      <c r="M21" s="93">
        <v>2.2999999999999998</v>
      </c>
      <c r="N21" s="93">
        <v>2.2000000000000002</v>
      </c>
      <c r="O21" s="93">
        <v>2.2999999999999998</v>
      </c>
      <c r="P21" s="93">
        <v>2.2999999999999998</v>
      </c>
      <c r="Q21" s="107">
        <v>2.2999999999999998</v>
      </c>
      <c r="R21" s="208"/>
    </row>
    <row r="22" spans="1:18" ht="16" customHeight="1">
      <c r="A22" s="269"/>
      <c r="B22" s="158" t="s">
        <v>18</v>
      </c>
      <c r="C22" s="108">
        <v>104</v>
      </c>
      <c r="D22" s="108">
        <v>101.8</v>
      </c>
      <c r="E22" s="93">
        <v>103.4</v>
      </c>
      <c r="F22" s="93">
        <v>96.6</v>
      </c>
      <c r="G22" s="93">
        <v>106.2</v>
      </c>
      <c r="H22" s="93">
        <v>104.2</v>
      </c>
      <c r="I22" s="93">
        <v>102</v>
      </c>
      <c r="J22" s="93">
        <v>103.6</v>
      </c>
      <c r="K22" s="93">
        <v>96.9</v>
      </c>
      <c r="L22" s="93">
        <v>106.8</v>
      </c>
      <c r="M22" s="93">
        <v>5</v>
      </c>
      <c r="N22" s="93">
        <v>4.9000000000000004</v>
      </c>
      <c r="O22" s="93">
        <v>5</v>
      </c>
      <c r="P22" s="93">
        <v>5.2</v>
      </c>
      <c r="Q22" s="107">
        <v>5</v>
      </c>
      <c r="R22" s="208"/>
    </row>
    <row r="23" spans="1:18" ht="16" customHeight="1">
      <c r="A23" s="269"/>
      <c r="B23" s="158" t="s">
        <v>19</v>
      </c>
      <c r="C23" s="108">
        <v>96.7</v>
      </c>
      <c r="D23" s="108">
        <v>103.8</v>
      </c>
      <c r="E23" s="93">
        <v>101</v>
      </c>
      <c r="F23" s="93">
        <v>96</v>
      </c>
      <c r="G23" s="93">
        <v>100.2</v>
      </c>
      <c r="H23" s="93">
        <v>97.6</v>
      </c>
      <c r="I23" s="93">
        <v>104.7</v>
      </c>
      <c r="J23" s="93">
        <v>102</v>
      </c>
      <c r="K23" s="93">
        <v>97</v>
      </c>
      <c r="L23" s="93">
        <v>101.4</v>
      </c>
      <c r="M23" s="93">
        <v>5</v>
      </c>
      <c r="N23" s="93">
        <v>4.9000000000000004</v>
      </c>
      <c r="O23" s="93">
        <v>4.7</v>
      </c>
      <c r="P23" s="93">
        <v>4.5</v>
      </c>
      <c r="Q23" s="107">
        <v>4.9000000000000004</v>
      </c>
      <c r="R23" s="208"/>
    </row>
    <row r="24" spans="1:18" ht="16" customHeight="1">
      <c r="A24" s="269"/>
      <c r="B24" s="158" t="s">
        <v>20</v>
      </c>
      <c r="C24" s="108">
        <v>103.4</v>
      </c>
      <c r="D24" s="108">
        <v>101.5</v>
      </c>
      <c r="E24" s="93">
        <v>107.1</v>
      </c>
      <c r="F24" s="93">
        <v>98.1</v>
      </c>
      <c r="G24" s="93">
        <v>102.3</v>
      </c>
      <c r="H24" s="93">
        <v>103.5</v>
      </c>
      <c r="I24" s="93">
        <v>101.7</v>
      </c>
      <c r="J24" s="93">
        <v>107.4</v>
      </c>
      <c r="K24" s="93">
        <v>98.4</v>
      </c>
      <c r="L24" s="93">
        <v>102.8</v>
      </c>
      <c r="M24" s="93">
        <v>1.6</v>
      </c>
      <c r="N24" s="93">
        <v>1.6</v>
      </c>
      <c r="O24" s="93">
        <v>1.7</v>
      </c>
      <c r="P24" s="93">
        <v>1.7</v>
      </c>
      <c r="Q24" s="107">
        <v>1.6</v>
      </c>
      <c r="R24" s="208"/>
    </row>
    <row r="25" spans="1:18" ht="16" customHeight="1">
      <c r="A25" s="269"/>
      <c r="B25" s="158" t="s">
        <v>21</v>
      </c>
      <c r="C25" s="108">
        <v>100.1</v>
      </c>
      <c r="D25" s="108">
        <v>105.5</v>
      </c>
      <c r="E25" s="93">
        <v>101.9</v>
      </c>
      <c r="F25" s="93">
        <v>98</v>
      </c>
      <c r="G25" s="93">
        <v>99.1</v>
      </c>
      <c r="H25" s="93">
        <v>101</v>
      </c>
      <c r="I25" s="93">
        <v>106.7</v>
      </c>
      <c r="J25" s="93">
        <v>103.1</v>
      </c>
      <c r="K25" s="93">
        <v>99.2</v>
      </c>
      <c r="L25" s="93">
        <v>100.6</v>
      </c>
      <c r="M25" s="93">
        <v>1.9</v>
      </c>
      <c r="N25" s="93">
        <v>1.9</v>
      </c>
      <c r="O25" s="93">
        <v>1.9</v>
      </c>
      <c r="P25" s="93">
        <v>1.9</v>
      </c>
      <c r="Q25" s="107">
        <v>1.9</v>
      </c>
      <c r="R25" s="208"/>
    </row>
    <row r="26" spans="1:18" ht="16" customHeight="1">
      <c r="A26" s="269"/>
      <c r="B26" s="158" t="s">
        <v>22</v>
      </c>
      <c r="C26" s="108">
        <v>105.5</v>
      </c>
      <c r="D26" s="108">
        <v>103.3</v>
      </c>
      <c r="E26" s="93">
        <v>103.6</v>
      </c>
      <c r="F26" s="93">
        <v>96.8</v>
      </c>
      <c r="G26" s="93">
        <v>106.7</v>
      </c>
      <c r="H26" s="93">
        <v>106.1</v>
      </c>
      <c r="I26" s="93">
        <v>104</v>
      </c>
      <c r="J26" s="93">
        <v>104.3</v>
      </c>
      <c r="K26" s="93">
        <v>97.6</v>
      </c>
      <c r="L26" s="93">
        <v>107.6</v>
      </c>
      <c r="M26" s="93">
        <v>1.4</v>
      </c>
      <c r="N26" s="93">
        <v>1.4</v>
      </c>
      <c r="O26" s="93">
        <v>1.4</v>
      </c>
      <c r="P26" s="93">
        <v>1.5</v>
      </c>
      <c r="Q26" s="107">
        <v>1.5</v>
      </c>
      <c r="R26" s="208"/>
    </row>
    <row r="27" spans="1:18" ht="16" customHeight="1">
      <c r="A27" s="269"/>
      <c r="B27" s="158" t="s">
        <v>23</v>
      </c>
      <c r="C27" s="108">
        <v>101.2</v>
      </c>
      <c r="D27" s="108">
        <v>102.4</v>
      </c>
      <c r="E27" s="93">
        <v>101.4</v>
      </c>
      <c r="F27" s="93">
        <v>96.6</v>
      </c>
      <c r="G27" s="93">
        <v>101.1</v>
      </c>
      <c r="H27" s="93">
        <v>101.7</v>
      </c>
      <c r="I27" s="93">
        <v>102.9</v>
      </c>
      <c r="J27" s="93">
        <v>102.1</v>
      </c>
      <c r="K27" s="93">
        <v>97.3</v>
      </c>
      <c r="L27" s="93">
        <v>102.3</v>
      </c>
      <c r="M27" s="93">
        <v>6.3</v>
      </c>
      <c r="N27" s="93">
        <v>6.6</v>
      </c>
      <c r="O27" s="93">
        <v>6.2</v>
      </c>
      <c r="P27" s="93">
        <v>6.1</v>
      </c>
      <c r="Q27" s="107">
        <v>5.9</v>
      </c>
      <c r="R27" s="208"/>
    </row>
    <row r="28" spans="1:18" ht="16" customHeight="1">
      <c r="A28" s="269"/>
      <c r="B28" s="158" t="s">
        <v>24</v>
      </c>
      <c r="C28" s="108">
        <v>100.7</v>
      </c>
      <c r="D28" s="108">
        <v>99.9</v>
      </c>
      <c r="E28" s="93">
        <v>104.6</v>
      </c>
      <c r="F28" s="93">
        <v>95.6</v>
      </c>
      <c r="G28" s="93">
        <v>103.6</v>
      </c>
      <c r="H28" s="93">
        <v>101.4</v>
      </c>
      <c r="I28" s="93">
        <v>100.7</v>
      </c>
      <c r="J28" s="93">
        <v>105.6</v>
      </c>
      <c r="K28" s="93">
        <v>96.6</v>
      </c>
      <c r="L28" s="93">
        <v>105</v>
      </c>
      <c r="M28" s="93">
        <v>1.6</v>
      </c>
      <c r="N28" s="93">
        <v>1.5</v>
      </c>
      <c r="O28" s="93">
        <v>1.6</v>
      </c>
      <c r="P28" s="93">
        <v>1.6</v>
      </c>
      <c r="Q28" s="107">
        <v>1.6</v>
      </c>
      <c r="R28" s="208"/>
    </row>
    <row r="29" spans="1:18" ht="16" customHeight="1">
      <c r="A29" s="269"/>
      <c r="B29" s="158" t="s">
        <v>25</v>
      </c>
      <c r="C29" s="108">
        <v>106.2</v>
      </c>
      <c r="D29" s="108">
        <v>101.9</v>
      </c>
      <c r="E29" s="93">
        <v>100.7</v>
      </c>
      <c r="F29" s="93">
        <v>100</v>
      </c>
      <c r="G29" s="93">
        <v>105.7</v>
      </c>
      <c r="H29" s="93">
        <v>107.1</v>
      </c>
      <c r="I29" s="93">
        <v>102.7</v>
      </c>
      <c r="J29" s="93">
        <v>101.5</v>
      </c>
      <c r="K29" s="93">
        <v>100.9</v>
      </c>
      <c r="L29" s="93">
        <v>106.8</v>
      </c>
      <c r="M29" s="93">
        <v>2.1</v>
      </c>
      <c r="N29" s="93">
        <v>2.1</v>
      </c>
      <c r="O29" s="93">
        <v>2.1</v>
      </c>
      <c r="P29" s="93">
        <v>2.2999999999999998</v>
      </c>
      <c r="Q29" s="107">
        <v>2.2000000000000002</v>
      </c>
      <c r="R29" s="208"/>
    </row>
    <row r="30" spans="1:18" ht="16" customHeight="1">
      <c r="A30" s="269"/>
      <c r="B30" s="158" t="s">
        <v>26</v>
      </c>
      <c r="C30" s="108">
        <v>98.2</v>
      </c>
      <c r="D30" s="108">
        <v>108.8</v>
      </c>
      <c r="E30" s="93">
        <v>103.7</v>
      </c>
      <c r="F30" s="93">
        <v>94.4</v>
      </c>
      <c r="G30" s="93">
        <v>104.8</v>
      </c>
      <c r="H30" s="93">
        <v>99.1</v>
      </c>
      <c r="I30" s="93">
        <v>109.9</v>
      </c>
      <c r="J30" s="93">
        <v>104.9</v>
      </c>
      <c r="K30" s="93">
        <v>95.5</v>
      </c>
      <c r="L30" s="93">
        <v>106.2</v>
      </c>
      <c r="M30" s="93">
        <v>2.5</v>
      </c>
      <c r="N30" s="93">
        <v>2.6</v>
      </c>
      <c r="O30" s="93">
        <v>2.6</v>
      </c>
      <c r="P30" s="93">
        <v>2.6</v>
      </c>
      <c r="Q30" s="107">
        <v>2.4</v>
      </c>
      <c r="R30" s="208"/>
    </row>
    <row r="31" spans="1:18" ht="16" customHeight="1">
      <c r="A31" s="269"/>
      <c r="B31" s="158" t="s">
        <v>27</v>
      </c>
      <c r="C31" s="108">
        <v>103.4</v>
      </c>
      <c r="D31" s="108">
        <v>104.6</v>
      </c>
      <c r="E31" s="93">
        <v>105.1</v>
      </c>
      <c r="F31" s="93">
        <v>95.3</v>
      </c>
      <c r="G31" s="93">
        <v>103.1</v>
      </c>
      <c r="H31" s="93">
        <v>103.6</v>
      </c>
      <c r="I31" s="93">
        <v>104.8</v>
      </c>
      <c r="J31" s="93">
        <v>105.4</v>
      </c>
      <c r="K31" s="93">
        <v>95.7</v>
      </c>
      <c r="L31" s="93">
        <v>103.7</v>
      </c>
      <c r="M31" s="93">
        <v>1</v>
      </c>
      <c r="N31" s="93">
        <v>1</v>
      </c>
      <c r="O31" s="93">
        <v>1</v>
      </c>
      <c r="P31" s="93">
        <v>1.1000000000000001</v>
      </c>
      <c r="Q31" s="107">
        <v>1</v>
      </c>
      <c r="R31" s="208"/>
    </row>
    <row r="32" spans="1:18" ht="16" customHeight="1">
      <c r="A32" s="269"/>
      <c r="B32" s="158" t="s">
        <v>28</v>
      </c>
      <c r="C32" s="108">
        <v>102</v>
      </c>
      <c r="D32" s="108">
        <v>104.2</v>
      </c>
      <c r="E32" s="93">
        <v>101.7</v>
      </c>
      <c r="F32" s="93">
        <v>97.1</v>
      </c>
      <c r="G32" s="93">
        <v>102.4</v>
      </c>
      <c r="H32" s="93">
        <v>103.3</v>
      </c>
      <c r="I32" s="93">
        <v>105.6</v>
      </c>
      <c r="J32" s="93">
        <v>103.2</v>
      </c>
      <c r="K32" s="93">
        <v>98.5</v>
      </c>
      <c r="L32" s="93">
        <v>104.1</v>
      </c>
      <c r="M32" s="93">
        <v>1.9</v>
      </c>
      <c r="N32" s="93">
        <v>2</v>
      </c>
      <c r="O32" s="93">
        <v>2</v>
      </c>
      <c r="P32" s="93">
        <v>2</v>
      </c>
      <c r="Q32" s="107">
        <v>2.1</v>
      </c>
      <c r="R32" s="208"/>
    </row>
    <row r="33" spans="1:18" ht="16" customHeight="1">
      <c r="A33" s="269"/>
      <c r="B33" s="158" t="s">
        <v>29</v>
      </c>
      <c r="C33" s="108">
        <v>105.7</v>
      </c>
      <c r="D33" s="108">
        <v>103.7</v>
      </c>
      <c r="E33" s="93">
        <v>103.1</v>
      </c>
      <c r="F33" s="93">
        <v>97</v>
      </c>
      <c r="G33" s="93">
        <v>104</v>
      </c>
      <c r="H33" s="93">
        <v>105.2</v>
      </c>
      <c r="I33" s="93">
        <v>103.2</v>
      </c>
      <c r="J33" s="93">
        <v>102.6</v>
      </c>
      <c r="K33" s="93">
        <v>96.8</v>
      </c>
      <c r="L33" s="93">
        <v>104.3</v>
      </c>
      <c r="M33" s="93">
        <v>23.5</v>
      </c>
      <c r="N33" s="93">
        <v>23.4</v>
      </c>
      <c r="O33" s="93">
        <v>23.9</v>
      </c>
      <c r="P33" s="93">
        <v>24</v>
      </c>
      <c r="Q33" s="107">
        <v>23.4</v>
      </c>
      <c r="R33" s="208"/>
    </row>
    <row r="34" spans="1:18" ht="16" customHeight="1">
      <c r="A34" s="269"/>
      <c r="B34" s="158" t="s">
        <v>30</v>
      </c>
      <c r="C34" s="100" t="s">
        <v>52</v>
      </c>
      <c r="D34" s="100" t="s">
        <v>52</v>
      </c>
      <c r="E34" s="100" t="s">
        <v>52</v>
      </c>
      <c r="F34" s="100" t="s">
        <v>52</v>
      </c>
      <c r="G34" s="100" t="s">
        <v>52</v>
      </c>
      <c r="H34" s="100" t="s">
        <v>52</v>
      </c>
      <c r="I34" s="100" t="s">
        <v>52</v>
      </c>
      <c r="J34" s="100" t="s">
        <v>52</v>
      </c>
      <c r="K34" s="100" t="s">
        <v>52</v>
      </c>
      <c r="L34" s="100" t="s">
        <v>52</v>
      </c>
      <c r="M34" s="100" t="s">
        <v>52</v>
      </c>
      <c r="N34" s="100" t="s">
        <v>52</v>
      </c>
      <c r="O34" s="100" t="s">
        <v>52</v>
      </c>
      <c r="P34" s="100" t="s">
        <v>52</v>
      </c>
      <c r="Q34" s="100" t="s">
        <v>52</v>
      </c>
      <c r="R34" s="208"/>
    </row>
    <row r="35" spans="1:18">
      <c r="H35" s="212"/>
      <c r="I35" s="212"/>
      <c r="J35" s="212"/>
      <c r="K35" s="212"/>
      <c r="L35" s="212"/>
    </row>
  </sheetData>
  <mergeCells count="8">
    <mergeCell ref="U8:Z9"/>
    <mergeCell ref="V12:AA12"/>
    <mergeCell ref="B2:B5"/>
    <mergeCell ref="A1:A34"/>
    <mergeCell ref="C2:G4"/>
    <mergeCell ref="H2:L4"/>
    <mergeCell ref="M2:Q4"/>
    <mergeCell ref="N1:Q1"/>
  </mergeCells>
  <pageMargins left="0.43307086614173229" right="0.43307086614173229" top="0.47244094488188981" bottom="0.47244094488188981" header="0.51181102362204722" footer="0.31496062992125984"/>
  <pageSetup paperSize="9" scale="97" firstPageNumber="13" orientation="landscape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L30"/>
  <sheetViews>
    <sheetView zoomScaleNormal="100" zoomScaleSheetLayoutView="100" zoomScalePageLayoutView="90" workbookViewId="0">
      <selection sqref="A1:A25"/>
    </sheetView>
  </sheetViews>
  <sheetFormatPr baseColWidth="10" defaultColWidth="8.83203125" defaultRowHeight="13"/>
  <cols>
    <col min="1" max="1" width="7.6640625" customWidth="1"/>
    <col min="2" max="2" width="12.5" customWidth="1"/>
    <col min="3" max="4" width="17.5" customWidth="1"/>
    <col min="5" max="5" width="13.83203125" customWidth="1"/>
    <col min="6" max="6" width="12.5" customWidth="1"/>
    <col min="7" max="7" width="11.33203125" customWidth="1"/>
    <col min="8" max="8" width="10.83203125" customWidth="1"/>
    <col min="9" max="9" width="11.1640625" customWidth="1"/>
    <col min="10" max="10" width="12.5" customWidth="1"/>
    <col min="11" max="11" width="12.6640625" customWidth="1"/>
    <col min="12" max="12" width="8.83203125" customWidth="1"/>
  </cols>
  <sheetData>
    <row r="1" spans="1:12" ht="18.75" customHeight="1">
      <c r="A1" s="269">
        <v>91</v>
      </c>
      <c r="B1" s="363" t="s">
        <v>352</v>
      </c>
      <c r="C1" s="363"/>
      <c r="D1" s="363"/>
      <c r="E1" s="363"/>
      <c r="F1" s="363"/>
      <c r="G1" s="363"/>
      <c r="H1" s="363"/>
      <c r="I1" s="363"/>
      <c r="J1" s="363"/>
      <c r="K1" s="363"/>
      <c r="L1" s="363"/>
    </row>
    <row r="2" spans="1:12" ht="19">
      <c r="A2" s="269"/>
      <c r="B2" s="364" t="s">
        <v>354</v>
      </c>
      <c r="C2" s="364"/>
      <c r="D2" s="364"/>
      <c r="E2" s="364"/>
      <c r="F2" s="364"/>
      <c r="G2" s="364"/>
      <c r="H2" s="364"/>
      <c r="I2" s="364"/>
      <c r="J2" s="364"/>
      <c r="K2" s="364"/>
    </row>
    <row r="3" spans="1:12" ht="12" customHeight="1">
      <c r="A3" s="269"/>
      <c r="B3" s="27"/>
      <c r="D3" s="19"/>
      <c r="E3" s="19"/>
      <c r="F3" s="19"/>
      <c r="G3" s="25"/>
    </row>
    <row r="4" spans="1:12" ht="23.5" customHeight="1">
      <c r="A4" s="269"/>
      <c r="D4" s="39"/>
      <c r="E4" s="19"/>
      <c r="F4" s="19"/>
      <c r="G4" s="25"/>
    </row>
    <row r="5" spans="1:12" ht="30" customHeight="1">
      <c r="A5" s="269"/>
      <c r="C5" s="38" t="s">
        <v>261</v>
      </c>
      <c r="D5" s="204">
        <v>15.8</v>
      </c>
      <c r="F5" s="19"/>
      <c r="G5" s="362"/>
      <c r="H5" s="362"/>
    </row>
    <row r="6" spans="1:12" ht="30" customHeight="1">
      <c r="A6" s="269"/>
      <c r="C6" s="38" t="s">
        <v>63</v>
      </c>
      <c r="D6" s="204">
        <v>12.7</v>
      </c>
      <c r="F6" s="19"/>
      <c r="G6" s="227"/>
      <c r="H6" s="227"/>
    </row>
    <row r="7" spans="1:12" ht="30" customHeight="1">
      <c r="A7" s="269"/>
      <c r="C7" s="38" t="s">
        <v>43</v>
      </c>
      <c r="D7" s="204">
        <v>12</v>
      </c>
      <c r="F7" s="19"/>
      <c r="G7" s="227"/>
      <c r="H7" s="227"/>
    </row>
    <row r="8" spans="1:12" ht="30" customHeight="1">
      <c r="A8" s="269"/>
      <c r="C8" s="38" t="s">
        <v>54</v>
      </c>
      <c r="D8" s="204">
        <v>7.5</v>
      </c>
      <c r="F8" s="19"/>
      <c r="G8" s="227"/>
      <c r="H8" s="227"/>
    </row>
    <row r="9" spans="1:12" ht="35.5" customHeight="1">
      <c r="A9" s="269"/>
      <c r="C9" s="38" t="s">
        <v>57</v>
      </c>
      <c r="D9" s="204">
        <v>7.2</v>
      </c>
      <c r="E9" s="19"/>
      <c r="F9" s="19"/>
      <c r="G9" s="24"/>
    </row>
    <row r="10" spans="1:12" ht="35.5" customHeight="1">
      <c r="A10" s="269"/>
      <c r="C10" s="38" t="s">
        <v>46</v>
      </c>
      <c r="D10" s="204">
        <v>6.7</v>
      </c>
      <c r="E10" s="19"/>
      <c r="F10" s="19"/>
      <c r="G10" s="24"/>
    </row>
    <row r="11" spans="1:12" ht="26.25" customHeight="1">
      <c r="A11" s="269"/>
      <c r="C11" s="38" t="s">
        <v>56</v>
      </c>
      <c r="D11" s="204">
        <v>6.3</v>
      </c>
      <c r="E11" s="19"/>
      <c r="F11" s="19"/>
      <c r="G11" s="25"/>
    </row>
    <row r="12" spans="1:12" ht="18.75" customHeight="1">
      <c r="A12" s="269"/>
      <c r="C12" s="38" t="s">
        <v>62</v>
      </c>
      <c r="D12" s="204">
        <v>5.5</v>
      </c>
      <c r="E12" s="19"/>
      <c r="F12" s="19"/>
      <c r="G12" s="25"/>
    </row>
    <row r="13" spans="1:12" ht="12.75" customHeight="1">
      <c r="A13" s="269"/>
      <c r="C13" s="38" t="s">
        <v>36</v>
      </c>
      <c r="D13" s="204">
        <v>5</v>
      </c>
      <c r="E13" s="19"/>
      <c r="F13" s="19"/>
      <c r="G13" s="25"/>
    </row>
    <row r="14" spans="1:12" ht="12.75" customHeight="1">
      <c r="A14" s="269"/>
      <c r="C14" s="205" t="s">
        <v>76</v>
      </c>
      <c r="D14" s="204">
        <v>3.9</v>
      </c>
      <c r="E14" s="19"/>
      <c r="F14" s="19"/>
      <c r="G14" s="25"/>
    </row>
    <row r="15" spans="1:12" ht="13.5" customHeight="1">
      <c r="A15" s="269"/>
      <c r="C15" s="205" t="s">
        <v>53</v>
      </c>
      <c r="D15" s="204">
        <v>3.4</v>
      </c>
      <c r="E15" s="19"/>
      <c r="F15" s="19"/>
      <c r="G15" s="25"/>
    </row>
    <row r="16" spans="1:12" ht="21" customHeight="1">
      <c r="A16" s="269"/>
      <c r="C16" s="38" t="s">
        <v>45</v>
      </c>
      <c r="D16" s="204">
        <v>3.4</v>
      </c>
      <c r="E16" s="19"/>
      <c r="F16" s="19"/>
      <c r="G16" s="25"/>
    </row>
    <row r="17" spans="1:7" ht="21" customHeight="1">
      <c r="A17" s="269"/>
      <c r="C17" s="206" t="s">
        <v>31</v>
      </c>
      <c r="D17" s="204">
        <v>3.2</v>
      </c>
      <c r="E17" s="19"/>
      <c r="F17" s="19"/>
      <c r="G17" s="25"/>
    </row>
    <row r="18" spans="1:7" ht="21" customHeight="1">
      <c r="A18" s="269"/>
      <c r="C18" s="38" t="s">
        <v>47</v>
      </c>
      <c r="D18" s="204">
        <v>2.9</v>
      </c>
      <c r="E18" s="19"/>
      <c r="F18" s="19"/>
      <c r="G18" s="25"/>
    </row>
    <row r="19" spans="1:7" ht="21" customHeight="1">
      <c r="A19" s="269"/>
      <c r="C19" s="38" t="s">
        <v>49</v>
      </c>
      <c r="D19" s="204">
        <v>1.4</v>
      </c>
      <c r="E19" s="19"/>
      <c r="F19" s="19"/>
      <c r="G19" s="32"/>
    </row>
    <row r="20" spans="1:7" ht="21" customHeight="1">
      <c r="A20" s="269"/>
      <c r="C20" s="38" t="s">
        <v>48</v>
      </c>
      <c r="D20" s="204">
        <v>1</v>
      </c>
      <c r="E20" s="19"/>
      <c r="F20" s="19"/>
      <c r="G20" s="32"/>
    </row>
    <row r="21" spans="1:7" ht="21" customHeight="1">
      <c r="A21" s="269"/>
      <c r="C21" s="38" t="s">
        <v>44</v>
      </c>
      <c r="D21" s="204">
        <v>1</v>
      </c>
      <c r="E21" s="19"/>
      <c r="F21" s="19"/>
      <c r="G21" s="25"/>
    </row>
    <row r="22" spans="1:7" ht="21" customHeight="1">
      <c r="A22" s="269"/>
      <c r="C22" s="38" t="s">
        <v>58</v>
      </c>
      <c r="D22" s="204">
        <v>0.7</v>
      </c>
      <c r="E22" s="19"/>
      <c r="F22" s="19"/>
      <c r="G22" s="25"/>
    </row>
    <row r="23" spans="1:7" ht="21" customHeight="1">
      <c r="A23" s="269"/>
      <c r="C23" s="38" t="s">
        <v>55</v>
      </c>
      <c r="D23" s="204">
        <v>0.4</v>
      </c>
      <c r="E23" s="19"/>
      <c r="F23" s="19"/>
      <c r="G23" s="25"/>
    </row>
    <row r="24" spans="1:7" ht="21" customHeight="1">
      <c r="A24" s="269"/>
      <c r="D24" s="30">
        <f>SUM(D5:D23)</f>
        <v>100</v>
      </c>
      <c r="E24" s="19"/>
      <c r="F24" s="19"/>
      <c r="G24" s="19"/>
    </row>
    <row r="25" spans="1:7" ht="21" customHeight="1">
      <c r="A25" s="269"/>
      <c r="E25" s="19"/>
      <c r="F25" s="19"/>
      <c r="G25" s="19"/>
    </row>
    <row r="26" spans="1:7" ht="21" customHeight="1"/>
    <row r="27" spans="1:7" ht="21" customHeight="1"/>
    <row r="28" spans="1:7" ht="10.5" customHeight="1"/>
    <row r="29" spans="1:7" ht="21" customHeight="1"/>
    <row r="30" spans="1:7" ht="8.25" hidden="1" customHeight="1"/>
  </sheetData>
  <mergeCells count="4">
    <mergeCell ref="A1:A25"/>
    <mergeCell ref="B1:L1"/>
    <mergeCell ref="B2:K2"/>
    <mergeCell ref="G5:H5"/>
  </mergeCells>
  <pageMargins left="0.47244094488188981" right="0.23622047244094491" top="0.59055118110236227" bottom="0.39370078740157483" header="0.51181102362204722" footer="0.31496062992125984"/>
  <pageSetup paperSize="9" scale="95" orientation="landscape" r:id="rId1"/>
  <headerFooter alignWithMargins="0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K47"/>
  <sheetViews>
    <sheetView topLeftCell="A5" zoomScaleNormal="100" zoomScaleSheetLayoutView="84" zoomScalePageLayoutView="90" workbookViewId="0">
      <selection activeCell="A2" sqref="A2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159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3.5" customHeight="1">
      <c r="B20" s="157"/>
      <c r="C20" s="157"/>
      <c r="D20" s="157"/>
      <c r="E20" s="157"/>
      <c r="F20" s="157"/>
      <c r="G20" s="157"/>
      <c r="H20" s="157"/>
      <c r="I20" s="157"/>
      <c r="J20" s="40"/>
      <c r="K20" s="40"/>
    </row>
    <row r="21" spans="1:11" ht="96.75" customHeight="1">
      <c r="A21" s="157"/>
      <c r="B21" s="267" t="s">
        <v>353</v>
      </c>
      <c r="C21" s="267"/>
      <c r="D21" s="267"/>
      <c r="E21" s="267"/>
      <c r="F21" s="267"/>
      <c r="G21" s="267"/>
      <c r="H21" s="267"/>
      <c r="I21" s="267"/>
      <c r="J21" s="40"/>
      <c r="K21" s="40"/>
    </row>
    <row r="22" spans="1:11" ht="13.5" customHeight="1">
      <c r="A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  <c r="K26" s="40"/>
    </row>
    <row r="27" spans="1:11" ht="13.5" customHeight="1"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8">
      <c r="A44" s="13"/>
      <c r="B44" s="13"/>
      <c r="C44" s="13"/>
      <c r="D44" s="13"/>
      <c r="E44" s="13"/>
      <c r="F44" s="13"/>
      <c r="G44" s="13"/>
      <c r="H44" s="13"/>
      <c r="I44" s="13"/>
    </row>
    <row r="45" spans="1:11" ht="18">
      <c r="A45" s="13"/>
      <c r="B45" s="13"/>
      <c r="C45" s="13"/>
      <c r="D45" s="13"/>
      <c r="E45" s="13"/>
      <c r="F45" s="13"/>
      <c r="G45" s="13"/>
      <c r="H45" s="13"/>
      <c r="I45" s="13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  <row r="47" spans="1:11" ht="18">
      <c r="A47" s="13"/>
      <c r="B47" s="13"/>
      <c r="C47" s="13"/>
      <c r="D47" s="13"/>
      <c r="E47" s="13"/>
      <c r="F47" s="13"/>
      <c r="G47" s="13"/>
      <c r="H47" s="13"/>
      <c r="I47" s="13"/>
    </row>
  </sheetData>
  <mergeCells count="1">
    <mergeCell ref="B21:I21"/>
  </mergeCells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32"/>
  <sheetViews>
    <sheetView zoomScaleNormal="100" zoomScaleSheetLayoutView="89" workbookViewId="0">
      <selection sqref="A1:A32"/>
    </sheetView>
  </sheetViews>
  <sheetFormatPr baseColWidth="10" defaultColWidth="8.83203125" defaultRowHeight="13"/>
  <cols>
    <col min="1" max="1" width="5" customWidth="1"/>
    <col min="2" max="2" width="24.6640625" customWidth="1"/>
    <col min="3" max="7" width="20.6640625" customWidth="1"/>
  </cols>
  <sheetData>
    <row r="1" spans="1:9" s="34" customFormat="1" ht="17.25" customHeight="1">
      <c r="A1" s="269">
        <v>93</v>
      </c>
      <c r="B1" s="305" t="s">
        <v>232</v>
      </c>
      <c r="C1" s="305"/>
      <c r="D1" s="305"/>
      <c r="E1" s="305"/>
      <c r="F1" s="305"/>
      <c r="G1" s="305"/>
    </row>
    <row r="2" spans="1:9" ht="16.5" customHeight="1">
      <c r="A2" s="269"/>
      <c r="B2" s="99"/>
      <c r="C2" s="337" t="s">
        <v>284</v>
      </c>
      <c r="D2" s="337"/>
      <c r="E2" s="337"/>
      <c r="F2" s="337"/>
      <c r="G2" s="337"/>
    </row>
    <row r="3" spans="1:9" ht="22.5" customHeight="1">
      <c r="A3" s="269"/>
      <c r="B3" s="119"/>
      <c r="C3" s="110">
        <v>2017</v>
      </c>
      <c r="D3" s="96">
        <v>2018</v>
      </c>
      <c r="E3" s="96">
        <v>2019</v>
      </c>
      <c r="F3" s="96">
        <v>2020</v>
      </c>
      <c r="G3" s="96">
        <v>2021</v>
      </c>
    </row>
    <row r="4" spans="1:9" ht="17" customHeight="1">
      <c r="A4" s="269"/>
      <c r="B4" s="97" t="s">
        <v>32</v>
      </c>
      <c r="C4" s="105">
        <v>103.2</v>
      </c>
      <c r="D4" s="105">
        <v>103.7</v>
      </c>
      <c r="E4" s="105">
        <v>103.8</v>
      </c>
      <c r="F4" s="105">
        <v>96.3</v>
      </c>
      <c r="G4" s="105">
        <v>104</v>
      </c>
    </row>
    <row r="5" spans="1:9" ht="17" customHeight="1">
      <c r="A5" s="269"/>
      <c r="B5" s="158" t="s">
        <v>3</v>
      </c>
      <c r="C5" s="92"/>
      <c r="D5" s="92"/>
      <c r="E5" s="92"/>
      <c r="F5" s="92"/>
      <c r="G5" s="92"/>
    </row>
    <row r="6" spans="1:9" ht="17" customHeight="1">
      <c r="A6" s="269"/>
      <c r="B6" s="158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</row>
    <row r="7" spans="1:9" ht="17" customHeight="1">
      <c r="A7" s="269"/>
      <c r="B7" s="158" t="s">
        <v>5</v>
      </c>
      <c r="C7" s="107">
        <v>102.5</v>
      </c>
      <c r="D7" s="107">
        <v>106.3</v>
      </c>
      <c r="E7" s="107">
        <v>111.8</v>
      </c>
      <c r="F7" s="107">
        <v>93.8</v>
      </c>
      <c r="G7" s="93">
        <v>107.7</v>
      </c>
      <c r="H7" s="185"/>
      <c r="I7" s="30"/>
    </row>
    <row r="8" spans="1:9" ht="17" customHeight="1">
      <c r="A8" s="269"/>
      <c r="B8" s="158" t="s">
        <v>6</v>
      </c>
      <c r="C8" s="107">
        <v>105</v>
      </c>
      <c r="D8" s="107">
        <v>104</v>
      </c>
      <c r="E8" s="107">
        <v>94.5</v>
      </c>
      <c r="F8" s="107">
        <v>98.5</v>
      </c>
      <c r="G8" s="93">
        <v>95.7</v>
      </c>
      <c r="H8" s="185"/>
      <c r="I8" s="30"/>
    </row>
    <row r="9" spans="1:9" ht="17" customHeight="1">
      <c r="A9" s="269"/>
      <c r="B9" s="158" t="s">
        <v>7</v>
      </c>
      <c r="C9" s="107">
        <v>103.5</v>
      </c>
      <c r="D9" s="107">
        <v>103.2</v>
      </c>
      <c r="E9" s="107">
        <v>105.6</v>
      </c>
      <c r="F9" s="107">
        <v>91.2</v>
      </c>
      <c r="G9" s="93">
        <v>104.4</v>
      </c>
      <c r="H9" s="185"/>
      <c r="I9" s="30"/>
    </row>
    <row r="10" spans="1:9" ht="17" customHeight="1">
      <c r="A10" s="269"/>
      <c r="B10" s="158" t="s">
        <v>8</v>
      </c>
      <c r="C10" s="107">
        <v>94.7</v>
      </c>
      <c r="D10" s="107">
        <v>101.1</v>
      </c>
      <c r="E10" s="107">
        <v>103.1</v>
      </c>
      <c r="F10" s="107">
        <v>98.3</v>
      </c>
      <c r="G10" s="93">
        <v>102.3</v>
      </c>
      <c r="H10" s="185"/>
      <c r="I10" s="30"/>
    </row>
    <row r="11" spans="1:9" ht="17" customHeight="1">
      <c r="A11" s="269"/>
      <c r="B11" s="158" t="s">
        <v>9</v>
      </c>
      <c r="C11" s="107">
        <v>105.7</v>
      </c>
      <c r="D11" s="107">
        <v>106</v>
      </c>
      <c r="E11" s="107">
        <v>101.2</v>
      </c>
      <c r="F11" s="107">
        <v>94.8</v>
      </c>
      <c r="G11" s="93">
        <v>105.9</v>
      </c>
      <c r="H11" s="185"/>
      <c r="I11" s="30"/>
    </row>
    <row r="12" spans="1:9" ht="17" customHeight="1">
      <c r="A12" s="269"/>
      <c r="B12" s="158" t="s">
        <v>10</v>
      </c>
      <c r="C12" s="107">
        <v>103.4</v>
      </c>
      <c r="D12" s="107">
        <v>104.8</v>
      </c>
      <c r="E12" s="107">
        <v>100</v>
      </c>
      <c r="F12" s="107">
        <v>93</v>
      </c>
      <c r="G12" s="93">
        <v>100.8</v>
      </c>
      <c r="H12" s="185"/>
      <c r="I12" s="30"/>
    </row>
    <row r="13" spans="1:9" ht="17" customHeight="1">
      <c r="A13" s="269"/>
      <c r="B13" s="158" t="s">
        <v>11</v>
      </c>
      <c r="C13" s="107">
        <v>103.9</v>
      </c>
      <c r="D13" s="107">
        <v>102</v>
      </c>
      <c r="E13" s="107">
        <v>100.2</v>
      </c>
      <c r="F13" s="107">
        <v>93.8</v>
      </c>
      <c r="G13" s="93">
        <v>105.5</v>
      </c>
      <c r="H13" s="185"/>
      <c r="I13" s="30"/>
    </row>
    <row r="14" spans="1:9" ht="17" customHeight="1">
      <c r="A14" s="269"/>
      <c r="B14" s="158" t="s">
        <v>12</v>
      </c>
      <c r="C14" s="107">
        <v>109.4</v>
      </c>
      <c r="D14" s="107">
        <v>107.5</v>
      </c>
      <c r="E14" s="107">
        <v>103.9</v>
      </c>
      <c r="F14" s="107">
        <v>96</v>
      </c>
      <c r="G14" s="93">
        <v>103.3</v>
      </c>
      <c r="H14" s="185"/>
      <c r="I14" s="30"/>
    </row>
    <row r="15" spans="1:9" ht="17" customHeight="1">
      <c r="A15" s="269"/>
      <c r="B15" s="158" t="s">
        <v>13</v>
      </c>
      <c r="C15" s="107">
        <v>106.5</v>
      </c>
      <c r="D15" s="107">
        <v>106.7</v>
      </c>
      <c r="E15" s="107">
        <v>104.7</v>
      </c>
      <c r="F15" s="107">
        <v>98.2</v>
      </c>
      <c r="G15" s="93">
        <v>102.5</v>
      </c>
      <c r="H15" s="185"/>
      <c r="I15" s="30"/>
    </row>
    <row r="16" spans="1:9" ht="17" customHeight="1">
      <c r="A16" s="269"/>
      <c r="B16" s="158" t="s">
        <v>14</v>
      </c>
      <c r="C16" s="107">
        <v>98.3</v>
      </c>
      <c r="D16" s="107">
        <v>107.3</v>
      </c>
      <c r="E16" s="107">
        <v>107</v>
      </c>
      <c r="F16" s="107">
        <v>90.9</v>
      </c>
      <c r="G16" s="93">
        <v>106.3</v>
      </c>
      <c r="H16" s="185"/>
      <c r="I16" s="30"/>
    </row>
    <row r="17" spans="1:9" ht="17" customHeight="1">
      <c r="A17" s="269"/>
      <c r="B17" s="158" t="s">
        <v>15</v>
      </c>
      <c r="C17" s="107">
        <v>82.2</v>
      </c>
      <c r="D17" s="107">
        <v>97.3</v>
      </c>
      <c r="E17" s="107">
        <v>103.9</v>
      </c>
      <c r="F17" s="107">
        <v>96.7</v>
      </c>
      <c r="G17" s="93">
        <v>100</v>
      </c>
      <c r="H17" s="185"/>
      <c r="I17" s="30"/>
    </row>
    <row r="18" spans="1:9" ht="17" customHeight="1">
      <c r="A18" s="269"/>
      <c r="B18" s="158" t="s">
        <v>16</v>
      </c>
      <c r="C18" s="107">
        <v>104.7</v>
      </c>
      <c r="D18" s="107">
        <v>105.9</v>
      </c>
      <c r="E18" s="107">
        <v>104.6</v>
      </c>
      <c r="F18" s="107">
        <v>102.8</v>
      </c>
      <c r="G18" s="93">
        <v>107.5</v>
      </c>
      <c r="H18" s="185"/>
      <c r="I18" s="30"/>
    </row>
    <row r="19" spans="1:9" ht="17" customHeight="1">
      <c r="A19" s="269"/>
      <c r="B19" s="158" t="s">
        <v>17</v>
      </c>
      <c r="C19" s="107">
        <v>99.3</v>
      </c>
      <c r="D19" s="107">
        <v>104</v>
      </c>
      <c r="E19" s="107">
        <v>106.1</v>
      </c>
      <c r="F19" s="107">
        <v>91.4</v>
      </c>
      <c r="G19" s="93">
        <v>109.8</v>
      </c>
      <c r="H19" s="185"/>
      <c r="I19" s="30"/>
    </row>
    <row r="20" spans="1:9" ht="17" customHeight="1">
      <c r="A20" s="269"/>
      <c r="B20" s="158" t="s">
        <v>18</v>
      </c>
      <c r="C20" s="107">
        <v>107.8</v>
      </c>
      <c r="D20" s="107">
        <v>101.4</v>
      </c>
      <c r="E20" s="107">
        <v>104</v>
      </c>
      <c r="F20" s="107">
        <v>100</v>
      </c>
      <c r="G20" s="93">
        <v>107.1</v>
      </c>
      <c r="H20" s="185"/>
      <c r="I20" s="30"/>
    </row>
    <row r="21" spans="1:9" ht="17" customHeight="1">
      <c r="A21" s="269"/>
      <c r="B21" s="158" t="s">
        <v>19</v>
      </c>
      <c r="C21" s="107">
        <v>97.7</v>
      </c>
      <c r="D21" s="107">
        <v>105.1</v>
      </c>
      <c r="E21" s="107">
        <v>100</v>
      </c>
      <c r="F21" s="107">
        <v>96.2</v>
      </c>
      <c r="G21" s="93">
        <v>101.9</v>
      </c>
      <c r="H21" s="185"/>
      <c r="I21" s="30"/>
    </row>
    <row r="22" spans="1:9" ht="17" customHeight="1">
      <c r="A22" s="269"/>
      <c r="B22" s="158" t="s">
        <v>20</v>
      </c>
      <c r="C22" s="107">
        <v>104.3</v>
      </c>
      <c r="D22" s="107">
        <v>101.6</v>
      </c>
      <c r="E22" s="107">
        <v>106.4</v>
      </c>
      <c r="F22" s="107">
        <v>98.5</v>
      </c>
      <c r="G22" s="93">
        <v>104.7</v>
      </c>
      <c r="H22" s="185"/>
      <c r="I22" s="30"/>
    </row>
    <row r="23" spans="1:9" ht="17" customHeight="1">
      <c r="A23" s="269"/>
      <c r="B23" s="158" t="s">
        <v>21</v>
      </c>
      <c r="C23" s="107">
        <v>100.8</v>
      </c>
      <c r="D23" s="107">
        <v>107.7</v>
      </c>
      <c r="E23" s="107">
        <v>100.7</v>
      </c>
      <c r="F23" s="107">
        <v>98.3</v>
      </c>
      <c r="G23" s="93">
        <v>98.6</v>
      </c>
      <c r="H23" s="185"/>
      <c r="I23" s="30"/>
    </row>
    <row r="24" spans="1:9" ht="17" customHeight="1">
      <c r="A24" s="269"/>
      <c r="B24" s="158" t="s">
        <v>22</v>
      </c>
      <c r="C24" s="107">
        <v>106.4</v>
      </c>
      <c r="D24" s="107">
        <v>103.2</v>
      </c>
      <c r="E24" s="107">
        <v>102.6</v>
      </c>
      <c r="F24" s="107">
        <v>96.7</v>
      </c>
      <c r="G24" s="93">
        <v>107.8</v>
      </c>
      <c r="H24" s="185"/>
      <c r="I24" s="30"/>
    </row>
    <row r="25" spans="1:9" ht="17" customHeight="1">
      <c r="A25" s="269"/>
      <c r="B25" s="158" t="s">
        <v>23</v>
      </c>
      <c r="C25" s="107">
        <v>102.7</v>
      </c>
      <c r="D25" s="107">
        <v>102.9</v>
      </c>
      <c r="E25" s="107">
        <v>101.3</v>
      </c>
      <c r="F25" s="107">
        <v>96.5</v>
      </c>
      <c r="G25" s="93">
        <v>100.6</v>
      </c>
      <c r="H25" s="185"/>
      <c r="I25" s="30"/>
    </row>
    <row r="26" spans="1:9" ht="17" customHeight="1">
      <c r="A26" s="269"/>
      <c r="B26" s="158" t="s">
        <v>24</v>
      </c>
      <c r="C26" s="107">
        <v>101.3</v>
      </c>
      <c r="D26" s="107">
        <v>99.8</v>
      </c>
      <c r="E26" s="107">
        <v>104.2</v>
      </c>
      <c r="F26" s="107">
        <v>96.3</v>
      </c>
      <c r="G26" s="93">
        <v>103.1</v>
      </c>
      <c r="H26" s="185"/>
      <c r="I26" s="30"/>
    </row>
    <row r="27" spans="1:9" ht="17" customHeight="1">
      <c r="A27" s="269"/>
      <c r="B27" s="158" t="s">
        <v>25</v>
      </c>
      <c r="C27" s="107">
        <v>107.2</v>
      </c>
      <c r="D27" s="107">
        <v>101.6</v>
      </c>
      <c r="E27" s="107">
        <v>98.4</v>
      </c>
      <c r="F27" s="107">
        <v>101.1</v>
      </c>
      <c r="G27" s="93">
        <v>106.9</v>
      </c>
      <c r="H27" s="185"/>
      <c r="I27" s="30"/>
    </row>
    <row r="28" spans="1:9" ht="17" customHeight="1">
      <c r="A28" s="269"/>
      <c r="B28" s="158" t="s">
        <v>26</v>
      </c>
      <c r="C28" s="107">
        <v>97.4</v>
      </c>
      <c r="D28" s="107">
        <v>109</v>
      </c>
      <c r="E28" s="107">
        <v>102.8</v>
      </c>
      <c r="F28" s="107">
        <v>93.7</v>
      </c>
      <c r="G28" s="93">
        <v>108.3</v>
      </c>
      <c r="H28" s="185"/>
      <c r="I28" s="30"/>
    </row>
    <row r="29" spans="1:9" ht="17" customHeight="1">
      <c r="A29" s="269"/>
      <c r="B29" s="158" t="s">
        <v>27</v>
      </c>
      <c r="C29" s="107">
        <v>103.7</v>
      </c>
      <c r="D29" s="107">
        <v>105.2</v>
      </c>
      <c r="E29" s="107">
        <v>104.7</v>
      </c>
      <c r="F29" s="107">
        <v>95.5</v>
      </c>
      <c r="G29" s="93">
        <v>100.6</v>
      </c>
      <c r="H29" s="185"/>
      <c r="I29" s="30"/>
    </row>
    <row r="30" spans="1:9" ht="17" customHeight="1">
      <c r="A30" s="269"/>
      <c r="B30" s="158" t="s">
        <v>28</v>
      </c>
      <c r="C30" s="107">
        <v>101.7</v>
      </c>
      <c r="D30" s="107">
        <v>104.2</v>
      </c>
      <c r="E30" s="107">
        <v>99.4</v>
      </c>
      <c r="F30" s="107">
        <v>98</v>
      </c>
      <c r="G30" s="93">
        <v>101.4</v>
      </c>
      <c r="H30" s="185"/>
      <c r="I30" s="30"/>
    </row>
    <row r="31" spans="1:9" ht="17" customHeight="1">
      <c r="A31" s="269"/>
      <c r="B31" s="158" t="s">
        <v>29</v>
      </c>
      <c r="C31" s="107">
        <v>106.1</v>
      </c>
      <c r="D31" s="107">
        <v>102.9</v>
      </c>
      <c r="E31" s="107">
        <v>105.6</v>
      </c>
      <c r="F31" s="107">
        <v>96.8</v>
      </c>
      <c r="G31" s="93">
        <v>103.5</v>
      </c>
      <c r="H31" s="185"/>
      <c r="I31" s="30"/>
    </row>
    <row r="32" spans="1:9" ht="17" customHeight="1">
      <c r="A32" s="269"/>
      <c r="B32" s="158" t="s">
        <v>30</v>
      </c>
      <c r="C32" s="87" t="s">
        <v>52</v>
      </c>
      <c r="D32" s="87" t="s">
        <v>52</v>
      </c>
      <c r="E32" s="87" t="s">
        <v>52</v>
      </c>
      <c r="F32" s="87" t="s">
        <v>52</v>
      </c>
      <c r="G32" s="87" t="s">
        <v>52</v>
      </c>
    </row>
  </sheetData>
  <mergeCells count="3">
    <mergeCell ref="B1:G1"/>
    <mergeCell ref="C2:G2"/>
    <mergeCell ref="A1:A32"/>
  </mergeCells>
  <pageMargins left="0.39370078740157483" right="0.39370078740157483" top="0.39370078740157483" bottom="0.39370078740157483" header="0.31496062992125984" footer="0.31496062992125984"/>
  <pageSetup paperSize="9" firstPageNumber="135" orientation="landscape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sheetPr codeName="Лист480"/>
  <dimension ref="A1:V37"/>
  <sheetViews>
    <sheetView zoomScaleNormal="100" zoomScaleSheetLayoutView="84" zoomScalePageLayoutView="99" workbookViewId="0">
      <selection sqref="A1:A32"/>
    </sheetView>
  </sheetViews>
  <sheetFormatPr baseColWidth="10" defaultColWidth="9.1640625" defaultRowHeight="19.25" customHeight="1"/>
  <cols>
    <col min="1" max="1" width="4.5" style="1" customWidth="1"/>
    <col min="2" max="2" width="20.33203125" style="1" customWidth="1"/>
    <col min="3" max="13" width="6.33203125" style="1" customWidth="1"/>
    <col min="14" max="17" width="6.1640625" style="1" customWidth="1"/>
    <col min="18" max="22" width="6.33203125" style="1" customWidth="1"/>
    <col min="23" max="16384" width="9.1640625" style="1"/>
  </cols>
  <sheetData>
    <row r="1" spans="1:22" ht="22.5" customHeight="1">
      <c r="A1" s="269">
        <v>94</v>
      </c>
      <c r="B1" s="336" t="s">
        <v>233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</row>
    <row r="2" spans="1:22" ht="65.25" customHeight="1">
      <c r="A2" s="269"/>
      <c r="B2" s="365"/>
      <c r="C2" s="309" t="s">
        <v>153</v>
      </c>
      <c r="D2" s="309"/>
      <c r="E2" s="309"/>
      <c r="F2" s="309"/>
      <c r="G2" s="309"/>
      <c r="H2" s="309" t="s">
        <v>147</v>
      </c>
      <c r="I2" s="309"/>
      <c r="J2" s="309"/>
      <c r="K2" s="309"/>
      <c r="L2" s="309"/>
      <c r="M2" s="309" t="s">
        <v>148</v>
      </c>
      <c r="N2" s="309"/>
      <c r="O2" s="309"/>
      <c r="P2" s="306"/>
      <c r="Q2" s="306"/>
      <c r="R2" s="306" t="s">
        <v>149</v>
      </c>
      <c r="S2" s="307"/>
      <c r="T2" s="307"/>
      <c r="U2" s="307"/>
      <c r="V2" s="307"/>
    </row>
    <row r="3" spans="1:22" ht="18.75" customHeight="1">
      <c r="A3" s="269"/>
      <c r="B3" s="366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110">
        <v>2017</v>
      </c>
      <c r="I3" s="110">
        <v>2018</v>
      </c>
      <c r="J3" s="110">
        <v>2019</v>
      </c>
      <c r="K3" s="110">
        <v>2020</v>
      </c>
      <c r="L3" s="110">
        <v>2021</v>
      </c>
      <c r="M3" s="96">
        <v>2017</v>
      </c>
      <c r="N3" s="96">
        <v>2018</v>
      </c>
      <c r="O3" s="110">
        <v>2019</v>
      </c>
      <c r="P3" s="110">
        <v>2020</v>
      </c>
      <c r="Q3" s="110">
        <v>2021</v>
      </c>
      <c r="R3" s="96">
        <v>2017</v>
      </c>
      <c r="S3" s="96">
        <v>2018</v>
      </c>
      <c r="T3" s="96">
        <v>2019</v>
      </c>
      <c r="U3" s="96">
        <v>2020</v>
      </c>
      <c r="V3" s="96">
        <v>2021</v>
      </c>
    </row>
    <row r="4" spans="1:22" ht="16" customHeight="1">
      <c r="A4" s="269"/>
      <c r="B4" s="106" t="s">
        <v>32</v>
      </c>
      <c r="C4" s="143">
        <v>97.8</v>
      </c>
      <c r="D4" s="106">
        <v>108</v>
      </c>
      <c r="E4" s="106">
        <v>101.2</v>
      </c>
      <c r="F4" s="106">
        <v>89.4</v>
      </c>
      <c r="G4" s="106">
        <v>115.4</v>
      </c>
      <c r="H4" s="106">
        <v>94.3</v>
      </c>
      <c r="I4" s="106">
        <v>102.4</v>
      </c>
      <c r="J4" s="106">
        <v>98.4</v>
      </c>
      <c r="K4" s="106">
        <v>97</v>
      </c>
      <c r="L4" s="106">
        <v>101.4</v>
      </c>
      <c r="M4" s="106">
        <v>104.8</v>
      </c>
      <c r="N4" s="106">
        <v>101.1</v>
      </c>
      <c r="O4" s="106">
        <v>100.9</v>
      </c>
      <c r="P4" s="106">
        <v>94.1</v>
      </c>
      <c r="Q4" s="106">
        <v>102.4</v>
      </c>
      <c r="R4" s="106">
        <v>93.5</v>
      </c>
      <c r="S4" s="106">
        <v>102.8</v>
      </c>
      <c r="T4" s="106">
        <v>95.6</v>
      </c>
      <c r="U4" s="106">
        <v>99.1</v>
      </c>
      <c r="V4" s="106">
        <v>100.8</v>
      </c>
    </row>
    <row r="5" spans="1:22" ht="16" customHeight="1">
      <c r="A5" s="269"/>
      <c r="B5" s="160" t="s">
        <v>3</v>
      </c>
      <c r="C5" s="92"/>
      <c r="D5" s="92"/>
      <c r="E5" s="92"/>
      <c r="H5" s="92"/>
      <c r="I5" s="92"/>
      <c r="J5" s="92"/>
      <c r="K5" s="92"/>
      <c r="M5" s="92"/>
      <c r="N5" s="92"/>
      <c r="O5" s="92"/>
      <c r="P5" s="92"/>
      <c r="R5" s="92"/>
      <c r="S5" s="92"/>
      <c r="T5" s="92"/>
      <c r="U5" s="92"/>
    </row>
    <row r="6" spans="1:22" ht="16" customHeight="1">
      <c r="A6" s="269"/>
      <c r="B6" s="160" t="s">
        <v>4</v>
      </c>
      <c r="C6" s="107" t="s">
        <v>52</v>
      </c>
      <c r="D6" s="107" t="s">
        <v>52</v>
      </c>
      <c r="E6" s="107" t="s">
        <v>52</v>
      </c>
      <c r="F6" s="107" t="s">
        <v>52</v>
      </c>
      <c r="G6" s="107" t="s">
        <v>52</v>
      </c>
      <c r="H6" s="107" t="s">
        <v>52</v>
      </c>
      <c r="I6" s="107" t="s">
        <v>52</v>
      </c>
      <c r="J6" s="107" t="s">
        <v>52</v>
      </c>
      <c r="K6" s="107" t="s">
        <v>52</v>
      </c>
      <c r="L6" s="107" t="s">
        <v>52</v>
      </c>
      <c r="M6" s="107" t="s">
        <v>52</v>
      </c>
      <c r="N6" s="107" t="s">
        <v>52</v>
      </c>
      <c r="O6" s="107" t="s">
        <v>52</v>
      </c>
      <c r="P6" s="107" t="s">
        <v>52</v>
      </c>
      <c r="Q6" s="107" t="s">
        <v>52</v>
      </c>
      <c r="R6" s="107" t="s">
        <v>52</v>
      </c>
      <c r="S6" s="107" t="s">
        <v>52</v>
      </c>
      <c r="T6" s="107" t="s">
        <v>52</v>
      </c>
      <c r="U6" s="107" t="s">
        <v>52</v>
      </c>
      <c r="V6" s="107" t="s">
        <v>52</v>
      </c>
    </row>
    <row r="7" spans="1:22" ht="16" customHeight="1">
      <c r="A7" s="269"/>
      <c r="B7" s="160" t="s">
        <v>5</v>
      </c>
      <c r="C7" s="93">
        <v>95.8</v>
      </c>
      <c r="D7" s="93">
        <v>110.5</v>
      </c>
      <c r="E7" s="93">
        <v>101.1</v>
      </c>
      <c r="F7" s="93">
        <v>84.4</v>
      </c>
      <c r="G7" s="93">
        <v>121.3</v>
      </c>
      <c r="H7" s="93">
        <v>79.2</v>
      </c>
      <c r="I7" s="93">
        <v>110.9</v>
      </c>
      <c r="J7" s="93">
        <v>112.9</v>
      </c>
      <c r="K7" s="93">
        <v>122.9</v>
      </c>
      <c r="L7" s="93">
        <v>126.9</v>
      </c>
      <c r="M7" s="93">
        <v>106.6</v>
      </c>
      <c r="N7" s="93">
        <v>102.7</v>
      </c>
      <c r="O7" s="93">
        <v>121</v>
      </c>
      <c r="P7" s="93">
        <v>95.1</v>
      </c>
      <c r="Q7" s="93">
        <v>101.5</v>
      </c>
      <c r="R7" s="93">
        <v>116.3</v>
      </c>
      <c r="S7" s="93">
        <v>84.6</v>
      </c>
      <c r="T7" s="93">
        <v>94.7</v>
      </c>
      <c r="U7" s="93">
        <v>83.5</v>
      </c>
      <c r="V7" s="93">
        <v>89.4</v>
      </c>
    </row>
    <row r="8" spans="1:22" ht="16" customHeight="1">
      <c r="A8" s="269"/>
      <c r="B8" s="160" t="s">
        <v>6</v>
      </c>
      <c r="C8" s="93">
        <v>105.8</v>
      </c>
      <c r="D8" s="93">
        <v>103.5</v>
      </c>
      <c r="E8" s="93">
        <v>100.5</v>
      </c>
      <c r="F8" s="93">
        <v>99.2</v>
      </c>
      <c r="G8" s="93">
        <v>101.7</v>
      </c>
      <c r="H8" s="93">
        <v>80.8</v>
      </c>
      <c r="I8" s="93">
        <v>91.2</v>
      </c>
      <c r="J8" s="93">
        <v>64.900000000000006</v>
      </c>
      <c r="K8" s="93">
        <v>70.8</v>
      </c>
      <c r="L8" s="93">
        <v>96.6</v>
      </c>
      <c r="M8" s="93">
        <v>106.8</v>
      </c>
      <c r="N8" s="93">
        <v>102</v>
      </c>
      <c r="O8" s="93">
        <v>97.2</v>
      </c>
      <c r="P8" s="93">
        <v>95</v>
      </c>
      <c r="Q8" s="93">
        <v>109.5</v>
      </c>
      <c r="R8" s="93">
        <v>98.9</v>
      </c>
      <c r="S8" s="93">
        <v>102.3</v>
      </c>
      <c r="T8" s="93">
        <v>92.8</v>
      </c>
      <c r="U8" s="93">
        <v>99.5</v>
      </c>
      <c r="V8" s="93">
        <v>110</v>
      </c>
    </row>
    <row r="9" spans="1:22" ht="16" customHeight="1">
      <c r="A9" s="269"/>
      <c r="B9" s="160" t="s">
        <v>7</v>
      </c>
      <c r="C9" s="93">
        <v>100.6</v>
      </c>
      <c r="D9" s="93">
        <v>102.7</v>
      </c>
      <c r="E9" s="93">
        <v>109.7</v>
      </c>
      <c r="F9" s="93">
        <v>85.2</v>
      </c>
      <c r="G9" s="93">
        <v>121.7</v>
      </c>
      <c r="H9" s="93">
        <v>95.6</v>
      </c>
      <c r="I9" s="93">
        <v>101.6</v>
      </c>
      <c r="J9" s="93">
        <v>97.5</v>
      </c>
      <c r="K9" s="93">
        <v>88.7</v>
      </c>
      <c r="L9" s="93">
        <v>102.8</v>
      </c>
      <c r="M9" s="93">
        <v>108</v>
      </c>
      <c r="N9" s="93">
        <v>103.5</v>
      </c>
      <c r="O9" s="93">
        <v>105.1</v>
      </c>
      <c r="P9" s="93">
        <v>87.5</v>
      </c>
      <c r="Q9" s="93">
        <v>104.9</v>
      </c>
      <c r="R9" s="93">
        <v>78.7</v>
      </c>
      <c r="S9" s="93">
        <v>104</v>
      </c>
      <c r="T9" s="93">
        <v>81.5</v>
      </c>
      <c r="U9" s="93">
        <v>92.2</v>
      </c>
      <c r="V9" s="93">
        <v>131.5</v>
      </c>
    </row>
    <row r="10" spans="1:22" ht="16" customHeight="1">
      <c r="A10" s="269"/>
      <c r="B10" s="160" t="s">
        <v>8</v>
      </c>
      <c r="C10" s="93">
        <v>102.3</v>
      </c>
      <c r="D10" s="93">
        <v>90.4</v>
      </c>
      <c r="E10" s="93">
        <v>120.8</v>
      </c>
      <c r="F10" s="93">
        <v>95.1</v>
      </c>
      <c r="G10" s="93">
        <v>107.5</v>
      </c>
      <c r="H10" s="93">
        <v>84.2</v>
      </c>
      <c r="I10" s="93">
        <v>109.4</v>
      </c>
      <c r="J10" s="93">
        <v>100</v>
      </c>
      <c r="K10" s="93">
        <v>91.7</v>
      </c>
      <c r="L10" s="93">
        <v>111.1</v>
      </c>
      <c r="M10" s="93">
        <v>99.8</v>
      </c>
      <c r="N10" s="93">
        <v>100</v>
      </c>
      <c r="O10" s="93">
        <v>102</v>
      </c>
      <c r="P10" s="93">
        <v>100</v>
      </c>
      <c r="Q10" s="93">
        <v>99.3</v>
      </c>
      <c r="R10" s="93">
        <v>67.5</v>
      </c>
      <c r="S10" s="93">
        <v>95.7</v>
      </c>
      <c r="T10" s="93">
        <v>91.8</v>
      </c>
      <c r="U10" s="93">
        <v>92.7</v>
      </c>
      <c r="V10" s="93">
        <v>90.7</v>
      </c>
    </row>
    <row r="11" spans="1:22" ht="16" customHeight="1">
      <c r="A11" s="269"/>
      <c r="B11" s="160" t="s">
        <v>9</v>
      </c>
      <c r="C11" s="93">
        <v>105.2</v>
      </c>
      <c r="D11" s="93">
        <v>111.1</v>
      </c>
      <c r="E11" s="93">
        <v>100.2</v>
      </c>
      <c r="F11" s="93">
        <v>93.5</v>
      </c>
      <c r="G11" s="93">
        <v>110.2</v>
      </c>
      <c r="H11" s="93">
        <v>116.8</v>
      </c>
      <c r="I11" s="93">
        <v>85.6</v>
      </c>
      <c r="J11" s="93">
        <v>81.099999999999994</v>
      </c>
      <c r="K11" s="93">
        <v>110</v>
      </c>
      <c r="L11" s="93">
        <v>104.8</v>
      </c>
      <c r="M11" s="93">
        <v>106.9</v>
      </c>
      <c r="N11" s="93">
        <v>102.6</v>
      </c>
      <c r="O11" s="93">
        <v>100</v>
      </c>
      <c r="P11" s="93">
        <v>94.6</v>
      </c>
      <c r="Q11" s="93">
        <v>105.8</v>
      </c>
      <c r="R11" s="93">
        <v>97.3</v>
      </c>
      <c r="S11" s="93">
        <v>103.5</v>
      </c>
      <c r="T11" s="93">
        <v>95.2</v>
      </c>
      <c r="U11" s="93">
        <v>99</v>
      </c>
      <c r="V11" s="93">
        <v>110.5</v>
      </c>
    </row>
    <row r="12" spans="1:22" ht="16" customHeight="1">
      <c r="A12" s="269"/>
      <c r="B12" s="160" t="s">
        <v>10</v>
      </c>
      <c r="C12" s="93">
        <v>99.9</v>
      </c>
      <c r="D12" s="93">
        <v>106.3</v>
      </c>
      <c r="E12" s="93">
        <v>99.4</v>
      </c>
      <c r="F12" s="93">
        <v>92.7</v>
      </c>
      <c r="G12" s="93">
        <v>92</v>
      </c>
      <c r="H12" s="93">
        <v>83.2</v>
      </c>
      <c r="I12" s="93">
        <v>84.2</v>
      </c>
      <c r="J12" s="93">
        <v>108.1</v>
      </c>
      <c r="K12" s="93">
        <v>102.4</v>
      </c>
      <c r="L12" s="93">
        <v>107</v>
      </c>
      <c r="M12" s="93">
        <v>101</v>
      </c>
      <c r="N12" s="93">
        <v>106</v>
      </c>
      <c r="O12" s="93">
        <v>87.3</v>
      </c>
      <c r="P12" s="93">
        <v>84.1</v>
      </c>
      <c r="Q12" s="93">
        <v>105.9</v>
      </c>
      <c r="R12" s="93">
        <v>100</v>
      </c>
      <c r="S12" s="93">
        <v>99.9</v>
      </c>
      <c r="T12" s="93">
        <v>96</v>
      </c>
      <c r="U12" s="93">
        <v>120.8</v>
      </c>
      <c r="V12" s="93">
        <v>107.2</v>
      </c>
    </row>
    <row r="13" spans="1:22" ht="16" customHeight="1">
      <c r="A13" s="269"/>
      <c r="B13" s="160" t="s">
        <v>11</v>
      </c>
      <c r="C13" s="93">
        <v>96.8</v>
      </c>
      <c r="D13" s="93">
        <v>85.1</v>
      </c>
      <c r="E13" s="93">
        <v>128.6</v>
      </c>
      <c r="F13" s="93">
        <v>87.9</v>
      </c>
      <c r="G13" s="93">
        <v>116.6</v>
      </c>
      <c r="H13" s="93">
        <v>102.2</v>
      </c>
      <c r="I13" s="93">
        <v>104.2</v>
      </c>
      <c r="J13" s="93">
        <v>101.8</v>
      </c>
      <c r="K13" s="93">
        <v>104.6</v>
      </c>
      <c r="L13" s="93">
        <v>99.6</v>
      </c>
      <c r="M13" s="93">
        <v>105.4</v>
      </c>
      <c r="N13" s="93">
        <v>103.2</v>
      </c>
      <c r="O13" s="93">
        <v>94.3</v>
      </c>
      <c r="P13" s="93">
        <v>92.5</v>
      </c>
      <c r="Q13" s="93">
        <v>103.8</v>
      </c>
      <c r="R13" s="93">
        <v>108</v>
      </c>
      <c r="S13" s="93">
        <v>103.7</v>
      </c>
      <c r="T13" s="93">
        <v>96.8</v>
      </c>
      <c r="U13" s="93">
        <v>89.5</v>
      </c>
      <c r="V13" s="93">
        <v>113.7</v>
      </c>
    </row>
    <row r="14" spans="1:22" ht="16" customHeight="1">
      <c r="A14" s="269"/>
      <c r="B14" s="160" t="s">
        <v>12</v>
      </c>
      <c r="C14" s="93">
        <v>103.7</v>
      </c>
      <c r="D14" s="93">
        <v>101</v>
      </c>
      <c r="E14" s="93">
        <v>96.3</v>
      </c>
      <c r="F14" s="93">
        <v>100.2</v>
      </c>
      <c r="G14" s="93">
        <v>104.3</v>
      </c>
      <c r="H14" s="93">
        <v>113.9</v>
      </c>
      <c r="I14" s="93">
        <v>104.9</v>
      </c>
      <c r="J14" s="93">
        <v>100.2</v>
      </c>
      <c r="K14" s="93">
        <v>103.4</v>
      </c>
      <c r="L14" s="93">
        <v>98.2</v>
      </c>
      <c r="M14" s="93">
        <v>115.7</v>
      </c>
      <c r="N14" s="93">
        <v>114.5</v>
      </c>
      <c r="O14" s="93">
        <v>98.4</v>
      </c>
      <c r="P14" s="93">
        <v>93.2</v>
      </c>
      <c r="Q14" s="93">
        <v>103.4</v>
      </c>
      <c r="R14" s="93">
        <v>102.7</v>
      </c>
      <c r="S14" s="93">
        <v>109.7</v>
      </c>
      <c r="T14" s="93">
        <v>87.4</v>
      </c>
      <c r="U14" s="93">
        <v>82.6</v>
      </c>
      <c r="V14" s="93">
        <v>118.2</v>
      </c>
    </row>
    <row r="15" spans="1:22" ht="16" customHeight="1">
      <c r="A15" s="269"/>
      <c r="B15" s="160" t="s">
        <v>13</v>
      </c>
      <c r="C15" s="93">
        <v>95.8</v>
      </c>
      <c r="D15" s="93">
        <v>123</v>
      </c>
      <c r="E15" s="93">
        <v>92</v>
      </c>
      <c r="F15" s="93">
        <v>83.6</v>
      </c>
      <c r="G15" s="93">
        <v>117.6</v>
      </c>
      <c r="H15" s="93">
        <v>96.6</v>
      </c>
      <c r="I15" s="93">
        <v>87.3</v>
      </c>
      <c r="J15" s="93">
        <v>96.3</v>
      </c>
      <c r="K15" s="93">
        <v>125.2</v>
      </c>
      <c r="L15" s="93">
        <v>95.3</v>
      </c>
      <c r="M15" s="93">
        <v>115.9</v>
      </c>
      <c r="N15" s="93">
        <v>99.5</v>
      </c>
      <c r="O15" s="93">
        <v>99.7</v>
      </c>
      <c r="P15" s="93">
        <v>97.8</v>
      </c>
      <c r="Q15" s="93">
        <v>98.1</v>
      </c>
      <c r="R15" s="93">
        <v>74.2</v>
      </c>
      <c r="S15" s="93">
        <v>124.4</v>
      </c>
      <c r="T15" s="93">
        <v>103.8</v>
      </c>
      <c r="U15" s="93">
        <v>96.5</v>
      </c>
      <c r="V15" s="93">
        <v>91.7</v>
      </c>
    </row>
    <row r="16" spans="1:22" ht="16" customHeight="1">
      <c r="A16" s="269"/>
      <c r="B16" s="160" t="s">
        <v>14</v>
      </c>
      <c r="C16" s="93">
        <v>86</v>
      </c>
      <c r="D16" s="93">
        <v>120.4</v>
      </c>
      <c r="E16" s="93">
        <v>107.3</v>
      </c>
      <c r="F16" s="93">
        <v>70.3</v>
      </c>
      <c r="G16" s="93">
        <v>145.19999999999999</v>
      </c>
      <c r="H16" s="93">
        <v>112</v>
      </c>
      <c r="I16" s="93">
        <v>109.6</v>
      </c>
      <c r="J16" s="93">
        <v>80.8</v>
      </c>
      <c r="K16" s="93">
        <v>99.7</v>
      </c>
      <c r="L16" s="93">
        <v>68.3</v>
      </c>
      <c r="M16" s="93">
        <v>104.3</v>
      </c>
      <c r="N16" s="93">
        <v>97.1</v>
      </c>
      <c r="O16" s="93">
        <v>114.7</v>
      </c>
      <c r="P16" s="93">
        <v>103.2</v>
      </c>
      <c r="Q16" s="93">
        <v>86.1</v>
      </c>
      <c r="R16" s="93">
        <v>97.2</v>
      </c>
      <c r="S16" s="93">
        <v>117.9</v>
      </c>
      <c r="T16" s="93">
        <v>98.5</v>
      </c>
      <c r="U16" s="93">
        <v>99.8</v>
      </c>
      <c r="V16" s="93">
        <v>115.4</v>
      </c>
    </row>
    <row r="17" spans="1:22" ht="16" customHeight="1">
      <c r="A17" s="269"/>
      <c r="B17" s="160" t="s">
        <v>15</v>
      </c>
      <c r="C17" s="93">
        <v>94.3</v>
      </c>
      <c r="D17" s="93">
        <v>108.7</v>
      </c>
      <c r="E17" s="93">
        <v>113.9</v>
      </c>
      <c r="F17" s="93">
        <v>88.2</v>
      </c>
      <c r="G17" s="93">
        <v>107.3</v>
      </c>
      <c r="H17" s="93">
        <v>26.7</v>
      </c>
      <c r="I17" s="93">
        <v>45.7</v>
      </c>
      <c r="J17" s="93">
        <v>83.2</v>
      </c>
      <c r="K17" s="93">
        <v>171.7</v>
      </c>
      <c r="L17" s="93">
        <v>108.8</v>
      </c>
      <c r="M17" s="93">
        <v>88.2</v>
      </c>
      <c r="N17" s="93">
        <v>89.8</v>
      </c>
      <c r="O17" s="93">
        <v>111.8</v>
      </c>
      <c r="P17" s="93">
        <v>93.6</v>
      </c>
      <c r="Q17" s="93">
        <v>84.7</v>
      </c>
      <c r="R17" s="93">
        <v>85.8</v>
      </c>
      <c r="S17" s="93">
        <v>92.2</v>
      </c>
      <c r="T17" s="93">
        <v>76.7</v>
      </c>
      <c r="U17" s="93">
        <v>85.2</v>
      </c>
      <c r="V17" s="93">
        <v>122.4</v>
      </c>
    </row>
    <row r="18" spans="1:22" ht="16" customHeight="1">
      <c r="A18" s="269"/>
      <c r="B18" s="160" t="s">
        <v>16</v>
      </c>
      <c r="C18" s="93">
        <v>106.1</v>
      </c>
      <c r="D18" s="93">
        <v>103.7</v>
      </c>
      <c r="E18" s="93">
        <v>100.2</v>
      </c>
      <c r="F18" s="93">
        <v>103</v>
      </c>
      <c r="G18" s="93">
        <v>107.3</v>
      </c>
      <c r="H18" s="93">
        <v>100.3</v>
      </c>
      <c r="I18" s="93">
        <v>104.5</v>
      </c>
      <c r="J18" s="93">
        <v>102.9</v>
      </c>
      <c r="K18" s="93">
        <v>108.3</v>
      </c>
      <c r="L18" s="93">
        <v>102.7</v>
      </c>
      <c r="M18" s="93">
        <v>106.9</v>
      </c>
      <c r="N18" s="93">
        <v>104.4</v>
      </c>
      <c r="O18" s="93">
        <v>99.5</v>
      </c>
      <c r="P18" s="93">
        <v>106</v>
      </c>
      <c r="Q18" s="93">
        <v>104.8</v>
      </c>
      <c r="R18" s="93">
        <v>103.8</v>
      </c>
      <c r="S18" s="93">
        <v>88.9</v>
      </c>
      <c r="T18" s="93">
        <v>78.900000000000006</v>
      </c>
      <c r="U18" s="93">
        <v>98.9</v>
      </c>
      <c r="V18" s="93">
        <v>100.2</v>
      </c>
    </row>
    <row r="19" spans="1:22" ht="16" customHeight="1">
      <c r="A19" s="269"/>
      <c r="B19" s="160" t="s">
        <v>17</v>
      </c>
      <c r="C19" s="93">
        <v>91.2</v>
      </c>
      <c r="D19" s="93">
        <v>106.5</v>
      </c>
      <c r="E19" s="93">
        <v>106.7</v>
      </c>
      <c r="F19" s="93">
        <v>75.900000000000006</v>
      </c>
      <c r="G19" s="93">
        <v>145.80000000000001</v>
      </c>
      <c r="H19" s="93">
        <v>119.9</v>
      </c>
      <c r="I19" s="93">
        <v>75.3</v>
      </c>
      <c r="J19" s="93">
        <v>108.4</v>
      </c>
      <c r="K19" s="93">
        <v>115.2</v>
      </c>
      <c r="L19" s="93">
        <v>114.9</v>
      </c>
      <c r="M19" s="93">
        <v>101.4</v>
      </c>
      <c r="N19" s="93">
        <v>102.9</v>
      </c>
      <c r="O19" s="93">
        <v>98.7</v>
      </c>
      <c r="P19" s="93">
        <v>91.3</v>
      </c>
      <c r="Q19" s="93">
        <v>100.5</v>
      </c>
      <c r="R19" s="93">
        <v>99.1</v>
      </c>
      <c r="S19" s="93">
        <v>107.7</v>
      </c>
      <c r="T19" s="93">
        <v>102.1</v>
      </c>
      <c r="U19" s="93">
        <v>118.8</v>
      </c>
      <c r="V19" s="93">
        <v>97.7</v>
      </c>
    </row>
    <row r="20" spans="1:22" ht="16" customHeight="1">
      <c r="A20" s="269"/>
      <c r="B20" s="160" t="s">
        <v>18</v>
      </c>
      <c r="C20" s="93">
        <v>99.4</v>
      </c>
      <c r="D20" s="93">
        <v>101.1</v>
      </c>
      <c r="E20" s="93">
        <v>89.5</v>
      </c>
      <c r="F20" s="93">
        <v>60.8</v>
      </c>
      <c r="G20" s="93">
        <v>189.4</v>
      </c>
      <c r="H20" s="93">
        <v>150</v>
      </c>
      <c r="I20" s="93">
        <v>79.7</v>
      </c>
      <c r="J20" s="93">
        <v>84.4</v>
      </c>
      <c r="K20" s="93">
        <v>483.9</v>
      </c>
      <c r="L20" s="93">
        <v>52.7</v>
      </c>
      <c r="M20" s="93">
        <v>114.7</v>
      </c>
      <c r="N20" s="93">
        <v>91</v>
      </c>
      <c r="O20" s="93">
        <v>109.6</v>
      </c>
      <c r="P20" s="93">
        <v>99.5</v>
      </c>
      <c r="Q20" s="93">
        <v>108.1</v>
      </c>
      <c r="R20" s="93">
        <v>93.9</v>
      </c>
      <c r="S20" s="93">
        <v>101.3</v>
      </c>
      <c r="T20" s="93">
        <v>99.1</v>
      </c>
      <c r="U20" s="93">
        <v>103.6</v>
      </c>
      <c r="V20" s="93">
        <v>96.9</v>
      </c>
    </row>
    <row r="21" spans="1:22" ht="16" customHeight="1">
      <c r="A21" s="269"/>
      <c r="B21" s="160" t="s">
        <v>19</v>
      </c>
      <c r="C21" s="93">
        <v>82.9</v>
      </c>
      <c r="D21" s="93">
        <v>123.8</v>
      </c>
      <c r="E21" s="93">
        <v>95.9</v>
      </c>
      <c r="F21" s="93">
        <v>88.4</v>
      </c>
      <c r="G21" s="93">
        <v>109</v>
      </c>
      <c r="H21" s="93">
        <v>95.4</v>
      </c>
      <c r="I21" s="93">
        <v>99</v>
      </c>
      <c r="J21" s="93">
        <v>100.2</v>
      </c>
      <c r="K21" s="93">
        <v>105.1</v>
      </c>
      <c r="L21" s="93">
        <v>97.8</v>
      </c>
      <c r="M21" s="93">
        <v>103.4</v>
      </c>
      <c r="N21" s="93">
        <v>104.1</v>
      </c>
      <c r="O21" s="93">
        <v>96.7</v>
      </c>
      <c r="P21" s="93">
        <v>92.7</v>
      </c>
      <c r="Q21" s="93">
        <v>103</v>
      </c>
      <c r="R21" s="93">
        <v>93.1</v>
      </c>
      <c r="S21" s="93">
        <v>104.3</v>
      </c>
      <c r="T21" s="93">
        <v>92.9</v>
      </c>
      <c r="U21" s="93">
        <v>95.4</v>
      </c>
      <c r="V21" s="93">
        <v>87.7</v>
      </c>
    </row>
    <row r="22" spans="1:22" ht="16" customHeight="1">
      <c r="A22" s="269"/>
      <c r="B22" s="160" t="s">
        <v>20</v>
      </c>
      <c r="C22" s="93">
        <v>104.6</v>
      </c>
      <c r="D22" s="93">
        <v>102.8</v>
      </c>
      <c r="E22" s="93">
        <v>99.3</v>
      </c>
      <c r="F22" s="93">
        <v>100</v>
      </c>
      <c r="G22" s="93">
        <v>101.1</v>
      </c>
      <c r="H22" s="93">
        <v>126.2</v>
      </c>
      <c r="I22" s="93">
        <v>94.7</v>
      </c>
      <c r="J22" s="93">
        <v>107.4</v>
      </c>
      <c r="K22" s="93">
        <v>124.8</v>
      </c>
      <c r="L22" s="93">
        <v>103.6</v>
      </c>
      <c r="M22" s="93">
        <v>106.4</v>
      </c>
      <c r="N22" s="93">
        <v>101.2</v>
      </c>
      <c r="O22" s="93">
        <v>106.5</v>
      </c>
      <c r="P22" s="93">
        <v>100.8</v>
      </c>
      <c r="Q22" s="93">
        <v>106.4</v>
      </c>
      <c r="R22" s="93">
        <v>108.2</v>
      </c>
      <c r="S22" s="93">
        <v>90.3</v>
      </c>
      <c r="T22" s="93">
        <v>107.6</v>
      </c>
      <c r="U22" s="93">
        <v>89</v>
      </c>
      <c r="V22" s="93">
        <v>108.7</v>
      </c>
    </row>
    <row r="23" spans="1:22" ht="16" customHeight="1">
      <c r="A23" s="269"/>
      <c r="B23" s="160" t="s">
        <v>21</v>
      </c>
      <c r="C23" s="93">
        <v>100.1</v>
      </c>
      <c r="D23" s="93">
        <v>111.2</v>
      </c>
      <c r="E23" s="93">
        <v>99.9</v>
      </c>
      <c r="F23" s="93">
        <v>102.5</v>
      </c>
      <c r="G23" s="93">
        <v>89.9</v>
      </c>
      <c r="H23" s="93">
        <v>78.099999999999994</v>
      </c>
      <c r="I23" s="93">
        <v>111.1</v>
      </c>
      <c r="J23" s="93">
        <v>101</v>
      </c>
      <c r="K23" s="93">
        <v>98.2</v>
      </c>
      <c r="L23" s="93">
        <v>98</v>
      </c>
      <c r="M23" s="93">
        <v>108.6</v>
      </c>
      <c r="N23" s="93">
        <v>111.6</v>
      </c>
      <c r="O23" s="93">
        <v>97.3</v>
      </c>
      <c r="P23" s="93">
        <v>94.8</v>
      </c>
      <c r="Q23" s="93">
        <v>101.1</v>
      </c>
      <c r="R23" s="93">
        <v>89.4</v>
      </c>
      <c r="S23" s="93">
        <v>98.1</v>
      </c>
      <c r="T23" s="93">
        <v>106.8</v>
      </c>
      <c r="U23" s="93">
        <v>95.9</v>
      </c>
      <c r="V23" s="93">
        <v>108.5</v>
      </c>
    </row>
    <row r="24" spans="1:22" ht="16" customHeight="1">
      <c r="A24" s="269"/>
      <c r="B24" s="160" t="s">
        <v>22</v>
      </c>
      <c r="C24" s="93">
        <v>111.9</v>
      </c>
      <c r="D24" s="93">
        <v>103.8</v>
      </c>
      <c r="E24" s="93">
        <v>98</v>
      </c>
      <c r="F24" s="93">
        <v>99</v>
      </c>
      <c r="G24" s="93">
        <v>112.8</v>
      </c>
      <c r="H24" s="93">
        <v>102.3</v>
      </c>
      <c r="I24" s="93">
        <v>104.4</v>
      </c>
      <c r="J24" s="93">
        <v>102.9</v>
      </c>
      <c r="K24" s="93">
        <v>113.2</v>
      </c>
      <c r="L24" s="93">
        <v>106.8</v>
      </c>
      <c r="M24" s="93">
        <v>111</v>
      </c>
      <c r="N24" s="93">
        <v>97.1</v>
      </c>
      <c r="O24" s="93">
        <v>99.3</v>
      </c>
      <c r="P24" s="93">
        <v>88</v>
      </c>
      <c r="Q24" s="93">
        <v>103.7</v>
      </c>
      <c r="R24" s="93">
        <v>100.2</v>
      </c>
      <c r="S24" s="93">
        <v>99.1</v>
      </c>
      <c r="T24" s="93">
        <v>93.6</v>
      </c>
      <c r="U24" s="93">
        <v>100.2</v>
      </c>
      <c r="V24" s="93">
        <v>109.1</v>
      </c>
    </row>
    <row r="25" spans="1:22" ht="16" customHeight="1">
      <c r="A25" s="269"/>
      <c r="B25" s="160" t="s">
        <v>23</v>
      </c>
      <c r="C25" s="93">
        <v>89.8</v>
      </c>
      <c r="D25" s="93">
        <v>106.1</v>
      </c>
      <c r="E25" s="93">
        <v>102.3</v>
      </c>
      <c r="F25" s="93">
        <v>96.9</v>
      </c>
      <c r="G25" s="93">
        <v>98</v>
      </c>
      <c r="H25" s="93">
        <v>103.6</v>
      </c>
      <c r="I25" s="93">
        <v>106.8</v>
      </c>
      <c r="J25" s="93">
        <v>97.3</v>
      </c>
      <c r="K25" s="93">
        <v>96.4</v>
      </c>
      <c r="L25" s="93">
        <v>90</v>
      </c>
      <c r="M25" s="93">
        <v>109.1</v>
      </c>
      <c r="N25" s="93">
        <v>101</v>
      </c>
      <c r="O25" s="93">
        <v>97</v>
      </c>
      <c r="P25" s="93">
        <v>91.9</v>
      </c>
      <c r="Q25" s="93">
        <v>100.1</v>
      </c>
      <c r="R25" s="93">
        <v>83.6</v>
      </c>
      <c r="S25" s="93">
        <v>112.8</v>
      </c>
      <c r="T25" s="93">
        <v>102.6</v>
      </c>
      <c r="U25" s="93">
        <v>114.7</v>
      </c>
      <c r="V25" s="93">
        <v>74.2</v>
      </c>
    </row>
    <row r="26" spans="1:22" ht="16" customHeight="1">
      <c r="A26" s="269"/>
      <c r="B26" s="160" t="s">
        <v>24</v>
      </c>
      <c r="C26" s="93">
        <v>99.7</v>
      </c>
      <c r="D26" s="93">
        <v>100.5</v>
      </c>
      <c r="E26" s="93">
        <v>104.4</v>
      </c>
      <c r="F26" s="93">
        <v>93.9</v>
      </c>
      <c r="G26" s="93">
        <v>113.3</v>
      </c>
      <c r="H26" s="93">
        <v>72.400000000000006</v>
      </c>
      <c r="I26" s="93">
        <v>87.5</v>
      </c>
      <c r="J26" s="93">
        <v>136.30000000000001</v>
      </c>
      <c r="K26" s="93">
        <v>75.400000000000006</v>
      </c>
      <c r="L26" s="93">
        <v>89.8</v>
      </c>
      <c r="M26" s="93">
        <v>101.4</v>
      </c>
      <c r="N26" s="93">
        <v>94.8</v>
      </c>
      <c r="O26" s="93">
        <v>99.2</v>
      </c>
      <c r="P26" s="93">
        <v>102.7</v>
      </c>
      <c r="Q26" s="93">
        <v>86.9</v>
      </c>
      <c r="R26" s="93">
        <v>111.1</v>
      </c>
      <c r="S26" s="93">
        <v>123.5</v>
      </c>
      <c r="T26" s="93">
        <v>119.3</v>
      </c>
      <c r="U26" s="93">
        <v>106.6</v>
      </c>
      <c r="V26" s="93">
        <v>108</v>
      </c>
    </row>
    <row r="27" spans="1:22" ht="16" customHeight="1">
      <c r="A27" s="269"/>
      <c r="B27" s="160" t="s">
        <v>25</v>
      </c>
      <c r="C27" s="93">
        <v>112.1</v>
      </c>
      <c r="D27" s="93">
        <v>102.7</v>
      </c>
      <c r="E27" s="93">
        <v>96.7</v>
      </c>
      <c r="F27" s="93">
        <v>96.5</v>
      </c>
      <c r="G27" s="93">
        <v>112.8</v>
      </c>
      <c r="H27" s="93">
        <v>92.6</v>
      </c>
      <c r="I27" s="93">
        <v>87.7</v>
      </c>
      <c r="J27" s="93">
        <v>95.8</v>
      </c>
      <c r="K27" s="93">
        <v>168.7</v>
      </c>
      <c r="L27" s="93">
        <v>144.19999999999999</v>
      </c>
      <c r="M27" s="93">
        <v>107.1</v>
      </c>
      <c r="N27" s="93">
        <v>95.2</v>
      </c>
      <c r="O27" s="93">
        <v>92.3</v>
      </c>
      <c r="P27" s="93">
        <v>89.3</v>
      </c>
      <c r="Q27" s="93">
        <v>102.9</v>
      </c>
      <c r="R27" s="93">
        <v>90.5</v>
      </c>
      <c r="S27" s="93">
        <v>95.8</v>
      </c>
      <c r="T27" s="93">
        <v>71.5</v>
      </c>
      <c r="U27" s="93">
        <v>114.4</v>
      </c>
      <c r="V27" s="93">
        <v>110.9</v>
      </c>
    </row>
    <row r="28" spans="1:22" ht="16" customHeight="1">
      <c r="A28" s="269"/>
      <c r="B28" s="160" t="s">
        <v>26</v>
      </c>
      <c r="C28" s="93">
        <v>88.8</v>
      </c>
      <c r="D28" s="93">
        <v>122.1</v>
      </c>
      <c r="E28" s="93">
        <v>97.1</v>
      </c>
      <c r="F28" s="93">
        <v>79.5</v>
      </c>
      <c r="G28" s="93">
        <v>133.19999999999999</v>
      </c>
      <c r="H28" s="93">
        <v>96.1</v>
      </c>
      <c r="I28" s="93">
        <v>92.9</v>
      </c>
      <c r="J28" s="93">
        <v>97.9</v>
      </c>
      <c r="K28" s="93">
        <v>75.8</v>
      </c>
      <c r="L28" s="93">
        <v>121.7</v>
      </c>
      <c r="M28" s="93">
        <v>100.2</v>
      </c>
      <c r="N28" s="93">
        <v>101.7</v>
      </c>
      <c r="O28" s="93">
        <v>104.2</v>
      </c>
      <c r="P28" s="93">
        <v>96.5</v>
      </c>
      <c r="Q28" s="93">
        <v>97</v>
      </c>
      <c r="R28" s="93">
        <v>92.4</v>
      </c>
      <c r="S28" s="93">
        <v>105.2</v>
      </c>
      <c r="T28" s="93">
        <v>94.3</v>
      </c>
      <c r="U28" s="93">
        <v>98.7</v>
      </c>
      <c r="V28" s="93">
        <v>100.3</v>
      </c>
    </row>
    <row r="29" spans="1:22" ht="16" customHeight="1">
      <c r="A29" s="269"/>
      <c r="B29" s="160" t="s">
        <v>27</v>
      </c>
      <c r="C29" s="93">
        <v>105</v>
      </c>
      <c r="D29" s="93">
        <v>104.9</v>
      </c>
      <c r="E29" s="93">
        <v>95.6</v>
      </c>
      <c r="F29" s="93">
        <v>98.6</v>
      </c>
      <c r="G29" s="93">
        <v>108.5</v>
      </c>
      <c r="H29" s="93">
        <v>115.3</v>
      </c>
      <c r="I29" s="93">
        <v>89.8</v>
      </c>
      <c r="J29" s="93">
        <v>96.8</v>
      </c>
      <c r="K29" s="93">
        <v>99.3</v>
      </c>
      <c r="L29" s="93">
        <v>108.5</v>
      </c>
      <c r="M29" s="93">
        <v>107.1</v>
      </c>
      <c r="N29" s="93">
        <v>107.5</v>
      </c>
      <c r="O29" s="93">
        <v>104.8</v>
      </c>
      <c r="P29" s="93">
        <v>79.599999999999994</v>
      </c>
      <c r="Q29" s="93">
        <v>96.3</v>
      </c>
      <c r="R29" s="93">
        <v>102.7</v>
      </c>
      <c r="S29" s="93">
        <v>103.7</v>
      </c>
      <c r="T29" s="93">
        <v>92.8</v>
      </c>
      <c r="U29" s="93">
        <v>103.3</v>
      </c>
      <c r="V29" s="93">
        <v>97.7</v>
      </c>
    </row>
    <row r="30" spans="1:22" ht="16" customHeight="1">
      <c r="A30" s="269"/>
      <c r="B30" s="160" t="s">
        <v>28</v>
      </c>
      <c r="C30" s="93">
        <v>104.7</v>
      </c>
      <c r="D30" s="93">
        <v>110.7</v>
      </c>
      <c r="E30" s="93">
        <v>97.6</v>
      </c>
      <c r="F30" s="93">
        <v>102</v>
      </c>
      <c r="G30" s="93">
        <v>105.2</v>
      </c>
      <c r="H30" s="93">
        <v>91.9</v>
      </c>
      <c r="I30" s="93">
        <v>102.6</v>
      </c>
      <c r="J30" s="93">
        <v>100.4</v>
      </c>
      <c r="K30" s="93">
        <v>98.9</v>
      </c>
      <c r="L30" s="93">
        <v>89.7</v>
      </c>
      <c r="M30" s="93">
        <v>97.5</v>
      </c>
      <c r="N30" s="93">
        <v>97.2</v>
      </c>
      <c r="O30" s="93">
        <v>88.6</v>
      </c>
      <c r="P30" s="93">
        <v>89.4</v>
      </c>
      <c r="Q30" s="93">
        <v>99.7</v>
      </c>
      <c r="R30" s="93">
        <v>94.3</v>
      </c>
      <c r="S30" s="93">
        <v>103.5</v>
      </c>
      <c r="T30" s="93">
        <v>92.5</v>
      </c>
      <c r="U30" s="93">
        <v>96.9</v>
      </c>
      <c r="V30" s="93">
        <v>99</v>
      </c>
    </row>
    <row r="31" spans="1:22" ht="16" customHeight="1">
      <c r="A31" s="269"/>
      <c r="B31" s="160" t="s">
        <v>29</v>
      </c>
      <c r="C31" s="93">
        <v>78.900000000000006</v>
      </c>
      <c r="D31" s="93">
        <v>106.3</v>
      </c>
      <c r="E31" s="93">
        <v>52.1</v>
      </c>
      <c r="F31" s="93">
        <v>86.2</v>
      </c>
      <c r="G31" s="93">
        <v>98.2</v>
      </c>
      <c r="H31" s="93">
        <v>70</v>
      </c>
      <c r="I31" s="93">
        <v>36.4</v>
      </c>
      <c r="J31" s="93">
        <v>50</v>
      </c>
      <c r="K31" s="93">
        <v>37.5</v>
      </c>
      <c r="L31" s="93">
        <v>0</v>
      </c>
      <c r="M31" s="93">
        <v>95.2</v>
      </c>
      <c r="N31" s="93">
        <v>96.9</v>
      </c>
      <c r="O31" s="93">
        <v>98</v>
      </c>
      <c r="P31" s="93">
        <v>93</v>
      </c>
      <c r="Q31" s="93">
        <v>107</v>
      </c>
      <c r="R31" s="93">
        <v>97.9</v>
      </c>
      <c r="S31" s="93">
        <v>103.8</v>
      </c>
      <c r="T31" s="93">
        <v>102.8</v>
      </c>
      <c r="U31" s="93">
        <v>103.8</v>
      </c>
      <c r="V31" s="93">
        <v>96</v>
      </c>
    </row>
    <row r="32" spans="1:22" ht="16" customHeight="1">
      <c r="A32" s="269"/>
      <c r="B32" s="160" t="s">
        <v>30</v>
      </c>
      <c r="C32" s="87" t="s">
        <v>52</v>
      </c>
      <c r="D32" s="87" t="s">
        <v>52</v>
      </c>
      <c r="E32" s="87" t="s">
        <v>52</v>
      </c>
      <c r="F32" s="87" t="s">
        <v>52</v>
      </c>
      <c r="G32" s="87" t="s">
        <v>52</v>
      </c>
      <c r="H32" s="87" t="s">
        <v>52</v>
      </c>
      <c r="I32" s="87" t="s">
        <v>52</v>
      </c>
      <c r="J32" s="87" t="s">
        <v>52</v>
      </c>
      <c r="K32" s="87" t="s">
        <v>52</v>
      </c>
      <c r="L32" s="87" t="s">
        <v>52</v>
      </c>
      <c r="M32" s="87" t="s">
        <v>52</v>
      </c>
      <c r="N32" s="87" t="s">
        <v>52</v>
      </c>
      <c r="O32" s="87" t="s">
        <v>52</v>
      </c>
      <c r="P32" s="87" t="s">
        <v>52</v>
      </c>
      <c r="Q32" s="87" t="s">
        <v>52</v>
      </c>
      <c r="R32" s="87" t="s">
        <v>52</v>
      </c>
      <c r="S32" s="87" t="s">
        <v>52</v>
      </c>
      <c r="T32" s="87" t="s">
        <v>52</v>
      </c>
      <c r="U32" s="87" t="s">
        <v>52</v>
      </c>
      <c r="V32" s="87" t="s">
        <v>52</v>
      </c>
    </row>
    <row r="33" spans="2:22" ht="38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  <c r="S33" s="3"/>
      <c r="T33" s="3"/>
      <c r="U33" s="3"/>
      <c r="V33" s="3"/>
    </row>
    <row r="34" spans="2:22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R34" s="3"/>
      <c r="S34" s="3"/>
      <c r="T34" s="3"/>
      <c r="U34" s="3"/>
      <c r="V34" s="3"/>
    </row>
    <row r="35" spans="2:22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R35" s="3"/>
      <c r="S35" s="3"/>
      <c r="T35" s="3"/>
      <c r="U35" s="3"/>
      <c r="V35" s="3"/>
    </row>
    <row r="36" spans="2:22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R36" s="3"/>
      <c r="S36" s="3"/>
      <c r="T36" s="3"/>
      <c r="U36" s="3"/>
      <c r="V36" s="3"/>
    </row>
    <row r="37" spans="2:22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R37" s="3"/>
      <c r="S37" s="3"/>
      <c r="T37" s="3"/>
      <c r="U37" s="3"/>
      <c r="V37" s="3"/>
    </row>
  </sheetData>
  <mergeCells count="7">
    <mergeCell ref="A1:A32"/>
    <mergeCell ref="R2:V2"/>
    <mergeCell ref="B1:V1"/>
    <mergeCell ref="B2:B3"/>
    <mergeCell ref="C2:G2"/>
    <mergeCell ref="H2:L2"/>
    <mergeCell ref="M2:Q2"/>
  </mergeCells>
  <phoneticPr fontId="11" type="noConversion"/>
  <pageMargins left="0.47244094488188981" right="0.43307086614173229" top="0.47244094488188981" bottom="0.47244094488188981" header="0.51181102362204722" footer="0.31496062992125984"/>
  <pageSetup paperSize="9" scale="93" firstPageNumber="135" orientation="landscape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AD37"/>
  <sheetViews>
    <sheetView zoomScaleNormal="100" zoomScaleSheetLayoutView="85" zoomScalePageLayoutView="110" workbookViewId="0">
      <selection sqref="A1:A32"/>
    </sheetView>
  </sheetViews>
  <sheetFormatPr baseColWidth="10" defaultColWidth="9.1640625" defaultRowHeight="19.25" customHeight="1"/>
  <cols>
    <col min="1" max="1" width="5.1640625" style="1" customWidth="1"/>
    <col min="2" max="2" width="19.6640625" style="1" customWidth="1"/>
    <col min="3" max="22" width="6.1640625" style="1" customWidth="1"/>
    <col min="23" max="29" width="8.83203125" style="1" customWidth="1"/>
    <col min="30" max="16384" width="9.1640625" style="1"/>
  </cols>
  <sheetData>
    <row r="1" spans="1:30" ht="14.25" customHeight="1">
      <c r="A1" s="269">
        <v>95</v>
      </c>
      <c r="B1" s="146"/>
      <c r="C1" s="146"/>
      <c r="D1" s="146"/>
      <c r="E1" s="146"/>
      <c r="F1" s="146"/>
      <c r="G1" s="146"/>
      <c r="H1" s="146"/>
      <c r="I1" s="146"/>
      <c r="J1" s="92"/>
      <c r="K1" s="92"/>
      <c r="L1" s="92"/>
      <c r="M1" s="92"/>
      <c r="N1" s="92"/>
      <c r="O1" s="92"/>
      <c r="P1" s="92"/>
      <c r="Q1" s="92"/>
      <c r="R1" s="344" t="s">
        <v>282</v>
      </c>
      <c r="S1" s="344"/>
      <c r="T1" s="344"/>
      <c r="U1" s="344"/>
      <c r="V1" s="344"/>
    </row>
    <row r="2" spans="1:30" ht="64.5" customHeight="1">
      <c r="A2" s="269"/>
      <c r="B2" s="365"/>
      <c r="C2" s="309" t="s">
        <v>154</v>
      </c>
      <c r="D2" s="309"/>
      <c r="E2" s="309"/>
      <c r="F2" s="309"/>
      <c r="G2" s="309"/>
      <c r="H2" s="309" t="s">
        <v>151</v>
      </c>
      <c r="I2" s="309"/>
      <c r="J2" s="309"/>
      <c r="K2" s="306"/>
      <c r="L2" s="306"/>
      <c r="M2" s="306" t="s">
        <v>155</v>
      </c>
      <c r="N2" s="307"/>
      <c r="O2" s="307"/>
      <c r="P2" s="307"/>
      <c r="Q2" s="308"/>
      <c r="R2" s="307" t="s">
        <v>156</v>
      </c>
      <c r="S2" s="307"/>
      <c r="T2" s="307"/>
      <c r="U2" s="307"/>
      <c r="V2" s="307"/>
    </row>
    <row r="3" spans="1:30" ht="22.5" customHeight="1">
      <c r="A3" s="269"/>
      <c r="B3" s="366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96">
        <v>2017</v>
      </c>
      <c r="I3" s="96">
        <v>2018</v>
      </c>
      <c r="J3" s="110">
        <v>2019</v>
      </c>
      <c r="K3" s="110">
        <v>2020</v>
      </c>
      <c r="L3" s="110">
        <v>2021</v>
      </c>
      <c r="M3" s="110">
        <v>2017</v>
      </c>
      <c r="N3" s="110">
        <v>2018</v>
      </c>
      <c r="O3" s="110">
        <v>2019</v>
      </c>
      <c r="P3" s="110">
        <v>2020</v>
      </c>
      <c r="Q3" s="110">
        <v>2021</v>
      </c>
      <c r="R3" s="110">
        <v>2017</v>
      </c>
      <c r="S3" s="96">
        <v>2018</v>
      </c>
      <c r="T3" s="96">
        <v>2019</v>
      </c>
      <c r="U3" s="96">
        <v>2020</v>
      </c>
      <c r="V3" s="96">
        <v>2021</v>
      </c>
    </row>
    <row r="4" spans="1:30" ht="16" customHeight="1">
      <c r="A4" s="269"/>
      <c r="B4" s="106" t="s">
        <v>32</v>
      </c>
      <c r="C4" s="143">
        <v>95.6</v>
      </c>
      <c r="D4" s="143">
        <v>99.5</v>
      </c>
      <c r="E4" s="143">
        <v>98.3</v>
      </c>
      <c r="F4" s="106">
        <v>94.3</v>
      </c>
      <c r="G4" s="106">
        <v>100.5</v>
      </c>
      <c r="H4" s="106">
        <v>126.3</v>
      </c>
      <c r="I4" s="106">
        <v>108.5</v>
      </c>
      <c r="J4" s="106">
        <v>123.6</v>
      </c>
      <c r="K4" s="106">
        <v>105.6</v>
      </c>
      <c r="L4" s="106">
        <v>106.8</v>
      </c>
      <c r="M4" s="106">
        <v>103.9</v>
      </c>
      <c r="N4" s="106">
        <v>104.6</v>
      </c>
      <c r="O4" s="106">
        <v>103.2</v>
      </c>
      <c r="P4" s="106">
        <v>105.3</v>
      </c>
      <c r="Q4" s="106">
        <v>99.9</v>
      </c>
      <c r="R4" s="106">
        <v>103.6</v>
      </c>
      <c r="S4" s="106">
        <v>101.5</v>
      </c>
      <c r="T4" s="106">
        <v>107.7</v>
      </c>
      <c r="U4" s="106">
        <v>82.7</v>
      </c>
      <c r="V4" s="106">
        <v>101.8</v>
      </c>
      <c r="Y4" s="296"/>
      <c r="Z4" s="296"/>
      <c r="AA4" s="296"/>
      <c r="AB4" s="296"/>
      <c r="AC4" s="296"/>
      <c r="AD4" s="296"/>
    </row>
    <row r="5" spans="1:30" ht="16.75" customHeight="1">
      <c r="A5" s="269"/>
      <c r="B5" s="160" t="s">
        <v>3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30" ht="16.75" customHeight="1">
      <c r="A6" s="269"/>
      <c r="B6" s="160" t="s">
        <v>4</v>
      </c>
      <c r="C6" s="89" t="s">
        <v>52</v>
      </c>
      <c r="D6" s="89" t="s">
        <v>52</v>
      </c>
      <c r="E6" s="89" t="s">
        <v>52</v>
      </c>
      <c r="F6" s="89" t="s">
        <v>52</v>
      </c>
      <c r="G6" s="89" t="s">
        <v>52</v>
      </c>
      <c r="H6" s="89" t="s">
        <v>52</v>
      </c>
      <c r="I6" s="89" t="s">
        <v>52</v>
      </c>
      <c r="J6" s="89" t="s">
        <v>52</v>
      </c>
      <c r="K6" s="89" t="s">
        <v>52</v>
      </c>
      <c r="L6" s="89" t="s">
        <v>52</v>
      </c>
      <c r="M6" s="89" t="s">
        <v>52</v>
      </c>
      <c r="N6" s="89" t="s">
        <v>52</v>
      </c>
      <c r="O6" s="89" t="s">
        <v>52</v>
      </c>
      <c r="P6" s="89" t="s">
        <v>52</v>
      </c>
      <c r="Q6" s="89" t="s">
        <v>52</v>
      </c>
      <c r="R6" s="89" t="s">
        <v>52</v>
      </c>
      <c r="S6" s="89" t="s">
        <v>52</v>
      </c>
      <c r="T6" s="89" t="s">
        <v>52</v>
      </c>
      <c r="U6" s="89" t="s">
        <v>52</v>
      </c>
      <c r="V6" s="89" t="s">
        <v>52</v>
      </c>
    </row>
    <row r="7" spans="1:30" ht="16.75" customHeight="1">
      <c r="A7" s="269"/>
      <c r="B7" s="160" t="s">
        <v>5</v>
      </c>
      <c r="C7" s="145">
        <v>91.7</v>
      </c>
      <c r="D7" s="93">
        <v>105.1</v>
      </c>
      <c r="E7" s="93">
        <v>102.6</v>
      </c>
      <c r="F7" s="93">
        <v>93.6</v>
      </c>
      <c r="G7" s="93">
        <v>103</v>
      </c>
      <c r="H7" s="93">
        <v>111.9</v>
      </c>
      <c r="I7" s="93">
        <v>143.80000000000001</v>
      </c>
      <c r="J7" s="93">
        <v>176.7</v>
      </c>
      <c r="K7" s="93">
        <v>98.9</v>
      </c>
      <c r="L7" s="93">
        <v>120.6</v>
      </c>
      <c r="M7" s="93">
        <v>106.6</v>
      </c>
      <c r="N7" s="93">
        <v>113.3</v>
      </c>
      <c r="O7" s="93">
        <v>109.6</v>
      </c>
      <c r="P7" s="93">
        <v>110.9</v>
      </c>
      <c r="Q7" s="93">
        <v>107</v>
      </c>
      <c r="R7" s="93">
        <v>101.1</v>
      </c>
      <c r="S7" s="93">
        <v>97.7</v>
      </c>
      <c r="T7" s="93">
        <v>98.7</v>
      </c>
      <c r="U7" s="93">
        <v>79.599999999999994</v>
      </c>
      <c r="V7" s="93">
        <v>95.9</v>
      </c>
    </row>
    <row r="8" spans="1:30" ht="16.75" customHeight="1">
      <c r="A8" s="269"/>
      <c r="B8" s="160" t="s">
        <v>6</v>
      </c>
      <c r="C8" s="145">
        <v>97</v>
      </c>
      <c r="D8" s="93">
        <v>104</v>
      </c>
      <c r="E8" s="93">
        <v>104.9</v>
      </c>
      <c r="F8" s="93">
        <v>89.4</v>
      </c>
      <c r="G8" s="93">
        <v>99.3</v>
      </c>
      <c r="H8" s="93">
        <v>97.8</v>
      </c>
      <c r="I8" s="93">
        <v>102.6</v>
      </c>
      <c r="J8" s="93">
        <v>121.7</v>
      </c>
      <c r="K8" s="93">
        <v>103.4</v>
      </c>
      <c r="L8" s="93">
        <v>108.4</v>
      </c>
      <c r="M8" s="93">
        <v>112.1</v>
      </c>
      <c r="N8" s="93">
        <v>105.3</v>
      </c>
      <c r="O8" s="93">
        <v>58</v>
      </c>
      <c r="P8" s="93">
        <v>103</v>
      </c>
      <c r="Q8" s="93">
        <v>62.6</v>
      </c>
      <c r="R8" s="93">
        <v>103.5</v>
      </c>
      <c r="S8" s="93">
        <v>108.9</v>
      </c>
      <c r="T8" s="93">
        <v>111.1</v>
      </c>
      <c r="U8" s="93">
        <v>87.1</v>
      </c>
      <c r="V8" s="93">
        <v>96</v>
      </c>
    </row>
    <row r="9" spans="1:30" ht="16.75" customHeight="1">
      <c r="A9" s="269"/>
      <c r="B9" s="160" t="s">
        <v>7</v>
      </c>
      <c r="C9" s="145">
        <v>91.5</v>
      </c>
      <c r="D9" s="93">
        <v>99.3</v>
      </c>
      <c r="E9" s="93">
        <v>94</v>
      </c>
      <c r="F9" s="93">
        <v>95.9</v>
      </c>
      <c r="G9" s="93">
        <v>105</v>
      </c>
      <c r="H9" s="93">
        <v>135</v>
      </c>
      <c r="I9" s="93">
        <v>116.5</v>
      </c>
      <c r="J9" s="93">
        <v>128.19999999999999</v>
      </c>
      <c r="K9" s="93">
        <v>86.2</v>
      </c>
      <c r="L9" s="93">
        <v>98.3</v>
      </c>
      <c r="M9" s="93">
        <v>104.2</v>
      </c>
      <c r="N9" s="93">
        <v>97.2</v>
      </c>
      <c r="O9" s="93">
        <v>119.1</v>
      </c>
      <c r="P9" s="93">
        <v>106.6</v>
      </c>
      <c r="Q9" s="93">
        <v>94.8</v>
      </c>
      <c r="R9" s="93">
        <v>100.3</v>
      </c>
      <c r="S9" s="93">
        <v>102.8</v>
      </c>
      <c r="T9" s="93">
        <v>109.9</v>
      </c>
      <c r="U9" s="93">
        <v>78.400000000000006</v>
      </c>
      <c r="V9" s="93">
        <v>101.5</v>
      </c>
    </row>
    <row r="10" spans="1:30" ht="16.75" customHeight="1">
      <c r="A10" s="269"/>
      <c r="B10" s="160" t="s">
        <v>8</v>
      </c>
      <c r="C10" s="145">
        <v>91.1</v>
      </c>
      <c r="D10" s="93">
        <v>92</v>
      </c>
      <c r="E10" s="93">
        <v>95.8</v>
      </c>
      <c r="F10" s="93">
        <v>91.7</v>
      </c>
      <c r="G10" s="93">
        <v>95.5</v>
      </c>
      <c r="H10" s="93">
        <v>104</v>
      </c>
      <c r="I10" s="93">
        <v>134.5</v>
      </c>
      <c r="J10" s="93">
        <v>124.7</v>
      </c>
      <c r="K10" s="93">
        <v>135.1</v>
      </c>
      <c r="L10" s="93">
        <v>94.6</v>
      </c>
      <c r="M10" s="93">
        <v>93.9</v>
      </c>
      <c r="N10" s="93">
        <v>100.3</v>
      </c>
      <c r="O10" s="93">
        <v>101.7</v>
      </c>
      <c r="P10" s="93">
        <v>94.5</v>
      </c>
      <c r="Q10" s="93">
        <v>125.1</v>
      </c>
      <c r="R10" s="93">
        <v>87.6</v>
      </c>
      <c r="S10" s="93">
        <v>90.1</v>
      </c>
      <c r="T10" s="93">
        <v>106.5</v>
      </c>
      <c r="U10" s="93">
        <v>85.4</v>
      </c>
      <c r="V10" s="93">
        <v>98.8</v>
      </c>
    </row>
    <row r="11" spans="1:30" ht="16.75" customHeight="1">
      <c r="A11" s="269"/>
      <c r="B11" s="160" t="s">
        <v>9</v>
      </c>
      <c r="C11" s="145">
        <v>93.2</v>
      </c>
      <c r="D11" s="93">
        <v>96.5</v>
      </c>
      <c r="E11" s="93">
        <v>92.7</v>
      </c>
      <c r="F11" s="93">
        <v>90.3</v>
      </c>
      <c r="G11" s="93">
        <v>102.1</v>
      </c>
      <c r="H11" s="93">
        <v>140.6</v>
      </c>
      <c r="I11" s="93">
        <v>106.2</v>
      </c>
      <c r="J11" s="93">
        <v>126.9</v>
      </c>
      <c r="K11" s="93">
        <v>75.400000000000006</v>
      </c>
      <c r="L11" s="93">
        <v>103.9</v>
      </c>
      <c r="M11" s="93">
        <v>100</v>
      </c>
      <c r="N11" s="93">
        <v>109.1</v>
      </c>
      <c r="O11" s="93">
        <v>97.7</v>
      </c>
      <c r="P11" s="93">
        <v>97.2</v>
      </c>
      <c r="Q11" s="93">
        <v>111.9</v>
      </c>
      <c r="R11" s="93">
        <v>109.7</v>
      </c>
      <c r="S11" s="93">
        <v>118.2</v>
      </c>
      <c r="T11" s="93">
        <v>116.4</v>
      </c>
      <c r="U11" s="93">
        <v>78.2</v>
      </c>
      <c r="V11" s="93">
        <v>103.8</v>
      </c>
    </row>
    <row r="12" spans="1:30" ht="16.75" customHeight="1">
      <c r="A12" s="269"/>
      <c r="B12" s="160" t="s">
        <v>10</v>
      </c>
      <c r="C12" s="145">
        <v>93.6</v>
      </c>
      <c r="D12" s="93">
        <v>98.6</v>
      </c>
      <c r="E12" s="93">
        <v>92.4</v>
      </c>
      <c r="F12" s="93">
        <v>89.5</v>
      </c>
      <c r="G12" s="93">
        <v>101.2</v>
      </c>
      <c r="H12" s="93">
        <v>148.80000000000001</v>
      </c>
      <c r="I12" s="93">
        <v>98.3</v>
      </c>
      <c r="J12" s="93">
        <v>122.1</v>
      </c>
      <c r="K12" s="93">
        <v>81.8</v>
      </c>
      <c r="L12" s="93">
        <v>76.400000000000006</v>
      </c>
      <c r="M12" s="93">
        <v>100.5</v>
      </c>
      <c r="N12" s="93">
        <v>114</v>
      </c>
      <c r="O12" s="93">
        <v>97.2</v>
      </c>
      <c r="P12" s="93">
        <v>105.3</v>
      </c>
      <c r="Q12" s="93">
        <v>109.9</v>
      </c>
      <c r="R12" s="93">
        <v>108.6</v>
      </c>
      <c r="S12" s="93">
        <v>104.5</v>
      </c>
      <c r="T12" s="93">
        <v>108.4</v>
      </c>
      <c r="U12" s="93">
        <v>83</v>
      </c>
      <c r="V12" s="93">
        <v>93.9</v>
      </c>
    </row>
    <row r="13" spans="1:30" ht="16.75" customHeight="1">
      <c r="A13" s="269"/>
      <c r="B13" s="160" t="s">
        <v>11</v>
      </c>
      <c r="C13" s="145">
        <v>97.8</v>
      </c>
      <c r="D13" s="93">
        <v>104</v>
      </c>
      <c r="E13" s="93">
        <v>98.6</v>
      </c>
      <c r="F13" s="93">
        <v>98</v>
      </c>
      <c r="G13" s="93">
        <v>98.9</v>
      </c>
      <c r="H13" s="93">
        <v>131.1</v>
      </c>
      <c r="I13" s="93">
        <v>119.7</v>
      </c>
      <c r="J13" s="93">
        <v>95.7</v>
      </c>
      <c r="K13" s="93">
        <v>77.900000000000006</v>
      </c>
      <c r="L13" s="93">
        <v>101.4</v>
      </c>
      <c r="M13" s="93">
        <v>99.9</v>
      </c>
      <c r="N13" s="93">
        <v>108.1</v>
      </c>
      <c r="O13" s="93">
        <v>103.5</v>
      </c>
      <c r="P13" s="93">
        <v>103.5</v>
      </c>
      <c r="Q13" s="93">
        <v>98.6</v>
      </c>
      <c r="R13" s="93">
        <v>108.1</v>
      </c>
      <c r="S13" s="93">
        <v>105</v>
      </c>
      <c r="T13" s="93">
        <v>109.6</v>
      </c>
      <c r="U13" s="93">
        <v>82.5</v>
      </c>
      <c r="V13" s="93">
        <v>103.8</v>
      </c>
    </row>
    <row r="14" spans="1:30" ht="16.75" customHeight="1">
      <c r="A14" s="269"/>
      <c r="B14" s="160" t="s">
        <v>12</v>
      </c>
      <c r="C14" s="145">
        <v>97.4</v>
      </c>
      <c r="D14" s="93">
        <v>98.3</v>
      </c>
      <c r="E14" s="93">
        <v>92.7</v>
      </c>
      <c r="F14" s="93">
        <v>92</v>
      </c>
      <c r="G14" s="93">
        <v>99.1</v>
      </c>
      <c r="H14" s="93">
        <v>132.69999999999999</v>
      </c>
      <c r="I14" s="93">
        <v>103.1</v>
      </c>
      <c r="J14" s="93">
        <v>107.2</v>
      </c>
      <c r="K14" s="93">
        <v>98</v>
      </c>
      <c r="L14" s="93">
        <v>110.8</v>
      </c>
      <c r="M14" s="93">
        <v>100</v>
      </c>
      <c r="N14" s="93">
        <v>113.1</v>
      </c>
      <c r="O14" s="93">
        <v>160.4</v>
      </c>
      <c r="P14" s="93">
        <v>92.2</v>
      </c>
      <c r="Q14" s="93">
        <v>82.7</v>
      </c>
      <c r="R14" s="93">
        <v>94.9</v>
      </c>
      <c r="S14" s="93">
        <v>99.7</v>
      </c>
      <c r="T14" s="93">
        <v>100.5</v>
      </c>
      <c r="U14" s="93">
        <v>91.8</v>
      </c>
      <c r="V14" s="93">
        <v>105.2</v>
      </c>
    </row>
    <row r="15" spans="1:30" ht="16.75" customHeight="1">
      <c r="A15" s="269"/>
      <c r="B15" s="160" t="s">
        <v>13</v>
      </c>
      <c r="C15" s="145">
        <v>96.7</v>
      </c>
      <c r="D15" s="93">
        <v>104.4</v>
      </c>
      <c r="E15" s="93">
        <v>104.3</v>
      </c>
      <c r="F15" s="93">
        <v>91.5</v>
      </c>
      <c r="G15" s="93">
        <v>102.3</v>
      </c>
      <c r="H15" s="93">
        <v>120.8</v>
      </c>
      <c r="I15" s="93">
        <v>105.9</v>
      </c>
      <c r="J15" s="93">
        <v>133.1</v>
      </c>
      <c r="K15" s="93">
        <v>116</v>
      </c>
      <c r="L15" s="93">
        <v>111.9</v>
      </c>
      <c r="M15" s="93">
        <v>102.9</v>
      </c>
      <c r="N15" s="93">
        <v>109</v>
      </c>
      <c r="O15" s="93">
        <v>105.9</v>
      </c>
      <c r="P15" s="93">
        <v>102</v>
      </c>
      <c r="Q15" s="93">
        <v>99.6</v>
      </c>
      <c r="R15" s="93">
        <v>106.8</v>
      </c>
      <c r="S15" s="93">
        <v>106.8</v>
      </c>
      <c r="T15" s="93">
        <v>112.2</v>
      </c>
      <c r="U15" s="93">
        <v>85.5</v>
      </c>
      <c r="V15" s="93">
        <v>99.6</v>
      </c>
    </row>
    <row r="16" spans="1:30" ht="16.75" customHeight="1">
      <c r="A16" s="269"/>
      <c r="B16" s="160" t="s">
        <v>14</v>
      </c>
      <c r="C16" s="145">
        <v>92.9</v>
      </c>
      <c r="D16" s="93">
        <v>97.2</v>
      </c>
      <c r="E16" s="93">
        <v>98.9</v>
      </c>
      <c r="F16" s="93">
        <v>89.2</v>
      </c>
      <c r="G16" s="93">
        <v>103.7</v>
      </c>
      <c r="H16" s="93">
        <v>164.5</v>
      </c>
      <c r="I16" s="93">
        <v>94.5</v>
      </c>
      <c r="J16" s="93">
        <v>120.6</v>
      </c>
      <c r="K16" s="93">
        <v>64.3</v>
      </c>
      <c r="L16" s="93">
        <v>78.5</v>
      </c>
      <c r="M16" s="93">
        <v>100.5</v>
      </c>
      <c r="N16" s="93">
        <v>100.6</v>
      </c>
      <c r="O16" s="93">
        <v>109.6</v>
      </c>
      <c r="P16" s="93">
        <v>112.8</v>
      </c>
      <c r="Q16" s="93">
        <v>100</v>
      </c>
      <c r="R16" s="93">
        <v>100.9</v>
      </c>
      <c r="S16" s="93">
        <v>101.2</v>
      </c>
      <c r="T16" s="93">
        <v>105.2</v>
      </c>
      <c r="U16" s="93">
        <v>83.5</v>
      </c>
      <c r="V16" s="93">
        <v>94.2</v>
      </c>
    </row>
    <row r="17" spans="1:22" ht="16.75" customHeight="1">
      <c r="A17" s="269"/>
      <c r="B17" s="160" t="s">
        <v>15</v>
      </c>
      <c r="C17" s="145">
        <v>65.7</v>
      </c>
      <c r="D17" s="93">
        <v>92.8</v>
      </c>
      <c r="E17" s="93">
        <v>94</v>
      </c>
      <c r="F17" s="93">
        <v>87.8</v>
      </c>
      <c r="G17" s="93">
        <v>96.1</v>
      </c>
      <c r="H17" s="93">
        <v>73.3</v>
      </c>
      <c r="I17" s="93">
        <v>88.7</v>
      </c>
      <c r="J17" s="93">
        <v>100.5</v>
      </c>
      <c r="K17" s="93">
        <v>103.3</v>
      </c>
      <c r="L17" s="93">
        <v>90.7</v>
      </c>
      <c r="M17" s="93">
        <v>91.4</v>
      </c>
      <c r="N17" s="93">
        <v>122.8</v>
      </c>
      <c r="O17" s="93">
        <v>105.3</v>
      </c>
      <c r="P17" s="93">
        <v>102.6</v>
      </c>
      <c r="Q17" s="93">
        <v>99.6</v>
      </c>
      <c r="R17" s="93">
        <v>31.8</v>
      </c>
      <c r="S17" s="93">
        <v>88.4</v>
      </c>
      <c r="T17" s="93">
        <v>94.5</v>
      </c>
      <c r="U17" s="93">
        <v>99.5</v>
      </c>
      <c r="V17" s="93">
        <v>91.7</v>
      </c>
    </row>
    <row r="18" spans="1:22" ht="16.75" customHeight="1">
      <c r="A18" s="269"/>
      <c r="B18" s="160" t="s">
        <v>16</v>
      </c>
      <c r="C18" s="145">
        <v>136.19999999999999</v>
      </c>
      <c r="D18" s="93">
        <v>97.1</v>
      </c>
      <c r="E18" s="93">
        <v>99.6</v>
      </c>
      <c r="F18" s="93">
        <v>96.7</v>
      </c>
      <c r="G18" s="93">
        <v>103</v>
      </c>
      <c r="H18" s="93">
        <v>110.5</v>
      </c>
      <c r="I18" s="93">
        <v>112.3</v>
      </c>
      <c r="J18" s="93">
        <v>122.6</v>
      </c>
      <c r="K18" s="93">
        <v>122.4</v>
      </c>
      <c r="L18" s="93">
        <v>110.4</v>
      </c>
      <c r="M18" s="93">
        <v>104.6</v>
      </c>
      <c r="N18" s="93">
        <v>113</v>
      </c>
      <c r="O18" s="93">
        <v>105.9</v>
      </c>
      <c r="P18" s="93">
        <v>113.6</v>
      </c>
      <c r="Q18" s="93">
        <v>118.2</v>
      </c>
      <c r="R18" s="93">
        <v>101.6</v>
      </c>
      <c r="S18" s="93">
        <v>103.2</v>
      </c>
      <c r="T18" s="93">
        <v>109.6</v>
      </c>
      <c r="U18" s="93">
        <v>85.4</v>
      </c>
      <c r="V18" s="93">
        <v>106.1</v>
      </c>
    </row>
    <row r="19" spans="1:22" ht="16.75" customHeight="1">
      <c r="A19" s="269"/>
      <c r="B19" s="160" t="s">
        <v>17</v>
      </c>
      <c r="C19" s="145">
        <v>91.9</v>
      </c>
      <c r="D19" s="93">
        <v>99.7</v>
      </c>
      <c r="E19" s="93">
        <v>92.2</v>
      </c>
      <c r="F19" s="93">
        <v>97.1</v>
      </c>
      <c r="G19" s="93">
        <v>95.5</v>
      </c>
      <c r="H19" s="93">
        <v>115</v>
      </c>
      <c r="I19" s="93">
        <v>97.8</v>
      </c>
      <c r="J19" s="93">
        <v>149.30000000000001</v>
      </c>
      <c r="K19" s="93">
        <v>73.8</v>
      </c>
      <c r="L19" s="93">
        <v>113.1</v>
      </c>
      <c r="M19" s="93">
        <v>102.8</v>
      </c>
      <c r="N19" s="93">
        <v>111</v>
      </c>
      <c r="O19" s="93">
        <v>114.8</v>
      </c>
      <c r="P19" s="93">
        <v>88.6</v>
      </c>
      <c r="Q19" s="93">
        <v>113.3</v>
      </c>
      <c r="R19" s="93">
        <v>103.3</v>
      </c>
      <c r="S19" s="93">
        <v>102.4</v>
      </c>
      <c r="T19" s="93">
        <v>106.1</v>
      </c>
      <c r="U19" s="93">
        <v>81.2</v>
      </c>
      <c r="V19" s="93">
        <v>102.6</v>
      </c>
    </row>
    <row r="20" spans="1:22" ht="16.75" customHeight="1">
      <c r="A20" s="269"/>
      <c r="B20" s="160" t="s">
        <v>18</v>
      </c>
      <c r="C20" s="145">
        <v>95.2</v>
      </c>
      <c r="D20" s="93">
        <v>97.2</v>
      </c>
      <c r="E20" s="93">
        <v>98.9</v>
      </c>
      <c r="F20" s="93">
        <v>99.1</v>
      </c>
      <c r="G20" s="93">
        <v>97.1</v>
      </c>
      <c r="H20" s="93">
        <v>147.4</v>
      </c>
      <c r="I20" s="93">
        <v>115.1</v>
      </c>
      <c r="J20" s="93">
        <v>110.7</v>
      </c>
      <c r="K20" s="93">
        <v>148.69999999999999</v>
      </c>
      <c r="L20" s="93">
        <v>103.9</v>
      </c>
      <c r="M20" s="93">
        <v>104.7</v>
      </c>
      <c r="N20" s="93">
        <v>105.3</v>
      </c>
      <c r="O20" s="93">
        <v>99.7</v>
      </c>
      <c r="P20" s="93">
        <v>110.6</v>
      </c>
      <c r="Q20" s="93">
        <v>100.5</v>
      </c>
      <c r="R20" s="93">
        <v>101.8</v>
      </c>
      <c r="S20" s="93">
        <v>99.2</v>
      </c>
      <c r="T20" s="93">
        <v>106</v>
      </c>
      <c r="U20" s="93">
        <v>82.8</v>
      </c>
      <c r="V20" s="93">
        <v>94.6</v>
      </c>
    </row>
    <row r="21" spans="1:22" ht="16.75" customHeight="1">
      <c r="A21" s="269"/>
      <c r="B21" s="160" t="s">
        <v>19</v>
      </c>
      <c r="C21" s="145">
        <v>97.5</v>
      </c>
      <c r="D21" s="93">
        <v>101</v>
      </c>
      <c r="E21" s="93">
        <v>99.3</v>
      </c>
      <c r="F21" s="93">
        <v>99.5</v>
      </c>
      <c r="G21" s="93">
        <v>98.7</v>
      </c>
      <c r="H21" s="93">
        <v>117.9</v>
      </c>
      <c r="I21" s="93">
        <v>98.8</v>
      </c>
      <c r="J21" s="93">
        <v>103.8</v>
      </c>
      <c r="K21" s="93">
        <v>102.6</v>
      </c>
      <c r="L21" s="93">
        <v>96.4</v>
      </c>
      <c r="M21" s="93">
        <v>104.2</v>
      </c>
      <c r="N21" s="93">
        <v>106.8</v>
      </c>
      <c r="O21" s="93">
        <v>110.7</v>
      </c>
      <c r="P21" s="93">
        <v>96.5</v>
      </c>
      <c r="Q21" s="93">
        <v>107.3</v>
      </c>
      <c r="R21" s="93">
        <v>102.1</v>
      </c>
      <c r="S21" s="93">
        <v>97</v>
      </c>
      <c r="T21" s="93">
        <v>99.5</v>
      </c>
      <c r="U21" s="93">
        <v>82.2</v>
      </c>
      <c r="V21" s="93">
        <v>93.1</v>
      </c>
    </row>
    <row r="22" spans="1:22" ht="16.75" customHeight="1">
      <c r="A22" s="269"/>
      <c r="B22" s="160" t="s">
        <v>20</v>
      </c>
      <c r="C22" s="145">
        <v>97.9</v>
      </c>
      <c r="D22" s="93">
        <v>96.1</v>
      </c>
      <c r="E22" s="93">
        <v>95.1</v>
      </c>
      <c r="F22" s="93">
        <v>98.4</v>
      </c>
      <c r="G22" s="93">
        <v>99.2</v>
      </c>
      <c r="H22" s="93">
        <v>113</v>
      </c>
      <c r="I22" s="93">
        <v>119.6</v>
      </c>
      <c r="J22" s="93">
        <v>126.6</v>
      </c>
      <c r="K22" s="93">
        <v>94.2</v>
      </c>
      <c r="L22" s="93">
        <v>115.6</v>
      </c>
      <c r="M22" s="93">
        <v>98.9</v>
      </c>
      <c r="N22" s="93">
        <v>105</v>
      </c>
      <c r="O22" s="93">
        <v>114.3</v>
      </c>
      <c r="P22" s="93">
        <v>107.2</v>
      </c>
      <c r="Q22" s="93">
        <v>110.9</v>
      </c>
      <c r="R22" s="93">
        <v>105.2</v>
      </c>
      <c r="S22" s="93">
        <v>93.9</v>
      </c>
      <c r="T22" s="93">
        <v>100.3</v>
      </c>
      <c r="U22" s="93">
        <v>82.5</v>
      </c>
      <c r="V22" s="93">
        <v>92.3</v>
      </c>
    </row>
    <row r="23" spans="1:22" ht="16.75" customHeight="1">
      <c r="A23" s="269"/>
      <c r="B23" s="160" t="s">
        <v>21</v>
      </c>
      <c r="C23" s="145">
        <v>95.2</v>
      </c>
      <c r="D23" s="93">
        <v>99.6</v>
      </c>
      <c r="E23" s="93">
        <v>96.4</v>
      </c>
      <c r="F23" s="93">
        <v>97.4</v>
      </c>
      <c r="G23" s="93">
        <v>99.1</v>
      </c>
      <c r="H23" s="93">
        <v>97</v>
      </c>
      <c r="I23" s="93">
        <v>102.8</v>
      </c>
      <c r="J23" s="93">
        <v>104.3</v>
      </c>
      <c r="K23" s="93">
        <v>105.6</v>
      </c>
      <c r="L23" s="93">
        <v>101.6</v>
      </c>
      <c r="M23" s="93">
        <v>98</v>
      </c>
      <c r="N23" s="93">
        <v>111.2</v>
      </c>
      <c r="O23" s="93">
        <v>99.4</v>
      </c>
      <c r="P23" s="93">
        <v>91.9</v>
      </c>
      <c r="Q23" s="93">
        <v>107.4</v>
      </c>
      <c r="R23" s="93">
        <v>100.2</v>
      </c>
      <c r="S23" s="93">
        <v>93.5</v>
      </c>
      <c r="T23" s="93">
        <v>98</v>
      </c>
      <c r="U23" s="93">
        <v>83.6</v>
      </c>
      <c r="V23" s="93">
        <v>92.2</v>
      </c>
    </row>
    <row r="24" spans="1:22" ht="16.75" customHeight="1">
      <c r="A24" s="269"/>
      <c r="B24" s="160" t="s">
        <v>22</v>
      </c>
      <c r="C24" s="145">
        <v>96.2</v>
      </c>
      <c r="D24" s="93">
        <v>99.8</v>
      </c>
      <c r="E24" s="93">
        <v>91.1</v>
      </c>
      <c r="F24" s="93">
        <v>90.5</v>
      </c>
      <c r="G24" s="93">
        <v>102.4</v>
      </c>
      <c r="H24" s="93">
        <v>101.8</v>
      </c>
      <c r="I24" s="93">
        <v>96.1</v>
      </c>
      <c r="J24" s="93">
        <v>126.2</v>
      </c>
      <c r="K24" s="93">
        <v>101.9</v>
      </c>
      <c r="L24" s="93">
        <v>137.30000000000001</v>
      </c>
      <c r="M24" s="93">
        <v>101.1</v>
      </c>
      <c r="N24" s="93">
        <v>108.3</v>
      </c>
      <c r="O24" s="93">
        <v>102.3</v>
      </c>
      <c r="P24" s="93">
        <v>108</v>
      </c>
      <c r="Q24" s="93">
        <v>116.7</v>
      </c>
      <c r="R24" s="93">
        <v>100.1</v>
      </c>
      <c r="S24" s="93">
        <v>116.6</v>
      </c>
      <c r="T24" s="93">
        <v>112.1</v>
      </c>
      <c r="U24" s="93">
        <v>84.1</v>
      </c>
      <c r="V24" s="93">
        <v>91.2</v>
      </c>
    </row>
    <row r="25" spans="1:22" ht="16.75" customHeight="1">
      <c r="A25" s="269"/>
      <c r="B25" s="160" t="s">
        <v>23</v>
      </c>
      <c r="C25" s="145">
        <v>93.9</v>
      </c>
      <c r="D25" s="93">
        <v>98.2</v>
      </c>
      <c r="E25" s="93">
        <v>97.2</v>
      </c>
      <c r="F25" s="93">
        <v>97.8</v>
      </c>
      <c r="G25" s="93">
        <v>97</v>
      </c>
      <c r="H25" s="93">
        <v>121.4</v>
      </c>
      <c r="I25" s="93">
        <v>107.2</v>
      </c>
      <c r="J25" s="93">
        <v>112.3</v>
      </c>
      <c r="K25" s="93">
        <v>92.8</v>
      </c>
      <c r="L25" s="93">
        <v>117.2</v>
      </c>
      <c r="M25" s="93">
        <v>103.4</v>
      </c>
      <c r="N25" s="93">
        <v>94.1</v>
      </c>
      <c r="O25" s="93">
        <v>103.1</v>
      </c>
      <c r="P25" s="93">
        <v>102.8</v>
      </c>
      <c r="Q25" s="93">
        <v>97.3</v>
      </c>
      <c r="R25" s="93">
        <v>97.2</v>
      </c>
      <c r="S25" s="93">
        <v>95.9</v>
      </c>
      <c r="T25" s="93">
        <v>98.7</v>
      </c>
      <c r="U25" s="93">
        <v>88.5</v>
      </c>
      <c r="V25" s="93">
        <v>102.2</v>
      </c>
    </row>
    <row r="26" spans="1:22" ht="16.75" customHeight="1">
      <c r="A26" s="269"/>
      <c r="B26" s="160" t="s">
        <v>24</v>
      </c>
      <c r="C26" s="145">
        <v>92.5</v>
      </c>
      <c r="D26" s="93">
        <v>99.1</v>
      </c>
      <c r="E26" s="93">
        <v>98.6</v>
      </c>
      <c r="F26" s="93">
        <v>89.8</v>
      </c>
      <c r="G26" s="93">
        <v>99.5</v>
      </c>
      <c r="H26" s="93">
        <v>133</v>
      </c>
      <c r="I26" s="93">
        <v>99.3</v>
      </c>
      <c r="J26" s="93">
        <v>143.9</v>
      </c>
      <c r="K26" s="93">
        <v>68.099999999999994</v>
      </c>
      <c r="L26" s="93">
        <v>93.6</v>
      </c>
      <c r="M26" s="93">
        <v>102.2</v>
      </c>
      <c r="N26" s="93">
        <v>96.7</v>
      </c>
      <c r="O26" s="93">
        <v>102.3</v>
      </c>
      <c r="P26" s="93">
        <v>99.8</v>
      </c>
      <c r="Q26" s="93">
        <v>112.4</v>
      </c>
      <c r="R26" s="93">
        <v>97.1</v>
      </c>
      <c r="S26" s="93">
        <v>93.9</v>
      </c>
      <c r="T26" s="93">
        <v>99.6</v>
      </c>
      <c r="U26" s="93">
        <v>77.099999999999994</v>
      </c>
      <c r="V26" s="93">
        <v>97.5</v>
      </c>
    </row>
    <row r="27" spans="1:22" ht="16.75" customHeight="1">
      <c r="A27" s="269"/>
      <c r="B27" s="160" t="s">
        <v>25</v>
      </c>
      <c r="C27" s="145">
        <v>92.7</v>
      </c>
      <c r="D27" s="93">
        <v>103</v>
      </c>
      <c r="E27" s="93">
        <v>98.5</v>
      </c>
      <c r="F27" s="93">
        <v>93.6</v>
      </c>
      <c r="G27" s="93">
        <v>98</v>
      </c>
      <c r="H27" s="93">
        <v>125.6</v>
      </c>
      <c r="I27" s="93">
        <v>114.4</v>
      </c>
      <c r="J27" s="93">
        <v>108.4</v>
      </c>
      <c r="K27" s="93">
        <v>161.1</v>
      </c>
      <c r="L27" s="93">
        <v>118.6</v>
      </c>
      <c r="M27" s="93">
        <v>113.4</v>
      </c>
      <c r="N27" s="93">
        <v>101.1</v>
      </c>
      <c r="O27" s="93">
        <v>106.3</v>
      </c>
      <c r="P27" s="93">
        <v>111</v>
      </c>
      <c r="Q27" s="93">
        <v>101.2</v>
      </c>
      <c r="R27" s="93">
        <v>109.4</v>
      </c>
      <c r="S27" s="93">
        <v>112.6</v>
      </c>
      <c r="T27" s="93">
        <v>111.4</v>
      </c>
      <c r="U27" s="93">
        <v>83.1</v>
      </c>
      <c r="V27" s="93">
        <v>102.3</v>
      </c>
    </row>
    <row r="28" spans="1:22" ht="16.75" customHeight="1">
      <c r="A28" s="269"/>
      <c r="B28" s="160" t="s">
        <v>26</v>
      </c>
      <c r="C28" s="145">
        <v>91.3</v>
      </c>
      <c r="D28" s="93">
        <v>97.2</v>
      </c>
      <c r="E28" s="93">
        <v>101.4</v>
      </c>
      <c r="F28" s="93">
        <v>94.6</v>
      </c>
      <c r="G28" s="93">
        <v>104.2</v>
      </c>
      <c r="H28" s="93">
        <v>107.5</v>
      </c>
      <c r="I28" s="93">
        <v>118.5</v>
      </c>
      <c r="J28" s="93">
        <v>100.8</v>
      </c>
      <c r="K28" s="93">
        <v>116.5</v>
      </c>
      <c r="L28" s="93">
        <v>119.2</v>
      </c>
      <c r="M28" s="93">
        <v>102.7</v>
      </c>
      <c r="N28" s="93">
        <v>116.8</v>
      </c>
      <c r="O28" s="93">
        <v>115.3</v>
      </c>
      <c r="P28" s="93">
        <v>103.8</v>
      </c>
      <c r="Q28" s="93">
        <v>108.3</v>
      </c>
      <c r="R28" s="93">
        <v>103.8</v>
      </c>
      <c r="S28" s="93">
        <v>96.8</v>
      </c>
      <c r="T28" s="93">
        <v>103.2</v>
      </c>
      <c r="U28" s="93">
        <v>80.8</v>
      </c>
      <c r="V28" s="93">
        <v>103.9</v>
      </c>
    </row>
    <row r="29" spans="1:22" ht="16.75" customHeight="1">
      <c r="A29" s="269"/>
      <c r="B29" s="160" t="s">
        <v>27</v>
      </c>
      <c r="C29" s="145">
        <v>91.8</v>
      </c>
      <c r="D29" s="93">
        <v>99.7</v>
      </c>
      <c r="E29" s="93">
        <v>98.9</v>
      </c>
      <c r="F29" s="93">
        <v>98.6</v>
      </c>
      <c r="G29" s="93">
        <v>96.8</v>
      </c>
      <c r="H29" s="93">
        <v>107.7</v>
      </c>
      <c r="I29" s="93">
        <v>100</v>
      </c>
      <c r="J29" s="93">
        <v>137.9</v>
      </c>
      <c r="K29" s="93">
        <v>98.8</v>
      </c>
      <c r="L29" s="93">
        <v>64.099999999999994</v>
      </c>
      <c r="M29" s="93">
        <v>103.7</v>
      </c>
      <c r="N29" s="93">
        <v>107.6</v>
      </c>
      <c r="O29" s="93">
        <v>104.5</v>
      </c>
      <c r="P29" s="93">
        <v>101.5</v>
      </c>
      <c r="Q29" s="93">
        <v>115.9</v>
      </c>
      <c r="R29" s="93">
        <v>100</v>
      </c>
      <c r="S29" s="93">
        <v>108</v>
      </c>
      <c r="T29" s="93">
        <v>108.2</v>
      </c>
      <c r="U29" s="93">
        <v>79.599999999999994</v>
      </c>
      <c r="V29" s="93">
        <v>98.1</v>
      </c>
    </row>
    <row r="30" spans="1:22" ht="16.75" customHeight="1">
      <c r="A30" s="269"/>
      <c r="B30" s="160" t="s">
        <v>28</v>
      </c>
      <c r="C30" s="145">
        <v>97.5</v>
      </c>
      <c r="D30" s="93">
        <v>101.2</v>
      </c>
      <c r="E30" s="93">
        <v>100.7</v>
      </c>
      <c r="F30" s="93">
        <v>95.8</v>
      </c>
      <c r="G30" s="93">
        <v>99.6</v>
      </c>
      <c r="H30" s="93">
        <v>128.4</v>
      </c>
      <c r="I30" s="93">
        <v>103.9</v>
      </c>
      <c r="J30" s="93">
        <v>151.19999999999999</v>
      </c>
      <c r="K30" s="93">
        <v>123.4</v>
      </c>
      <c r="L30" s="93">
        <v>100.8</v>
      </c>
      <c r="M30" s="93">
        <v>101.3</v>
      </c>
      <c r="N30" s="93">
        <v>113.4</v>
      </c>
      <c r="O30" s="93">
        <v>105.2</v>
      </c>
      <c r="P30" s="93">
        <v>101.8</v>
      </c>
      <c r="Q30" s="93">
        <v>97.7</v>
      </c>
      <c r="R30" s="93">
        <v>109.9</v>
      </c>
      <c r="S30" s="93">
        <v>98.3</v>
      </c>
      <c r="T30" s="93">
        <v>99.9</v>
      </c>
      <c r="U30" s="93">
        <v>92.9</v>
      </c>
      <c r="V30" s="93">
        <v>94.9</v>
      </c>
    </row>
    <row r="31" spans="1:22" ht="16.75" customHeight="1">
      <c r="A31" s="269"/>
      <c r="B31" s="160" t="s">
        <v>29</v>
      </c>
      <c r="C31" s="145">
        <v>97.5</v>
      </c>
      <c r="D31" s="93">
        <v>103.1</v>
      </c>
      <c r="E31" s="93">
        <v>104.5</v>
      </c>
      <c r="F31" s="93">
        <v>90.1</v>
      </c>
      <c r="G31" s="93">
        <v>100.7</v>
      </c>
      <c r="H31" s="93">
        <v>131.4</v>
      </c>
      <c r="I31" s="93">
        <v>103.5</v>
      </c>
      <c r="J31" s="93">
        <v>125.4</v>
      </c>
      <c r="K31" s="93">
        <v>98.7</v>
      </c>
      <c r="L31" s="93">
        <v>107.8</v>
      </c>
      <c r="M31" s="93">
        <v>105.3</v>
      </c>
      <c r="N31" s="93">
        <v>103.3</v>
      </c>
      <c r="O31" s="93">
        <v>99.7</v>
      </c>
      <c r="P31" s="93">
        <v>107.2</v>
      </c>
      <c r="Q31" s="93">
        <v>96.3</v>
      </c>
      <c r="R31" s="93">
        <v>116.5</v>
      </c>
      <c r="S31" s="93">
        <v>103.8</v>
      </c>
      <c r="T31" s="93">
        <v>111.9</v>
      </c>
      <c r="U31" s="93">
        <v>80.900000000000006</v>
      </c>
      <c r="V31" s="93">
        <v>107.1</v>
      </c>
    </row>
    <row r="32" spans="1:22" ht="16.75" customHeight="1">
      <c r="A32" s="269"/>
      <c r="B32" s="160" t="s">
        <v>30</v>
      </c>
      <c r="C32" s="89" t="s">
        <v>52</v>
      </c>
      <c r="D32" s="89" t="s">
        <v>52</v>
      </c>
      <c r="E32" s="89" t="s">
        <v>52</v>
      </c>
      <c r="F32" s="89" t="s">
        <v>52</v>
      </c>
      <c r="G32" s="89" t="s">
        <v>52</v>
      </c>
      <c r="H32" s="89" t="s">
        <v>52</v>
      </c>
      <c r="I32" s="89" t="s">
        <v>52</v>
      </c>
      <c r="J32" s="89" t="s">
        <v>52</v>
      </c>
      <c r="K32" s="89" t="s">
        <v>52</v>
      </c>
      <c r="L32" s="89" t="s">
        <v>52</v>
      </c>
      <c r="M32" s="89" t="s">
        <v>52</v>
      </c>
      <c r="N32" s="89" t="s">
        <v>52</v>
      </c>
      <c r="O32" s="89" t="s">
        <v>52</v>
      </c>
      <c r="P32" s="89" t="s">
        <v>52</v>
      </c>
      <c r="Q32" s="89" t="s">
        <v>52</v>
      </c>
      <c r="R32" s="89" t="s">
        <v>52</v>
      </c>
      <c r="S32" s="89" t="s">
        <v>52</v>
      </c>
      <c r="T32" s="89" t="s">
        <v>52</v>
      </c>
      <c r="U32" s="89" t="s">
        <v>52</v>
      </c>
      <c r="V32" s="89" t="s">
        <v>52</v>
      </c>
    </row>
    <row r="33" spans="2:27" ht="19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W37" s="3"/>
      <c r="X37" s="3"/>
      <c r="Y37" s="3"/>
      <c r="Z37" s="3"/>
      <c r="AA37" s="3"/>
    </row>
  </sheetData>
  <mergeCells count="8">
    <mergeCell ref="A1:A32"/>
    <mergeCell ref="Y4:AD4"/>
    <mergeCell ref="M2:Q2"/>
    <mergeCell ref="R2:V2"/>
    <mergeCell ref="R1:V1"/>
    <mergeCell ref="B2:B3"/>
    <mergeCell ref="C2:G2"/>
    <mergeCell ref="H2:L2"/>
  </mergeCells>
  <pageMargins left="0.47244094488188981" right="0.47244094488188981" top="0.47244094488188981" bottom="0.47244094488188981" header="0.31496062992125984" footer="0.31496062992125984"/>
  <pageSetup paperSize="9" scale="93" firstPageNumber="135" orientation="landscape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D37"/>
  <sheetViews>
    <sheetView zoomScaleNormal="100" zoomScaleSheetLayoutView="85" zoomScalePageLayoutView="110" workbookViewId="0">
      <selection sqref="A1:A32"/>
    </sheetView>
  </sheetViews>
  <sheetFormatPr baseColWidth="10" defaultColWidth="9.1640625" defaultRowHeight="19.25" customHeight="1"/>
  <cols>
    <col min="1" max="1" width="4.33203125" style="1" customWidth="1"/>
    <col min="2" max="2" width="20.5" style="1" customWidth="1"/>
    <col min="3" max="22" width="6.33203125" style="1" customWidth="1"/>
    <col min="23" max="16384" width="9.1640625" style="1"/>
  </cols>
  <sheetData>
    <row r="1" spans="1:30" ht="15" customHeight="1">
      <c r="A1" s="269">
        <v>96</v>
      </c>
      <c r="B1" s="146"/>
      <c r="C1" s="146"/>
      <c r="D1" s="146"/>
      <c r="E1" s="146"/>
      <c r="F1" s="146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92"/>
      <c r="R1" s="344" t="s">
        <v>282</v>
      </c>
      <c r="S1" s="344"/>
      <c r="T1" s="344"/>
      <c r="U1" s="344"/>
      <c r="V1" s="344"/>
    </row>
    <row r="2" spans="1:30" ht="48.75" customHeight="1">
      <c r="A2" s="269"/>
      <c r="B2" s="148"/>
      <c r="C2" s="307" t="s">
        <v>157</v>
      </c>
      <c r="D2" s="307"/>
      <c r="E2" s="307"/>
      <c r="F2" s="307"/>
      <c r="G2" s="308"/>
      <c r="H2" s="307" t="s">
        <v>136</v>
      </c>
      <c r="I2" s="307"/>
      <c r="J2" s="307"/>
      <c r="K2" s="307"/>
      <c r="L2" s="308"/>
      <c r="M2" s="307" t="s">
        <v>137</v>
      </c>
      <c r="N2" s="307"/>
      <c r="O2" s="307"/>
      <c r="P2" s="307"/>
      <c r="Q2" s="308"/>
      <c r="R2" s="307" t="s">
        <v>138</v>
      </c>
      <c r="S2" s="307"/>
      <c r="T2" s="307"/>
      <c r="U2" s="307"/>
      <c r="V2" s="307"/>
      <c r="Y2" s="367"/>
      <c r="Z2" s="367"/>
      <c r="AA2" s="367"/>
      <c r="AB2" s="367"/>
      <c r="AC2" s="367"/>
      <c r="AD2" s="367"/>
    </row>
    <row r="3" spans="1:30" ht="21.75" customHeight="1">
      <c r="A3" s="269"/>
      <c r="B3" s="149"/>
      <c r="C3" s="96">
        <v>2017</v>
      </c>
      <c r="D3" s="96">
        <v>2018</v>
      </c>
      <c r="E3" s="96">
        <v>2019</v>
      </c>
      <c r="F3" s="96">
        <v>2020</v>
      </c>
      <c r="G3" s="96">
        <v>2021</v>
      </c>
      <c r="H3" s="110">
        <v>2017</v>
      </c>
      <c r="I3" s="110">
        <v>2018</v>
      </c>
      <c r="J3" s="96">
        <v>2019</v>
      </c>
      <c r="K3" s="96">
        <v>2020</v>
      </c>
      <c r="L3" s="96">
        <v>2021</v>
      </c>
      <c r="M3" s="110">
        <v>2017</v>
      </c>
      <c r="N3" s="110">
        <v>2018</v>
      </c>
      <c r="O3" s="96">
        <v>2019</v>
      </c>
      <c r="P3" s="96">
        <v>2020</v>
      </c>
      <c r="Q3" s="96">
        <v>2021</v>
      </c>
      <c r="R3" s="96">
        <v>2017</v>
      </c>
      <c r="S3" s="96">
        <v>2018</v>
      </c>
      <c r="T3" s="96">
        <v>2019</v>
      </c>
      <c r="U3" s="96">
        <v>2020</v>
      </c>
      <c r="V3" s="96">
        <v>2021</v>
      </c>
    </row>
    <row r="4" spans="1:30" ht="17" customHeight="1">
      <c r="A4" s="269"/>
      <c r="B4" s="106" t="s">
        <v>32</v>
      </c>
      <c r="C4" s="106">
        <v>100.3</v>
      </c>
      <c r="D4" s="106">
        <v>106.1</v>
      </c>
      <c r="E4" s="106">
        <v>110.7</v>
      </c>
      <c r="F4" s="106">
        <v>76.8</v>
      </c>
      <c r="G4" s="106">
        <v>144.30000000000001</v>
      </c>
      <c r="H4" s="106">
        <v>108.2</v>
      </c>
      <c r="I4" s="106">
        <v>107</v>
      </c>
      <c r="J4" s="106">
        <v>106.8</v>
      </c>
      <c r="K4" s="106">
        <v>101.6</v>
      </c>
      <c r="L4" s="106">
        <v>111.7</v>
      </c>
      <c r="M4" s="106">
        <v>109.1</v>
      </c>
      <c r="N4" s="106">
        <v>112.1</v>
      </c>
      <c r="O4" s="106">
        <v>110.4</v>
      </c>
      <c r="P4" s="106">
        <v>98.4</v>
      </c>
      <c r="Q4" s="106">
        <v>109.6</v>
      </c>
      <c r="R4" s="106">
        <v>100.2</v>
      </c>
      <c r="S4" s="106">
        <v>106.6</v>
      </c>
      <c r="T4" s="106">
        <v>107.7</v>
      </c>
      <c r="U4" s="106">
        <v>103.3</v>
      </c>
      <c r="V4" s="106">
        <v>98.4</v>
      </c>
    </row>
    <row r="5" spans="1:30" ht="17" customHeight="1">
      <c r="A5" s="269"/>
      <c r="B5" s="160" t="s">
        <v>3</v>
      </c>
      <c r="C5" s="92"/>
      <c r="D5" s="92"/>
      <c r="E5" s="92"/>
      <c r="G5" s="92"/>
      <c r="H5" s="92"/>
      <c r="I5" s="92"/>
      <c r="K5" s="92"/>
      <c r="L5" s="92"/>
      <c r="M5" s="92"/>
      <c r="O5" s="92"/>
      <c r="P5" s="92"/>
      <c r="Q5" s="92"/>
      <c r="S5" s="92"/>
      <c r="T5" s="92"/>
      <c r="U5" s="92"/>
      <c r="X5" s="296"/>
      <c r="Y5" s="296"/>
      <c r="Z5" s="296"/>
      <c r="AA5" s="296"/>
      <c r="AB5" s="296"/>
      <c r="AC5" s="296"/>
    </row>
    <row r="6" spans="1:30" ht="17" customHeight="1">
      <c r="A6" s="269"/>
      <c r="B6" s="160" t="s">
        <v>4</v>
      </c>
      <c r="C6" s="89" t="s">
        <v>52</v>
      </c>
      <c r="D6" s="89" t="s">
        <v>52</v>
      </c>
      <c r="E6" s="89" t="s">
        <v>52</v>
      </c>
      <c r="F6" s="89" t="s">
        <v>52</v>
      </c>
      <c r="G6" s="89" t="s">
        <v>52</v>
      </c>
      <c r="H6" s="89" t="s">
        <v>52</v>
      </c>
      <c r="I6" s="89" t="s">
        <v>52</v>
      </c>
      <c r="J6" s="89" t="s">
        <v>52</v>
      </c>
      <c r="K6" s="89" t="s">
        <v>52</v>
      </c>
      <c r="L6" s="89" t="s">
        <v>52</v>
      </c>
      <c r="M6" s="89" t="s">
        <v>52</v>
      </c>
      <c r="N6" s="89" t="s">
        <v>52</v>
      </c>
      <c r="O6" s="89" t="s">
        <v>52</v>
      </c>
      <c r="P6" s="89" t="s">
        <v>52</v>
      </c>
      <c r="Q6" s="89" t="s">
        <v>52</v>
      </c>
      <c r="R6" s="89" t="s">
        <v>52</v>
      </c>
      <c r="S6" s="89" t="s">
        <v>52</v>
      </c>
      <c r="T6" s="89" t="s">
        <v>52</v>
      </c>
      <c r="U6" s="89" t="s">
        <v>52</v>
      </c>
      <c r="V6" s="89" t="s">
        <v>52</v>
      </c>
    </row>
    <row r="7" spans="1:30" ht="17" customHeight="1">
      <c r="A7" s="269"/>
      <c r="B7" s="160" t="s">
        <v>5</v>
      </c>
      <c r="C7" s="93">
        <v>102</v>
      </c>
      <c r="D7" s="93">
        <v>105.1</v>
      </c>
      <c r="E7" s="109">
        <v>105</v>
      </c>
      <c r="F7" s="109">
        <v>89.9</v>
      </c>
      <c r="G7" s="93">
        <v>145.1</v>
      </c>
      <c r="H7" s="93">
        <v>106.4</v>
      </c>
      <c r="I7" s="109">
        <v>111.6</v>
      </c>
      <c r="J7" s="109">
        <v>112.3</v>
      </c>
      <c r="K7" s="93">
        <v>106.6</v>
      </c>
      <c r="L7" s="93">
        <v>108</v>
      </c>
      <c r="M7" s="109">
        <v>111.9</v>
      </c>
      <c r="N7" s="109">
        <v>114.9</v>
      </c>
      <c r="O7" s="93">
        <v>114.3</v>
      </c>
      <c r="P7" s="93">
        <v>98.1</v>
      </c>
      <c r="Q7" s="109">
        <v>104</v>
      </c>
      <c r="R7" s="109">
        <v>105.9</v>
      </c>
      <c r="S7" s="93">
        <v>109.5</v>
      </c>
      <c r="T7" s="93">
        <v>110.5</v>
      </c>
      <c r="U7" s="109">
        <v>102.5</v>
      </c>
      <c r="V7" s="109">
        <v>98.4</v>
      </c>
    </row>
    <row r="8" spans="1:30" ht="17" customHeight="1">
      <c r="A8" s="269"/>
      <c r="B8" s="160" t="s">
        <v>6</v>
      </c>
      <c r="C8" s="93">
        <v>85</v>
      </c>
      <c r="D8" s="93">
        <v>117.2</v>
      </c>
      <c r="E8" s="109">
        <v>101.2</v>
      </c>
      <c r="F8" s="109">
        <v>93.2</v>
      </c>
      <c r="G8" s="93">
        <v>143.1</v>
      </c>
      <c r="H8" s="93">
        <v>109.3</v>
      </c>
      <c r="I8" s="109">
        <v>108.5</v>
      </c>
      <c r="J8" s="109">
        <v>113.1</v>
      </c>
      <c r="K8" s="93">
        <v>106.5</v>
      </c>
      <c r="L8" s="93">
        <v>113.9</v>
      </c>
      <c r="M8" s="109">
        <v>106.7</v>
      </c>
      <c r="N8" s="109">
        <v>106.4</v>
      </c>
      <c r="O8" s="93">
        <v>107.9</v>
      </c>
      <c r="P8" s="93">
        <v>98.9</v>
      </c>
      <c r="Q8" s="109">
        <v>106</v>
      </c>
      <c r="R8" s="109">
        <v>104.7</v>
      </c>
      <c r="S8" s="93">
        <v>109.8</v>
      </c>
      <c r="T8" s="93">
        <v>110.7</v>
      </c>
      <c r="U8" s="109">
        <v>102.3</v>
      </c>
      <c r="V8" s="109">
        <v>98.4</v>
      </c>
    </row>
    <row r="9" spans="1:30" ht="17" customHeight="1">
      <c r="A9" s="269"/>
      <c r="B9" s="160" t="s">
        <v>7</v>
      </c>
      <c r="C9" s="93">
        <v>105.8</v>
      </c>
      <c r="D9" s="93">
        <v>117.7</v>
      </c>
      <c r="E9" s="109">
        <v>108.9</v>
      </c>
      <c r="F9" s="109">
        <v>85.9</v>
      </c>
      <c r="G9" s="93">
        <v>140.80000000000001</v>
      </c>
      <c r="H9" s="93">
        <v>108.8</v>
      </c>
      <c r="I9" s="109">
        <v>111.1</v>
      </c>
      <c r="J9" s="109">
        <v>105.6</v>
      </c>
      <c r="K9" s="93">
        <v>106.6</v>
      </c>
      <c r="L9" s="93">
        <v>114</v>
      </c>
      <c r="M9" s="109">
        <v>109.9</v>
      </c>
      <c r="N9" s="109">
        <v>107.1</v>
      </c>
      <c r="O9" s="93">
        <v>111.7</v>
      </c>
      <c r="P9" s="93">
        <v>95.9</v>
      </c>
      <c r="Q9" s="109">
        <v>111</v>
      </c>
      <c r="R9" s="109">
        <v>105.8</v>
      </c>
      <c r="S9" s="93">
        <v>107.3</v>
      </c>
      <c r="T9" s="93">
        <v>111.4</v>
      </c>
      <c r="U9" s="109">
        <v>104.3</v>
      </c>
      <c r="V9" s="109">
        <v>98.3</v>
      </c>
    </row>
    <row r="10" spans="1:30" ht="17" customHeight="1">
      <c r="A10" s="269"/>
      <c r="B10" s="160" t="s">
        <v>8</v>
      </c>
      <c r="C10" s="93">
        <v>75.8</v>
      </c>
      <c r="D10" s="93">
        <v>99.3</v>
      </c>
      <c r="E10" s="109">
        <v>105.9</v>
      </c>
      <c r="F10" s="109">
        <v>72.2</v>
      </c>
      <c r="G10" s="93">
        <v>129.5</v>
      </c>
      <c r="H10" s="93">
        <v>94.7</v>
      </c>
      <c r="I10" s="109">
        <v>105.5</v>
      </c>
      <c r="J10" s="109">
        <v>113.7</v>
      </c>
      <c r="K10" s="93">
        <v>94.6</v>
      </c>
      <c r="L10" s="93">
        <v>103.5</v>
      </c>
      <c r="M10" s="109">
        <v>103.1</v>
      </c>
      <c r="N10" s="109">
        <v>113.3</v>
      </c>
      <c r="O10" s="93">
        <v>107.6</v>
      </c>
      <c r="P10" s="93">
        <v>98</v>
      </c>
      <c r="Q10" s="109">
        <v>102</v>
      </c>
      <c r="R10" s="109">
        <v>99.5</v>
      </c>
      <c r="S10" s="93">
        <v>105.6</v>
      </c>
      <c r="T10" s="93">
        <v>100.3</v>
      </c>
      <c r="U10" s="109">
        <v>100.3</v>
      </c>
      <c r="V10" s="109">
        <v>98.2</v>
      </c>
    </row>
    <row r="11" spans="1:30" ht="17" customHeight="1">
      <c r="A11" s="269"/>
      <c r="B11" s="160" t="s">
        <v>9</v>
      </c>
      <c r="C11" s="93">
        <v>99.8</v>
      </c>
      <c r="D11" s="93">
        <v>97.1</v>
      </c>
      <c r="E11" s="109">
        <v>104.9</v>
      </c>
      <c r="F11" s="109">
        <v>91.4</v>
      </c>
      <c r="G11" s="93">
        <v>137</v>
      </c>
      <c r="H11" s="93">
        <v>110.2</v>
      </c>
      <c r="I11" s="109">
        <v>107.4</v>
      </c>
      <c r="J11" s="109">
        <v>109.9</v>
      </c>
      <c r="K11" s="93">
        <v>106.3</v>
      </c>
      <c r="L11" s="93">
        <v>113.7</v>
      </c>
      <c r="M11" s="109">
        <v>107.7</v>
      </c>
      <c r="N11" s="109">
        <v>103.3</v>
      </c>
      <c r="O11" s="93">
        <v>107.4</v>
      </c>
      <c r="P11" s="93">
        <v>96.8</v>
      </c>
      <c r="Q11" s="109">
        <v>105</v>
      </c>
      <c r="R11" s="109">
        <v>104.7</v>
      </c>
      <c r="S11" s="93">
        <v>110.6</v>
      </c>
      <c r="T11" s="93">
        <v>100</v>
      </c>
      <c r="U11" s="109">
        <v>103.5</v>
      </c>
      <c r="V11" s="109">
        <v>98.6</v>
      </c>
    </row>
    <row r="12" spans="1:30" ht="17" customHeight="1">
      <c r="A12" s="269"/>
      <c r="B12" s="160" t="s">
        <v>10</v>
      </c>
      <c r="C12" s="93">
        <v>86.9</v>
      </c>
      <c r="D12" s="93">
        <v>101.9</v>
      </c>
      <c r="E12" s="109">
        <v>105.2</v>
      </c>
      <c r="F12" s="109">
        <v>75.099999999999994</v>
      </c>
      <c r="G12" s="93">
        <v>140.80000000000001</v>
      </c>
      <c r="H12" s="93">
        <v>109.5</v>
      </c>
      <c r="I12" s="109">
        <v>110.5</v>
      </c>
      <c r="J12" s="109">
        <v>113</v>
      </c>
      <c r="K12" s="93">
        <v>104.7</v>
      </c>
      <c r="L12" s="93">
        <v>114.9</v>
      </c>
      <c r="M12" s="109">
        <v>108.8</v>
      </c>
      <c r="N12" s="109">
        <v>103.2</v>
      </c>
      <c r="O12" s="93">
        <v>110.3</v>
      </c>
      <c r="P12" s="93">
        <v>98.6</v>
      </c>
      <c r="Q12" s="109">
        <v>103</v>
      </c>
      <c r="R12" s="109">
        <v>105.1</v>
      </c>
      <c r="S12" s="93">
        <v>106</v>
      </c>
      <c r="T12" s="93">
        <v>100.5</v>
      </c>
      <c r="U12" s="109">
        <v>103.2</v>
      </c>
      <c r="V12" s="109">
        <v>98.5</v>
      </c>
    </row>
    <row r="13" spans="1:30" ht="17" customHeight="1">
      <c r="A13" s="269"/>
      <c r="B13" s="160" t="s">
        <v>11</v>
      </c>
      <c r="C13" s="93">
        <v>90</v>
      </c>
      <c r="D13" s="93">
        <v>106.6</v>
      </c>
      <c r="E13" s="109">
        <v>109.8</v>
      </c>
      <c r="F13" s="109">
        <v>84.2</v>
      </c>
      <c r="G13" s="93">
        <v>129.6</v>
      </c>
      <c r="H13" s="93">
        <v>110.7</v>
      </c>
      <c r="I13" s="109">
        <v>104.3</v>
      </c>
      <c r="J13" s="109">
        <v>110.9</v>
      </c>
      <c r="K13" s="93">
        <v>105.7</v>
      </c>
      <c r="L13" s="93">
        <v>116.9</v>
      </c>
      <c r="M13" s="109">
        <v>109.9</v>
      </c>
      <c r="N13" s="109">
        <v>104.3</v>
      </c>
      <c r="O13" s="93">
        <v>111.5</v>
      </c>
      <c r="P13" s="93">
        <v>95.9</v>
      </c>
      <c r="Q13" s="109">
        <v>106</v>
      </c>
      <c r="R13" s="109">
        <v>95.4</v>
      </c>
      <c r="S13" s="93">
        <v>103.5</v>
      </c>
      <c r="T13" s="93">
        <v>110.3</v>
      </c>
      <c r="U13" s="109">
        <v>102.3</v>
      </c>
      <c r="V13" s="109">
        <v>98.4</v>
      </c>
    </row>
    <row r="14" spans="1:30" ht="17" customHeight="1">
      <c r="A14" s="269"/>
      <c r="B14" s="160" t="s">
        <v>12</v>
      </c>
      <c r="C14" s="93">
        <v>118.9</v>
      </c>
      <c r="D14" s="93">
        <v>104.9</v>
      </c>
      <c r="E14" s="109">
        <v>104.3</v>
      </c>
      <c r="F14" s="109">
        <v>92</v>
      </c>
      <c r="G14" s="93">
        <v>175.3</v>
      </c>
      <c r="H14" s="93">
        <v>111</v>
      </c>
      <c r="I14" s="109">
        <v>111.8</v>
      </c>
      <c r="J14" s="109">
        <v>106.7</v>
      </c>
      <c r="K14" s="93">
        <v>105.9</v>
      </c>
      <c r="L14" s="93">
        <v>115.6</v>
      </c>
      <c r="M14" s="109">
        <v>109.4</v>
      </c>
      <c r="N14" s="109">
        <v>112.3</v>
      </c>
      <c r="O14" s="93">
        <v>109.4</v>
      </c>
      <c r="P14" s="93">
        <v>96.9</v>
      </c>
      <c r="Q14" s="109">
        <v>109</v>
      </c>
      <c r="R14" s="109">
        <v>102.5</v>
      </c>
      <c r="S14" s="93">
        <v>109.7</v>
      </c>
      <c r="T14" s="93">
        <v>109.5</v>
      </c>
      <c r="U14" s="109">
        <v>101.9</v>
      </c>
      <c r="V14" s="109">
        <v>98.6</v>
      </c>
    </row>
    <row r="15" spans="1:30" ht="17" customHeight="1">
      <c r="A15" s="269"/>
      <c r="B15" s="160" t="s">
        <v>13</v>
      </c>
      <c r="C15" s="93">
        <v>108.1</v>
      </c>
      <c r="D15" s="93">
        <v>106.8</v>
      </c>
      <c r="E15" s="109">
        <v>107.7</v>
      </c>
      <c r="F15" s="109">
        <v>80.7</v>
      </c>
      <c r="G15" s="93">
        <v>141.30000000000001</v>
      </c>
      <c r="H15" s="93">
        <v>109.4</v>
      </c>
      <c r="I15" s="109">
        <v>111.8</v>
      </c>
      <c r="J15" s="109">
        <v>114.7</v>
      </c>
      <c r="K15" s="93">
        <v>103.6</v>
      </c>
      <c r="L15" s="93">
        <v>117.3</v>
      </c>
      <c r="M15" s="109">
        <v>108.6</v>
      </c>
      <c r="N15" s="109">
        <v>110.4</v>
      </c>
      <c r="O15" s="93">
        <v>113</v>
      </c>
      <c r="P15" s="93">
        <v>99.5</v>
      </c>
      <c r="Q15" s="109">
        <v>110</v>
      </c>
      <c r="R15" s="109">
        <v>98.2</v>
      </c>
      <c r="S15" s="93">
        <v>108.3</v>
      </c>
      <c r="T15" s="93">
        <v>106.6</v>
      </c>
      <c r="U15" s="109">
        <v>102.8</v>
      </c>
      <c r="V15" s="109">
        <v>98.4</v>
      </c>
    </row>
    <row r="16" spans="1:30" ht="17" customHeight="1">
      <c r="A16" s="269"/>
      <c r="B16" s="160" t="s">
        <v>14</v>
      </c>
      <c r="C16" s="93">
        <v>98.9</v>
      </c>
      <c r="D16" s="93">
        <v>105.6</v>
      </c>
      <c r="E16" s="109">
        <v>104</v>
      </c>
      <c r="F16" s="109">
        <v>96.9</v>
      </c>
      <c r="G16" s="93">
        <v>157.19999999999999</v>
      </c>
      <c r="H16" s="93">
        <v>110</v>
      </c>
      <c r="I16" s="109">
        <v>110.5</v>
      </c>
      <c r="J16" s="109">
        <v>110.7</v>
      </c>
      <c r="K16" s="93">
        <v>101.1</v>
      </c>
      <c r="L16" s="93">
        <v>115.8</v>
      </c>
      <c r="M16" s="109">
        <v>105.2</v>
      </c>
      <c r="N16" s="109">
        <v>113.2</v>
      </c>
      <c r="O16" s="93">
        <v>106</v>
      </c>
      <c r="P16" s="93">
        <v>98.2</v>
      </c>
      <c r="Q16" s="109">
        <v>106</v>
      </c>
      <c r="R16" s="109">
        <v>103.2</v>
      </c>
      <c r="S16" s="93">
        <v>114.3</v>
      </c>
      <c r="T16" s="93">
        <v>106.3</v>
      </c>
      <c r="U16" s="109">
        <v>101.2</v>
      </c>
      <c r="V16" s="109">
        <v>98.6</v>
      </c>
    </row>
    <row r="17" spans="1:22" ht="17" customHeight="1">
      <c r="A17" s="269"/>
      <c r="B17" s="160" t="s">
        <v>15</v>
      </c>
      <c r="C17" s="93">
        <v>94.8</v>
      </c>
      <c r="D17" s="93">
        <v>103</v>
      </c>
      <c r="E17" s="109">
        <v>114.2</v>
      </c>
      <c r="F17" s="109">
        <v>83.7</v>
      </c>
      <c r="G17" s="93">
        <v>131.80000000000001</v>
      </c>
      <c r="H17" s="93">
        <v>92</v>
      </c>
      <c r="I17" s="109">
        <v>99.2</v>
      </c>
      <c r="J17" s="109">
        <v>107.4</v>
      </c>
      <c r="K17" s="93">
        <v>101.8</v>
      </c>
      <c r="L17" s="93">
        <v>110.4</v>
      </c>
      <c r="M17" s="109">
        <v>102.7</v>
      </c>
      <c r="N17" s="109">
        <v>101.6</v>
      </c>
      <c r="O17" s="93">
        <v>110.2</v>
      </c>
      <c r="P17" s="93">
        <v>97.3</v>
      </c>
      <c r="Q17" s="109">
        <v>108</v>
      </c>
      <c r="R17" s="109">
        <v>101.7</v>
      </c>
      <c r="S17" s="93">
        <v>108.3</v>
      </c>
      <c r="T17" s="93">
        <v>108.9</v>
      </c>
      <c r="U17" s="109">
        <v>100.4</v>
      </c>
      <c r="V17" s="109">
        <v>97.7</v>
      </c>
    </row>
    <row r="18" spans="1:22" ht="17" customHeight="1">
      <c r="A18" s="269"/>
      <c r="B18" s="160" t="s">
        <v>16</v>
      </c>
      <c r="C18" s="93">
        <v>101</v>
      </c>
      <c r="D18" s="93">
        <v>108.3</v>
      </c>
      <c r="E18" s="109">
        <v>103.9</v>
      </c>
      <c r="F18" s="109">
        <v>67</v>
      </c>
      <c r="G18" s="93">
        <v>169.3</v>
      </c>
      <c r="H18" s="93">
        <v>111.3</v>
      </c>
      <c r="I18" s="109">
        <v>111.6</v>
      </c>
      <c r="J18" s="109">
        <v>111.6</v>
      </c>
      <c r="K18" s="93">
        <v>101.8</v>
      </c>
      <c r="L18" s="93">
        <v>117.7</v>
      </c>
      <c r="M18" s="109">
        <v>105.8</v>
      </c>
      <c r="N18" s="109">
        <v>118</v>
      </c>
      <c r="O18" s="93">
        <v>114.2</v>
      </c>
      <c r="P18" s="93">
        <v>97.1</v>
      </c>
      <c r="Q18" s="109">
        <v>104</v>
      </c>
      <c r="R18" s="109">
        <v>95.2</v>
      </c>
      <c r="S18" s="93">
        <v>111.5</v>
      </c>
      <c r="T18" s="93">
        <v>114.2</v>
      </c>
      <c r="U18" s="109">
        <v>103.3</v>
      </c>
      <c r="V18" s="109">
        <v>98.5</v>
      </c>
    </row>
    <row r="19" spans="1:22" ht="17" customHeight="1">
      <c r="A19" s="269"/>
      <c r="B19" s="160" t="s">
        <v>17</v>
      </c>
      <c r="C19" s="93">
        <v>83.9</v>
      </c>
      <c r="D19" s="93">
        <v>104.2</v>
      </c>
      <c r="E19" s="109">
        <v>109.1</v>
      </c>
      <c r="F19" s="109">
        <v>90.1</v>
      </c>
      <c r="G19" s="93">
        <v>128.6</v>
      </c>
      <c r="H19" s="93">
        <v>109.7</v>
      </c>
      <c r="I19" s="109">
        <v>106</v>
      </c>
      <c r="J19" s="109">
        <v>108.8</v>
      </c>
      <c r="K19" s="93">
        <v>104.5</v>
      </c>
      <c r="L19" s="93">
        <v>117.3</v>
      </c>
      <c r="M19" s="109">
        <v>110.5</v>
      </c>
      <c r="N19" s="109">
        <v>105.9</v>
      </c>
      <c r="O19" s="93">
        <v>110.8</v>
      </c>
      <c r="P19" s="93">
        <v>97</v>
      </c>
      <c r="Q19" s="109">
        <v>110</v>
      </c>
      <c r="R19" s="109">
        <v>101.9</v>
      </c>
      <c r="S19" s="93">
        <v>103.4</v>
      </c>
      <c r="T19" s="93">
        <v>110.9</v>
      </c>
      <c r="U19" s="109">
        <v>103.4</v>
      </c>
      <c r="V19" s="109">
        <v>98.9</v>
      </c>
    </row>
    <row r="20" spans="1:22" ht="17" customHeight="1">
      <c r="A20" s="269"/>
      <c r="B20" s="160" t="s">
        <v>18</v>
      </c>
      <c r="C20" s="93">
        <v>109.4</v>
      </c>
      <c r="D20" s="93">
        <v>109.6</v>
      </c>
      <c r="E20" s="109">
        <v>101.3</v>
      </c>
      <c r="F20" s="109">
        <v>84.6</v>
      </c>
      <c r="G20" s="93">
        <v>131.69999999999999</v>
      </c>
      <c r="H20" s="93">
        <v>106.3</v>
      </c>
      <c r="I20" s="109">
        <v>104.1</v>
      </c>
      <c r="J20" s="109">
        <v>104.7</v>
      </c>
      <c r="K20" s="93">
        <v>104.5</v>
      </c>
      <c r="L20" s="93">
        <v>118.2</v>
      </c>
      <c r="M20" s="109">
        <v>107.1</v>
      </c>
      <c r="N20" s="109">
        <v>117.6</v>
      </c>
      <c r="O20" s="93">
        <v>112.9</v>
      </c>
      <c r="P20" s="93">
        <v>98.9</v>
      </c>
      <c r="Q20" s="109">
        <v>112</v>
      </c>
      <c r="R20" s="109">
        <v>95.6</v>
      </c>
      <c r="S20" s="93">
        <v>108.2</v>
      </c>
      <c r="T20" s="93">
        <v>109</v>
      </c>
      <c r="U20" s="109">
        <v>100.2</v>
      </c>
      <c r="V20" s="109">
        <v>98.4</v>
      </c>
    </row>
    <row r="21" spans="1:22" ht="17" customHeight="1">
      <c r="A21" s="269"/>
      <c r="B21" s="160" t="s">
        <v>19</v>
      </c>
      <c r="C21" s="93">
        <v>97.3</v>
      </c>
      <c r="D21" s="93">
        <v>104.1</v>
      </c>
      <c r="E21" s="109">
        <v>109.3</v>
      </c>
      <c r="F21" s="109">
        <v>89.8</v>
      </c>
      <c r="G21" s="93">
        <v>136.19999999999999</v>
      </c>
      <c r="H21" s="93">
        <v>110.9</v>
      </c>
      <c r="I21" s="109">
        <v>108.9</v>
      </c>
      <c r="J21" s="109">
        <v>110.6</v>
      </c>
      <c r="K21" s="93">
        <v>106.2</v>
      </c>
      <c r="L21" s="93">
        <v>118.1</v>
      </c>
      <c r="M21" s="109">
        <v>107.7</v>
      </c>
      <c r="N21" s="109">
        <v>110.7</v>
      </c>
      <c r="O21" s="93">
        <v>109.9</v>
      </c>
      <c r="P21" s="93">
        <v>98.3</v>
      </c>
      <c r="Q21" s="109">
        <v>108</v>
      </c>
      <c r="R21" s="109">
        <v>104.7</v>
      </c>
      <c r="S21" s="93">
        <v>107.6</v>
      </c>
      <c r="T21" s="93">
        <v>118.6</v>
      </c>
      <c r="U21" s="109">
        <v>100.8</v>
      </c>
      <c r="V21" s="109">
        <v>97.8</v>
      </c>
    </row>
    <row r="22" spans="1:22" ht="17" customHeight="1">
      <c r="A22" s="269"/>
      <c r="B22" s="160" t="s">
        <v>20</v>
      </c>
      <c r="C22" s="93">
        <v>90.7</v>
      </c>
      <c r="D22" s="93">
        <v>96.6</v>
      </c>
      <c r="E22" s="109">
        <v>102.8</v>
      </c>
      <c r="F22" s="109">
        <v>86.8</v>
      </c>
      <c r="G22" s="93">
        <v>154.5</v>
      </c>
      <c r="H22" s="93">
        <v>109.7</v>
      </c>
      <c r="I22" s="109">
        <v>110.6</v>
      </c>
      <c r="J22" s="109">
        <v>112.4</v>
      </c>
      <c r="K22" s="93">
        <v>106.4</v>
      </c>
      <c r="L22" s="93">
        <v>117.3</v>
      </c>
      <c r="M22" s="109">
        <v>107.2</v>
      </c>
      <c r="N22" s="109">
        <v>105.5</v>
      </c>
      <c r="O22" s="93">
        <v>108.9</v>
      </c>
      <c r="P22" s="93">
        <v>98.6</v>
      </c>
      <c r="Q22" s="109">
        <v>104</v>
      </c>
      <c r="R22" s="109">
        <v>101.4</v>
      </c>
      <c r="S22" s="93">
        <v>114.2</v>
      </c>
      <c r="T22" s="93">
        <v>113.9</v>
      </c>
      <c r="U22" s="109">
        <v>101</v>
      </c>
      <c r="V22" s="109">
        <v>98.7</v>
      </c>
    </row>
    <row r="23" spans="1:22" ht="17" customHeight="1">
      <c r="A23" s="269"/>
      <c r="B23" s="160" t="s">
        <v>21</v>
      </c>
      <c r="C23" s="93">
        <v>96.5</v>
      </c>
      <c r="D23" s="93">
        <v>96.9</v>
      </c>
      <c r="E23" s="109">
        <v>112</v>
      </c>
      <c r="F23" s="109">
        <v>91.4</v>
      </c>
      <c r="G23" s="93">
        <v>159.30000000000001</v>
      </c>
      <c r="H23" s="93">
        <v>111.7</v>
      </c>
      <c r="I23" s="109">
        <v>103.8</v>
      </c>
      <c r="J23" s="109">
        <v>112.4</v>
      </c>
      <c r="K23" s="93">
        <v>105.7</v>
      </c>
      <c r="L23" s="93">
        <v>117.6</v>
      </c>
      <c r="M23" s="109">
        <v>108.1</v>
      </c>
      <c r="N23" s="109">
        <v>111.5</v>
      </c>
      <c r="O23" s="93">
        <v>110.6</v>
      </c>
      <c r="P23" s="93">
        <v>98.7</v>
      </c>
      <c r="Q23" s="109">
        <v>107</v>
      </c>
      <c r="R23" s="109">
        <v>102.8</v>
      </c>
      <c r="S23" s="93">
        <v>101.9</v>
      </c>
      <c r="T23" s="93">
        <v>108.9</v>
      </c>
      <c r="U23" s="109">
        <v>103</v>
      </c>
      <c r="V23" s="109">
        <v>98.4</v>
      </c>
    </row>
    <row r="24" spans="1:22" ht="17" customHeight="1">
      <c r="A24" s="269"/>
      <c r="B24" s="160" t="s">
        <v>22</v>
      </c>
      <c r="C24" s="93">
        <v>102.5</v>
      </c>
      <c r="D24" s="93">
        <v>105</v>
      </c>
      <c r="E24" s="109">
        <v>102.3</v>
      </c>
      <c r="F24" s="109">
        <v>79.900000000000006</v>
      </c>
      <c r="G24" s="93">
        <v>167</v>
      </c>
      <c r="H24" s="93">
        <v>111</v>
      </c>
      <c r="I24" s="109">
        <v>111.4</v>
      </c>
      <c r="J24" s="109">
        <v>113</v>
      </c>
      <c r="K24" s="93">
        <v>103.6</v>
      </c>
      <c r="L24" s="93">
        <v>117</v>
      </c>
      <c r="M24" s="109">
        <v>108.2</v>
      </c>
      <c r="N24" s="109">
        <v>106.1</v>
      </c>
      <c r="O24" s="93">
        <v>107.5</v>
      </c>
      <c r="P24" s="93">
        <v>96.5</v>
      </c>
      <c r="Q24" s="109">
        <v>109</v>
      </c>
      <c r="R24" s="109">
        <v>101.4</v>
      </c>
      <c r="S24" s="93">
        <v>105.1</v>
      </c>
      <c r="T24" s="93">
        <v>111.1</v>
      </c>
      <c r="U24" s="109">
        <v>101.4</v>
      </c>
      <c r="V24" s="109">
        <v>98.6</v>
      </c>
    </row>
    <row r="25" spans="1:22" ht="17" customHeight="1">
      <c r="A25" s="269"/>
      <c r="B25" s="160" t="s">
        <v>23</v>
      </c>
      <c r="C25" s="93">
        <v>105.5</v>
      </c>
      <c r="D25" s="93">
        <v>100.3</v>
      </c>
      <c r="E25" s="109">
        <v>113.1</v>
      </c>
      <c r="F25" s="109">
        <v>88.4</v>
      </c>
      <c r="G25" s="93">
        <v>150</v>
      </c>
      <c r="H25" s="93">
        <v>111.4</v>
      </c>
      <c r="I25" s="109">
        <v>110.5</v>
      </c>
      <c r="J25" s="109">
        <v>108</v>
      </c>
      <c r="K25" s="93">
        <v>101.1</v>
      </c>
      <c r="L25" s="93">
        <v>117.5</v>
      </c>
      <c r="M25" s="109">
        <v>107.1</v>
      </c>
      <c r="N25" s="109">
        <v>117.1</v>
      </c>
      <c r="O25" s="93">
        <v>113.1</v>
      </c>
      <c r="P25" s="93">
        <v>96.4</v>
      </c>
      <c r="Q25" s="109">
        <v>111</v>
      </c>
      <c r="R25" s="109">
        <v>102.3</v>
      </c>
      <c r="S25" s="93">
        <v>110.5</v>
      </c>
      <c r="T25" s="93">
        <v>109</v>
      </c>
      <c r="U25" s="109">
        <v>102.8</v>
      </c>
      <c r="V25" s="109">
        <v>98.5</v>
      </c>
    </row>
    <row r="26" spans="1:22" ht="17" customHeight="1">
      <c r="A26" s="269"/>
      <c r="B26" s="160" t="s">
        <v>24</v>
      </c>
      <c r="C26" s="93">
        <v>81.900000000000006</v>
      </c>
      <c r="D26" s="93">
        <v>104.8</v>
      </c>
      <c r="E26" s="109">
        <v>104.1</v>
      </c>
      <c r="F26" s="109">
        <v>86.7</v>
      </c>
      <c r="G26" s="93">
        <v>137.80000000000001</v>
      </c>
      <c r="H26" s="93">
        <v>110.6</v>
      </c>
      <c r="I26" s="109">
        <v>105.8</v>
      </c>
      <c r="J26" s="109">
        <v>111.8</v>
      </c>
      <c r="K26" s="93">
        <v>104.1</v>
      </c>
      <c r="L26" s="93">
        <v>116.5</v>
      </c>
      <c r="M26" s="109">
        <v>108.2</v>
      </c>
      <c r="N26" s="109">
        <v>112.4</v>
      </c>
      <c r="O26" s="93">
        <v>106.6</v>
      </c>
      <c r="P26" s="93">
        <v>98.8</v>
      </c>
      <c r="Q26" s="109">
        <v>106</v>
      </c>
      <c r="R26" s="109">
        <v>102.4</v>
      </c>
      <c r="S26" s="93">
        <v>112.3</v>
      </c>
      <c r="T26" s="93">
        <v>104</v>
      </c>
      <c r="U26" s="109">
        <v>101</v>
      </c>
      <c r="V26" s="109">
        <v>99</v>
      </c>
    </row>
    <row r="27" spans="1:22" ht="17" customHeight="1">
      <c r="A27" s="269"/>
      <c r="B27" s="160" t="s">
        <v>25</v>
      </c>
      <c r="C27" s="93">
        <v>88.3</v>
      </c>
      <c r="D27" s="93">
        <v>100.7</v>
      </c>
      <c r="E27" s="109">
        <v>104.5</v>
      </c>
      <c r="F27" s="109">
        <v>88.4</v>
      </c>
      <c r="G27" s="93">
        <v>135.1</v>
      </c>
      <c r="H27" s="93">
        <v>111.3</v>
      </c>
      <c r="I27" s="109">
        <v>111.6</v>
      </c>
      <c r="J27" s="109">
        <v>111</v>
      </c>
      <c r="K27" s="93">
        <v>104.4</v>
      </c>
      <c r="L27" s="93">
        <v>117</v>
      </c>
      <c r="M27" s="109">
        <v>110.9</v>
      </c>
      <c r="N27" s="109">
        <v>114.4</v>
      </c>
      <c r="O27" s="93">
        <v>106.4</v>
      </c>
      <c r="P27" s="93">
        <v>98.4</v>
      </c>
      <c r="Q27" s="109">
        <v>109</v>
      </c>
      <c r="R27" s="109">
        <v>102</v>
      </c>
      <c r="S27" s="93">
        <v>112.6</v>
      </c>
      <c r="T27" s="93">
        <v>111</v>
      </c>
      <c r="U27" s="109">
        <v>102</v>
      </c>
      <c r="V27" s="109">
        <v>98.5</v>
      </c>
    </row>
    <row r="28" spans="1:22" ht="17" customHeight="1">
      <c r="A28" s="269"/>
      <c r="B28" s="160" t="s">
        <v>26</v>
      </c>
      <c r="C28" s="93">
        <v>98.2</v>
      </c>
      <c r="D28" s="93">
        <v>100.7</v>
      </c>
      <c r="E28" s="109">
        <v>105.6</v>
      </c>
      <c r="F28" s="109">
        <v>87</v>
      </c>
      <c r="G28" s="93">
        <v>137.19999999999999</v>
      </c>
      <c r="H28" s="93">
        <v>110.9</v>
      </c>
      <c r="I28" s="109">
        <v>111.5</v>
      </c>
      <c r="J28" s="109">
        <v>111.2</v>
      </c>
      <c r="K28" s="93">
        <v>106.4</v>
      </c>
      <c r="L28" s="93">
        <v>117.4</v>
      </c>
      <c r="M28" s="109">
        <v>107.1</v>
      </c>
      <c r="N28" s="109">
        <v>116.1</v>
      </c>
      <c r="O28" s="93">
        <v>104.8</v>
      </c>
      <c r="P28" s="93">
        <v>96.7</v>
      </c>
      <c r="Q28" s="109">
        <v>103</v>
      </c>
      <c r="R28" s="109">
        <v>96.1</v>
      </c>
      <c r="S28" s="93">
        <v>108.1</v>
      </c>
      <c r="T28" s="93">
        <v>106.1</v>
      </c>
      <c r="U28" s="109">
        <v>101.3</v>
      </c>
      <c r="V28" s="109">
        <v>98.8</v>
      </c>
    </row>
    <row r="29" spans="1:22" ht="17" customHeight="1">
      <c r="A29" s="269"/>
      <c r="B29" s="160" t="s">
        <v>27</v>
      </c>
      <c r="C29" s="93">
        <v>91.6</v>
      </c>
      <c r="D29" s="93">
        <v>103.1</v>
      </c>
      <c r="E29" s="109">
        <v>105.7</v>
      </c>
      <c r="F29" s="109">
        <v>78.7</v>
      </c>
      <c r="G29" s="93">
        <v>147.1</v>
      </c>
      <c r="H29" s="93">
        <v>111.3</v>
      </c>
      <c r="I29" s="109">
        <v>111.4</v>
      </c>
      <c r="J29" s="109">
        <v>112.5</v>
      </c>
      <c r="K29" s="93">
        <v>106.1</v>
      </c>
      <c r="L29" s="93">
        <v>117.2</v>
      </c>
      <c r="M29" s="109">
        <v>109.6</v>
      </c>
      <c r="N29" s="109">
        <v>114.8</v>
      </c>
      <c r="O29" s="93">
        <v>110.4</v>
      </c>
      <c r="P29" s="93">
        <v>98.5</v>
      </c>
      <c r="Q29" s="109">
        <v>104</v>
      </c>
      <c r="R29" s="109">
        <v>101.8</v>
      </c>
      <c r="S29" s="93">
        <v>110.3</v>
      </c>
      <c r="T29" s="93">
        <v>106</v>
      </c>
      <c r="U29" s="109">
        <v>101.7</v>
      </c>
      <c r="V29" s="109">
        <v>98.6</v>
      </c>
    </row>
    <row r="30" spans="1:22" ht="17" customHeight="1">
      <c r="A30" s="269"/>
      <c r="B30" s="160" t="s">
        <v>28</v>
      </c>
      <c r="C30" s="93">
        <v>93.7</v>
      </c>
      <c r="D30" s="93">
        <v>110.2</v>
      </c>
      <c r="E30" s="109">
        <v>119.4</v>
      </c>
      <c r="F30" s="109">
        <v>85.9</v>
      </c>
      <c r="G30" s="93">
        <v>145.30000000000001</v>
      </c>
      <c r="H30" s="93">
        <v>111.5</v>
      </c>
      <c r="I30" s="109">
        <v>105.3</v>
      </c>
      <c r="J30" s="109">
        <v>111.7</v>
      </c>
      <c r="K30" s="93">
        <v>104</v>
      </c>
      <c r="L30" s="93">
        <v>112.7</v>
      </c>
      <c r="M30" s="109">
        <v>109.4</v>
      </c>
      <c r="N30" s="109">
        <v>110.5</v>
      </c>
      <c r="O30" s="93">
        <v>106.1</v>
      </c>
      <c r="P30" s="93">
        <v>98</v>
      </c>
      <c r="Q30" s="109">
        <v>104</v>
      </c>
      <c r="R30" s="109">
        <v>100.5</v>
      </c>
      <c r="S30" s="93">
        <v>109.1</v>
      </c>
      <c r="T30" s="93">
        <v>118.3</v>
      </c>
      <c r="U30" s="109">
        <v>101.2</v>
      </c>
      <c r="V30" s="109">
        <v>98.4</v>
      </c>
    </row>
    <row r="31" spans="1:22" ht="17" customHeight="1">
      <c r="A31" s="269"/>
      <c r="B31" s="160" t="s">
        <v>29</v>
      </c>
      <c r="C31" s="93">
        <v>102.2</v>
      </c>
      <c r="D31" s="93">
        <v>105.7</v>
      </c>
      <c r="E31" s="109">
        <v>121.3</v>
      </c>
      <c r="F31" s="109">
        <v>63.8</v>
      </c>
      <c r="G31" s="93">
        <v>142.1</v>
      </c>
      <c r="H31" s="93">
        <v>107.6</v>
      </c>
      <c r="I31" s="109">
        <v>105.2</v>
      </c>
      <c r="J31" s="109">
        <v>104.5</v>
      </c>
      <c r="K31" s="93">
        <v>100.1</v>
      </c>
      <c r="L31" s="93">
        <v>108.3</v>
      </c>
      <c r="M31" s="109">
        <v>110</v>
      </c>
      <c r="N31" s="109">
        <v>113.7</v>
      </c>
      <c r="O31" s="93">
        <v>110.2</v>
      </c>
      <c r="P31" s="93">
        <v>99.6</v>
      </c>
      <c r="Q31" s="109">
        <v>113</v>
      </c>
      <c r="R31" s="109">
        <v>98</v>
      </c>
      <c r="S31" s="93">
        <v>100.1</v>
      </c>
      <c r="T31" s="93">
        <v>101.7</v>
      </c>
      <c r="U31" s="109">
        <v>107.7</v>
      </c>
      <c r="V31" s="109">
        <v>98.1</v>
      </c>
    </row>
    <row r="32" spans="1:22" ht="17" customHeight="1">
      <c r="A32" s="269"/>
      <c r="B32" s="160" t="s">
        <v>30</v>
      </c>
      <c r="C32" s="89" t="s">
        <v>52</v>
      </c>
      <c r="D32" s="89" t="s">
        <v>52</v>
      </c>
      <c r="E32" s="89" t="s">
        <v>52</v>
      </c>
      <c r="F32" s="89" t="s">
        <v>52</v>
      </c>
      <c r="G32" s="89" t="s">
        <v>52</v>
      </c>
      <c r="H32" s="89" t="s">
        <v>52</v>
      </c>
      <c r="I32" s="89" t="s">
        <v>52</v>
      </c>
      <c r="J32" s="89" t="s">
        <v>52</v>
      </c>
      <c r="K32" s="89" t="s">
        <v>52</v>
      </c>
      <c r="L32" s="89" t="s">
        <v>52</v>
      </c>
      <c r="M32" s="89" t="s">
        <v>52</v>
      </c>
      <c r="N32" s="89" t="s">
        <v>52</v>
      </c>
      <c r="O32" s="89" t="s">
        <v>52</v>
      </c>
      <c r="P32" s="89" t="s">
        <v>52</v>
      </c>
      <c r="Q32" s="89" t="s">
        <v>52</v>
      </c>
      <c r="R32" s="89" t="s">
        <v>52</v>
      </c>
      <c r="S32" s="89" t="s">
        <v>52</v>
      </c>
      <c r="T32" s="89" t="s">
        <v>52</v>
      </c>
      <c r="U32" s="89" t="s">
        <v>52</v>
      </c>
      <c r="V32" s="89" t="s">
        <v>52</v>
      </c>
    </row>
    <row r="33" spans="2:18" ht="16" customHeight="1">
      <c r="B33" s="3"/>
      <c r="C33" s="3"/>
      <c r="D33" s="3"/>
      <c r="E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ht="19.25" customHeight="1">
      <c r="B34" s="3"/>
      <c r="C34" s="3"/>
      <c r="D34" s="3"/>
      <c r="E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ht="19.25" customHeight="1">
      <c r="B35" s="3"/>
      <c r="C35" s="3"/>
      <c r="D35" s="3"/>
      <c r="E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ht="19.25" customHeight="1">
      <c r="B36" s="3"/>
      <c r="C36" s="3"/>
      <c r="D36" s="3"/>
      <c r="E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ht="19.25" customHeight="1">
      <c r="B37" s="3"/>
      <c r="C37" s="3"/>
      <c r="D37" s="3"/>
      <c r="E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</sheetData>
  <mergeCells count="8">
    <mergeCell ref="A1:A32"/>
    <mergeCell ref="Y2:AD2"/>
    <mergeCell ref="X5:AC5"/>
    <mergeCell ref="C2:G2"/>
    <mergeCell ref="R1:V1"/>
    <mergeCell ref="R2:V2"/>
    <mergeCell ref="H2:L2"/>
    <mergeCell ref="M2:Q2"/>
  </mergeCells>
  <pageMargins left="0.47244094488188981" right="0.47244094488188981" top="0.47244094488188981" bottom="0.47244094488188981" header="0.31496062992125984" footer="0.31496062992125984"/>
  <pageSetup paperSize="9" scale="93" firstPageNumber="135" orientation="landscape" r:id="rId1"/>
  <headerFooter alignWithMargins="0"/>
  <colBreaks count="1" manualBreakCount="1">
    <brk id="22" max="31" man="1"/>
  </colBreak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Y37"/>
  <sheetViews>
    <sheetView zoomScaleNormal="100" zoomScaleSheetLayoutView="84" zoomScalePageLayoutView="110" workbookViewId="0">
      <selection sqref="A1:A32"/>
    </sheetView>
  </sheetViews>
  <sheetFormatPr baseColWidth="10" defaultColWidth="9.1640625" defaultRowHeight="19.25" customHeight="1"/>
  <cols>
    <col min="1" max="1" width="5.5" style="1" customWidth="1"/>
    <col min="2" max="2" width="19.6640625" style="1" customWidth="1"/>
    <col min="3" max="17" width="7.5" style="1" customWidth="1"/>
    <col min="18" max="16384" width="9.1640625" style="1"/>
  </cols>
  <sheetData>
    <row r="1" spans="1:25" ht="15.75" customHeight="1">
      <c r="A1" s="269">
        <v>97</v>
      </c>
      <c r="B1" s="342" t="s">
        <v>282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25" ht="52.5" customHeight="1">
      <c r="A2" s="269"/>
      <c r="B2" s="365"/>
      <c r="C2" s="355" t="s">
        <v>158</v>
      </c>
      <c r="D2" s="355"/>
      <c r="E2" s="355"/>
      <c r="F2" s="355"/>
      <c r="G2" s="355"/>
      <c r="H2" s="355" t="s">
        <v>159</v>
      </c>
      <c r="I2" s="355"/>
      <c r="J2" s="355"/>
      <c r="K2" s="355"/>
      <c r="L2" s="355"/>
      <c r="M2" s="355" t="s">
        <v>141</v>
      </c>
      <c r="N2" s="355"/>
      <c r="O2" s="355"/>
      <c r="P2" s="355"/>
      <c r="Q2" s="271"/>
    </row>
    <row r="3" spans="1:25" ht="20.5" customHeight="1">
      <c r="A3" s="269"/>
      <c r="B3" s="366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110">
        <v>2017</v>
      </c>
      <c r="I3" s="110">
        <v>2018</v>
      </c>
      <c r="J3" s="110">
        <v>2019</v>
      </c>
      <c r="K3" s="110">
        <v>2020</v>
      </c>
      <c r="L3" s="110">
        <v>2021</v>
      </c>
      <c r="M3" s="96">
        <v>2017</v>
      </c>
      <c r="N3" s="96">
        <v>2018</v>
      </c>
      <c r="O3" s="96">
        <v>2019</v>
      </c>
      <c r="P3" s="96">
        <v>2020</v>
      </c>
      <c r="Q3" s="96">
        <v>2021</v>
      </c>
      <c r="T3" s="155"/>
      <c r="U3" s="155"/>
      <c r="V3" s="155"/>
      <c r="W3" s="155"/>
      <c r="X3" s="155"/>
      <c r="Y3" s="155"/>
    </row>
    <row r="4" spans="1:25" ht="15.5" customHeight="1">
      <c r="A4" s="269"/>
      <c r="B4" s="106" t="s">
        <v>32</v>
      </c>
      <c r="C4" s="144">
        <v>106.2</v>
      </c>
      <c r="D4" s="144">
        <v>104.2</v>
      </c>
      <c r="E4" s="144">
        <v>108.1</v>
      </c>
      <c r="F4" s="144">
        <v>87.1</v>
      </c>
      <c r="G4" s="144">
        <v>101.6</v>
      </c>
      <c r="H4" s="144">
        <v>100</v>
      </c>
      <c r="I4" s="144">
        <v>104.8</v>
      </c>
      <c r="J4" s="144">
        <v>105.7</v>
      </c>
      <c r="K4" s="144">
        <v>87.9</v>
      </c>
      <c r="L4" s="144">
        <v>101.8</v>
      </c>
      <c r="M4" s="144">
        <v>97.3</v>
      </c>
      <c r="N4" s="144">
        <v>98</v>
      </c>
      <c r="O4" s="144">
        <v>104.7</v>
      </c>
      <c r="P4" s="144">
        <v>100.2</v>
      </c>
      <c r="Q4" s="144">
        <v>96.3</v>
      </c>
    </row>
    <row r="5" spans="1:25" ht="15.5" customHeight="1">
      <c r="A5" s="269"/>
      <c r="B5" s="160" t="s">
        <v>3</v>
      </c>
      <c r="C5" s="125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</row>
    <row r="6" spans="1:25" ht="15.5" customHeight="1">
      <c r="A6" s="269"/>
      <c r="B6" s="160" t="s">
        <v>4</v>
      </c>
      <c r="C6" s="89" t="s">
        <v>52</v>
      </c>
      <c r="D6" s="89" t="s">
        <v>52</v>
      </c>
      <c r="E6" s="89" t="s">
        <v>52</v>
      </c>
      <c r="F6" s="89" t="s">
        <v>52</v>
      </c>
      <c r="G6" s="89" t="s">
        <v>52</v>
      </c>
      <c r="H6" s="89" t="s">
        <v>52</v>
      </c>
      <c r="I6" s="89" t="s">
        <v>52</v>
      </c>
      <c r="J6" s="89" t="s">
        <v>52</v>
      </c>
      <c r="K6" s="89" t="s">
        <v>52</v>
      </c>
      <c r="L6" s="89" t="s">
        <v>52</v>
      </c>
      <c r="M6" s="89" t="s">
        <v>52</v>
      </c>
      <c r="N6" s="89" t="s">
        <v>52</v>
      </c>
      <c r="O6" s="89" t="s">
        <v>52</v>
      </c>
      <c r="P6" s="89" t="s">
        <v>52</v>
      </c>
      <c r="Q6" s="89" t="s">
        <v>52</v>
      </c>
    </row>
    <row r="7" spans="1:25" ht="15.5" customHeight="1">
      <c r="A7" s="269"/>
      <c r="B7" s="160" t="s">
        <v>5</v>
      </c>
      <c r="C7" s="145">
        <v>109.1</v>
      </c>
      <c r="D7" s="93">
        <v>110.8</v>
      </c>
      <c r="E7" s="109">
        <v>110.5</v>
      </c>
      <c r="F7" s="92">
        <v>96.5</v>
      </c>
      <c r="G7" s="93">
        <v>102.5</v>
      </c>
      <c r="H7" s="93">
        <v>100.4</v>
      </c>
      <c r="I7" s="93">
        <v>107.3</v>
      </c>
      <c r="J7" s="93">
        <v>108.8</v>
      </c>
      <c r="K7" s="93">
        <v>87.7</v>
      </c>
      <c r="L7" s="93">
        <v>102.1</v>
      </c>
      <c r="M7" s="93">
        <v>96</v>
      </c>
      <c r="N7" s="93">
        <v>94.4</v>
      </c>
      <c r="O7" s="93">
        <v>108.8</v>
      </c>
      <c r="P7" s="93">
        <v>95.8</v>
      </c>
      <c r="Q7" s="93">
        <v>97.3</v>
      </c>
    </row>
    <row r="8" spans="1:25" ht="15.5" customHeight="1">
      <c r="A8" s="269"/>
      <c r="B8" s="160" t="s">
        <v>6</v>
      </c>
      <c r="C8" s="145">
        <v>103.6</v>
      </c>
      <c r="D8" s="93">
        <v>106.4</v>
      </c>
      <c r="E8" s="109">
        <v>108.3</v>
      </c>
      <c r="F8" s="92">
        <v>99.6</v>
      </c>
      <c r="G8" s="93">
        <v>100.7</v>
      </c>
      <c r="H8" s="93">
        <v>100</v>
      </c>
      <c r="I8" s="93">
        <v>110.3</v>
      </c>
      <c r="J8" s="93">
        <v>108.1</v>
      </c>
      <c r="K8" s="93">
        <v>89.2</v>
      </c>
      <c r="L8" s="93">
        <v>101.1</v>
      </c>
      <c r="M8" s="93">
        <v>95.6</v>
      </c>
      <c r="N8" s="93">
        <v>98.2</v>
      </c>
      <c r="O8" s="93">
        <v>107.2</v>
      </c>
      <c r="P8" s="93">
        <v>96.1</v>
      </c>
      <c r="Q8" s="93">
        <v>97.7</v>
      </c>
    </row>
    <row r="9" spans="1:25" ht="15.5" customHeight="1">
      <c r="A9" s="269"/>
      <c r="B9" s="160" t="s">
        <v>7</v>
      </c>
      <c r="C9" s="145">
        <v>110</v>
      </c>
      <c r="D9" s="93">
        <v>111.8</v>
      </c>
      <c r="E9" s="109">
        <v>101.6</v>
      </c>
      <c r="F9" s="92">
        <v>98.4</v>
      </c>
      <c r="G9" s="93">
        <v>101.6</v>
      </c>
      <c r="H9" s="93">
        <v>103.7</v>
      </c>
      <c r="I9" s="93">
        <v>100.9</v>
      </c>
      <c r="J9" s="93">
        <v>106.2</v>
      </c>
      <c r="K9" s="93">
        <v>90.8</v>
      </c>
      <c r="L9" s="93">
        <v>100.5</v>
      </c>
      <c r="M9" s="93">
        <v>94.3</v>
      </c>
      <c r="N9" s="93">
        <v>100.6</v>
      </c>
      <c r="O9" s="93">
        <v>103.2</v>
      </c>
      <c r="P9" s="93">
        <v>102.2</v>
      </c>
      <c r="Q9" s="93">
        <v>96.5</v>
      </c>
    </row>
    <row r="10" spans="1:25" ht="15.5" customHeight="1">
      <c r="A10" s="269"/>
      <c r="B10" s="160" t="s">
        <v>8</v>
      </c>
      <c r="C10" s="145">
        <v>110</v>
      </c>
      <c r="D10" s="93">
        <v>111.7</v>
      </c>
      <c r="E10" s="109">
        <v>129.6</v>
      </c>
      <c r="F10" s="92">
        <v>86.4</v>
      </c>
      <c r="G10" s="93">
        <v>103.4</v>
      </c>
      <c r="H10" s="93">
        <v>100.3</v>
      </c>
      <c r="I10" s="93">
        <v>100.5</v>
      </c>
      <c r="J10" s="93">
        <v>102.6</v>
      </c>
      <c r="K10" s="93">
        <v>86.6</v>
      </c>
      <c r="L10" s="93">
        <v>101.6</v>
      </c>
      <c r="M10" s="93">
        <v>96.7</v>
      </c>
      <c r="N10" s="93">
        <v>99.6</v>
      </c>
      <c r="O10" s="93">
        <v>100.8</v>
      </c>
      <c r="P10" s="93">
        <v>109.3</v>
      </c>
      <c r="Q10" s="93">
        <v>98.7</v>
      </c>
    </row>
    <row r="11" spans="1:25" ht="15.5" customHeight="1">
      <c r="A11" s="269"/>
      <c r="B11" s="160" t="s">
        <v>9</v>
      </c>
      <c r="C11" s="145">
        <v>109.6</v>
      </c>
      <c r="D11" s="93">
        <v>108.2</v>
      </c>
      <c r="E11" s="109">
        <v>117.6</v>
      </c>
      <c r="F11" s="92">
        <v>87.3</v>
      </c>
      <c r="G11" s="93">
        <v>100.9</v>
      </c>
      <c r="H11" s="93">
        <v>100</v>
      </c>
      <c r="I11" s="93">
        <v>111.5</v>
      </c>
      <c r="J11" s="93">
        <v>114.8</v>
      </c>
      <c r="K11" s="93">
        <v>94</v>
      </c>
      <c r="L11" s="93">
        <v>104.5</v>
      </c>
      <c r="M11" s="93">
        <v>98.3</v>
      </c>
      <c r="N11" s="93">
        <v>99.7</v>
      </c>
      <c r="O11" s="93">
        <v>101.4</v>
      </c>
      <c r="P11" s="93">
        <v>99.8</v>
      </c>
      <c r="Q11" s="93">
        <v>98.4</v>
      </c>
    </row>
    <row r="12" spans="1:25" ht="15.5" customHeight="1">
      <c r="A12" s="269"/>
      <c r="B12" s="160" t="s">
        <v>10</v>
      </c>
      <c r="C12" s="145">
        <v>108.9</v>
      </c>
      <c r="D12" s="93">
        <v>112.6</v>
      </c>
      <c r="E12" s="109">
        <v>111.9</v>
      </c>
      <c r="F12" s="92">
        <v>88.4</v>
      </c>
      <c r="G12" s="93">
        <v>105.5</v>
      </c>
      <c r="H12" s="93">
        <v>101.3</v>
      </c>
      <c r="I12" s="93">
        <v>112</v>
      </c>
      <c r="J12" s="93">
        <v>101.6</v>
      </c>
      <c r="K12" s="93">
        <v>96.4</v>
      </c>
      <c r="L12" s="93">
        <v>103.6</v>
      </c>
      <c r="M12" s="93">
        <v>83.2</v>
      </c>
      <c r="N12" s="93">
        <v>99.6</v>
      </c>
      <c r="O12" s="93">
        <v>106.5</v>
      </c>
      <c r="P12" s="93">
        <v>94.4</v>
      </c>
      <c r="Q12" s="93">
        <v>99.1</v>
      </c>
    </row>
    <row r="13" spans="1:25" ht="15.5" customHeight="1">
      <c r="A13" s="269"/>
      <c r="B13" s="160" t="s">
        <v>11</v>
      </c>
      <c r="C13" s="145">
        <v>110.3</v>
      </c>
      <c r="D13" s="93">
        <v>111.4</v>
      </c>
      <c r="E13" s="109">
        <v>109.7</v>
      </c>
      <c r="F13" s="92">
        <v>98.3</v>
      </c>
      <c r="G13" s="93">
        <v>100.7</v>
      </c>
      <c r="H13" s="93">
        <v>102.3</v>
      </c>
      <c r="I13" s="93">
        <v>110.8</v>
      </c>
      <c r="J13" s="93">
        <v>102.8</v>
      </c>
      <c r="K13" s="93">
        <v>93.1</v>
      </c>
      <c r="L13" s="93">
        <v>101.1</v>
      </c>
      <c r="M13" s="93">
        <v>88.7</v>
      </c>
      <c r="N13" s="93">
        <v>96.8</v>
      </c>
      <c r="O13" s="93">
        <v>104.3</v>
      </c>
      <c r="P13" s="93">
        <v>102.4</v>
      </c>
      <c r="Q13" s="93">
        <v>98.6</v>
      </c>
    </row>
    <row r="14" spans="1:25" ht="15.5" customHeight="1">
      <c r="A14" s="269"/>
      <c r="B14" s="160" t="s">
        <v>12</v>
      </c>
      <c r="C14" s="145">
        <v>100.6</v>
      </c>
      <c r="D14" s="93">
        <v>102.2</v>
      </c>
      <c r="E14" s="109">
        <v>108.2</v>
      </c>
      <c r="F14" s="92">
        <v>99.7</v>
      </c>
      <c r="G14" s="93">
        <v>101.9</v>
      </c>
      <c r="H14" s="93">
        <v>98.5</v>
      </c>
      <c r="I14" s="93">
        <v>103</v>
      </c>
      <c r="J14" s="93">
        <v>104.6</v>
      </c>
      <c r="K14" s="93">
        <v>90</v>
      </c>
      <c r="L14" s="93">
        <v>101.6</v>
      </c>
      <c r="M14" s="93">
        <v>104.9</v>
      </c>
      <c r="N14" s="93">
        <v>100</v>
      </c>
      <c r="O14" s="93">
        <v>100.1</v>
      </c>
      <c r="P14" s="93">
        <v>108.8</v>
      </c>
      <c r="Q14" s="93">
        <v>98.3</v>
      </c>
    </row>
    <row r="15" spans="1:25" ht="15.5" customHeight="1">
      <c r="A15" s="269"/>
      <c r="B15" s="160" t="s">
        <v>13</v>
      </c>
      <c r="C15" s="145">
        <v>101.8</v>
      </c>
      <c r="D15" s="93">
        <v>110.1</v>
      </c>
      <c r="E15" s="109">
        <v>109</v>
      </c>
      <c r="F15" s="92">
        <v>88.3</v>
      </c>
      <c r="G15" s="93">
        <v>103.6</v>
      </c>
      <c r="H15" s="93">
        <v>103</v>
      </c>
      <c r="I15" s="93">
        <v>102.7</v>
      </c>
      <c r="J15" s="93">
        <v>102.4</v>
      </c>
      <c r="K15" s="93">
        <v>91.5</v>
      </c>
      <c r="L15" s="93">
        <v>100.6</v>
      </c>
      <c r="M15" s="93">
        <v>103.2</v>
      </c>
      <c r="N15" s="93">
        <v>98.3</v>
      </c>
      <c r="O15" s="93">
        <v>102.1</v>
      </c>
      <c r="P15" s="93">
        <v>106.7</v>
      </c>
      <c r="Q15" s="93">
        <v>90</v>
      </c>
    </row>
    <row r="16" spans="1:25" ht="15.5" customHeight="1">
      <c r="A16" s="269"/>
      <c r="B16" s="160" t="s">
        <v>14</v>
      </c>
      <c r="C16" s="145">
        <v>100.5</v>
      </c>
      <c r="D16" s="93">
        <v>107.4</v>
      </c>
      <c r="E16" s="109">
        <v>118</v>
      </c>
      <c r="F16" s="92">
        <v>88.8</v>
      </c>
      <c r="G16" s="93">
        <v>107</v>
      </c>
      <c r="H16" s="93">
        <v>98.6</v>
      </c>
      <c r="I16" s="93">
        <v>106.7</v>
      </c>
      <c r="J16" s="93">
        <v>114.8</v>
      </c>
      <c r="K16" s="93">
        <v>96.4</v>
      </c>
      <c r="L16" s="93">
        <v>102.2</v>
      </c>
      <c r="M16" s="93">
        <v>103.4</v>
      </c>
      <c r="N16" s="93">
        <v>93.1</v>
      </c>
      <c r="O16" s="93">
        <v>106.5</v>
      </c>
      <c r="P16" s="93">
        <v>99.1</v>
      </c>
      <c r="Q16" s="93">
        <v>90.1</v>
      </c>
    </row>
    <row r="17" spans="1:17" ht="15.5" customHeight="1">
      <c r="A17" s="269"/>
      <c r="B17" s="160" t="s">
        <v>15</v>
      </c>
      <c r="C17" s="145">
        <v>103.1</v>
      </c>
      <c r="D17" s="93">
        <v>101.6</v>
      </c>
      <c r="E17" s="109">
        <v>105.5</v>
      </c>
      <c r="F17" s="92">
        <v>89.3</v>
      </c>
      <c r="G17" s="93">
        <v>103.2</v>
      </c>
      <c r="H17" s="93">
        <v>100</v>
      </c>
      <c r="I17" s="93">
        <v>101.1</v>
      </c>
      <c r="J17" s="93">
        <v>103.9</v>
      </c>
      <c r="K17" s="93">
        <v>83.5</v>
      </c>
      <c r="L17" s="93">
        <v>101.6</v>
      </c>
      <c r="M17" s="93">
        <v>92.9</v>
      </c>
      <c r="N17" s="93">
        <v>97.1</v>
      </c>
      <c r="O17" s="93">
        <v>106</v>
      </c>
      <c r="P17" s="93">
        <v>110.2</v>
      </c>
      <c r="Q17" s="93">
        <v>98.8</v>
      </c>
    </row>
    <row r="18" spans="1:17" ht="15.5" customHeight="1">
      <c r="A18" s="269"/>
      <c r="B18" s="160" t="s">
        <v>16</v>
      </c>
      <c r="C18" s="145">
        <v>101.4</v>
      </c>
      <c r="D18" s="93">
        <v>106.8</v>
      </c>
      <c r="E18" s="109">
        <v>108</v>
      </c>
      <c r="F18" s="92">
        <v>92.8</v>
      </c>
      <c r="G18" s="93">
        <v>104.8</v>
      </c>
      <c r="H18" s="93">
        <v>99.8</v>
      </c>
      <c r="I18" s="93">
        <v>107.5</v>
      </c>
      <c r="J18" s="93">
        <v>110.6</v>
      </c>
      <c r="K18" s="93">
        <v>87.8</v>
      </c>
      <c r="L18" s="93">
        <v>103.2</v>
      </c>
      <c r="M18" s="93">
        <v>100.4</v>
      </c>
      <c r="N18" s="93">
        <v>101</v>
      </c>
      <c r="O18" s="93">
        <v>108.1</v>
      </c>
      <c r="P18" s="93">
        <v>90.6</v>
      </c>
      <c r="Q18" s="93">
        <v>90.1</v>
      </c>
    </row>
    <row r="19" spans="1:17" ht="15.5" customHeight="1">
      <c r="A19" s="269"/>
      <c r="B19" s="160" t="s">
        <v>17</v>
      </c>
      <c r="C19" s="145">
        <v>101.3</v>
      </c>
      <c r="D19" s="93">
        <v>104.3</v>
      </c>
      <c r="E19" s="109">
        <v>107.3</v>
      </c>
      <c r="F19" s="92">
        <v>87.4</v>
      </c>
      <c r="G19" s="93">
        <v>103.9</v>
      </c>
      <c r="H19" s="93">
        <v>99.5</v>
      </c>
      <c r="I19" s="93">
        <v>100.2</v>
      </c>
      <c r="J19" s="93">
        <v>104</v>
      </c>
      <c r="K19" s="93">
        <v>90.6</v>
      </c>
      <c r="L19" s="93">
        <v>101</v>
      </c>
      <c r="M19" s="93">
        <v>92.1</v>
      </c>
      <c r="N19" s="93">
        <v>97.4</v>
      </c>
      <c r="O19" s="93">
        <v>105.9</v>
      </c>
      <c r="P19" s="93">
        <v>101.7</v>
      </c>
      <c r="Q19" s="93">
        <v>99.1</v>
      </c>
    </row>
    <row r="20" spans="1:17" ht="15.5" customHeight="1">
      <c r="A20" s="269"/>
      <c r="B20" s="160" t="s">
        <v>18</v>
      </c>
      <c r="C20" s="145">
        <v>102.6</v>
      </c>
      <c r="D20" s="93">
        <v>103.5</v>
      </c>
      <c r="E20" s="109">
        <v>106.3</v>
      </c>
      <c r="F20" s="92">
        <v>89.6</v>
      </c>
      <c r="G20" s="93">
        <v>101.4</v>
      </c>
      <c r="H20" s="93">
        <v>99.6</v>
      </c>
      <c r="I20" s="93">
        <v>101.4</v>
      </c>
      <c r="J20" s="93">
        <v>103</v>
      </c>
      <c r="K20" s="93">
        <v>95.8</v>
      </c>
      <c r="L20" s="93">
        <v>100.6</v>
      </c>
      <c r="M20" s="93">
        <v>93.5</v>
      </c>
      <c r="N20" s="93">
        <v>98.4</v>
      </c>
      <c r="O20" s="93">
        <v>107</v>
      </c>
      <c r="P20" s="93">
        <v>98.6</v>
      </c>
      <c r="Q20" s="93">
        <v>95.1</v>
      </c>
    </row>
    <row r="21" spans="1:17" ht="15.5" customHeight="1">
      <c r="A21" s="269"/>
      <c r="B21" s="160" t="s">
        <v>19</v>
      </c>
      <c r="C21" s="145">
        <v>105</v>
      </c>
      <c r="D21" s="93">
        <v>103.6</v>
      </c>
      <c r="E21" s="109">
        <v>104.7</v>
      </c>
      <c r="F21" s="92">
        <v>95.2</v>
      </c>
      <c r="G21" s="93">
        <v>102.7</v>
      </c>
      <c r="H21" s="93">
        <v>100.5</v>
      </c>
      <c r="I21" s="93">
        <v>108.2</v>
      </c>
      <c r="J21" s="93">
        <v>105.9</v>
      </c>
      <c r="K21" s="93">
        <v>91.1</v>
      </c>
      <c r="L21" s="93">
        <v>102.7</v>
      </c>
      <c r="M21" s="93">
        <v>102.3</v>
      </c>
      <c r="N21" s="93">
        <v>98.9</v>
      </c>
      <c r="O21" s="93">
        <v>103</v>
      </c>
      <c r="P21" s="93">
        <v>98</v>
      </c>
      <c r="Q21" s="93">
        <v>95.5</v>
      </c>
    </row>
    <row r="22" spans="1:17" ht="15.5" customHeight="1">
      <c r="A22" s="269"/>
      <c r="B22" s="160" t="s">
        <v>20</v>
      </c>
      <c r="C22" s="145">
        <v>100.6</v>
      </c>
      <c r="D22" s="93">
        <v>102.9</v>
      </c>
      <c r="E22" s="109">
        <v>108.1</v>
      </c>
      <c r="F22" s="92">
        <v>91.4</v>
      </c>
      <c r="G22" s="93">
        <v>101.9</v>
      </c>
      <c r="H22" s="93">
        <v>100</v>
      </c>
      <c r="I22" s="93">
        <v>107</v>
      </c>
      <c r="J22" s="93">
        <v>105</v>
      </c>
      <c r="K22" s="93">
        <v>93.4</v>
      </c>
      <c r="L22" s="93">
        <v>103</v>
      </c>
      <c r="M22" s="93">
        <v>93.4</v>
      </c>
      <c r="N22" s="93">
        <v>97.5</v>
      </c>
      <c r="O22" s="93">
        <v>106.4</v>
      </c>
      <c r="P22" s="93">
        <v>95.7</v>
      </c>
      <c r="Q22" s="93">
        <v>97.3</v>
      </c>
    </row>
    <row r="23" spans="1:17" ht="15.5" customHeight="1">
      <c r="A23" s="269"/>
      <c r="B23" s="160" t="s">
        <v>21</v>
      </c>
      <c r="C23" s="145">
        <v>100.3</v>
      </c>
      <c r="D23" s="93">
        <v>104.4</v>
      </c>
      <c r="E23" s="109">
        <v>107.7</v>
      </c>
      <c r="F23" s="92">
        <v>91.6</v>
      </c>
      <c r="G23" s="93">
        <v>105.2</v>
      </c>
      <c r="H23" s="93">
        <v>100</v>
      </c>
      <c r="I23" s="93">
        <v>108.9</v>
      </c>
      <c r="J23" s="93">
        <v>104.4</v>
      </c>
      <c r="K23" s="93">
        <v>94.3</v>
      </c>
      <c r="L23" s="93">
        <v>102.9</v>
      </c>
      <c r="M23" s="93">
        <v>95.7</v>
      </c>
      <c r="N23" s="93">
        <v>96.1</v>
      </c>
      <c r="O23" s="93">
        <v>108</v>
      </c>
      <c r="P23" s="93">
        <v>110.3</v>
      </c>
      <c r="Q23" s="93">
        <v>99.7</v>
      </c>
    </row>
    <row r="24" spans="1:17" ht="15.5" customHeight="1">
      <c r="A24" s="269"/>
      <c r="B24" s="160" t="s">
        <v>22</v>
      </c>
      <c r="C24" s="145">
        <v>108.1</v>
      </c>
      <c r="D24" s="93">
        <v>107.8</v>
      </c>
      <c r="E24" s="109">
        <v>108.9</v>
      </c>
      <c r="F24" s="92">
        <v>91.1</v>
      </c>
      <c r="G24" s="93">
        <v>101.6</v>
      </c>
      <c r="H24" s="93">
        <v>100</v>
      </c>
      <c r="I24" s="93">
        <v>108.3</v>
      </c>
      <c r="J24" s="93">
        <v>103.8</v>
      </c>
      <c r="K24" s="93">
        <v>90.3</v>
      </c>
      <c r="L24" s="93">
        <v>101.5</v>
      </c>
      <c r="M24" s="93">
        <v>94.5</v>
      </c>
      <c r="N24" s="93">
        <v>97.3</v>
      </c>
      <c r="O24" s="93">
        <v>103.8</v>
      </c>
      <c r="P24" s="93">
        <v>97.9</v>
      </c>
      <c r="Q24" s="93">
        <v>97.4</v>
      </c>
    </row>
    <row r="25" spans="1:17" ht="15.5" customHeight="1">
      <c r="A25" s="269"/>
      <c r="B25" s="160" t="s">
        <v>23</v>
      </c>
      <c r="C25" s="145">
        <v>100.5</v>
      </c>
      <c r="D25" s="93">
        <v>103.2</v>
      </c>
      <c r="E25" s="109">
        <v>107.1</v>
      </c>
      <c r="F25" s="92">
        <v>92.5</v>
      </c>
      <c r="G25" s="93">
        <v>103.6</v>
      </c>
      <c r="H25" s="93">
        <v>99.7</v>
      </c>
      <c r="I25" s="93">
        <v>100.5</v>
      </c>
      <c r="J25" s="93">
        <v>102.2</v>
      </c>
      <c r="K25" s="93">
        <v>97.5</v>
      </c>
      <c r="L25" s="93">
        <v>100.5</v>
      </c>
      <c r="M25" s="93">
        <v>98</v>
      </c>
      <c r="N25" s="93">
        <v>100.4</v>
      </c>
      <c r="O25" s="93">
        <v>104.2</v>
      </c>
      <c r="P25" s="93">
        <v>101.7</v>
      </c>
      <c r="Q25" s="93">
        <v>97.6</v>
      </c>
    </row>
    <row r="26" spans="1:17" ht="15.5" customHeight="1">
      <c r="A26" s="269"/>
      <c r="B26" s="160" t="s">
        <v>24</v>
      </c>
      <c r="C26" s="145">
        <v>108</v>
      </c>
      <c r="D26" s="93">
        <v>104.1</v>
      </c>
      <c r="E26" s="109">
        <v>108.1</v>
      </c>
      <c r="F26" s="92">
        <v>87.5</v>
      </c>
      <c r="G26" s="93">
        <v>105.8</v>
      </c>
      <c r="H26" s="93">
        <v>100.2</v>
      </c>
      <c r="I26" s="93">
        <v>106.5</v>
      </c>
      <c r="J26" s="93">
        <v>104.6</v>
      </c>
      <c r="K26" s="93">
        <v>97.2</v>
      </c>
      <c r="L26" s="93">
        <v>101.8</v>
      </c>
      <c r="M26" s="93">
        <v>98.1</v>
      </c>
      <c r="N26" s="93">
        <v>97.1</v>
      </c>
      <c r="O26" s="93">
        <v>104.7</v>
      </c>
      <c r="P26" s="93">
        <v>95.2</v>
      </c>
      <c r="Q26" s="93">
        <v>99.8</v>
      </c>
    </row>
    <row r="27" spans="1:17" ht="15.5" customHeight="1">
      <c r="A27" s="269"/>
      <c r="B27" s="160" t="s">
        <v>25</v>
      </c>
      <c r="C27" s="145">
        <v>100.1</v>
      </c>
      <c r="D27" s="93">
        <v>102.5</v>
      </c>
      <c r="E27" s="109">
        <v>110.9</v>
      </c>
      <c r="F27" s="92">
        <v>87.4</v>
      </c>
      <c r="G27" s="93">
        <v>103.4</v>
      </c>
      <c r="H27" s="93">
        <v>100</v>
      </c>
      <c r="I27" s="93">
        <v>110</v>
      </c>
      <c r="J27" s="93">
        <v>108.1</v>
      </c>
      <c r="K27" s="93">
        <v>96.1</v>
      </c>
      <c r="L27" s="93">
        <v>101.1</v>
      </c>
      <c r="M27" s="93">
        <v>98.2</v>
      </c>
      <c r="N27" s="93">
        <v>98.2</v>
      </c>
      <c r="O27" s="93">
        <v>105.4</v>
      </c>
      <c r="P27" s="93">
        <v>99.9</v>
      </c>
      <c r="Q27" s="93">
        <v>96.5</v>
      </c>
    </row>
    <row r="28" spans="1:17" ht="15.5" customHeight="1">
      <c r="A28" s="269"/>
      <c r="B28" s="160" t="s">
        <v>26</v>
      </c>
      <c r="C28" s="145">
        <v>107.4</v>
      </c>
      <c r="D28" s="93">
        <v>107.9</v>
      </c>
      <c r="E28" s="109">
        <v>108.4</v>
      </c>
      <c r="F28" s="92">
        <v>89.8</v>
      </c>
      <c r="G28" s="93">
        <v>112</v>
      </c>
      <c r="H28" s="93">
        <v>101</v>
      </c>
      <c r="I28" s="93">
        <v>106.8</v>
      </c>
      <c r="J28" s="93">
        <v>108.5</v>
      </c>
      <c r="K28" s="93">
        <v>93.4</v>
      </c>
      <c r="L28" s="93">
        <v>102.4</v>
      </c>
      <c r="M28" s="93">
        <v>102.8</v>
      </c>
      <c r="N28" s="93">
        <v>97.7</v>
      </c>
      <c r="O28" s="93">
        <v>102.6</v>
      </c>
      <c r="P28" s="93">
        <v>101.2</v>
      </c>
      <c r="Q28" s="93">
        <v>98.2</v>
      </c>
    </row>
    <row r="29" spans="1:17" ht="15.5" customHeight="1">
      <c r="A29" s="269"/>
      <c r="B29" s="160" t="s">
        <v>27</v>
      </c>
      <c r="C29" s="145">
        <v>101.3</v>
      </c>
      <c r="D29" s="93">
        <v>104.2</v>
      </c>
      <c r="E29" s="109">
        <v>104.8</v>
      </c>
      <c r="F29" s="92">
        <v>87.3</v>
      </c>
      <c r="G29" s="93">
        <v>111.4</v>
      </c>
      <c r="H29" s="93">
        <v>100.3</v>
      </c>
      <c r="I29" s="93">
        <v>108.4</v>
      </c>
      <c r="J29" s="93">
        <v>105.2</v>
      </c>
      <c r="K29" s="93">
        <v>93.1</v>
      </c>
      <c r="L29" s="93">
        <v>102.1</v>
      </c>
      <c r="M29" s="93">
        <v>94.8</v>
      </c>
      <c r="N29" s="93">
        <v>96.8</v>
      </c>
      <c r="O29" s="93">
        <v>108.2</v>
      </c>
      <c r="P29" s="93">
        <v>97.3</v>
      </c>
      <c r="Q29" s="93">
        <v>95.2</v>
      </c>
    </row>
    <row r="30" spans="1:17" ht="15.5" customHeight="1">
      <c r="A30" s="269"/>
      <c r="B30" s="160" t="s">
        <v>28</v>
      </c>
      <c r="C30" s="145">
        <v>108.7</v>
      </c>
      <c r="D30" s="93">
        <v>108</v>
      </c>
      <c r="E30" s="109">
        <v>111.6</v>
      </c>
      <c r="F30" s="92">
        <v>87.2</v>
      </c>
      <c r="G30" s="93">
        <v>101.2</v>
      </c>
      <c r="H30" s="93">
        <v>101.8</v>
      </c>
      <c r="I30" s="93">
        <v>108.8</v>
      </c>
      <c r="J30" s="93">
        <v>115.9</v>
      </c>
      <c r="K30" s="93">
        <v>94.8</v>
      </c>
      <c r="L30" s="93">
        <v>101</v>
      </c>
      <c r="M30" s="93">
        <v>97</v>
      </c>
      <c r="N30" s="93">
        <v>96.5</v>
      </c>
      <c r="O30" s="93">
        <v>106.5</v>
      </c>
      <c r="P30" s="93">
        <v>98.8</v>
      </c>
      <c r="Q30" s="93">
        <v>99.6</v>
      </c>
    </row>
    <row r="31" spans="1:17" ht="15.5" customHeight="1">
      <c r="A31" s="269"/>
      <c r="B31" s="160" t="s">
        <v>29</v>
      </c>
      <c r="C31" s="145">
        <v>107</v>
      </c>
      <c r="D31" s="93">
        <v>103</v>
      </c>
      <c r="E31" s="109">
        <v>107.9</v>
      </c>
      <c r="F31" s="92">
        <v>84.5</v>
      </c>
      <c r="G31" s="93">
        <v>100.7</v>
      </c>
      <c r="H31" s="93">
        <v>98.9</v>
      </c>
      <c r="I31" s="93">
        <v>105.8</v>
      </c>
      <c r="J31" s="93">
        <v>106</v>
      </c>
      <c r="K31" s="93">
        <v>82.9</v>
      </c>
      <c r="L31" s="93">
        <v>102.5</v>
      </c>
      <c r="M31" s="93">
        <v>100</v>
      </c>
      <c r="N31" s="93">
        <v>96.4</v>
      </c>
      <c r="O31" s="93">
        <v>104.2</v>
      </c>
      <c r="P31" s="93">
        <v>95.5</v>
      </c>
      <c r="Q31" s="93">
        <v>98.6</v>
      </c>
    </row>
    <row r="32" spans="1:17" ht="15.5" customHeight="1">
      <c r="A32" s="269"/>
      <c r="B32" s="160" t="s">
        <v>30</v>
      </c>
      <c r="C32" s="89" t="s">
        <v>52</v>
      </c>
      <c r="D32" s="89" t="s">
        <v>52</v>
      </c>
      <c r="E32" s="89" t="s">
        <v>52</v>
      </c>
      <c r="F32" s="89" t="s">
        <v>52</v>
      </c>
      <c r="G32" s="89" t="s">
        <v>52</v>
      </c>
      <c r="H32" s="89" t="s">
        <v>52</v>
      </c>
      <c r="I32" s="89" t="s">
        <v>52</v>
      </c>
      <c r="J32" s="89" t="s">
        <v>52</v>
      </c>
      <c r="K32" s="89" t="s">
        <v>52</v>
      </c>
      <c r="L32" s="89" t="s">
        <v>52</v>
      </c>
      <c r="M32" s="89" t="s">
        <v>52</v>
      </c>
      <c r="N32" s="89" t="s">
        <v>52</v>
      </c>
      <c r="O32" s="89" t="s">
        <v>52</v>
      </c>
      <c r="P32" s="89" t="s">
        <v>52</v>
      </c>
      <c r="Q32" s="89" t="s">
        <v>52</v>
      </c>
    </row>
    <row r="33" spans="2:16" ht="19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ht="19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ht="19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</sheetData>
  <mergeCells count="6">
    <mergeCell ref="A1:A32"/>
    <mergeCell ref="B2:B3"/>
    <mergeCell ref="H2:L2"/>
    <mergeCell ref="C2:G2"/>
    <mergeCell ref="B1:Q1"/>
    <mergeCell ref="M2:Q2"/>
  </mergeCells>
  <pageMargins left="0.47244094488188981" right="0.47244094488188981" top="0.47244094488188981" bottom="0.47244094488188981" header="0.31496062992125984" footer="0.31496062992125984"/>
  <pageSetup paperSize="9" firstPageNumber="135" orientation="landscape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AE35"/>
  <sheetViews>
    <sheetView zoomScaleNormal="100" zoomScaleSheetLayoutView="100" workbookViewId="0">
      <selection sqref="A1:A32"/>
    </sheetView>
  </sheetViews>
  <sheetFormatPr baseColWidth="10" defaultColWidth="9.1640625" defaultRowHeight="19.25" customHeight="1"/>
  <cols>
    <col min="1" max="1" width="4.33203125" style="1" customWidth="1"/>
    <col min="2" max="2" width="19.83203125" style="1" customWidth="1"/>
    <col min="3" max="6" width="6.33203125" style="1" customWidth="1"/>
    <col min="7" max="7" width="6" style="1" customWidth="1"/>
    <col min="8" max="11" width="6.33203125" style="1" customWidth="1"/>
    <col min="12" max="12" width="6" style="1" customWidth="1"/>
    <col min="13" max="20" width="6.33203125" style="1" customWidth="1"/>
    <col min="21" max="21" width="6" style="1" customWidth="1"/>
    <col min="22" max="22" width="6.1640625" style="1" customWidth="1"/>
    <col min="23" max="16384" width="9.1640625" style="1"/>
  </cols>
  <sheetData>
    <row r="1" spans="1:31" ht="15.75" customHeight="1">
      <c r="A1" s="269">
        <v>98</v>
      </c>
      <c r="B1" s="342" t="s">
        <v>282</v>
      </c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</row>
    <row r="2" spans="1:31" ht="50.25" customHeight="1">
      <c r="A2" s="269"/>
      <c r="B2" s="365"/>
      <c r="C2" s="309" t="s">
        <v>142</v>
      </c>
      <c r="D2" s="309"/>
      <c r="E2" s="309"/>
      <c r="F2" s="309"/>
      <c r="G2" s="309"/>
      <c r="H2" s="309" t="s">
        <v>160</v>
      </c>
      <c r="I2" s="309"/>
      <c r="J2" s="309"/>
      <c r="K2" s="309"/>
      <c r="L2" s="309"/>
      <c r="M2" s="309" t="s">
        <v>161</v>
      </c>
      <c r="N2" s="309"/>
      <c r="O2" s="309"/>
      <c r="P2" s="309"/>
      <c r="Q2" s="309"/>
      <c r="R2" s="309" t="s">
        <v>145</v>
      </c>
      <c r="S2" s="309"/>
      <c r="T2" s="309"/>
      <c r="U2" s="306"/>
      <c r="V2" s="306"/>
    </row>
    <row r="3" spans="1:31" ht="21.5" customHeight="1">
      <c r="A3" s="269"/>
      <c r="B3" s="366"/>
      <c r="C3" s="110">
        <v>2017</v>
      </c>
      <c r="D3" s="110">
        <v>2018</v>
      </c>
      <c r="E3" s="110">
        <v>2019</v>
      </c>
      <c r="F3" s="110">
        <v>2020</v>
      </c>
      <c r="G3" s="110">
        <v>2021</v>
      </c>
      <c r="H3" s="110">
        <v>2017</v>
      </c>
      <c r="I3" s="110">
        <v>2018</v>
      </c>
      <c r="J3" s="110">
        <v>2019</v>
      </c>
      <c r="K3" s="110">
        <v>2020</v>
      </c>
      <c r="L3" s="110">
        <v>2021</v>
      </c>
      <c r="M3" s="110">
        <v>2017</v>
      </c>
      <c r="N3" s="110">
        <v>2018</v>
      </c>
      <c r="O3" s="110">
        <v>2019</v>
      </c>
      <c r="P3" s="110">
        <v>2020</v>
      </c>
      <c r="Q3" s="110">
        <v>2021</v>
      </c>
      <c r="R3" s="96">
        <v>2017</v>
      </c>
      <c r="S3" s="96">
        <v>2018</v>
      </c>
      <c r="T3" s="96">
        <v>2019</v>
      </c>
      <c r="U3" s="96">
        <v>2020</v>
      </c>
      <c r="V3" s="96">
        <v>2021</v>
      </c>
    </row>
    <row r="4" spans="1:31" ht="16.75" customHeight="1">
      <c r="A4" s="269"/>
      <c r="B4" s="106" t="s">
        <v>32</v>
      </c>
      <c r="C4" s="106">
        <v>98.1</v>
      </c>
      <c r="D4" s="143">
        <v>97.8</v>
      </c>
      <c r="E4" s="106">
        <v>100.6</v>
      </c>
      <c r="F4" s="106">
        <v>97.4</v>
      </c>
      <c r="G4" s="106">
        <v>100.1</v>
      </c>
      <c r="H4" s="106">
        <v>106</v>
      </c>
      <c r="I4" s="106">
        <v>108.7</v>
      </c>
      <c r="J4" s="106">
        <v>101.9</v>
      </c>
      <c r="K4" s="106">
        <v>109.4</v>
      </c>
      <c r="L4" s="106">
        <v>102</v>
      </c>
      <c r="M4" s="106">
        <v>100.9</v>
      </c>
      <c r="N4" s="106">
        <v>101.8</v>
      </c>
      <c r="O4" s="106">
        <v>102.8</v>
      </c>
      <c r="P4" s="106">
        <v>86.9</v>
      </c>
      <c r="Q4" s="106">
        <v>112.7</v>
      </c>
      <c r="R4" s="106">
        <v>110.1</v>
      </c>
      <c r="S4" s="106">
        <v>106.5</v>
      </c>
      <c r="T4" s="106">
        <v>112.5</v>
      </c>
      <c r="U4" s="106">
        <v>80.5</v>
      </c>
      <c r="V4" s="106">
        <v>111.9</v>
      </c>
    </row>
    <row r="5" spans="1:31" ht="16.75" customHeight="1">
      <c r="A5" s="269"/>
      <c r="B5" s="160" t="s">
        <v>3</v>
      </c>
      <c r="C5" s="93"/>
      <c r="D5" s="92"/>
      <c r="E5" s="92"/>
      <c r="G5" s="92"/>
      <c r="H5" s="125"/>
      <c r="I5" s="92"/>
      <c r="J5" s="92"/>
      <c r="K5" s="92"/>
      <c r="L5" s="92"/>
      <c r="M5" s="147"/>
      <c r="N5" s="92"/>
      <c r="O5" s="92"/>
      <c r="P5" s="92"/>
      <c r="Q5" s="92"/>
      <c r="R5" s="92"/>
      <c r="S5" s="92"/>
      <c r="T5" s="92"/>
      <c r="U5" s="92"/>
      <c r="V5" s="92"/>
      <c r="Z5" s="296"/>
      <c r="AA5" s="296"/>
      <c r="AB5" s="296"/>
      <c r="AC5" s="296"/>
      <c r="AD5" s="296"/>
      <c r="AE5" s="296"/>
    </row>
    <row r="6" spans="1:31" ht="16.75" customHeight="1">
      <c r="A6" s="269"/>
      <c r="B6" s="160" t="s">
        <v>4</v>
      </c>
      <c r="C6" s="107" t="s">
        <v>52</v>
      </c>
      <c r="D6" s="107" t="s">
        <v>52</v>
      </c>
      <c r="E6" s="107" t="s">
        <v>52</v>
      </c>
      <c r="F6" s="107" t="s">
        <v>52</v>
      </c>
      <c r="G6" s="107" t="s">
        <v>52</v>
      </c>
      <c r="H6" s="107" t="s">
        <v>52</v>
      </c>
      <c r="I6" s="107" t="s">
        <v>52</v>
      </c>
      <c r="J6" s="107" t="s">
        <v>52</v>
      </c>
      <c r="K6" s="107" t="s">
        <v>52</v>
      </c>
      <c r="L6" s="107" t="s">
        <v>52</v>
      </c>
      <c r="M6" s="107" t="s">
        <v>52</v>
      </c>
      <c r="N6" s="107" t="s">
        <v>52</v>
      </c>
      <c r="O6" s="107" t="s">
        <v>52</v>
      </c>
      <c r="P6" s="107" t="s">
        <v>52</v>
      </c>
      <c r="Q6" s="107" t="s">
        <v>52</v>
      </c>
      <c r="R6" s="107" t="s">
        <v>52</v>
      </c>
      <c r="S6" s="107" t="s">
        <v>52</v>
      </c>
      <c r="T6" s="107" t="s">
        <v>52</v>
      </c>
      <c r="U6" s="107" t="s">
        <v>52</v>
      </c>
      <c r="V6" s="107" t="s">
        <v>52</v>
      </c>
    </row>
    <row r="7" spans="1:31" ht="16.75" customHeight="1">
      <c r="A7" s="269"/>
      <c r="B7" s="160" t="s">
        <v>5</v>
      </c>
      <c r="C7" s="145">
        <v>98.1</v>
      </c>
      <c r="D7" s="93">
        <v>97.9</v>
      </c>
      <c r="E7" s="93">
        <v>99.8</v>
      </c>
      <c r="F7" s="93">
        <v>97.6</v>
      </c>
      <c r="G7" s="93">
        <v>96.4</v>
      </c>
      <c r="H7" s="93">
        <v>103.8</v>
      </c>
      <c r="I7" s="93">
        <v>109.5</v>
      </c>
      <c r="J7" s="93">
        <v>94.7</v>
      </c>
      <c r="K7" s="93">
        <v>111</v>
      </c>
      <c r="L7" s="93">
        <v>106.3</v>
      </c>
      <c r="M7" s="93">
        <v>105</v>
      </c>
      <c r="N7" s="93">
        <v>107.4</v>
      </c>
      <c r="O7" s="93">
        <v>103</v>
      </c>
      <c r="P7" s="93">
        <v>81.5</v>
      </c>
      <c r="Q7" s="93">
        <v>115.9</v>
      </c>
      <c r="R7" s="93">
        <v>114.9</v>
      </c>
      <c r="S7" s="93">
        <v>110</v>
      </c>
      <c r="T7" s="93">
        <v>116.5</v>
      </c>
      <c r="U7" s="93">
        <v>87.8</v>
      </c>
      <c r="V7" s="93">
        <v>107.4</v>
      </c>
    </row>
    <row r="8" spans="1:31" ht="16.75" customHeight="1">
      <c r="A8" s="269"/>
      <c r="B8" s="160" t="s">
        <v>6</v>
      </c>
      <c r="C8" s="145">
        <v>98.3</v>
      </c>
      <c r="D8" s="93">
        <v>100.8</v>
      </c>
      <c r="E8" s="93">
        <v>101.7</v>
      </c>
      <c r="F8" s="93">
        <v>98.2</v>
      </c>
      <c r="G8" s="93">
        <v>94.9</v>
      </c>
      <c r="H8" s="93">
        <v>103.8</v>
      </c>
      <c r="I8" s="93">
        <v>105.7</v>
      </c>
      <c r="J8" s="93">
        <v>98.2</v>
      </c>
      <c r="K8" s="93">
        <v>114.5</v>
      </c>
      <c r="L8" s="93">
        <v>99.3</v>
      </c>
      <c r="M8" s="93">
        <v>92.9</v>
      </c>
      <c r="N8" s="93">
        <v>108.5</v>
      </c>
      <c r="O8" s="93">
        <v>105.4</v>
      </c>
      <c r="P8" s="93">
        <v>88.5</v>
      </c>
      <c r="Q8" s="93">
        <v>111.6</v>
      </c>
      <c r="R8" s="93">
        <v>107.8</v>
      </c>
      <c r="S8" s="93">
        <v>107.5</v>
      </c>
      <c r="T8" s="93">
        <v>106.3</v>
      </c>
      <c r="U8" s="93">
        <v>84.7</v>
      </c>
      <c r="V8" s="93">
        <v>118.7</v>
      </c>
    </row>
    <row r="9" spans="1:31" ht="16.75" customHeight="1">
      <c r="A9" s="269"/>
      <c r="B9" s="160" t="s">
        <v>7</v>
      </c>
      <c r="C9" s="145">
        <v>96.1</v>
      </c>
      <c r="D9" s="93">
        <v>97.5</v>
      </c>
      <c r="E9" s="93">
        <v>101.8</v>
      </c>
      <c r="F9" s="93">
        <v>97.3</v>
      </c>
      <c r="G9" s="93">
        <v>97.2</v>
      </c>
      <c r="H9" s="93">
        <v>103.3</v>
      </c>
      <c r="I9" s="93">
        <v>107.3</v>
      </c>
      <c r="J9" s="93">
        <v>104.2</v>
      </c>
      <c r="K9" s="93">
        <v>115.1</v>
      </c>
      <c r="L9" s="93">
        <v>99.6</v>
      </c>
      <c r="M9" s="93">
        <v>102.2</v>
      </c>
      <c r="N9" s="93">
        <v>101.9</v>
      </c>
      <c r="O9" s="93">
        <v>104</v>
      </c>
      <c r="P9" s="93">
        <v>89.6</v>
      </c>
      <c r="Q9" s="93">
        <v>111.8</v>
      </c>
      <c r="R9" s="93">
        <v>104</v>
      </c>
      <c r="S9" s="93">
        <v>102.5</v>
      </c>
      <c r="T9" s="93">
        <v>115.7</v>
      </c>
      <c r="U9" s="93">
        <v>88.2</v>
      </c>
      <c r="V9" s="93">
        <v>107.2</v>
      </c>
    </row>
    <row r="10" spans="1:31" ht="16.75" customHeight="1">
      <c r="A10" s="269"/>
      <c r="B10" s="160" t="s">
        <v>8</v>
      </c>
      <c r="C10" s="145">
        <v>98.4</v>
      </c>
      <c r="D10" s="93">
        <v>96.7</v>
      </c>
      <c r="E10" s="93">
        <v>100.1</v>
      </c>
      <c r="F10" s="93">
        <v>97.5</v>
      </c>
      <c r="G10" s="93">
        <v>101.1</v>
      </c>
      <c r="H10" s="93">
        <v>100.5</v>
      </c>
      <c r="I10" s="93">
        <v>109</v>
      </c>
      <c r="J10" s="93">
        <v>104.3</v>
      </c>
      <c r="K10" s="93">
        <v>98.1</v>
      </c>
      <c r="L10" s="93">
        <v>102.4</v>
      </c>
      <c r="M10" s="93">
        <v>104.5</v>
      </c>
      <c r="N10" s="93">
        <v>103.9</v>
      </c>
      <c r="O10" s="93">
        <v>91.9</v>
      </c>
      <c r="P10" s="93">
        <v>64.599999999999994</v>
      </c>
      <c r="Q10" s="93">
        <v>107.1</v>
      </c>
      <c r="R10" s="93">
        <v>111</v>
      </c>
      <c r="S10" s="93">
        <v>106</v>
      </c>
      <c r="T10" s="93">
        <v>113.3</v>
      </c>
      <c r="U10" s="93">
        <v>85.6</v>
      </c>
      <c r="V10" s="93">
        <v>106</v>
      </c>
    </row>
    <row r="11" spans="1:31" ht="16.75" customHeight="1">
      <c r="A11" s="269"/>
      <c r="B11" s="160" t="s">
        <v>9</v>
      </c>
      <c r="C11" s="145">
        <v>95.5</v>
      </c>
      <c r="D11" s="93">
        <v>98.5</v>
      </c>
      <c r="E11" s="93">
        <v>97.9</v>
      </c>
      <c r="F11" s="93">
        <v>98.6</v>
      </c>
      <c r="G11" s="93">
        <v>96.8</v>
      </c>
      <c r="H11" s="93">
        <v>102.7</v>
      </c>
      <c r="I11" s="93">
        <v>112.4</v>
      </c>
      <c r="J11" s="93">
        <v>98.6</v>
      </c>
      <c r="K11" s="93">
        <v>113</v>
      </c>
      <c r="L11" s="93">
        <v>96.9</v>
      </c>
      <c r="M11" s="93">
        <v>98.9</v>
      </c>
      <c r="N11" s="93">
        <v>107.7</v>
      </c>
      <c r="O11" s="93">
        <v>103.1</v>
      </c>
      <c r="P11" s="93">
        <v>94.7</v>
      </c>
      <c r="Q11" s="93">
        <v>103.7</v>
      </c>
      <c r="R11" s="93">
        <v>117</v>
      </c>
      <c r="S11" s="93">
        <v>113.1</v>
      </c>
      <c r="T11" s="93">
        <v>110.8</v>
      </c>
      <c r="U11" s="93">
        <v>73.8</v>
      </c>
      <c r="V11" s="93">
        <v>115</v>
      </c>
    </row>
    <row r="12" spans="1:31" ht="16.75" customHeight="1">
      <c r="A12" s="269"/>
      <c r="B12" s="160" t="s">
        <v>10</v>
      </c>
      <c r="C12" s="145">
        <v>101.4</v>
      </c>
      <c r="D12" s="93">
        <v>96.6</v>
      </c>
      <c r="E12" s="93">
        <v>101.7</v>
      </c>
      <c r="F12" s="93">
        <v>98.7</v>
      </c>
      <c r="G12" s="93">
        <v>100.3</v>
      </c>
      <c r="H12" s="93">
        <v>110.2</v>
      </c>
      <c r="I12" s="93">
        <v>105</v>
      </c>
      <c r="J12" s="93">
        <v>98.1</v>
      </c>
      <c r="K12" s="93">
        <v>98.9</v>
      </c>
      <c r="L12" s="93">
        <v>98.9</v>
      </c>
      <c r="M12" s="93">
        <v>103.8</v>
      </c>
      <c r="N12" s="93">
        <v>109.9</v>
      </c>
      <c r="O12" s="93">
        <v>103.8</v>
      </c>
      <c r="P12" s="93">
        <v>90</v>
      </c>
      <c r="Q12" s="93">
        <v>111.8</v>
      </c>
      <c r="R12" s="93">
        <v>106.3</v>
      </c>
      <c r="S12" s="93">
        <v>102.2</v>
      </c>
      <c r="T12" s="93">
        <v>107.3</v>
      </c>
      <c r="U12" s="93">
        <v>64.099999999999994</v>
      </c>
      <c r="V12" s="93">
        <v>116.8</v>
      </c>
    </row>
    <row r="13" spans="1:31" ht="16.75" customHeight="1">
      <c r="A13" s="269"/>
      <c r="B13" s="160" t="s">
        <v>11</v>
      </c>
      <c r="C13" s="145">
        <v>98.8</v>
      </c>
      <c r="D13" s="93">
        <v>97.6</v>
      </c>
      <c r="E13" s="93">
        <v>100</v>
      </c>
      <c r="F13" s="93">
        <v>97.1</v>
      </c>
      <c r="G13" s="93">
        <v>105.4</v>
      </c>
      <c r="H13" s="93">
        <v>105.3</v>
      </c>
      <c r="I13" s="93">
        <v>100.3</v>
      </c>
      <c r="J13" s="93">
        <v>95.5</v>
      </c>
      <c r="K13" s="93">
        <v>107.3</v>
      </c>
      <c r="L13" s="93">
        <v>103.6</v>
      </c>
      <c r="M13" s="93">
        <v>102.2</v>
      </c>
      <c r="N13" s="93">
        <v>99.7</v>
      </c>
      <c r="O13" s="93">
        <v>102.9</v>
      </c>
      <c r="P13" s="93">
        <v>97.1</v>
      </c>
      <c r="Q13" s="93">
        <v>111.1</v>
      </c>
      <c r="R13" s="93">
        <v>108.4</v>
      </c>
      <c r="S13" s="93">
        <v>104.6</v>
      </c>
      <c r="T13" s="93">
        <v>111.9</v>
      </c>
      <c r="U13" s="93">
        <v>91.9</v>
      </c>
      <c r="V13" s="93">
        <v>107.9</v>
      </c>
    </row>
    <row r="14" spans="1:31" ht="16.75" customHeight="1">
      <c r="A14" s="269"/>
      <c r="B14" s="160" t="s">
        <v>12</v>
      </c>
      <c r="C14" s="145">
        <v>99.9</v>
      </c>
      <c r="D14" s="93">
        <v>98.5</v>
      </c>
      <c r="E14" s="93">
        <v>100.9</v>
      </c>
      <c r="F14" s="93">
        <v>99.2</v>
      </c>
      <c r="G14" s="93">
        <v>95.5</v>
      </c>
      <c r="H14" s="93">
        <v>103.7</v>
      </c>
      <c r="I14" s="93">
        <v>106</v>
      </c>
      <c r="J14" s="93">
        <v>94.1</v>
      </c>
      <c r="K14" s="93">
        <v>115.8</v>
      </c>
      <c r="L14" s="93">
        <v>97.9</v>
      </c>
      <c r="M14" s="93">
        <v>98.7</v>
      </c>
      <c r="N14" s="93">
        <v>109.1</v>
      </c>
      <c r="O14" s="93">
        <v>101.4</v>
      </c>
      <c r="P14" s="93">
        <v>96.7</v>
      </c>
      <c r="Q14" s="93">
        <v>116.1</v>
      </c>
      <c r="R14" s="93">
        <v>108.6</v>
      </c>
      <c r="S14" s="93">
        <v>104.1</v>
      </c>
      <c r="T14" s="93">
        <v>111.7</v>
      </c>
      <c r="U14" s="93">
        <v>84.2</v>
      </c>
      <c r="V14" s="93">
        <v>115.3</v>
      </c>
    </row>
    <row r="15" spans="1:31" ht="16.75" customHeight="1">
      <c r="A15" s="269"/>
      <c r="B15" s="160" t="s">
        <v>13</v>
      </c>
      <c r="C15" s="145">
        <v>101.3</v>
      </c>
      <c r="D15" s="93">
        <v>99.6</v>
      </c>
      <c r="E15" s="93">
        <v>104.4</v>
      </c>
      <c r="F15" s="93">
        <v>100.5</v>
      </c>
      <c r="G15" s="93">
        <v>108.3</v>
      </c>
      <c r="H15" s="93">
        <v>103</v>
      </c>
      <c r="I15" s="93">
        <v>105.6</v>
      </c>
      <c r="J15" s="93">
        <v>106.9</v>
      </c>
      <c r="K15" s="93">
        <v>97.4</v>
      </c>
      <c r="L15" s="93">
        <v>102.7</v>
      </c>
      <c r="M15" s="93">
        <v>104.5</v>
      </c>
      <c r="N15" s="93">
        <v>112</v>
      </c>
      <c r="O15" s="93">
        <v>103.1</v>
      </c>
      <c r="P15" s="93">
        <v>88.6</v>
      </c>
      <c r="Q15" s="93">
        <v>112</v>
      </c>
      <c r="R15" s="93">
        <v>114.2</v>
      </c>
      <c r="S15" s="93">
        <v>107</v>
      </c>
      <c r="T15" s="93">
        <v>115.6</v>
      </c>
      <c r="U15" s="93">
        <v>84.2</v>
      </c>
      <c r="V15" s="93">
        <v>109</v>
      </c>
    </row>
    <row r="16" spans="1:31" ht="16.75" customHeight="1">
      <c r="A16" s="269"/>
      <c r="B16" s="160" t="s">
        <v>14</v>
      </c>
      <c r="C16" s="145">
        <v>98</v>
      </c>
      <c r="D16" s="93">
        <v>97.9</v>
      </c>
      <c r="E16" s="93">
        <v>99.8</v>
      </c>
      <c r="F16" s="93">
        <v>95.7</v>
      </c>
      <c r="G16" s="93">
        <v>102.4</v>
      </c>
      <c r="H16" s="93">
        <v>101.5</v>
      </c>
      <c r="I16" s="93">
        <v>105.9</v>
      </c>
      <c r="J16" s="93">
        <v>96.9</v>
      </c>
      <c r="K16" s="93">
        <v>113.7</v>
      </c>
      <c r="L16" s="93">
        <v>96.9</v>
      </c>
      <c r="M16" s="93">
        <v>95.8</v>
      </c>
      <c r="N16" s="93">
        <v>114.9</v>
      </c>
      <c r="O16" s="93">
        <v>103.5</v>
      </c>
      <c r="P16" s="93">
        <v>90.9</v>
      </c>
      <c r="Q16" s="93">
        <v>107</v>
      </c>
      <c r="R16" s="93">
        <v>109.6</v>
      </c>
      <c r="S16" s="93">
        <v>104.4</v>
      </c>
      <c r="T16" s="93">
        <v>111</v>
      </c>
      <c r="U16" s="93">
        <v>81.400000000000006</v>
      </c>
      <c r="V16" s="93">
        <v>110</v>
      </c>
    </row>
    <row r="17" spans="1:22" ht="16.75" customHeight="1">
      <c r="A17" s="269"/>
      <c r="B17" s="160" t="s">
        <v>15</v>
      </c>
      <c r="C17" s="145">
        <v>96</v>
      </c>
      <c r="D17" s="93">
        <v>96.6</v>
      </c>
      <c r="E17" s="93">
        <v>103.4</v>
      </c>
      <c r="F17" s="93">
        <v>98.8</v>
      </c>
      <c r="G17" s="93">
        <v>99.3</v>
      </c>
      <c r="H17" s="93">
        <v>102.7</v>
      </c>
      <c r="I17" s="93">
        <v>104.2</v>
      </c>
      <c r="J17" s="93">
        <v>96.3</v>
      </c>
      <c r="K17" s="93">
        <v>114.8</v>
      </c>
      <c r="L17" s="93">
        <v>98.4</v>
      </c>
      <c r="M17" s="93">
        <v>111.3</v>
      </c>
      <c r="N17" s="93">
        <v>101.2</v>
      </c>
      <c r="O17" s="93">
        <v>88.7</v>
      </c>
      <c r="P17" s="93">
        <v>69.5</v>
      </c>
      <c r="Q17" s="93">
        <v>105.2</v>
      </c>
      <c r="R17" s="93">
        <v>116.6</v>
      </c>
      <c r="S17" s="93">
        <v>105.9</v>
      </c>
      <c r="T17" s="93">
        <v>104.3</v>
      </c>
      <c r="U17" s="93">
        <v>88.6</v>
      </c>
      <c r="V17" s="93">
        <v>115.1</v>
      </c>
    </row>
    <row r="18" spans="1:22" ht="16.75" customHeight="1">
      <c r="A18" s="269"/>
      <c r="B18" s="160" t="s">
        <v>16</v>
      </c>
      <c r="C18" s="145">
        <v>97.9</v>
      </c>
      <c r="D18" s="93">
        <v>96.9</v>
      </c>
      <c r="E18" s="93">
        <v>98.1</v>
      </c>
      <c r="F18" s="93">
        <v>98.1</v>
      </c>
      <c r="G18" s="93">
        <v>100.9</v>
      </c>
      <c r="H18" s="93">
        <v>107</v>
      </c>
      <c r="I18" s="93">
        <v>115.5</v>
      </c>
      <c r="J18" s="93">
        <v>103.8</v>
      </c>
      <c r="K18" s="93">
        <v>98.6</v>
      </c>
      <c r="L18" s="93">
        <v>105.9</v>
      </c>
      <c r="M18" s="93">
        <v>113.1</v>
      </c>
      <c r="N18" s="93">
        <v>96.2</v>
      </c>
      <c r="O18" s="93">
        <v>107.2</v>
      </c>
      <c r="P18" s="93">
        <v>77.900000000000006</v>
      </c>
      <c r="Q18" s="93">
        <v>112.6</v>
      </c>
      <c r="R18" s="93">
        <v>112.7</v>
      </c>
      <c r="S18" s="93">
        <v>107.4</v>
      </c>
      <c r="T18" s="93">
        <v>111.4</v>
      </c>
      <c r="U18" s="93">
        <v>66.8</v>
      </c>
      <c r="V18" s="93">
        <v>116.8</v>
      </c>
    </row>
    <row r="19" spans="1:22" ht="16.75" customHeight="1">
      <c r="A19" s="269"/>
      <c r="B19" s="160" t="s">
        <v>17</v>
      </c>
      <c r="C19" s="145">
        <v>95.9</v>
      </c>
      <c r="D19" s="93">
        <v>97.8</v>
      </c>
      <c r="E19" s="93">
        <v>99.6</v>
      </c>
      <c r="F19" s="93">
        <v>96</v>
      </c>
      <c r="G19" s="93">
        <v>97.1</v>
      </c>
      <c r="H19" s="93">
        <v>101</v>
      </c>
      <c r="I19" s="93">
        <v>105</v>
      </c>
      <c r="J19" s="93">
        <v>104.7</v>
      </c>
      <c r="K19" s="93">
        <v>108.1</v>
      </c>
      <c r="L19" s="93">
        <v>98.4</v>
      </c>
      <c r="M19" s="93">
        <v>107.2</v>
      </c>
      <c r="N19" s="93">
        <v>97</v>
      </c>
      <c r="O19" s="93">
        <v>102.8</v>
      </c>
      <c r="P19" s="93">
        <v>90.8</v>
      </c>
      <c r="Q19" s="93">
        <v>110</v>
      </c>
      <c r="R19" s="93">
        <v>107.3</v>
      </c>
      <c r="S19" s="93">
        <v>103.8</v>
      </c>
      <c r="T19" s="93">
        <v>107.6</v>
      </c>
      <c r="U19" s="93">
        <v>86</v>
      </c>
      <c r="V19" s="93">
        <v>109.2</v>
      </c>
    </row>
    <row r="20" spans="1:22" ht="16.75" customHeight="1">
      <c r="A20" s="269"/>
      <c r="B20" s="160" t="s">
        <v>18</v>
      </c>
      <c r="C20" s="145">
        <v>98.2</v>
      </c>
      <c r="D20" s="93">
        <v>97.5</v>
      </c>
      <c r="E20" s="93">
        <v>97.7</v>
      </c>
      <c r="F20" s="93">
        <v>96.5</v>
      </c>
      <c r="G20" s="93">
        <v>101</v>
      </c>
      <c r="H20" s="93">
        <v>107.1</v>
      </c>
      <c r="I20" s="93">
        <v>107.7</v>
      </c>
      <c r="J20" s="93">
        <v>94.9</v>
      </c>
      <c r="K20" s="93">
        <v>114.5</v>
      </c>
      <c r="L20" s="93">
        <v>97.5</v>
      </c>
      <c r="M20" s="93">
        <v>99.7</v>
      </c>
      <c r="N20" s="93">
        <v>109.4</v>
      </c>
      <c r="O20" s="93">
        <v>103.9</v>
      </c>
      <c r="P20" s="93">
        <v>87.9</v>
      </c>
      <c r="Q20" s="93">
        <v>112.5</v>
      </c>
      <c r="R20" s="93">
        <v>112.3</v>
      </c>
      <c r="S20" s="93">
        <v>105.3</v>
      </c>
      <c r="T20" s="93">
        <v>112.7</v>
      </c>
      <c r="U20" s="93">
        <v>88</v>
      </c>
      <c r="V20" s="93">
        <v>124</v>
      </c>
    </row>
    <row r="21" spans="1:22" ht="16.75" customHeight="1">
      <c r="A21" s="269"/>
      <c r="B21" s="160" t="s">
        <v>19</v>
      </c>
      <c r="C21" s="145">
        <v>97.2</v>
      </c>
      <c r="D21" s="93">
        <v>97.9</v>
      </c>
      <c r="E21" s="93">
        <v>102.3</v>
      </c>
      <c r="F21" s="93">
        <v>94.4</v>
      </c>
      <c r="G21" s="93">
        <v>95.6</v>
      </c>
      <c r="H21" s="93">
        <v>107.8</v>
      </c>
      <c r="I21" s="93">
        <v>104.5</v>
      </c>
      <c r="J21" s="93">
        <v>107</v>
      </c>
      <c r="K21" s="93">
        <v>101.5</v>
      </c>
      <c r="L21" s="93">
        <v>98.5</v>
      </c>
      <c r="M21" s="93">
        <v>107.7</v>
      </c>
      <c r="N21" s="93">
        <v>98.9</v>
      </c>
      <c r="O21" s="93">
        <v>102.7</v>
      </c>
      <c r="P21" s="93">
        <v>89.6</v>
      </c>
      <c r="Q21" s="93">
        <v>114.5</v>
      </c>
      <c r="R21" s="93">
        <v>109.2</v>
      </c>
      <c r="S21" s="93">
        <v>104.1</v>
      </c>
      <c r="T21" s="93">
        <v>113.5</v>
      </c>
      <c r="U21" s="93">
        <v>87.6</v>
      </c>
      <c r="V21" s="93">
        <v>107.8</v>
      </c>
    </row>
    <row r="22" spans="1:22" ht="16.75" customHeight="1">
      <c r="A22" s="269"/>
      <c r="B22" s="160" t="s">
        <v>20</v>
      </c>
      <c r="C22" s="145">
        <v>98.4</v>
      </c>
      <c r="D22" s="93">
        <v>99.9</v>
      </c>
      <c r="E22" s="93">
        <v>101.8</v>
      </c>
      <c r="F22" s="93">
        <v>100.8</v>
      </c>
      <c r="G22" s="93">
        <v>95.1</v>
      </c>
      <c r="H22" s="93">
        <v>100.6</v>
      </c>
      <c r="I22" s="93">
        <v>108.4</v>
      </c>
      <c r="J22" s="93">
        <v>94.1</v>
      </c>
      <c r="K22" s="93">
        <v>113.8</v>
      </c>
      <c r="L22" s="93">
        <v>104.3</v>
      </c>
      <c r="M22" s="93">
        <v>96.5</v>
      </c>
      <c r="N22" s="93">
        <v>107.9</v>
      </c>
      <c r="O22" s="93">
        <v>101.6</v>
      </c>
      <c r="P22" s="93">
        <v>94.1</v>
      </c>
      <c r="Q22" s="93">
        <v>115.1</v>
      </c>
      <c r="R22" s="93">
        <v>103</v>
      </c>
      <c r="S22" s="93">
        <v>103.6</v>
      </c>
      <c r="T22" s="93">
        <v>107.7</v>
      </c>
      <c r="U22" s="93">
        <v>87.7</v>
      </c>
      <c r="V22" s="93">
        <v>115.6</v>
      </c>
    </row>
    <row r="23" spans="1:22" ht="16.75" customHeight="1">
      <c r="A23" s="269"/>
      <c r="B23" s="160" t="s">
        <v>21</v>
      </c>
      <c r="C23" s="145">
        <v>93.4</v>
      </c>
      <c r="D23" s="93">
        <v>98.4</v>
      </c>
      <c r="E23" s="93">
        <v>100.1</v>
      </c>
      <c r="F23" s="93">
        <v>93.9</v>
      </c>
      <c r="G23" s="93">
        <v>94.9</v>
      </c>
      <c r="H23" s="93">
        <v>104.4</v>
      </c>
      <c r="I23" s="93">
        <v>108.8</v>
      </c>
      <c r="J23" s="93">
        <v>98.4</v>
      </c>
      <c r="K23" s="93">
        <v>113.8</v>
      </c>
      <c r="L23" s="93">
        <v>103.3</v>
      </c>
      <c r="M23" s="93">
        <v>94.1</v>
      </c>
      <c r="N23" s="93">
        <v>109.9</v>
      </c>
      <c r="O23" s="93">
        <v>100.6</v>
      </c>
      <c r="P23" s="93">
        <v>88.9</v>
      </c>
      <c r="Q23" s="93">
        <v>108</v>
      </c>
      <c r="R23" s="93">
        <v>115.8</v>
      </c>
      <c r="S23" s="93">
        <v>107.6</v>
      </c>
      <c r="T23" s="93">
        <v>109.5</v>
      </c>
      <c r="U23" s="93">
        <v>78.8</v>
      </c>
      <c r="V23" s="93">
        <v>117.7</v>
      </c>
    </row>
    <row r="24" spans="1:22" ht="16.75" customHeight="1">
      <c r="A24" s="269"/>
      <c r="B24" s="160" t="s">
        <v>22</v>
      </c>
      <c r="C24" s="145">
        <v>96.6</v>
      </c>
      <c r="D24" s="93">
        <v>97.8</v>
      </c>
      <c r="E24" s="93">
        <v>101</v>
      </c>
      <c r="F24" s="93">
        <v>97.3</v>
      </c>
      <c r="G24" s="93">
        <v>94.1</v>
      </c>
      <c r="H24" s="93">
        <v>101</v>
      </c>
      <c r="I24" s="93">
        <v>114.3</v>
      </c>
      <c r="J24" s="93">
        <v>96</v>
      </c>
      <c r="K24" s="93">
        <v>113.5</v>
      </c>
      <c r="L24" s="93">
        <v>97.1</v>
      </c>
      <c r="M24" s="93">
        <v>92.2</v>
      </c>
      <c r="N24" s="93">
        <v>112.2</v>
      </c>
      <c r="O24" s="93">
        <v>105.2</v>
      </c>
      <c r="P24" s="93">
        <v>90</v>
      </c>
      <c r="Q24" s="93">
        <v>108.6</v>
      </c>
      <c r="R24" s="93">
        <v>103.5</v>
      </c>
      <c r="S24" s="93">
        <v>103</v>
      </c>
      <c r="T24" s="93">
        <v>112.9</v>
      </c>
      <c r="U24" s="93">
        <v>90.9</v>
      </c>
      <c r="V24" s="93">
        <v>118.8</v>
      </c>
    </row>
    <row r="25" spans="1:22" ht="16.75" customHeight="1">
      <c r="A25" s="269"/>
      <c r="B25" s="160" t="s">
        <v>23</v>
      </c>
      <c r="C25" s="145">
        <v>93.9</v>
      </c>
      <c r="D25" s="93">
        <v>97.6</v>
      </c>
      <c r="E25" s="93">
        <v>97.3</v>
      </c>
      <c r="F25" s="93">
        <v>94.8</v>
      </c>
      <c r="G25" s="93">
        <v>105.9</v>
      </c>
      <c r="H25" s="93">
        <v>107</v>
      </c>
      <c r="I25" s="93">
        <v>100</v>
      </c>
      <c r="J25" s="93">
        <v>97.5</v>
      </c>
      <c r="K25" s="93">
        <v>94.8</v>
      </c>
      <c r="L25" s="93">
        <v>106.4</v>
      </c>
      <c r="M25" s="93">
        <v>107.2</v>
      </c>
      <c r="N25" s="93">
        <v>95</v>
      </c>
      <c r="O25" s="93">
        <v>102.7</v>
      </c>
      <c r="P25" s="93">
        <v>91.6</v>
      </c>
      <c r="Q25" s="93">
        <v>107.6</v>
      </c>
      <c r="R25" s="93">
        <v>106.7</v>
      </c>
      <c r="S25" s="93">
        <v>102.5</v>
      </c>
      <c r="T25" s="93">
        <v>113.9</v>
      </c>
      <c r="U25" s="93">
        <v>82.8</v>
      </c>
      <c r="V25" s="93">
        <v>111.4</v>
      </c>
    </row>
    <row r="26" spans="1:22" ht="16.75" customHeight="1">
      <c r="A26" s="269"/>
      <c r="B26" s="160" t="s">
        <v>24</v>
      </c>
      <c r="C26" s="145">
        <v>98.2</v>
      </c>
      <c r="D26" s="93">
        <v>97.4</v>
      </c>
      <c r="E26" s="93">
        <v>100.8</v>
      </c>
      <c r="F26" s="93">
        <v>95.9</v>
      </c>
      <c r="G26" s="93">
        <v>92.6</v>
      </c>
      <c r="H26" s="93">
        <v>100.6</v>
      </c>
      <c r="I26" s="93">
        <v>103</v>
      </c>
      <c r="J26" s="93">
        <v>99.6</v>
      </c>
      <c r="K26" s="93">
        <v>112.6</v>
      </c>
      <c r="L26" s="93">
        <v>99</v>
      </c>
      <c r="M26" s="93">
        <v>93.2</v>
      </c>
      <c r="N26" s="93">
        <v>112.4</v>
      </c>
      <c r="O26" s="93">
        <v>100.2</v>
      </c>
      <c r="P26" s="93">
        <v>91.8</v>
      </c>
      <c r="Q26" s="93">
        <v>110.2</v>
      </c>
      <c r="R26" s="93">
        <v>105.5</v>
      </c>
      <c r="S26" s="93">
        <v>106.1</v>
      </c>
      <c r="T26" s="93">
        <v>113.1</v>
      </c>
      <c r="U26" s="93">
        <v>85</v>
      </c>
      <c r="V26" s="93">
        <v>119.6</v>
      </c>
    </row>
    <row r="27" spans="1:22" ht="16.75" customHeight="1">
      <c r="A27" s="269"/>
      <c r="B27" s="160" t="s">
        <v>25</v>
      </c>
      <c r="C27" s="145">
        <v>96.5</v>
      </c>
      <c r="D27" s="93">
        <v>97.3</v>
      </c>
      <c r="E27" s="93">
        <v>101.7</v>
      </c>
      <c r="F27" s="93">
        <v>96.2</v>
      </c>
      <c r="G27" s="93">
        <v>95.7</v>
      </c>
      <c r="H27" s="93">
        <v>102.1</v>
      </c>
      <c r="I27" s="93">
        <v>111.7</v>
      </c>
      <c r="J27" s="93">
        <v>94.8</v>
      </c>
      <c r="K27" s="93">
        <v>114.1</v>
      </c>
      <c r="L27" s="93">
        <v>99.5</v>
      </c>
      <c r="M27" s="93">
        <v>92.3</v>
      </c>
      <c r="N27" s="93">
        <v>112.9</v>
      </c>
      <c r="O27" s="93">
        <v>104.7</v>
      </c>
      <c r="P27" s="93">
        <v>92.6</v>
      </c>
      <c r="Q27" s="93">
        <v>110.5</v>
      </c>
      <c r="R27" s="93">
        <v>102.8</v>
      </c>
      <c r="S27" s="93">
        <v>103.8</v>
      </c>
      <c r="T27" s="93">
        <v>115.4</v>
      </c>
      <c r="U27" s="93">
        <v>96.2</v>
      </c>
      <c r="V27" s="93">
        <v>115.4</v>
      </c>
    </row>
    <row r="28" spans="1:22" ht="16.75" customHeight="1">
      <c r="A28" s="269"/>
      <c r="B28" s="160" t="s">
        <v>26</v>
      </c>
      <c r="C28" s="145">
        <v>98.7</v>
      </c>
      <c r="D28" s="93">
        <v>97.7</v>
      </c>
      <c r="E28" s="93">
        <v>100.9</v>
      </c>
      <c r="F28" s="93">
        <v>96.3</v>
      </c>
      <c r="G28" s="93">
        <v>96.8</v>
      </c>
      <c r="H28" s="93">
        <v>100.2</v>
      </c>
      <c r="I28" s="93">
        <v>111.2</v>
      </c>
      <c r="J28" s="93">
        <v>95.9</v>
      </c>
      <c r="K28" s="93">
        <v>108</v>
      </c>
      <c r="L28" s="93">
        <v>96.8</v>
      </c>
      <c r="M28" s="93">
        <v>100.5</v>
      </c>
      <c r="N28" s="93">
        <v>97.9</v>
      </c>
      <c r="O28" s="93">
        <v>103.3</v>
      </c>
      <c r="P28" s="93">
        <v>95.5</v>
      </c>
      <c r="Q28" s="93">
        <v>107.9</v>
      </c>
      <c r="R28" s="93">
        <v>109.3</v>
      </c>
      <c r="S28" s="93">
        <v>105.6</v>
      </c>
      <c r="T28" s="93">
        <v>106.9</v>
      </c>
      <c r="U28" s="93">
        <v>86.4</v>
      </c>
      <c r="V28" s="93">
        <v>107.2</v>
      </c>
    </row>
    <row r="29" spans="1:22" ht="16.75" customHeight="1">
      <c r="A29" s="269"/>
      <c r="B29" s="160" t="s">
        <v>27</v>
      </c>
      <c r="C29" s="145">
        <v>99.7</v>
      </c>
      <c r="D29" s="93">
        <v>96.9</v>
      </c>
      <c r="E29" s="93">
        <v>101.4</v>
      </c>
      <c r="F29" s="93">
        <v>95.1</v>
      </c>
      <c r="G29" s="93">
        <v>94.5</v>
      </c>
      <c r="H29" s="93">
        <v>105.6</v>
      </c>
      <c r="I29" s="93">
        <v>111.6</v>
      </c>
      <c r="J29" s="93">
        <v>101.4</v>
      </c>
      <c r="K29" s="93">
        <v>111.9</v>
      </c>
      <c r="L29" s="93">
        <v>97.4</v>
      </c>
      <c r="M29" s="93">
        <v>91.9</v>
      </c>
      <c r="N29" s="93">
        <v>112.5</v>
      </c>
      <c r="O29" s="93">
        <v>102.3</v>
      </c>
      <c r="P29" s="93">
        <v>86.4</v>
      </c>
      <c r="Q29" s="93">
        <v>110.5</v>
      </c>
      <c r="R29" s="93">
        <v>112.9</v>
      </c>
      <c r="S29" s="93">
        <v>106.3</v>
      </c>
      <c r="T29" s="93">
        <v>113.2</v>
      </c>
      <c r="U29" s="93">
        <v>79.900000000000006</v>
      </c>
      <c r="V29" s="93">
        <v>113.1</v>
      </c>
    </row>
    <row r="30" spans="1:22" ht="16.75" customHeight="1">
      <c r="A30" s="269"/>
      <c r="B30" s="160" t="s">
        <v>28</v>
      </c>
      <c r="C30" s="145">
        <v>102.7</v>
      </c>
      <c r="D30" s="93">
        <v>92.5</v>
      </c>
      <c r="E30" s="93">
        <v>100.8</v>
      </c>
      <c r="F30" s="93">
        <v>97.1</v>
      </c>
      <c r="G30" s="93">
        <v>95.9</v>
      </c>
      <c r="H30" s="93">
        <v>100.3</v>
      </c>
      <c r="I30" s="93">
        <v>105.2</v>
      </c>
      <c r="J30" s="93">
        <v>94.7</v>
      </c>
      <c r="K30" s="93">
        <v>106.4</v>
      </c>
      <c r="L30" s="93">
        <v>97.1</v>
      </c>
      <c r="M30" s="93">
        <v>92.9</v>
      </c>
      <c r="N30" s="93">
        <v>112.8</v>
      </c>
      <c r="O30" s="93">
        <v>103.1</v>
      </c>
      <c r="P30" s="93">
        <v>87.7</v>
      </c>
      <c r="Q30" s="93">
        <v>107.9</v>
      </c>
      <c r="R30" s="93">
        <v>109</v>
      </c>
      <c r="S30" s="93">
        <v>108.1</v>
      </c>
      <c r="T30" s="93">
        <v>108.6</v>
      </c>
      <c r="U30" s="93">
        <v>87</v>
      </c>
      <c r="V30" s="93">
        <v>109.8</v>
      </c>
    </row>
    <row r="31" spans="1:22" ht="16.75" customHeight="1">
      <c r="A31" s="269"/>
      <c r="B31" s="160" t="s">
        <v>29</v>
      </c>
      <c r="C31" s="145">
        <v>101</v>
      </c>
      <c r="D31" s="93">
        <v>98.6</v>
      </c>
      <c r="E31" s="93">
        <v>102.7</v>
      </c>
      <c r="F31" s="93">
        <v>98.8</v>
      </c>
      <c r="G31" s="93">
        <v>105.7</v>
      </c>
      <c r="H31" s="93">
        <v>112.4</v>
      </c>
      <c r="I31" s="93">
        <v>113.7</v>
      </c>
      <c r="J31" s="93">
        <v>109.6</v>
      </c>
      <c r="K31" s="93">
        <v>115.7</v>
      </c>
      <c r="L31" s="93">
        <v>105</v>
      </c>
      <c r="M31" s="93">
        <v>99</v>
      </c>
      <c r="N31" s="93">
        <v>97.8</v>
      </c>
      <c r="O31" s="93">
        <v>103.9</v>
      </c>
      <c r="P31" s="93">
        <v>86</v>
      </c>
      <c r="Q31" s="93">
        <v>116.7</v>
      </c>
      <c r="R31" s="93">
        <v>112</v>
      </c>
      <c r="S31" s="93">
        <v>109.3</v>
      </c>
      <c r="T31" s="93">
        <v>113.2</v>
      </c>
      <c r="U31" s="93">
        <v>74.099999999999994</v>
      </c>
      <c r="V31" s="93">
        <v>110.1</v>
      </c>
    </row>
    <row r="32" spans="1:22" ht="16.75" customHeight="1">
      <c r="A32" s="269"/>
      <c r="B32" s="160" t="s">
        <v>30</v>
      </c>
      <c r="C32" s="107" t="s">
        <v>52</v>
      </c>
      <c r="D32" s="107" t="s">
        <v>52</v>
      </c>
      <c r="E32" s="107" t="s">
        <v>52</v>
      </c>
      <c r="F32" s="107" t="s">
        <v>52</v>
      </c>
      <c r="G32" s="107" t="s">
        <v>52</v>
      </c>
      <c r="H32" s="107" t="s">
        <v>52</v>
      </c>
      <c r="I32" s="107" t="s">
        <v>52</v>
      </c>
      <c r="J32" s="107" t="s">
        <v>52</v>
      </c>
      <c r="K32" s="107" t="s">
        <v>52</v>
      </c>
      <c r="L32" s="107" t="s">
        <v>52</v>
      </c>
      <c r="M32" s="107" t="s">
        <v>52</v>
      </c>
      <c r="N32" s="107" t="s">
        <v>52</v>
      </c>
      <c r="O32" s="107" t="s">
        <v>52</v>
      </c>
      <c r="P32" s="107" t="s">
        <v>52</v>
      </c>
      <c r="Q32" s="107" t="s">
        <v>52</v>
      </c>
      <c r="R32" s="107" t="s">
        <v>52</v>
      </c>
      <c r="S32" s="107" t="s">
        <v>52</v>
      </c>
      <c r="T32" s="107" t="s">
        <v>52</v>
      </c>
      <c r="U32" s="107" t="s">
        <v>52</v>
      </c>
      <c r="V32" s="107" t="s">
        <v>52</v>
      </c>
    </row>
    <row r="33" spans="2:19" ht="16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2:19" ht="19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2:19" ht="19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</sheetData>
  <mergeCells count="8">
    <mergeCell ref="A1:A32"/>
    <mergeCell ref="Z5:AE5"/>
    <mergeCell ref="B1:V1"/>
    <mergeCell ref="B2:B3"/>
    <mergeCell ref="C2:G2"/>
    <mergeCell ref="H2:L2"/>
    <mergeCell ref="M2:Q2"/>
    <mergeCell ref="R2:V2"/>
  </mergeCells>
  <pageMargins left="0.47244094488188981" right="0.47244094488188981" top="0.47244094488188981" bottom="0.47244094488188981" header="0.31496062992125984" footer="0.31496062992125984"/>
  <pageSetup paperSize="9" scale="94" firstPageNumber="135" orientation="landscape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47"/>
  <sheetViews>
    <sheetView topLeftCell="A2" zoomScaleNormal="100" zoomScaleSheetLayoutView="84" zoomScalePageLayoutView="90" workbookViewId="0">
      <selection activeCell="C14" sqref="C14"/>
    </sheetView>
  </sheetViews>
  <sheetFormatPr baseColWidth="10" defaultColWidth="8.83203125" defaultRowHeight="13"/>
  <cols>
    <col min="1" max="1" width="8.5" customWidth="1"/>
    <col min="2" max="9" width="10" customWidth="1"/>
  </cols>
  <sheetData>
    <row r="1" spans="1:11" ht="13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3.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3.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ht="13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ht="13.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ht="13.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ht="13.5" customHeight="1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ht="13.5" customHeight="1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ht="13.5" customHeight="1">
      <c r="A9" s="40"/>
      <c r="B9" s="41"/>
      <c r="C9" s="40"/>
      <c r="D9" s="40"/>
      <c r="E9" s="40"/>
      <c r="F9" s="40"/>
      <c r="G9" s="40"/>
      <c r="H9" s="40"/>
      <c r="I9" s="40"/>
      <c r="J9" s="40"/>
      <c r="K9" s="40"/>
    </row>
    <row r="10" spans="1:11" ht="1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ht="1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ht="1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ht="1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ht="13.5" customHeight="1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ht="13.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ht="13.5" customHeight="1">
      <c r="A16" s="40"/>
      <c r="B16" s="40"/>
      <c r="C16" s="159"/>
      <c r="D16" s="40"/>
      <c r="E16" s="40"/>
      <c r="F16" s="40"/>
      <c r="G16" s="40"/>
      <c r="H16" s="40"/>
      <c r="I16" s="40"/>
      <c r="J16" s="40"/>
      <c r="K16" s="40"/>
    </row>
    <row r="17" spans="1:11" ht="13.5" customHeight="1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ht="13.5" customHeigh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ht="13.5" customHeight="1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ht="13.5" customHeight="1">
      <c r="B20" s="157"/>
      <c r="C20" s="157"/>
      <c r="D20" s="157"/>
      <c r="E20" s="157"/>
      <c r="F20" s="157"/>
      <c r="G20" s="157"/>
      <c r="H20" s="157"/>
      <c r="I20" s="157"/>
      <c r="J20" s="40"/>
      <c r="K20" s="40"/>
    </row>
    <row r="21" spans="1:11" ht="98.25" customHeight="1">
      <c r="A21" s="157"/>
      <c r="B21" s="267" t="s">
        <v>355</v>
      </c>
      <c r="C21" s="267"/>
      <c r="D21" s="267"/>
      <c r="E21" s="267"/>
      <c r="F21" s="267"/>
      <c r="G21" s="267"/>
      <c r="H21" s="267"/>
      <c r="I21" s="267"/>
      <c r="J21" s="40"/>
      <c r="K21" s="40"/>
    </row>
    <row r="22" spans="1:11" ht="13.5" customHeight="1">
      <c r="A22" s="157"/>
      <c r="C22" s="157"/>
      <c r="D22" s="157"/>
      <c r="E22" s="157"/>
      <c r="F22" s="157"/>
      <c r="G22" s="157"/>
      <c r="H22" s="157"/>
      <c r="I22" s="157"/>
      <c r="J22" s="40"/>
      <c r="K22" s="40"/>
    </row>
    <row r="23" spans="1:11" ht="13.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40"/>
      <c r="K23" s="40"/>
    </row>
    <row r="24" spans="1:11" ht="13.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40"/>
      <c r="K24" s="40"/>
    </row>
    <row r="25" spans="1:11" ht="13.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40"/>
      <c r="K25" s="40"/>
    </row>
    <row r="26" spans="1:11" ht="13.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40"/>
      <c r="K26" s="40"/>
    </row>
    <row r="27" spans="1:11" ht="13.5" customHeight="1">
      <c r="J27" s="40"/>
      <c r="K27" s="40"/>
    </row>
    <row r="28" spans="1:11" ht="13.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ht="13.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 ht="13.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ht="13.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ht="13.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ht="13.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ht="13.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 ht="13.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ht="13.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3.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3.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ht="13.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ht="13.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ht="13.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ht="13.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ht="13.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 ht="18">
      <c r="A44" s="13"/>
      <c r="B44" s="13"/>
      <c r="C44" s="13"/>
      <c r="D44" s="13"/>
      <c r="E44" s="13"/>
      <c r="F44" s="13"/>
      <c r="G44" s="13"/>
      <c r="H44" s="13"/>
      <c r="I44" s="13"/>
    </row>
    <row r="45" spans="1:11" ht="18">
      <c r="A45" s="13"/>
      <c r="B45" s="13"/>
      <c r="C45" s="13"/>
      <c r="D45" s="13"/>
      <c r="E45" s="13"/>
      <c r="F45" s="13"/>
      <c r="G45" s="13"/>
      <c r="H45" s="13"/>
      <c r="I45" s="13"/>
    </row>
    <row r="46" spans="1:11" ht="18">
      <c r="A46" s="13"/>
      <c r="B46" s="13"/>
      <c r="C46" s="13"/>
      <c r="D46" s="13"/>
      <c r="E46" s="13"/>
      <c r="F46" s="13"/>
      <c r="G46" s="13"/>
      <c r="H46" s="13"/>
      <c r="I46" s="13"/>
    </row>
    <row r="47" spans="1:11" ht="18">
      <c r="A47" s="13"/>
      <c r="B47" s="13"/>
      <c r="C47" s="13"/>
      <c r="D47" s="13"/>
      <c r="E47" s="13"/>
      <c r="F47" s="13"/>
      <c r="G47" s="13"/>
      <c r="H47" s="13"/>
      <c r="I47" s="13"/>
    </row>
  </sheetData>
  <mergeCells count="1">
    <mergeCell ref="B21:I21"/>
  </mergeCells>
  <pageMargins left="0.78740157480314965" right="0.23622047244094491" top="0.98425196850393704" bottom="0.98425196850393704" header="0.51181102362204722" footer="0.51181102362204722"/>
  <pageSetup orientation="portrait" r:id="rId1"/>
  <headerFooter alignWithMargins="0">
    <oddFooter xml:space="preserve">&amp;C
</oddFooter>
  </headerFooter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32"/>
  <sheetViews>
    <sheetView zoomScaleNormal="100" zoomScaleSheetLayoutView="84" workbookViewId="0">
      <selection sqref="A1:A32"/>
    </sheetView>
  </sheetViews>
  <sheetFormatPr baseColWidth="10" defaultColWidth="8.83203125" defaultRowHeight="13"/>
  <cols>
    <col min="1" max="1" width="5.33203125" customWidth="1"/>
    <col min="2" max="2" width="24.6640625" customWidth="1"/>
    <col min="3" max="7" width="22.6640625" customWidth="1"/>
  </cols>
  <sheetData>
    <row r="1" spans="1:8" s="34" customFormat="1" ht="18" customHeight="1">
      <c r="A1" s="269">
        <v>100</v>
      </c>
      <c r="B1" s="336" t="s">
        <v>234</v>
      </c>
      <c r="C1" s="336"/>
      <c r="D1" s="336"/>
      <c r="E1" s="336"/>
      <c r="F1" s="336"/>
      <c r="G1" s="336"/>
    </row>
    <row r="2" spans="1:8" ht="17.25" customHeight="1">
      <c r="A2" s="269"/>
      <c r="B2" s="99"/>
      <c r="C2" s="337" t="s">
        <v>284</v>
      </c>
      <c r="D2" s="337"/>
      <c r="E2" s="337"/>
      <c r="F2" s="337"/>
      <c r="G2" s="337"/>
    </row>
    <row r="3" spans="1:8" ht="22.5" customHeight="1">
      <c r="A3" s="269"/>
      <c r="B3" s="119"/>
      <c r="C3" s="96">
        <v>2017</v>
      </c>
      <c r="D3" s="96">
        <v>2018</v>
      </c>
      <c r="E3" s="96">
        <v>2019</v>
      </c>
      <c r="F3" s="96">
        <v>2020</v>
      </c>
      <c r="G3" s="96">
        <v>2021</v>
      </c>
      <c r="H3" s="39"/>
    </row>
    <row r="4" spans="1:8" ht="17" customHeight="1">
      <c r="A4" s="269"/>
      <c r="B4" s="97" t="s">
        <v>32</v>
      </c>
      <c r="C4" s="105">
        <v>102</v>
      </c>
      <c r="D4" s="105">
        <v>104</v>
      </c>
      <c r="E4" s="105">
        <v>103.7</v>
      </c>
      <c r="F4" s="105">
        <v>96.6</v>
      </c>
      <c r="G4" s="105">
        <v>104.3</v>
      </c>
    </row>
    <row r="5" spans="1:8" ht="17" customHeight="1">
      <c r="A5" s="269"/>
      <c r="B5" s="158" t="s">
        <v>3</v>
      </c>
      <c r="C5" s="92"/>
      <c r="D5" s="92"/>
      <c r="E5" s="92"/>
      <c r="F5" s="92"/>
      <c r="G5" s="92"/>
    </row>
    <row r="6" spans="1:8" ht="17" customHeight="1">
      <c r="A6" s="269"/>
      <c r="B6" s="158" t="s">
        <v>4</v>
      </c>
      <c r="C6" s="87" t="s">
        <v>52</v>
      </c>
      <c r="D6" s="87" t="s">
        <v>52</v>
      </c>
      <c r="E6" s="87" t="s">
        <v>52</v>
      </c>
      <c r="F6" s="87" t="s">
        <v>52</v>
      </c>
      <c r="G6" s="87" t="s">
        <v>52</v>
      </c>
    </row>
    <row r="7" spans="1:8" ht="17" customHeight="1">
      <c r="A7" s="269"/>
      <c r="B7" s="158" t="s">
        <v>5</v>
      </c>
      <c r="C7" s="107">
        <v>100.9</v>
      </c>
      <c r="D7" s="107">
        <v>105.8</v>
      </c>
      <c r="E7" s="107">
        <v>108.4</v>
      </c>
      <c r="F7" s="107">
        <v>94.9</v>
      </c>
      <c r="G7" s="107">
        <v>107</v>
      </c>
    </row>
    <row r="8" spans="1:8" ht="17" customHeight="1">
      <c r="A8" s="269"/>
      <c r="B8" s="158" t="s">
        <v>6</v>
      </c>
      <c r="C8" s="107">
        <v>104.5</v>
      </c>
      <c r="D8" s="107">
        <v>104.5</v>
      </c>
      <c r="E8" s="107">
        <v>93.7</v>
      </c>
      <c r="F8" s="107">
        <v>98.6</v>
      </c>
      <c r="G8" s="107">
        <v>92.9</v>
      </c>
    </row>
    <row r="9" spans="1:8" ht="17" customHeight="1">
      <c r="A9" s="269"/>
      <c r="B9" s="158" t="s">
        <v>7</v>
      </c>
      <c r="C9" s="107">
        <v>101.3</v>
      </c>
      <c r="D9" s="107">
        <v>103</v>
      </c>
      <c r="E9" s="107">
        <v>105.3</v>
      </c>
      <c r="F9" s="107">
        <v>93</v>
      </c>
      <c r="G9" s="107">
        <v>103.9</v>
      </c>
    </row>
    <row r="10" spans="1:8" ht="17" customHeight="1">
      <c r="A10" s="269"/>
      <c r="B10" s="158" t="s">
        <v>8</v>
      </c>
      <c r="C10" s="107">
        <v>94</v>
      </c>
      <c r="D10" s="107">
        <v>101.6</v>
      </c>
      <c r="E10" s="107">
        <v>103.6</v>
      </c>
      <c r="F10" s="107">
        <v>96.8</v>
      </c>
      <c r="G10" s="107">
        <v>104.1</v>
      </c>
    </row>
    <row r="11" spans="1:8" ht="17" customHeight="1">
      <c r="A11" s="269"/>
      <c r="B11" s="158" t="s">
        <v>9</v>
      </c>
      <c r="C11" s="107">
        <v>104.3</v>
      </c>
      <c r="D11" s="107">
        <v>105.6</v>
      </c>
      <c r="E11" s="107">
        <v>100.8</v>
      </c>
      <c r="F11" s="107">
        <v>96.3</v>
      </c>
      <c r="G11" s="107">
        <v>105.3</v>
      </c>
    </row>
    <row r="12" spans="1:8" ht="17" customHeight="1">
      <c r="A12" s="269"/>
      <c r="B12" s="158" t="s">
        <v>10</v>
      </c>
      <c r="C12" s="107">
        <v>102.4</v>
      </c>
      <c r="D12" s="107">
        <v>104.5</v>
      </c>
      <c r="E12" s="107">
        <v>101.4</v>
      </c>
      <c r="F12" s="107">
        <v>94.6</v>
      </c>
      <c r="G12" s="107">
        <v>101.3</v>
      </c>
    </row>
    <row r="13" spans="1:8" ht="17" customHeight="1">
      <c r="A13" s="269"/>
      <c r="B13" s="158" t="s">
        <v>11</v>
      </c>
      <c r="C13" s="107">
        <v>102</v>
      </c>
      <c r="D13" s="107">
        <v>101.5</v>
      </c>
      <c r="E13" s="107">
        <v>104.2</v>
      </c>
      <c r="F13" s="107">
        <v>95.4</v>
      </c>
      <c r="G13" s="107">
        <v>105.5</v>
      </c>
    </row>
    <row r="14" spans="1:8" ht="17" customHeight="1">
      <c r="A14" s="269"/>
      <c r="B14" s="158" t="s">
        <v>12</v>
      </c>
      <c r="C14" s="107">
        <v>106.3</v>
      </c>
      <c r="D14" s="107">
        <v>106.1</v>
      </c>
      <c r="E14" s="107">
        <v>106.2</v>
      </c>
      <c r="F14" s="107">
        <v>97.2</v>
      </c>
      <c r="G14" s="107">
        <v>102.3</v>
      </c>
    </row>
    <row r="15" spans="1:8" ht="17" customHeight="1">
      <c r="A15" s="269"/>
      <c r="B15" s="158" t="s">
        <v>13</v>
      </c>
      <c r="C15" s="107">
        <v>103.6</v>
      </c>
      <c r="D15" s="107">
        <v>107.5</v>
      </c>
      <c r="E15" s="107">
        <v>104.5</v>
      </c>
      <c r="F15" s="107">
        <v>97.5</v>
      </c>
      <c r="G15" s="107">
        <v>102.4</v>
      </c>
    </row>
    <row r="16" spans="1:8" ht="17" customHeight="1">
      <c r="A16" s="269"/>
      <c r="B16" s="158" t="s">
        <v>14</v>
      </c>
      <c r="C16" s="107">
        <v>96.8</v>
      </c>
      <c r="D16" s="107">
        <v>108.2</v>
      </c>
      <c r="E16" s="107">
        <v>106.1</v>
      </c>
      <c r="F16" s="107">
        <v>90.9</v>
      </c>
      <c r="G16" s="107">
        <v>108.6</v>
      </c>
    </row>
    <row r="17" spans="1:7" ht="17" customHeight="1">
      <c r="A17" s="269"/>
      <c r="B17" s="158" t="s">
        <v>15</v>
      </c>
      <c r="C17" s="107">
        <v>82.9</v>
      </c>
      <c r="D17" s="107">
        <v>99.8</v>
      </c>
      <c r="E17" s="107">
        <v>104.6</v>
      </c>
      <c r="F17" s="107">
        <v>98.8</v>
      </c>
      <c r="G17" s="107">
        <v>101.9</v>
      </c>
    </row>
    <row r="18" spans="1:7" ht="17" customHeight="1">
      <c r="A18" s="269"/>
      <c r="B18" s="158" t="s">
        <v>16</v>
      </c>
      <c r="C18" s="107">
        <v>103.1</v>
      </c>
      <c r="D18" s="107">
        <v>106</v>
      </c>
      <c r="E18" s="107">
        <v>104.7</v>
      </c>
      <c r="F18" s="107">
        <v>100.3</v>
      </c>
      <c r="G18" s="107">
        <v>107.1</v>
      </c>
    </row>
    <row r="19" spans="1:7" ht="17" customHeight="1">
      <c r="A19" s="269"/>
      <c r="B19" s="158" t="s">
        <v>17</v>
      </c>
      <c r="C19" s="107">
        <v>98.4</v>
      </c>
      <c r="D19" s="107">
        <v>103.9</v>
      </c>
      <c r="E19" s="107">
        <v>107.1</v>
      </c>
      <c r="F19" s="107">
        <v>92</v>
      </c>
      <c r="G19" s="107">
        <v>111.2</v>
      </c>
    </row>
    <row r="20" spans="1:7" ht="17" customHeight="1">
      <c r="A20" s="269"/>
      <c r="B20" s="158" t="s">
        <v>18</v>
      </c>
      <c r="C20" s="107">
        <v>103.6</v>
      </c>
      <c r="D20" s="107">
        <v>102.2</v>
      </c>
      <c r="E20" s="107">
        <v>103.2</v>
      </c>
      <c r="F20" s="107">
        <v>97.2</v>
      </c>
      <c r="G20" s="107">
        <v>107.2</v>
      </c>
    </row>
    <row r="21" spans="1:7" ht="17" customHeight="1">
      <c r="A21" s="269"/>
      <c r="B21" s="158" t="s">
        <v>19</v>
      </c>
      <c r="C21" s="107">
        <v>96</v>
      </c>
      <c r="D21" s="107">
        <v>104.7</v>
      </c>
      <c r="E21" s="107">
        <v>101.2</v>
      </c>
      <c r="F21" s="107">
        <v>97</v>
      </c>
      <c r="G21" s="107">
        <v>101.9</v>
      </c>
    </row>
    <row r="22" spans="1:7" ht="17" customHeight="1">
      <c r="A22" s="269"/>
      <c r="B22" s="158" t="s">
        <v>20</v>
      </c>
      <c r="C22" s="107">
        <v>102.7</v>
      </c>
      <c r="D22" s="107">
        <v>102.1</v>
      </c>
      <c r="E22" s="107">
        <v>106.7</v>
      </c>
      <c r="F22" s="107">
        <v>98.6</v>
      </c>
      <c r="G22" s="107">
        <v>103.6</v>
      </c>
    </row>
    <row r="23" spans="1:7" ht="17" customHeight="1">
      <c r="A23" s="269"/>
      <c r="B23" s="158" t="s">
        <v>21</v>
      </c>
      <c r="C23" s="107">
        <v>99.1</v>
      </c>
      <c r="D23" s="107">
        <v>106.1</v>
      </c>
      <c r="E23" s="107">
        <v>102</v>
      </c>
      <c r="F23" s="107">
        <v>99.1</v>
      </c>
      <c r="G23" s="107">
        <v>99.6</v>
      </c>
    </row>
    <row r="24" spans="1:7" ht="17" customHeight="1">
      <c r="A24" s="269"/>
      <c r="B24" s="158" t="s">
        <v>22</v>
      </c>
      <c r="C24" s="107">
        <v>104.5</v>
      </c>
      <c r="D24" s="107">
        <v>104.1</v>
      </c>
      <c r="E24" s="107">
        <v>103.5</v>
      </c>
      <c r="F24" s="107">
        <v>97.8</v>
      </c>
      <c r="G24" s="107">
        <v>106.9</v>
      </c>
    </row>
    <row r="25" spans="1:7" ht="17" customHeight="1">
      <c r="A25" s="269"/>
      <c r="B25" s="158" t="s">
        <v>23</v>
      </c>
      <c r="C25" s="107">
        <v>100.6</v>
      </c>
      <c r="D25" s="107">
        <v>102.7</v>
      </c>
      <c r="E25" s="107">
        <v>101.9</v>
      </c>
      <c r="F25" s="107">
        <v>96.8</v>
      </c>
      <c r="G25" s="107">
        <v>101.5</v>
      </c>
    </row>
    <row r="26" spans="1:7" ht="17" customHeight="1">
      <c r="A26" s="269"/>
      <c r="B26" s="158" t="s">
        <v>24</v>
      </c>
      <c r="C26" s="107">
        <v>100.5</v>
      </c>
      <c r="D26" s="107">
        <v>100.7</v>
      </c>
      <c r="E26" s="107">
        <v>104.7</v>
      </c>
      <c r="F26" s="107">
        <v>96</v>
      </c>
      <c r="G26" s="107">
        <v>104.6</v>
      </c>
    </row>
    <row r="27" spans="1:7" ht="17" customHeight="1">
      <c r="A27" s="269"/>
      <c r="B27" s="158" t="s">
        <v>25</v>
      </c>
      <c r="C27" s="107">
        <v>105.8</v>
      </c>
      <c r="D27" s="107">
        <v>102.7</v>
      </c>
      <c r="E27" s="107">
        <v>101.1</v>
      </c>
      <c r="F27" s="107">
        <v>100.7</v>
      </c>
      <c r="G27" s="107">
        <v>105.8</v>
      </c>
    </row>
    <row r="28" spans="1:7" ht="17" customHeight="1">
      <c r="A28" s="269"/>
      <c r="B28" s="158" t="s">
        <v>26</v>
      </c>
      <c r="C28" s="107">
        <v>97.5</v>
      </c>
      <c r="D28" s="107">
        <v>110</v>
      </c>
      <c r="E28" s="107">
        <v>103.4</v>
      </c>
      <c r="F28" s="107">
        <v>95</v>
      </c>
      <c r="G28" s="107">
        <v>108.3</v>
      </c>
    </row>
    <row r="29" spans="1:7" ht="17" customHeight="1">
      <c r="A29" s="269"/>
      <c r="B29" s="158" t="s">
        <v>27</v>
      </c>
      <c r="C29" s="107">
        <v>102.9</v>
      </c>
      <c r="D29" s="107">
        <v>105.1</v>
      </c>
      <c r="E29" s="107">
        <v>104.7</v>
      </c>
      <c r="F29" s="107">
        <v>96.4</v>
      </c>
      <c r="G29" s="107">
        <v>102.8</v>
      </c>
    </row>
    <row r="30" spans="1:7" ht="17" customHeight="1">
      <c r="A30" s="269"/>
      <c r="B30" s="158" t="s">
        <v>28</v>
      </c>
      <c r="C30" s="107">
        <v>102</v>
      </c>
      <c r="D30" s="107">
        <v>104.9</v>
      </c>
      <c r="E30" s="107">
        <v>102</v>
      </c>
      <c r="F30" s="107">
        <v>98.3</v>
      </c>
      <c r="G30" s="107">
        <v>101.7</v>
      </c>
    </row>
    <row r="31" spans="1:7" ht="17" customHeight="1">
      <c r="A31" s="269"/>
      <c r="B31" s="158" t="s">
        <v>29</v>
      </c>
      <c r="C31" s="107">
        <v>106.3</v>
      </c>
      <c r="D31" s="107">
        <v>103.4</v>
      </c>
      <c r="E31" s="107">
        <v>103.9</v>
      </c>
      <c r="F31" s="107">
        <v>97.2</v>
      </c>
      <c r="G31" s="107">
        <v>104.5</v>
      </c>
    </row>
    <row r="32" spans="1:7" ht="17" customHeight="1">
      <c r="A32" s="269"/>
      <c r="B32" s="158" t="s">
        <v>30</v>
      </c>
      <c r="C32" s="87" t="s">
        <v>52</v>
      </c>
      <c r="D32" s="87" t="s">
        <v>52</v>
      </c>
      <c r="E32" s="87" t="s">
        <v>52</v>
      </c>
      <c r="F32" s="87" t="s">
        <v>52</v>
      </c>
      <c r="G32" s="87" t="s">
        <v>52</v>
      </c>
    </row>
  </sheetData>
  <mergeCells count="3">
    <mergeCell ref="B1:G1"/>
    <mergeCell ref="C2:G2"/>
    <mergeCell ref="A1:A32"/>
  </mergeCells>
  <pageMargins left="0.39370078740157483" right="0.23622047244094491" top="0.39370078740157483" bottom="0.39370078740157483" header="0.31496062992125984" footer="0.31496062992125984"/>
  <pageSetup paperSize="9" firstPageNumber="1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105</vt:i4>
      </vt:variant>
      <vt:variant>
        <vt:lpstr>Named Ranges</vt:lpstr>
      </vt:variant>
      <vt:variant>
        <vt:i4>87</vt:i4>
      </vt:variant>
    </vt:vector>
  </HeadingPairs>
  <TitlesOfParts>
    <vt:vector size="192" baseType="lpstr">
      <vt:lpstr>Титул</vt:lpstr>
      <vt:lpstr>2 </vt:lpstr>
      <vt:lpstr>3</vt:lpstr>
      <vt:lpstr>4-5 </vt:lpstr>
      <vt:lpstr>Р6</vt:lpstr>
      <vt:lpstr>7</vt:lpstr>
      <vt:lpstr>Р8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 </vt:lpstr>
      <vt:lpstr>23 </vt:lpstr>
      <vt:lpstr>24 </vt:lpstr>
      <vt:lpstr>Р25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Р46</vt:lpstr>
      <vt:lpstr>47</vt:lpstr>
      <vt:lpstr>гр.48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Р68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Р79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Гр90</vt:lpstr>
      <vt:lpstr>Гр91</vt:lpstr>
      <vt:lpstr>Р92</vt:lpstr>
      <vt:lpstr>93</vt:lpstr>
      <vt:lpstr>94</vt:lpstr>
      <vt:lpstr>95</vt:lpstr>
      <vt:lpstr>96</vt:lpstr>
      <vt:lpstr>97</vt:lpstr>
      <vt:lpstr>98</vt:lpstr>
      <vt:lpstr>Р99</vt:lpstr>
      <vt:lpstr>100</vt:lpstr>
      <vt:lpstr>101</vt:lpstr>
      <vt:lpstr>102</vt:lpstr>
      <vt:lpstr>103</vt:lpstr>
      <vt:lpstr>104</vt:lpstr>
      <vt:lpstr>105</vt:lpstr>
      <vt:lpstr>FAME Persistence</vt:lpstr>
      <vt:lpstr>'10'!Print_Area</vt:lpstr>
      <vt:lpstr>'101'!Print_Area</vt:lpstr>
      <vt:lpstr>'103'!Print_Area</vt:lpstr>
      <vt:lpstr>'105'!Print_Area</vt:lpstr>
      <vt:lpstr>'14'!Print_Area</vt:lpstr>
      <vt:lpstr>'16'!Print_Area</vt:lpstr>
      <vt:lpstr>'19'!Print_Area</vt:lpstr>
      <vt:lpstr>'2 '!Print_Area</vt:lpstr>
      <vt:lpstr>'21'!Print_Area</vt:lpstr>
      <vt:lpstr>'22 '!Print_Area</vt:lpstr>
      <vt:lpstr>'23 '!Print_Area</vt:lpstr>
      <vt:lpstr>'24 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'32'!Print_Area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'4-5 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'47'!Print_Area</vt:lpstr>
      <vt:lpstr>'49'!Print_Area</vt:lpstr>
      <vt:lpstr>'50'!Print_Area</vt:lpstr>
      <vt:lpstr>'51'!Print_Area</vt:lpstr>
      <vt:lpstr>'52'!Print_Area</vt:lpstr>
      <vt:lpstr>'53'!Print_Area</vt:lpstr>
      <vt:lpstr>'54'!Print_Area</vt:lpstr>
      <vt:lpstr>'55'!Print_Area</vt:lpstr>
      <vt:lpstr>'56'!Print_Area</vt:lpstr>
      <vt:lpstr>'57'!Print_Area</vt:lpstr>
      <vt:lpstr>'58'!Print_Area</vt:lpstr>
      <vt:lpstr>'59'!Print_Area</vt:lpstr>
      <vt:lpstr>'60'!Print_Area</vt:lpstr>
      <vt:lpstr>'61'!Print_Area</vt:lpstr>
      <vt:lpstr>'62'!Print_Area</vt:lpstr>
      <vt:lpstr>'63'!Print_Area</vt:lpstr>
      <vt:lpstr>'64'!Print_Area</vt:lpstr>
      <vt:lpstr>'65'!Print_Area</vt:lpstr>
      <vt:lpstr>'66'!Print_Area</vt:lpstr>
      <vt:lpstr>'67'!Print_Area</vt:lpstr>
      <vt:lpstr>'69'!Print_Area</vt:lpstr>
      <vt:lpstr>'7'!Print_Area</vt:lpstr>
      <vt:lpstr>'70'!Print_Area</vt:lpstr>
      <vt:lpstr>'71'!Print_Area</vt:lpstr>
      <vt:lpstr>'72'!Print_Area</vt:lpstr>
      <vt:lpstr>'73'!Print_Area</vt:lpstr>
      <vt:lpstr>'77'!Print_Area</vt:lpstr>
      <vt:lpstr>'80'!Print_Area</vt:lpstr>
      <vt:lpstr>'81'!Print_Area</vt:lpstr>
      <vt:lpstr>'82'!Print_Area</vt:lpstr>
      <vt:lpstr>'85'!Print_Area</vt:lpstr>
      <vt:lpstr>'87'!Print_Area</vt:lpstr>
      <vt:lpstr>'88'!Print_Area</vt:lpstr>
      <vt:lpstr>'89'!Print_Area</vt:lpstr>
      <vt:lpstr>'9'!Print_Area</vt:lpstr>
      <vt:lpstr>'93'!Print_Area</vt:lpstr>
      <vt:lpstr>'94'!Print_Area</vt:lpstr>
      <vt:lpstr>'95'!Print_Area</vt:lpstr>
      <vt:lpstr>'96'!Print_Area</vt:lpstr>
      <vt:lpstr>'97'!Print_Area</vt:lpstr>
      <vt:lpstr>'98'!Print_Area</vt:lpstr>
      <vt:lpstr>гр.48!Print_Area</vt:lpstr>
      <vt:lpstr>Гр90!Print_Area</vt:lpstr>
      <vt:lpstr>Гр91!Print_Area</vt:lpstr>
      <vt:lpstr>Р25!Print_Area</vt:lpstr>
      <vt:lpstr>Р46!Print_Area</vt:lpstr>
      <vt:lpstr>Р6!Print_Area</vt:lpstr>
      <vt:lpstr>Р68!Print_Area</vt:lpstr>
      <vt:lpstr>Р79!Print_Area</vt:lpstr>
      <vt:lpstr>Р8!Print_Area</vt:lpstr>
      <vt:lpstr>Р92!Print_Area</vt:lpstr>
      <vt:lpstr>Р99!Print_Area</vt:lpstr>
      <vt:lpstr>Титул!Print_Area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Goldthorpe, Kenton J 2LT USARMY NG IDARNG (USA)</cp:lastModifiedBy>
  <cp:lastPrinted>2023-04-19T09:16:47Z</cp:lastPrinted>
  <dcterms:created xsi:type="dcterms:W3CDTF">2001-04-26T08:58:03Z</dcterms:created>
  <dcterms:modified xsi:type="dcterms:W3CDTF">2024-04-26T15:38:36Z</dcterms:modified>
</cp:coreProperties>
</file>