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05" yWindow="315" windowWidth="18750" windowHeight="2445"/>
  </bookViews>
  <sheets>
    <sheet name="3" sheetId="7" r:id="rId1"/>
    <sheet name="4" sheetId="3" r:id="rId2"/>
    <sheet name="5" sheetId="4" r:id="rId3"/>
    <sheet name="6.7" sheetId="5" r:id="rId4"/>
    <sheet name="8,9" sheetId="6" r:id="rId5"/>
  </sheets>
  <definedNames>
    <definedName name="_xlnm.Print_Area" localSheetId="1">'4'!$A$1:$O$38</definedName>
    <definedName name="_xlnm.Print_Area" localSheetId="3">'6.7'!$A$1:$V$80</definedName>
    <definedName name="_xlnm.Print_Area" localSheetId="4">'8,9'!$A$1:$BB$58</definedName>
  </definedNames>
  <calcPr calcId="145621"/>
</workbook>
</file>

<file path=xl/calcChain.xml><?xml version="1.0" encoding="utf-8"?>
<calcChain xmlns="http://schemas.openxmlformats.org/spreadsheetml/2006/main">
  <c r="M56" i="6" l="1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4" i="6"/>
  <c r="AX29" i="6"/>
  <c r="T26" i="6"/>
  <c r="J26" i="6"/>
  <c r="B26" i="6"/>
  <c r="P26" i="6" s="1"/>
  <c r="T25" i="6"/>
  <c r="J25" i="6"/>
  <c r="B25" i="6"/>
  <c r="P25" i="6" s="1"/>
  <c r="T24" i="6"/>
  <c r="J24" i="6"/>
  <c r="B24" i="6"/>
  <c r="P24" i="6" s="1"/>
  <c r="T23" i="6"/>
  <c r="J23" i="6"/>
  <c r="B23" i="6"/>
  <c r="P23" i="6" s="1"/>
  <c r="T22" i="6"/>
  <c r="J22" i="6"/>
  <c r="B22" i="6"/>
  <c r="P22" i="6" s="1"/>
  <c r="T21" i="6"/>
  <c r="J21" i="6"/>
  <c r="B21" i="6"/>
  <c r="P21" i="6" s="1"/>
  <c r="T20" i="6"/>
  <c r="J20" i="6"/>
  <c r="B20" i="6"/>
  <c r="P20" i="6" s="1"/>
  <c r="T18" i="6"/>
  <c r="J18" i="6"/>
  <c r="B18" i="6"/>
  <c r="P18" i="6" s="1"/>
  <c r="T17" i="6"/>
  <c r="J17" i="6"/>
  <c r="B17" i="6"/>
  <c r="P17" i="6" s="1"/>
  <c r="T16" i="6"/>
  <c r="J16" i="6"/>
  <c r="B16" i="6"/>
  <c r="P16" i="6" s="1"/>
  <c r="T15" i="6"/>
  <c r="J15" i="6"/>
  <c r="B15" i="6"/>
  <c r="P15" i="6" s="1"/>
  <c r="T14" i="6"/>
  <c r="J14" i="6"/>
  <c r="B14" i="6"/>
  <c r="P14" i="6" s="1"/>
  <c r="T13" i="6"/>
  <c r="J13" i="6"/>
  <c r="B13" i="6"/>
  <c r="P13" i="6" s="1"/>
  <c r="T12" i="6"/>
  <c r="J12" i="6"/>
  <c r="B12" i="6"/>
  <c r="P12" i="6" s="1"/>
  <c r="T11" i="6"/>
  <c r="J11" i="6"/>
  <c r="B11" i="6"/>
  <c r="P11" i="6" s="1"/>
  <c r="T10" i="6"/>
  <c r="J10" i="6"/>
  <c r="B10" i="6"/>
  <c r="P10" i="6" s="1"/>
  <c r="T9" i="6"/>
  <c r="J9" i="6"/>
  <c r="B9" i="6"/>
  <c r="P9" i="6" s="1"/>
  <c r="T8" i="6"/>
  <c r="J8" i="6"/>
  <c r="B8" i="6"/>
  <c r="P8" i="6" s="1"/>
  <c r="T7" i="6"/>
  <c r="J7" i="6"/>
  <c r="B7" i="6"/>
  <c r="P7" i="6" s="1"/>
  <c r="P5" i="6" s="1"/>
  <c r="AC5" i="6"/>
  <c r="Z5" i="6"/>
  <c r="X5" i="6"/>
  <c r="V5" i="6"/>
  <c r="T5" i="6"/>
  <c r="R5" i="6"/>
  <c r="N5" i="6"/>
  <c r="L5" i="6"/>
  <c r="J5" i="6"/>
  <c r="H5" i="6"/>
  <c r="F5" i="6"/>
  <c r="B5" i="6"/>
  <c r="V78" i="5" l="1"/>
  <c r="V77" i="5"/>
  <c r="V76" i="5"/>
  <c r="V75" i="5"/>
  <c r="V73" i="5"/>
  <c r="V72" i="5"/>
  <c r="V71" i="5"/>
  <c r="D70" i="4"/>
  <c r="D68" i="4"/>
  <c r="J67" i="4"/>
  <c r="D67" i="4"/>
  <c r="J63" i="4"/>
  <c r="G63" i="4"/>
  <c r="D63" i="4"/>
  <c r="J62" i="4"/>
  <c r="G62" i="4"/>
  <c r="D62" i="4"/>
  <c r="J61" i="4"/>
  <c r="G61" i="4"/>
  <c r="D61" i="4"/>
  <c r="J60" i="4"/>
  <c r="G60" i="4"/>
  <c r="D60" i="4"/>
  <c r="J59" i="4"/>
  <c r="G59" i="4"/>
  <c r="D59" i="4"/>
  <c r="J58" i="4"/>
  <c r="G58" i="4"/>
  <c r="D58" i="4"/>
  <c r="J57" i="4"/>
  <c r="G57" i="4"/>
  <c r="D57" i="4"/>
  <c r="J56" i="4"/>
  <c r="G56" i="4"/>
  <c r="D56" i="4"/>
  <c r="J55" i="4"/>
  <c r="G55" i="4"/>
  <c r="D55" i="4"/>
  <c r="J54" i="4"/>
  <c r="G54" i="4"/>
  <c r="D54" i="4"/>
  <c r="J53" i="4"/>
  <c r="G53" i="4"/>
  <c r="D53" i="4"/>
  <c r="J52" i="4"/>
  <c r="G52" i="4"/>
  <c r="D52" i="4"/>
  <c r="J51" i="4"/>
  <c r="G51" i="4"/>
  <c r="D51" i="4"/>
  <c r="J50" i="4"/>
  <c r="G50" i="4"/>
  <c r="D50" i="4"/>
  <c r="J49" i="4"/>
  <c r="G49" i="4"/>
  <c r="D49" i="4"/>
  <c r="J47" i="4"/>
  <c r="G47" i="4"/>
  <c r="D47" i="4"/>
  <c r="J46" i="4"/>
  <c r="G46" i="4"/>
  <c r="D46" i="4"/>
  <c r="J45" i="4"/>
  <c r="G45" i="4"/>
  <c r="D45" i="4"/>
  <c r="J44" i="4"/>
  <c r="G44" i="4"/>
  <c r="D44" i="4"/>
  <c r="J43" i="4"/>
  <c r="G43" i="4"/>
  <c r="D43" i="4"/>
  <c r="J42" i="4"/>
  <c r="G42" i="4"/>
  <c r="D42" i="4"/>
  <c r="J41" i="4"/>
  <c r="G41" i="4"/>
  <c r="D41" i="4"/>
  <c r="J40" i="4"/>
  <c r="G40" i="4"/>
  <c r="D40" i="4"/>
  <c r="J39" i="4"/>
  <c r="G39" i="4"/>
  <c r="D39" i="4"/>
  <c r="J38" i="4"/>
  <c r="G38" i="4"/>
  <c r="D38" i="4"/>
  <c r="J37" i="4"/>
  <c r="G37" i="4"/>
  <c r="D37" i="4"/>
  <c r="J36" i="4"/>
  <c r="G36" i="4"/>
  <c r="D36" i="4"/>
  <c r="J35" i="4"/>
  <c r="G35" i="4"/>
  <c r="D35" i="4"/>
  <c r="J34" i="4"/>
  <c r="G34" i="4"/>
  <c r="D34" i="4"/>
  <c r="J32" i="4"/>
  <c r="G32" i="4"/>
  <c r="D32" i="4"/>
  <c r="J31" i="4"/>
  <c r="G31" i="4"/>
  <c r="D31" i="4"/>
  <c r="J30" i="4"/>
  <c r="G30" i="4"/>
  <c r="D30" i="4"/>
  <c r="J29" i="4"/>
  <c r="G29" i="4"/>
  <c r="D29" i="4"/>
  <c r="J28" i="4"/>
  <c r="G28" i="4"/>
  <c r="D28" i="4"/>
  <c r="J27" i="4"/>
  <c r="G27" i="4"/>
  <c r="D27" i="4"/>
  <c r="J26" i="4"/>
  <c r="G26" i="4"/>
  <c r="D26" i="4"/>
  <c r="G25" i="4"/>
  <c r="D25" i="4"/>
  <c r="G24" i="4"/>
  <c r="D24" i="4"/>
  <c r="J23" i="4"/>
  <c r="G23" i="4"/>
  <c r="D23" i="4"/>
  <c r="G21" i="4"/>
  <c r="D21" i="4"/>
  <c r="G20" i="4"/>
  <c r="D20" i="4"/>
  <c r="G19" i="4"/>
  <c r="D19" i="4"/>
  <c r="G18" i="4"/>
  <c r="D18" i="4"/>
  <c r="J17" i="4"/>
  <c r="G17" i="4"/>
  <c r="D17" i="4"/>
  <c r="G16" i="4"/>
  <c r="D16" i="4"/>
  <c r="G15" i="4"/>
  <c r="D15" i="4"/>
  <c r="G14" i="4"/>
  <c r="D14" i="4"/>
  <c r="G13" i="4"/>
  <c r="D13" i="4"/>
  <c r="G12" i="4"/>
  <c r="D12" i="4"/>
  <c r="D10" i="4"/>
  <c r="D9" i="4"/>
  <c r="D8" i="4"/>
  <c r="D7" i="4"/>
  <c r="G11" i="3" l="1"/>
  <c r="F35" i="3" l="1"/>
  <c r="F21" i="3" l="1"/>
  <c r="F33" i="3" l="1"/>
  <c r="F31" i="3"/>
  <c r="F30" i="3"/>
  <c r="F29" i="3"/>
  <c r="F27" i="3"/>
  <c r="F26" i="3"/>
  <c r="F20" i="3"/>
  <c r="F19" i="3"/>
  <c r="F18" i="3"/>
  <c r="F15" i="3"/>
  <c r="F14" i="3"/>
  <c r="L11" i="3"/>
  <c r="I11" i="3"/>
  <c r="H11" i="3"/>
  <c r="F17" i="3"/>
  <c r="F13" i="3" l="1"/>
  <c r="F25" i="3"/>
  <c r="F23" i="3"/>
</calcChain>
</file>

<file path=xl/sharedStrings.xml><?xml version="1.0" encoding="utf-8"?>
<sst xmlns="http://schemas.openxmlformats.org/spreadsheetml/2006/main" count="667" uniqueCount="264">
  <si>
    <t>出生</t>
  </si>
  <si>
    <t>男</t>
  </si>
  <si>
    <t>女</t>
  </si>
  <si>
    <t>死亡</t>
  </si>
  <si>
    <t>乳児死亡</t>
  </si>
  <si>
    <t>新生児死亡</t>
  </si>
  <si>
    <t>自然増加</t>
  </si>
  <si>
    <t>死産</t>
  </si>
  <si>
    <t>自然死産</t>
  </si>
  <si>
    <t>人工死産</t>
  </si>
  <si>
    <t>周産期死亡</t>
  </si>
  <si>
    <t>早期新生児死亡</t>
  </si>
  <si>
    <t>婚姻</t>
  </si>
  <si>
    <t>離婚</t>
  </si>
  <si>
    <t>実数</t>
  </si>
  <si>
    <t>平均発生間隔</t>
  </si>
  <si>
    <t>日</t>
  </si>
  <si>
    <t>時</t>
  </si>
  <si>
    <t>分</t>
  </si>
  <si>
    <t>対前年</t>
    <rPh sb="0" eb="1">
      <t>タイ</t>
    </rPh>
    <rPh sb="1" eb="3">
      <t>ゼンネン</t>
    </rPh>
    <phoneticPr fontId="3"/>
  </si>
  <si>
    <t>増加数</t>
    <rPh sb="0" eb="3">
      <t>ゾウカスウ</t>
    </rPh>
    <phoneticPr fontId="3"/>
  </si>
  <si>
    <t>２〕人口動態総覧</t>
    <rPh sb="2" eb="4">
      <t>ジンコウ</t>
    </rPh>
    <rPh sb="4" eb="6">
      <t>ドウタイ</t>
    </rPh>
    <rPh sb="6" eb="8">
      <t>ソウラン</t>
    </rPh>
    <phoneticPr fontId="3"/>
  </si>
  <si>
    <t>総数</t>
    <rPh sb="0" eb="2">
      <t>ソウスウ</t>
    </rPh>
    <phoneticPr fontId="3"/>
  </si>
  <si>
    <t>　１．人口動態の発生件数・率・平均発生間隔</t>
    <phoneticPr fontId="3"/>
  </si>
  <si>
    <t>注）人口千対の率は、厚生労働省推計人口で算出</t>
    <rPh sb="0" eb="1">
      <t>チュウ</t>
    </rPh>
    <rPh sb="2" eb="4">
      <t>ジンコウ</t>
    </rPh>
    <rPh sb="4" eb="6">
      <t>センタイ</t>
    </rPh>
    <rPh sb="7" eb="8">
      <t>リツ</t>
    </rPh>
    <rPh sb="10" eb="12">
      <t>コウセイ</t>
    </rPh>
    <rPh sb="12" eb="15">
      <t>ロウドウショウ</t>
    </rPh>
    <rPh sb="15" eb="17">
      <t>スイケイ</t>
    </rPh>
    <rPh sb="17" eb="19">
      <t>ジンコウ</t>
    </rPh>
    <rPh sb="20" eb="22">
      <t>サンシュツ</t>
    </rPh>
    <phoneticPr fontId="3"/>
  </si>
  <si>
    <t>率(人口千対)</t>
    <rPh sb="2" eb="4">
      <t>ジンコウ</t>
    </rPh>
    <rPh sb="4" eb="5">
      <t>セン</t>
    </rPh>
    <rPh sb="5" eb="6">
      <t>ツイ</t>
    </rPh>
    <phoneticPr fontId="3"/>
  </si>
  <si>
    <t>１〕結果の要約</t>
    <phoneticPr fontId="3"/>
  </si>
  <si>
    <t>後期死産</t>
    <rPh sb="0" eb="2">
      <t>コウキ</t>
    </rPh>
    <rPh sb="2" eb="4">
      <t>シザン</t>
    </rPh>
    <phoneticPr fontId="3"/>
  </si>
  <si>
    <t>月</t>
  </si>
  <si>
    <t>平成28年</t>
    <phoneticPr fontId="3"/>
  </si>
  <si>
    <t>平成29年</t>
    <phoneticPr fontId="3"/>
  </si>
  <si>
    <t>平成29年・平成28年</t>
    <rPh sb="6" eb="8">
      <t>ヘイセイ</t>
    </rPh>
    <rPh sb="10" eb="11">
      <t>ネン</t>
    </rPh>
    <phoneticPr fontId="3"/>
  </si>
  <si>
    <r>
      <rPr>
        <sz val="14"/>
        <rFont val="ＭＳ 明朝"/>
        <family val="1"/>
        <charset val="128"/>
      </rPr>
      <t>(1)出生数は106人減少
   出生数は14,382人で前年の14,488人より106人減少し、出生率（人口千対）は9.2で、前年の9.3を0.1ポイ
　ント下回った。　　　
(2)死亡数は580人増加
　 死亡数は12,101人で前年の11,521人より580人増加し、死亡率（人口千対）は7.7で、前年の7.4を0.3ポイ
　ント上回った。
   死因別にみると、悪性新生物が3,822人で最も多く、ついで心疾患（高血圧性を除く）が 1,291人、肺炎
 817人、脳血管疾患810人の順となっている。
(3)自然増加率は0.4ポイント減少
   自然増加数は2,281人で、前年の2,967人より686人減少し、自然増加率（人口千対）は1.5で、前年の1.9
 を0.4ポイント下回った。
(4)婚姻件数は99件減少
   婚姻件数は9,706件で、前年の9,805件より99件減少し、婚姻率（人口千対）は6.2で、前年の6.3を0.1
 ポイント下回った。
(5)離婚件数は8件減少
   離婚件数は2,967件で前年の2,975件より8件減少し、離婚率（人口千対）は1.89で、前年の1.91を0.2ポ
 イント下回った。</t>
    </r>
    <rPh sb="11" eb="13">
      <t>ゲンショウ</t>
    </rPh>
    <rPh sb="45" eb="47">
      <t>ゲンショウ</t>
    </rPh>
    <rPh sb="80" eb="81">
      <t>シタ</t>
    </rPh>
    <rPh sb="101" eb="103">
      <t>ゾウカ</t>
    </rPh>
    <rPh sb="116" eb="117">
      <t>ヒト</t>
    </rPh>
    <rPh sb="118" eb="120">
      <t>ゼンネン</t>
    </rPh>
    <rPh sb="133" eb="134">
      <t>ヒト</t>
    </rPh>
    <rPh sb="134" eb="136">
      <t>ゾウカ</t>
    </rPh>
    <rPh sb="140" eb="141">
      <t>リツ</t>
    </rPh>
    <rPh sb="169" eb="171">
      <t>ウワマワ</t>
    </rPh>
    <rPh sb="214" eb="215">
      <t>セイ</t>
    </rPh>
    <rPh sb="235" eb="236">
      <t>ヒト</t>
    </rPh>
    <rPh sb="237" eb="240">
      <t>ノウケッカン</t>
    </rPh>
    <rPh sb="273" eb="275">
      <t>ゲンショウ</t>
    </rPh>
    <rPh sb="308" eb="310">
      <t>ゲンショウ</t>
    </rPh>
    <rPh sb="318" eb="320">
      <t>ジンコウ</t>
    </rPh>
    <rPh sb="345" eb="346">
      <t>シタ</t>
    </rPh>
    <rPh sb="362" eb="363">
      <t>ケン</t>
    </rPh>
    <rPh sb="363" eb="365">
      <t>ゲンショウ</t>
    </rPh>
    <rPh sb="396" eb="398">
      <t>ゲンショウ</t>
    </rPh>
    <rPh sb="431" eb="432">
      <t>シタ</t>
    </rPh>
    <rPh sb="447" eb="448">
      <t>ケン</t>
    </rPh>
    <rPh sb="448" eb="450">
      <t>ゲンショウ</t>
    </rPh>
    <rPh sb="479" eb="481">
      <t>ゲンショウ</t>
    </rPh>
    <rPh sb="516" eb="517">
      <t>シタ</t>
    </rPh>
    <phoneticPr fontId="3"/>
  </si>
  <si>
    <t>2．人口動態総覧、年次別</t>
    <rPh sb="9" eb="12">
      <t>ネンジベツ</t>
    </rPh>
    <phoneticPr fontId="3"/>
  </si>
  <si>
    <t>昭和28年～平成29年</t>
    <phoneticPr fontId="3"/>
  </si>
  <si>
    <t>出生数</t>
    <rPh sb="0" eb="2">
      <t>シュッセイ</t>
    </rPh>
    <rPh sb="2" eb="3">
      <t>スウ</t>
    </rPh>
    <phoneticPr fontId="3"/>
  </si>
  <si>
    <t>死亡数</t>
  </si>
  <si>
    <t>自　然　　増加数</t>
    <rPh sb="0" eb="1">
      <t>ジ</t>
    </rPh>
    <rPh sb="2" eb="3">
      <t>ゼン</t>
    </rPh>
    <rPh sb="5" eb="8">
      <t>ゾウカスウ</t>
    </rPh>
    <phoneticPr fontId="3"/>
  </si>
  <si>
    <t>乳　児　　死亡数</t>
    <rPh sb="0" eb="1">
      <t>チチ</t>
    </rPh>
    <rPh sb="2" eb="3">
      <t>ジ</t>
    </rPh>
    <rPh sb="5" eb="8">
      <t>シボウスウ</t>
    </rPh>
    <phoneticPr fontId="3"/>
  </si>
  <si>
    <t>新生児　死亡数</t>
    <rPh sb="0" eb="1">
      <t>シン</t>
    </rPh>
    <rPh sb="1" eb="2">
      <t>ショウ</t>
    </rPh>
    <rPh sb="2" eb="3">
      <t>ジ</t>
    </rPh>
    <rPh sb="4" eb="7">
      <t>シボウスウ</t>
    </rPh>
    <phoneticPr fontId="3"/>
  </si>
  <si>
    <t>死産数</t>
  </si>
  <si>
    <t>周産期死亡数</t>
  </si>
  <si>
    <t>婚　姻　　件　数</t>
    <rPh sb="0" eb="1">
      <t>コン</t>
    </rPh>
    <rPh sb="2" eb="3">
      <t>イン</t>
    </rPh>
    <rPh sb="5" eb="6">
      <t>ケン</t>
    </rPh>
    <rPh sb="7" eb="8">
      <t>スウ</t>
    </rPh>
    <phoneticPr fontId="3"/>
  </si>
  <si>
    <t>離　婚　　件　数</t>
    <rPh sb="0" eb="1">
      <t>ハナレ</t>
    </rPh>
    <rPh sb="2" eb="3">
      <t>コン</t>
    </rPh>
    <rPh sb="5" eb="6">
      <t>ケン</t>
    </rPh>
    <rPh sb="7" eb="8">
      <t>スウ</t>
    </rPh>
    <phoneticPr fontId="3"/>
  </si>
  <si>
    <t>総数</t>
  </si>
  <si>
    <t>自然</t>
  </si>
  <si>
    <t>人工</t>
  </si>
  <si>
    <t>後期</t>
    <rPh sb="0" eb="2">
      <t>コウキ</t>
    </rPh>
    <phoneticPr fontId="3"/>
  </si>
  <si>
    <t>早期</t>
    <rPh sb="0" eb="2">
      <t>ソウキ</t>
    </rPh>
    <phoneticPr fontId="3"/>
  </si>
  <si>
    <t>死産</t>
    <rPh sb="0" eb="2">
      <t>シザン</t>
    </rPh>
    <phoneticPr fontId="3"/>
  </si>
  <si>
    <t>新生児</t>
    <rPh sb="0" eb="3">
      <t>シンセイジ</t>
    </rPh>
    <phoneticPr fontId="3"/>
  </si>
  <si>
    <t>25年</t>
    <rPh sb="2" eb="3">
      <t>ネン</t>
    </rPh>
    <phoneticPr fontId="3"/>
  </si>
  <si>
    <t>…</t>
  </si>
  <si>
    <t>26年</t>
    <rPh sb="2" eb="3">
      <t>ネン</t>
    </rPh>
    <phoneticPr fontId="3"/>
  </si>
  <si>
    <t>昭和28年</t>
    <rPh sb="0" eb="2">
      <t>ショウワ</t>
    </rPh>
    <rPh sb="4" eb="5">
      <t>ネン</t>
    </rPh>
    <phoneticPr fontId="3"/>
  </si>
  <si>
    <t>29年</t>
    <rPh sb="2" eb="3">
      <t>ネン</t>
    </rPh>
    <phoneticPr fontId="3"/>
  </si>
  <si>
    <t>30年</t>
    <rPh sb="2" eb="3">
      <t>ネン</t>
    </rPh>
    <phoneticPr fontId="3"/>
  </si>
  <si>
    <t>31年</t>
    <rPh sb="2" eb="3">
      <t>ネン</t>
    </rPh>
    <phoneticPr fontId="3"/>
  </si>
  <si>
    <t>32年</t>
    <rPh sb="2" eb="3">
      <t>ネン</t>
    </rPh>
    <phoneticPr fontId="3"/>
  </si>
  <si>
    <t>33年</t>
    <rPh sb="2" eb="3">
      <t>ネン</t>
    </rPh>
    <phoneticPr fontId="3"/>
  </si>
  <si>
    <t>34年</t>
    <rPh sb="2" eb="3">
      <t>ネン</t>
    </rPh>
    <phoneticPr fontId="3"/>
  </si>
  <si>
    <t>35年</t>
    <rPh sb="2" eb="3">
      <t>ネン</t>
    </rPh>
    <phoneticPr fontId="3"/>
  </si>
  <si>
    <t>36年</t>
    <rPh sb="2" eb="3">
      <t>ネン</t>
    </rPh>
    <phoneticPr fontId="3"/>
  </si>
  <si>
    <t>37年</t>
    <rPh sb="2" eb="3">
      <t>ネン</t>
    </rPh>
    <phoneticPr fontId="3"/>
  </si>
  <si>
    <t>38年</t>
    <rPh sb="2" eb="3">
      <t>ネン</t>
    </rPh>
    <phoneticPr fontId="3"/>
  </si>
  <si>
    <t>39年</t>
    <rPh sb="2" eb="3">
      <t>ネン</t>
    </rPh>
    <phoneticPr fontId="3"/>
  </si>
  <si>
    <t>40年</t>
    <rPh sb="2" eb="3">
      <t>ネン</t>
    </rPh>
    <phoneticPr fontId="3"/>
  </si>
  <si>
    <t>41年</t>
    <rPh sb="2" eb="3">
      <t>ネン</t>
    </rPh>
    <phoneticPr fontId="3"/>
  </si>
  <si>
    <t>42年</t>
    <rPh sb="2" eb="3">
      <t>ネン</t>
    </rPh>
    <phoneticPr fontId="3"/>
  </si>
  <si>
    <t>43年</t>
    <rPh sb="2" eb="3">
      <t>ネン</t>
    </rPh>
    <phoneticPr fontId="3"/>
  </si>
  <si>
    <t>44年</t>
    <rPh sb="2" eb="3">
      <t>ネン</t>
    </rPh>
    <phoneticPr fontId="3"/>
  </si>
  <si>
    <t>45年</t>
    <rPh sb="2" eb="3">
      <t>ネン</t>
    </rPh>
    <phoneticPr fontId="3"/>
  </si>
  <si>
    <t>46年</t>
    <rPh sb="2" eb="3">
      <t>ネン</t>
    </rPh>
    <phoneticPr fontId="3"/>
  </si>
  <si>
    <t>47年</t>
    <rPh sb="2" eb="3">
      <t>ネン</t>
    </rPh>
    <phoneticPr fontId="3"/>
  </si>
  <si>
    <t>48年</t>
    <rPh sb="2" eb="3">
      <t>ネン</t>
    </rPh>
    <phoneticPr fontId="3"/>
  </si>
  <si>
    <t>49年</t>
    <rPh sb="2" eb="3">
      <t>ネン</t>
    </rPh>
    <phoneticPr fontId="3"/>
  </si>
  <si>
    <t>50年</t>
    <rPh sb="2" eb="3">
      <t>ネン</t>
    </rPh>
    <phoneticPr fontId="3"/>
  </si>
  <si>
    <t>51年</t>
    <rPh sb="2" eb="3">
      <t>ネン</t>
    </rPh>
    <phoneticPr fontId="3"/>
  </si>
  <si>
    <t>52年</t>
    <rPh sb="2" eb="3">
      <t>ネン</t>
    </rPh>
    <phoneticPr fontId="3"/>
  </si>
  <si>
    <t>53年</t>
    <rPh sb="2" eb="3">
      <t>ネン</t>
    </rPh>
    <phoneticPr fontId="3"/>
  </si>
  <si>
    <t>54年</t>
    <rPh sb="2" eb="3">
      <t>ネン</t>
    </rPh>
    <phoneticPr fontId="3"/>
  </si>
  <si>
    <t>55年</t>
    <rPh sb="2" eb="3">
      <t>ネン</t>
    </rPh>
    <phoneticPr fontId="3"/>
  </si>
  <si>
    <t>56年</t>
    <rPh sb="2" eb="3">
      <t>ネン</t>
    </rPh>
    <phoneticPr fontId="3"/>
  </si>
  <si>
    <t>57年</t>
    <rPh sb="2" eb="3">
      <t>ネン</t>
    </rPh>
    <phoneticPr fontId="3"/>
  </si>
  <si>
    <t>58年</t>
    <rPh sb="2" eb="3">
      <t>ネン</t>
    </rPh>
    <phoneticPr fontId="3"/>
  </si>
  <si>
    <t>59年</t>
    <rPh sb="2" eb="3">
      <t>ネン</t>
    </rPh>
    <phoneticPr fontId="3"/>
  </si>
  <si>
    <t>60年</t>
    <rPh sb="2" eb="3">
      <t>ネン</t>
    </rPh>
    <phoneticPr fontId="3"/>
  </si>
  <si>
    <t>61年</t>
    <rPh sb="2" eb="3">
      <t>ネン</t>
    </rPh>
    <phoneticPr fontId="3"/>
  </si>
  <si>
    <t>62年</t>
    <rPh sb="2" eb="3">
      <t>ネン</t>
    </rPh>
    <phoneticPr fontId="3"/>
  </si>
  <si>
    <t>63年</t>
    <rPh sb="2" eb="3">
      <t>ネン</t>
    </rPh>
    <phoneticPr fontId="3"/>
  </si>
  <si>
    <t>平成元年</t>
  </si>
  <si>
    <t>2年</t>
    <rPh sb="1" eb="2">
      <t>ネン</t>
    </rPh>
    <phoneticPr fontId="3"/>
  </si>
  <si>
    <t>3年</t>
    <rPh sb="1" eb="2">
      <t>ネン</t>
    </rPh>
    <phoneticPr fontId="3"/>
  </si>
  <si>
    <t>4年</t>
    <rPh sb="1" eb="2">
      <t>ネン</t>
    </rPh>
    <phoneticPr fontId="3"/>
  </si>
  <si>
    <t>5年</t>
    <rPh sb="1" eb="2">
      <t>ネン</t>
    </rPh>
    <phoneticPr fontId="3"/>
  </si>
  <si>
    <t>6年</t>
    <rPh sb="1" eb="2">
      <t>ネン</t>
    </rPh>
    <phoneticPr fontId="3"/>
  </si>
  <si>
    <t>7年</t>
    <rPh sb="1" eb="2">
      <t>ネン</t>
    </rPh>
    <phoneticPr fontId="3"/>
  </si>
  <si>
    <t>8年</t>
    <rPh sb="1" eb="2">
      <t>ネン</t>
    </rPh>
    <phoneticPr fontId="3"/>
  </si>
  <si>
    <t>9年</t>
    <rPh sb="1" eb="2">
      <t>ネン</t>
    </rPh>
    <phoneticPr fontId="3"/>
  </si>
  <si>
    <t>10年</t>
    <rPh sb="2" eb="3">
      <t>ネン</t>
    </rPh>
    <phoneticPr fontId="3"/>
  </si>
  <si>
    <t>11年</t>
    <rPh sb="2" eb="3">
      <t>ネン</t>
    </rPh>
    <phoneticPr fontId="3"/>
  </si>
  <si>
    <t>12年</t>
    <rPh sb="2" eb="3">
      <t>ネン</t>
    </rPh>
    <phoneticPr fontId="3"/>
  </si>
  <si>
    <t>13年</t>
    <rPh sb="2" eb="3">
      <t>ネン</t>
    </rPh>
    <phoneticPr fontId="3"/>
  </si>
  <si>
    <t>14年</t>
    <rPh sb="2" eb="3">
      <t>ネン</t>
    </rPh>
    <phoneticPr fontId="3"/>
  </si>
  <si>
    <t>15年</t>
    <rPh sb="2" eb="3">
      <t>ネン</t>
    </rPh>
    <phoneticPr fontId="3"/>
  </si>
  <si>
    <t>16年</t>
    <rPh sb="2" eb="3">
      <t>ネン</t>
    </rPh>
    <phoneticPr fontId="3"/>
  </si>
  <si>
    <t>17年</t>
    <rPh sb="2" eb="3">
      <t>ネン</t>
    </rPh>
    <phoneticPr fontId="3"/>
  </si>
  <si>
    <t>18年</t>
    <rPh sb="2" eb="3">
      <t>ネン</t>
    </rPh>
    <phoneticPr fontId="3"/>
  </si>
  <si>
    <t>19年</t>
    <rPh sb="2" eb="3">
      <t>ネン</t>
    </rPh>
    <phoneticPr fontId="3"/>
  </si>
  <si>
    <t>20年</t>
  </si>
  <si>
    <t>21年</t>
    <rPh sb="2" eb="3">
      <t>ネン</t>
    </rPh>
    <phoneticPr fontId="3"/>
  </si>
  <si>
    <t>22年</t>
    <rPh sb="2" eb="3">
      <t>ネン</t>
    </rPh>
    <phoneticPr fontId="3"/>
  </si>
  <si>
    <t>23年</t>
    <rPh sb="2" eb="3">
      <t>ネン</t>
    </rPh>
    <phoneticPr fontId="3"/>
  </si>
  <si>
    <t>24年</t>
    <rPh sb="2" eb="3">
      <t>ネン</t>
    </rPh>
    <phoneticPr fontId="3"/>
  </si>
  <si>
    <t>27年</t>
    <rPh sb="2" eb="3">
      <t>ネン</t>
    </rPh>
    <phoneticPr fontId="3"/>
  </si>
  <si>
    <t>28年</t>
    <rPh sb="2" eb="3">
      <t>ネン</t>
    </rPh>
    <phoneticPr fontId="3"/>
  </si>
  <si>
    <t>「平成29年人口動態調査」</t>
    <rPh sb="1" eb="3">
      <t>ヘイセイ</t>
    </rPh>
    <rPh sb="5" eb="6">
      <t>ネン</t>
    </rPh>
    <rPh sb="6" eb="8">
      <t>ジンコウ</t>
    </rPh>
    <rPh sb="8" eb="10">
      <t>ドウタイ</t>
    </rPh>
    <rPh sb="10" eb="12">
      <t>チョウサ</t>
    </rPh>
    <phoneticPr fontId="3"/>
  </si>
  <si>
    <t>３．人口動態総覧(率)、年次別</t>
    <rPh sb="12" eb="15">
      <t>ネンジベツ</t>
    </rPh>
    <phoneticPr fontId="3"/>
  </si>
  <si>
    <t>出生率</t>
    <phoneticPr fontId="3"/>
  </si>
  <si>
    <t>死亡率</t>
    <phoneticPr fontId="3"/>
  </si>
  <si>
    <t>自然増加率</t>
    <phoneticPr fontId="3"/>
  </si>
  <si>
    <t>乳児死亡率</t>
    <phoneticPr fontId="3"/>
  </si>
  <si>
    <t>新生児死亡率</t>
    <phoneticPr fontId="3"/>
  </si>
  <si>
    <t>死産率</t>
    <phoneticPr fontId="3"/>
  </si>
  <si>
    <t>周産期死亡率</t>
    <phoneticPr fontId="3"/>
  </si>
  <si>
    <t>婚姻率</t>
    <phoneticPr fontId="3"/>
  </si>
  <si>
    <t>離婚率</t>
    <phoneticPr fontId="3"/>
  </si>
  <si>
    <t>合計特殊</t>
    <phoneticPr fontId="3"/>
  </si>
  <si>
    <t>(人口千対)</t>
  </si>
  <si>
    <t>(出生千対)</t>
  </si>
  <si>
    <t>(出産千対)</t>
  </si>
  <si>
    <t>出生率</t>
  </si>
  <si>
    <t>福岡市</t>
  </si>
  <si>
    <t>全国</t>
  </si>
  <si>
    <t>福岡市</t>
    <phoneticPr fontId="3"/>
  </si>
  <si>
    <t>昭和25年</t>
    <rPh sb="0" eb="2">
      <t>ショウワ</t>
    </rPh>
    <rPh sb="4" eb="5">
      <t>ネン</t>
    </rPh>
    <phoneticPr fontId="3"/>
  </si>
  <si>
    <t>昭和26年</t>
    <rPh sb="0" eb="2">
      <t>ショウワ</t>
    </rPh>
    <rPh sb="4" eb="5">
      <t>ネン</t>
    </rPh>
    <phoneticPr fontId="3"/>
  </si>
  <si>
    <t>△0.2</t>
  </si>
  <si>
    <t>1.08</t>
  </si>
  <si>
    <t>△0.1</t>
    <phoneticPr fontId="3"/>
  </si>
  <si>
    <t>…</t>
    <phoneticPr fontId="3"/>
  </si>
  <si>
    <t>20年</t>
    <rPh sb="2" eb="3">
      <t>ネン</t>
    </rPh>
    <phoneticPr fontId="3"/>
  </si>
  <si>
    <t>△0.4</t>
    <phoneticPr fontId="3"/>
  </si>
  <si>
    <t>△0.6</t>
    <phoneticPr fontId="3"/>
  </si>
  <si>
    <t>21年</t>
  </si>
  <si>
    <t>△1.0</t>
    <phoneticPr fontId="3"/>
  </si>
  <si>
    <t>25年</t>
  </si>
  <si>
    <t>４．人口動態総覧、月・区別</t>
    <rPh sb="9" eb="10">
      <t>ツキ</t>
    </rPh>
    <rPh sb="11" eb="13">
      <t>クベツ</t>
    </rPh>
    <phoneticPr fontId="3"/>
  </si>
  <si>
    <t>平成29年</t>
    <phoneticPr fontId="3"/>
  </si>
  <si>
    <t>比率</t>
  </si>
  <si>
    <t>(再掲)</t>
    <phoneticPr fontId="3"/>
  </si>
  <si>
    <t>人口千対</t>
  </si>
  <si>
    <t>出生千対</t>
    <phoneticPr fontId="3"/>
  </si>
  <si>
    <t>出産千対</t>
  </si>
  <si>
    <t>1.5</t>
    <phoneticPr fontId="3"/>
  </si>
  <si>
    <t>1月</t>
    <rPh sb="1" eb="2">
      <t>ガツ</t>
    </rPh>
    <phoneticPr fontId="3"/>
  </si>
  <si>
    <t>2月</t>
  </si>
  <si>
    <t>-</t>
    <phoneticPr fontId="3"/>
  </si>
  <si>
    <t>3月</t>
  </si>
  <si>
    <t>4月</t>
  </si>
  <si>
    <t>5月</t>
  </si>
  <si>
    <t>6月</t>
  </si>
  <si>
    <t>6月</t>
    <rPh sb="1" eb="2">
      <t>ツキ</t>
    </rPh>
    <phoneticPr fontId="3"/>
  </si>
  <si>
    <t>7月</t>
  </si>
  <si>
    <t>8月</t>
  </si>
  <si>
    <t>9月</t>
  </si>
  <si>
    <t>10月</t>
  </si>
  <si>
    <t>11月</t>
  </si>
  <si>
    <t>12月</t>
  </si>
  <si>
    <t>東</t>
  </si>
  <si>
    <t>博多</t>
  </si>
  <si>
    <t>中央</t>
  </si>
  <si>
    <t>南</t>
  </si>
  <si>
    <t>城南</t>
  </si>
  <si>
    <t>早良</t>
  </si>
  <si>
    <t>西</t>
  </si>
  <si>
    <t>資料：地域医療課</t>
    <rPh sb="0" eb="2">
      <t>シリョウ</t>
    </rPh>
    <rPh sb="3" eb="5">
      <t>チイキ</t>
    </rPh>
    <rPh sb="5" eb="8">
      <t>イリョウカ</t>
    </rPh>
    <phoneticPr fontId="3"/>
  </si>
  <si>
    <t>５．人口動態総覧、全国・２１大都市別</t>
    <phoneticPr fontId="3"/>
  </si>
  <si>
    <t>死産（出産千対）</t>
    <rPh sb="4" eb="5">
      <t>サン</t>
    </rPh>
    <phoneticPr fontId="3"/>
  </si>
  <si>
    <t>周産期死亡</t>
    <phoneticPr fontId="3"/>
  </si>
  <si>
    <t>（人口千対）</t>
    <rPh sb="1" eb="3">
      <t>ジンコウ</t>
    </rPh>
    <rPh sb="3" eb="4">
      <t>セン</t>
    </rPh>
    <rPh sb="4" eb="5">
      <t>タイ</t>
    </rPh>
    <phoneticPr fontId="3"/>
  </si>
  <si>
    <t>（出生千対）</t>
    <rPh sb="2" eb="3">
      <t>セイ</t>
    </rPh>
    <phoneticPr fontId="3"/>
  </si>
  <si>
    <t>（出産千対）</t>
  </si>
  <si>
    <t>（人口千対）</t>
  </si>
  <si>
    <t>率</t>
  </si>
  <si>
    <t>東京都の区部</t>
    <phoneticPr fontId="3"/>
  </si>
  <si>
    <t>東京都の区部</t>
  </si>
  <si>
    <t>札幌市</t>
  </si>
  <si>
    <t>仙台市</t>
  </si>
  <si>
    <t>さいたま市</t>
    <rPh sb="4" eb="5">
      <t>シ</t>
    </rPh>
    <phoneticPr fontId="3"/>
  </si>
  <si>
    <t>千葉市</t>
  </si>
  <si>
    <t>横浜市</t>
  </si>
  <si>
    <t>川崎市</t>
  </si>
  <si>
    <t>相模原市</t>
    <rPh sb="0" eb="3">
      <t>サガミハラ</t>
    </rPh>
    <rPh sb="3" eb="4">
      <t>シ</t>
    </rPh>
    <phoneticPr fontId="3"/>
  </si>
  <si>
    <t>新潟市</t>
    <rPh sb="0" eb="2">
      <t>ニイガタ</t>
    </rPh>
    <rPh sb="2" eb="3">
      <t>シ</t>
    </rPh>
    <phoneticPr fontId="3"/>
  </si>
  <si>
    <t>静岡市</t>
    <rPh sb="0" eb="3">
      <t>シズオカシ</t>
    </rPh>
    <phoneticPr fontId="3"/>
  </si>
  <si>
    <t>浜松市</t>
    <rPh sb="0" eb="3">
      <t>ハママツシ</t>
    </rPh>
    <phoneticPr fontId="3"/>
  </si>
  <si>
    <t>名古屋市</t>
  </si>
  <si>
    <t>京都市</t>
  </si>
  <si>
    <t>大阪市</t>
  </si>
  <si>
    <t>堺　　　市</t>
    <rPh sb="0" eb="1">
      <t>サカイ</t>
    </rPh>
    <rPh sb="4" eb="5">
      <t>シ</t>
    </rPh>
    <phoneticPr fontId="3"/>
  </si>
  <si>
    <t>堺市</t>
    <rPh sb="0" eb="1">
      <t>サカイ</t>
    </rPh>
    <phoneticPr fontId="3"/>
  </si>
  <si>
    <t>神戸市</t>
  </si>
  <si>
    <t>岡山市</t>
    <rPh sb="0" eb="2">
      <t>オカヤマ</t>
    </rPh>
    <rPh sb="2" eb="3">
      <t>シ</t>
    </rPh>
    <phoneticPr fontId="3"/>
  </si>
  <si>
    <t>広島市</t>
  </si>
  <si>
    <t>北九州市</t>
  </si>
  <si>
    <t>福岡市</t>
    <phoneticPr fontId="3"/>
  </si>
  <si>
    <t>熊本市</t>
    <rPh sb="0" eb="2">
      <t>クマモト</t>
    </rPh>
    <rPh sb="2" eb="3">
      <t>シ</t>
    </rPh>
    <phoneticPr fontId="3"/>
  </si>
  <si>
    <t>資料：「平成29年人口動態調査」</t>
    <rPh sb="0" eb="2">
      <t>シリョウ</t>
    </rPh>
    <rPh sb="4" eb="6">
      <t>ヘイセイ</t>
    </rPh>
    <rPh sb="8" eb="9">
      <t>ネン</t>
    </rPh>
    <rPh sb="9" eb="11">
      <t>ジンコウ</t>
    </rPh>
    <rPh sb="11" eb="13">
      <t>ドウタイ</t>
    </rPh>
    <rPh sb="13" eb="15">
      <t>チョウサ</t>
    </rPh>
    <phoneticPr fontId="3"/>
  </si>
  <si>
    <t xml:space="preserve">                      第１章　　人　口　動　態　統　計</t>
  </si>
  <si>
    <t>1 調査の目的　我が国の人口動態事象を把握し、人口及び厚生労働行政施策の基礎資料を得るこ
              とを目的とする。</t>
    <phoneticPr fontId="3"/>
  </si>
  <si>
    <t>2 調査の対象及び客体</t>
  </si>
  <si>
    <t>4 報告の方法  出生、死亡、婚姻、離婚、死産の届出に基づいて人口動態調査票を作成する。</t>
    <phoneticPr fontId="3"/>
  </si>
  <si>
    <t>5 報告の系統　厚生労働省－　　都道府県　　－　　保健福祉センター　　－　市区町村</t>
    <phoneticPr fontId="3"/>
  </si>
  <si>
    <t xml:space="preserve">                            　   　政令指定都市・特別区                               </t>
    <phoneticPr fontId="3"/>
  </si>
  <si>
    <t>7 用語の説明  自然増加　  ：出生数から死亡数を減じたもの</t>
    <phoneticPr fontId="3"/>
  </si>
  <si>
    <t>　　　　　　  乳児死亡　  ：生後１年未満の死亡</t>
    <phoneticPr fontId="3"/>
  </si>
  <si>
    <t>　 　　　 　　新生児死亡　：生後４週未満の死亡</t>
    <phoneticPr fontId="3"/>
  </si>
  <si>
    <t xml:space="preserve">              死    産    ：妊娠満12週以後の死児の出産</t>
    <phoneticPr fontId="3"/>
  </si>
  <si>
    <t>　　　　　　  自然死産と人工死産：人工死産とは胎児の母体内生存が確実なときに人工的        
                            処置を加えることによって死産に至った場合をいい、それ以外
                            はすべて自然死産とする。</t>
    <phoneticPr fontId="3"/>
  </si>
  <si>
    <t xml:space="preserve">              周産期死亡　：後期死産と早期新生児死亡をあらわすもの。　</t>
    <phoneticPr fontId="3"/>
  </si>
  <si>
    <t>　　　　　　　後期死産　  ：妊娠満22週以後の死児の出産（昭和53年以前は妊娠満28週以後の
                           死児の出産）</t>
    <phoneticPr fontId="3"/>
  </si>
  <si>
    <t>　　　　  　　早期新生児死亡  ：生後１週未満の死亡</t>
    <phoneticPr fontId="3"/>
  </si>
  <si>
    <t>　　　　　 　 合計特殊出生率  ：15歳から49歳までの女子の年齢別出生率を合計したもので、
                                1人の女性が仮にその年次の年齢別出生率で一生の間に生む
                                としたときの子ども数に相当する。</t>
    <rPh sb="37" eb="38">
      <t>リツ</t>
    </rPh>
    <phoneticPr fontId="3"/>
  </si>
  <si>
    <t>8 比率の算出方法　この章で用いた比率の算出方法は、次のとおりである。</t>
    <phoneticPr fontId="3"/>
  </si>
  <si>
    <t xml:space="preserve">    　                                            1年間の件数</t>
    <phoneticPr fontId="3"/>
  </si>
  <si>
    <t xml:space="preserve">　　　　　　　(1)　出生・死亡・婚姻・離婚率＝ 　　　　　　　　　　　×  1,000                  </t>
    <phoneticPr fontId="3"/>
  </si>
  <si>
    <t xml:space="preserve">                                                10月1日現在の人口</t>
  </si>
  <si>
    <t xml:space="preserve">                                    1年間の出生数－１年間の死亡数　</t>
    <phoneticPr fontId="3"/>
  </si>
  <si>
    <t xml:space="preserve">              (2)  自然増加率＝ 　　　　　　　　　　　　　　　　　　　　×  1,000    </t>
    <phoneticPr fontId="3"/>
  </si>
  <si>
    <t xml:space="preserve">                                     　　10月1日現在の人口</t>
    <phoneticPr fontId="3"/>
  </si>
  <si>
    <t xml:space="preserve">                                           死産（自然・人工）数</t>
    <phoneticPr fontId="3"/>
  </si>
  <si>
    <t xml:space="preserve">              (3)　死産（自然・人工）率＝ 　　　　　　　　　　　  ×  1,000                 </t>
    <phoneticPr fontId="3"/>
  </si>
  <si>
    <t xml:space="preserve">                                           出産（出生＋死産）数</t>
    <phoneticPr fontId="3"/>
  </si>
  <si>
    <t xml:space="preserve">                                             １年間の死亡数</t>
    <phoneticPr fontId="3"/>
  </si>
  <si>
    <t xml:space="preserve">              (4)　乳児・新生児死亡率＝ 　　　　　　　　　　 　　×  1,000                 </t>
    <phoneticPr fontId="3"/>
  </si>
  <si>
    <t xml:space="preserve">                                      　　　 １年間の出生数</t>
    <phoneticPr fontId="3"/>
  </si>
  <si>
    <t xml:space="preserve">                                   　　　　　周産期死亡数</t>
    <phoneticPr fontId="3"/>
  </si>
  <si>
    <t xml:space="preserve">              (5)　周産期死亡率＝ 　　　　　　　　　　　　　　　　　　　×  1,000   </t>
    <phoneticPr fontId="3"/>
  </si>
  <si>
    <t xml:space="preserve">                        　　　　　 出産（出生数＋妊娠22週以降の死産数）</t>
    <phoneticPr fontId="3"/>
  </si>
  <si>
    <t>　　　　　　　　　</t>
  </si>
  <si>
    <t>但し、昭和53年以前の周産期死亡率は出生千対であり、昭和54年以降から上記の算出方法となった。</t>
    <phoneticPr fontId="3"/>
  </si>
  <si>
    <t xml:space="preserve">                                                                       </t>
    <phoneticPr fontId="3"/>
  </si>
  <si>
    <t>年間日数</t>
  </si>
  <si>
    <t xml:space="preserve">                                                                 月間件数×         </t>
    <phoneticPr fontId="3"/>
  </si>
  <si>
    <t>　　　　　　　                                                              その月の月間日数</t>
    <phoneticPr fontId="3"/>
  </si>
  <si>
    <t xml:space="preserve">              (6)　月別出生・死亡・婚姻・離婚率（年換算率）＝　　　　　　　　　　　　　　　　　　×1,000</t>
    <phoneticPr fontId="3"/>
  </si>
  <si>
    <t xml:space="preserve">                                                                    その月の月初め人口</t>
    <phoneticPr fontId="3"/>
  </si>
  <si>
    <t xml:space="preserve">                                                                　　 年間日数</t>
    <phoneticPr fontId="3"/>
  </si>
  <si>
    <t xml:space="preserve">                                                月間乳児死亡数×</t>
    <phoneticPr fontId="3"/>
  </si>
  <si>
    <t>　　　　　　　                                                   その月の月間日数</t>
    <phoneticPr fontId="3"/>
  </si>
  <si>
    <t xml:space="preserve">              (7)　月別乳児死亡率（年換算率）＝ 　　　　　　　　　　　　　　　　　　　×1,000</t>
    <phoneticPr fontId="3"/>
  </si>
  <si>
    <t xml:space="preserve">                                                その月を含む過去１年間の出生数</t>
    <phoneticPr fontId="3"/>
  </si>
  <si>
    <t xml:space="preserve">                                       月別死産数　　　</t>
    <phoneticPr fontId="3"/>
  </si>
  <si>
    <t xml:space="preserve">              (8)　月別死産率＝ 　　　　　　　　　　　　 ×1,000                 </t>
    <phoneticPr fontId="3"/>
  </si>
  <si>
    <t xml:space="preserve">                               月別出産（出生＋死産）数</t>
    <phoneticPr fontId="3"/>
  </si>
  <si>
    <t xml:space="preserve">                                      死因別年間死亡数</t>
    <phoneticPr fontId="3"/>
  </si>
  <si>
    <t xml:space="preserve">              (9)　死因別死亡率＝ 　　　　　　　　　　　　 ×100,000                 </t>
    <phoneticPr fontId="3"/>
  </si>
  <si>
    <t xml:space="preserve">                                     10月1日現在の人口</t>
    <phoneticPr fontId="3"/>
  </si>
  <si>
    <t xml:space="preserve">              なお、比率の算出には、特に注意書きがない場合は、10月1日現在の推計人口を用いた。</t>
  </si>
  <si>
    <t>　　　　　　  「戸籍法」及び「死産の届出に関する規程」により届出られた出生、死亡、婚
              姻、離婚、死産の全数を対象としている。</t>
    <rPh sb="25" eb="27">
      <t>キテイ</t>
    </rPh>
    <phoneticPr fontId="3"/>
  </si>
  <si>
    <t xml:space="preserve">               この章は、平成29年に日本において発生した、福岡市に住所を有する日本人の
               事件を集計したものである。</t>
    <phoneticPr fontId="3"/>
  </si>
  <si>
    <t>3 調査の期間　平成29年1月1日から同年12月31日</t>
    <phoneticPr fontId="3"/>
  </si>
  <si>
    <t>6 報告の集計　厚生労働省政策統括官（統計・情報政策担当）</t>
    <rPh sb="13" eb="15">
      <t>セイサク</t>
    </rPh>
    <rPh sb="15" eb="17">
      <t>トウカツ</t>
    </rPh>
    <rPh sb="17" eb="18">
      <t>カン</t>
    </rPh>
    <rPh sb="19" eb="21">
      <t>トウケイ</t>
    </rPh>
    <rPh sb="22" eb="24">
      <t>ジョウホウ</t>
    </rPh>
    <rPh sb="24" eb="26">
      <t>セイサク</t>
    </rPh>
    <rPh sb="26" eb="28">
      <t>タントウ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</si>
</sst>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#,##0.0;\-#,##0.0"/>
    <numFmt numFmtId="177" formatCode="0;&quot;△ &quot;0"/>
    <numFmt numFmtId="178" formatCode="0.0"/>
    <numFmt numFmtId="179" formatCode="0.0;&quot;△ &quot;0.0"/>
    <numFmt numFmtId="180" formatCode="0.00_);[Red]\(0.00\)"/>
    <numFmt numFmtId="181" formatCode="0.0_);[Red]\(0.0\)"/>
    <numFmt numFmtId="182" formatCode="#,##0.00;&quot;△ &quot;#,##0.00"/>
    <numFmt numFmtId="183" formatCode="0.0_ "/>
    <numFmt numFmtId="184" formatCode="#,##0;&quot;△ &quot;#,##0"/>
    <numFmt numFmtId="185" formatCode="#,##0.0;&quot;△ &quot;#,##0.0"/>
    <numFmt numFmtId="186" formatCode="#,##0_ "/>
  </numFmts>
  <fonts count="15"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7"/>
      <name val="ＭＳ 明朝"/>
      <family val="1"/>
      <charset val="128"/>
    </font>
    <font>
      <b/>
      <sz val="14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b/>
      <sz val="16"/>
      <name val="ＭＳ 明朝"/>
      <family val="1"/>
      <charset val="128"/>
    </font>
    <font>
      <b/>
      <sz val="18"/>
      <name val="ＭＳ 明朝"/>
      <family val="1"/>
      <charset val="128"/>
    </font>
    <font>
      <sz val="14"/>
      <name val="ＭＳ 明朝"/>
      <family val="1"/>
      <charset val="128"/>
    </font>
    <font>
      <sz val="16"/>
      <name val="ＭＳ 明朝"/>
      <family val="1"/>
      <charset val="128"/>
    </font>
    <font>
      <b/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Ｐ明朝"/>
      <family val="1"/>
      <charset val="128"/>
    </font>
    <font>
      <sz val="9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gray0625">
        <fgColor indexed="9"/>
        <bgColor indexed="1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/>
    <xf numFmtId="0" fontId="1" fillId="0" borderId="0">
      <alignment vertical="center"/>
    </xf>
    <xf numFmtId="38" fontId="6" fillId="0" borderId="0" applyFont="0" applyFill="0" applyBorder="0" applyAlignment="0" applyProtection="0"/>
  </cellStyleXfs>
  <cellXfs count="376">
    <xf numFmtId="0" fontId="0" fillId="0" borderId="0" xfId="0"/>
    <xf numFmtId="177" fontId="5" fillId="0" borderId="2" xfId="0" applyNumberFormat="1" applyFont="1" applyBorder="1" applyProtection="1"/>
    <xf numFmtId="177" fontId="5" fillId="0" borderId="0" xfId="0" applyNumberFormat="1" applyFont="1" applyBorder="1" applyProtection="1"/>
    <xf numFmtId="177" fontId="5" fillId="0" borderId="1" xfId="0" applyNumberFormat="1" applyFont="1" applyBorder="1" applyProtection="1"/>
    <xf numFmtId="0" fontId="4" fillId="0" borderId="0" xfId="0" applyFont="1" applyBorder="1" applyAlignment="1" applyProtection="1">
      <alignment horizontal="left"/>
    </xf>
    <xf numFmtId="0" fontId="5" fillId="0" borderId="3" xfId="0" applyFont="1" applyBorder="1" applyAlignment="1" applyProtection="1">
      <alignment horizontal="left" indent="1"/>
    </xf>
    <xf numFmtId="0" fontId="5" fillId="0" borderId="3" xfId="0" applyFont="1" applyBorder="1" applyAlignment="1" applyProtection="1">
      <alignment horizontal="left" indent="2"/>
    </xf>
    <xf numFmtId="0" fontId="5" fillId="0" borderId="0" xfId="0" applyFont="1" applyBorder="1" applyAlignment="1" applyProtection="1">
      <alignment horizontal="distributed" vertical="distributed"/>
    </xf>
    <xf numFmtId="0" fontId="5" fillId="0" borderId="1" xfId="0" applyFont="1" applyBorder="1" applyAlignment="1" applyProtection="1">
      <alignment horizontal="distributed" vertical="distributed"/>
    </xf>
    <xf numFmtId="0" fontId="5" fillId="0" borderId="3" xfId="0" applyFont="1" applyBorder="1" applyAlignment="1" applyProtection="1">
      <alignment horizontal="left" vertical="center" indent="1"/>
    </xf>
    <xf numFmtId="0" fontId="5" fillId="0" borderId="4" xfId="0" applyFont="1" applyBorder="1" applyAlignment="1" applyProtection="1">
      <alignment horizontal="left" vertical="center" indent="1"/>
    </xf>
    <xf numFmtId="0" fontId="5" fillId="0" borderId="3" xfId="0" applyFont="1" applyBorder="1" applyAlignment="1" applyProtection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77" fontId="5" fillId="0" borderId="11" xfId="0" applyNumberFormat="1" applyFont="1" applyBorder="1" applyAlignment="1" applyProtection="1">
      <alignment horizontal="center" wrapText="1"/>
    </xf>
    <xf numFmtId="0" fontId="5" fillId="0" borderId="12" xfId="0" applyFont="1" applyBorder="1" applyAlignment="1">
      <alignment horizontal="center" vertical="top" wrapText="1"/>
    </xf>
    <xf numFmtId="0" fontId="6" fillId="0" borderId="0" xfId="0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 shrinkToFit="1"/>
    </xf>
    <xf numFmtId="37" fontId="5" fillId="0" borderId="2" xfId="0" applyNumberFormat="1" applyFont="1" applyFill="1" applyBorder="1" applyProtection="1">
      <protection locked="0"/>
    </xf>
    <xf numFmtId="37" fontId="5" fillId="0" borderId="0" xfId="0" applyNumberFormat="1" applyFont="1" applyFill="1" applyBorder="1" applyProtection="1">
      <protection locked="0"/>
    </xf>
    <xf numFmtId="37" fontId="5" fillId="0" borderId="1" xfId="0" applyNumberFormat="1" applyFont="1" applyFill="1" applyBorder="1" applyProtection="1">
      <protection locked="0"/>
    </xf>
    <xf numFmtId="176" fontId="5" fillId="0" borderId="2" xfId="0" applyNumberFormat="1" applyFont="1" applyFill="1" applyBorder="1" applyProtection="1"/>
    <xf numFmtId="176" fontId="5" fillId="0" borderId="0" xfId="0" applyNumberFormat="1" applyFont="1" applyFill="1" applyBorder="1" applyProtection="1"/>
    <xf numFmtId="39" fontId="5" fillId="0" borderId="1" xfId="0" applyNumberFormat="1" applyFont="1" applyFill="1" applyBorder="1" applyProtection="1">
      <protection locked="0"/>
    </xf>
    <xf numFmtId="0" fontId="8" fillId="0" borderId="0" xfId="0" applyFont="1" applyFill="1" applyBorder="1" applyAlignment="1">
      <alignment horizontal="left"/>
    </xf>
    <xf numFmtId="0" fontId="5" fillId="0" borderId="9" xfId="0" applyFont="1" applyFill="1" applyBorder="1" applyAlignment="1" applyProtection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2" xfId="0" applyFont="1" applyFill="1" applyBorder="1" applyProtection="1"/>
    <xf numFmtId="0" fontId="5" fillId="0" borderId="0" xfId="0" applyFont="1" applyFill="1" applyBorder="1" applyProtection="1"/>
    <xf numFmtId="0" fontId="5" fillId="0" borderId="1" xfId="0" applyFont="1" applyFill="1" applyBorder="1" applyProtection="1"/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right"/>
      <protection locked="0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Border="1"/>
    <xf numFmtId="177" fontId="0" fillId="0" borderId="0" xfId="0" applyNumberFormat="1" applyFont="1" applyBorder="1"/>
    <xf numFmtId="0" fontId="0" fillId="0" borderId="0" xfId="0" applyFont="1" applyFill="1" applyBorder="1"/>
    <xf numFmtId="0" fontId="0" fillId="0" borderId="1" xfId="0" applyFont="1" applyBorder="1"/>
    <xf numFmtId="177" fontId="0" fillId="0" borderId="1" xfId="0" applyNumberFormat="1" applyFont="1" applyBorder="1"/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5" fillId="0" borderId="16" xfId="0" applyFont="1" applyFill="1" applyBorder="1" applyAlignment="1" applyProtection="1">
      <alignment horizontal="center" vertical="center"/>
    </xf>
    <xf numFmtId="37" fontId="5" fillId="0" borderId="13" xfId="0" applyNumberFormat="1" applyFont="1" applyFill="1" applyBorder="1" applyProtection="1">
      <protection locked="0"/>
    </xf>
    <xf numFmtId="0" fontId="5" fillId="0" borderId="2" xfId="0" applyFont="1" applyFill="1" applyBorder="1"/>
    <xf numFmtId="0" fontId="0" fillId="0" borderId="0" xfId="0" applyFont="1" applyBorder="1" applyAlignment="1">
      <alignment horizontal="distributed" vertical="distributed"/>
    </xf>
    <xf numFmtId="37" fontId="5" fillId="0" borderId="14" xfId="0" applyNumberFormat="1" applyFont="1" applyFill="1" applyBorder="1" applyProtection="1">
      <protection locked="0"/>
    </xf>
    <xf numFmtId="0" fontId="5" fillId="0" borderId="0" xfId="0" applyFont="1" applyFill="1" applyBorder="1"/>
    <xf numFmtId="37" fontId="5" fillId="0" borderId="15" xfId="0" applyNumberFormat="1" applyFont="1" applyFill="1" applyBorder="1" applyProtection="1">
      <protection locked="0"/>
    </xf>
    <xf numFmtId="0" fontId="5" fillId="0" borderId="1" xfId="0" applyFont="1" applyFill="1" applyBorder="1"/>
    <xf numFmtId="177" fontId="0" fillId="0" borderId="0" xfId="0" applyNumberFormat="1" applyFont="1"/>
    <xf numFmtId="0" fontId="0" fillId="0" borderId="0" xfId="0" applyFont="1" applyFill="1"/>
    <xf numFmtId="0" fontId="10" fillId="0" borderId="0" xfId="0" applyFont="1" applyBorder="1"/>
    <xf numFmtId="0" fontId="10" fillId="0" borderId="0" xfId="0" applyFont="1"/>
    <xf numFmtId="0" fontId="0" fillId="0" borderId="6" xfId="0" applyFont="1" applyBorder="1"/>
    <xf numFmtId="0" fontId="0" fillId="0" borderId="3" xfId="0" applyFont="1" applyBorder="1"/>
    <xf numFmtId="37" fontId="5" fillId="0" borderId="11" xfId="0" applyNumberFormat="1" applyFont="1" applyBorder="1" applyAlignment="1" applyProtection="1">
      <alignment horizontal="center"/>
    </xf>
    <xf numFmtId="0" fontId="0" fillId="0" borderId="8" xfId="0" applyFont="1" applyBorder="1"/>
    <xf numFmtId="0" fontId="5" fillId="0" borderId="12" xfId="0" applyFont="1" applyBorder="1" applyAlignment="1">
      <alignment horizontal="center"/>
    </xf>
    <xf numFmtId="0" fontId="0" fillId="0" borderId="24" xfId="0" applyFont="1" applyBorder="1"/>
    <xf numFmtId="37" fontId="0" fillId="0" borderId="13" xfId="0" applyNumberFormat="1" applyFont="1" applyBorder="1" applyProtection="1"/>
    <xf numFmtId="37" fontId="0" fillId="0" borderId="2" xfId="0" applyNumberFormat="1" applyFont="1" applyBorder="1" applyProtection="1"/>
    <xf numFmtId="0" fontId="5" fillId="0" borderId="3" xfId="0" applyFont="1" applyBorder="1" applyAlignment="1" applyProtection="1">
      <alignment horizontal="right"/>
    </xf>
    <xf numFmtId="37" fontId="5" fillId="0" borderId="14" xfId="0" applyNumberFormat="1" applyFont="1" applyBorder="1" applyProtection="1"/>
    <xf numFmtId="37" fontId="5" fillId="0" borderId="0" xfId="0" applyNumberFormat="1" applyFont="1" applyBorder="1" applyProtection="1"/>
    <xf numFmtId="37" fontId="5" fillId="0" borderId="0" xfId="0" applyNumberFormat="1" applyFont="1" applyBorder="1" applyAlignment="1" applyProtection="1">
      <alignment horizontal="right"/>
    </xf>
    <xf numFmtId="37" fontId="5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5" fillId="0" borderId="3" xfId="0" applyFont="1" applyBorder="1"/>
    <xf numFmtId="0" fontId="9" fillId="0" borderId="0" xfId="0" applyFont="1"/>
    <xf numFmtId="37" fontId="5" fillId="0" borderId="14" xfId="0" applyNumberFormat="1" applyFont="1" applyFill="1" applyBorder="1" applyProtection="1"/>
    <xf numFmtId="37" fontId="5" fillId="0" borderId="0" xfId="0" applyNumberFormat="1" applyFont="1" applyFill="1" applyBorder="1" applyProtection="1"/>
    <xf numFmtId="0" fontId="4" fillId="0" borderId="0" xfId="0" applyFont="1" applyBorder="1"/>
    <xf numFmtId="0" fontId="4" fillId="0" borderId="0" xfId="0" applyFont="1"/>
    <xf numFmtId="0" fontId="11" fillId="0" borderId="4" xfId="0" applyFont="1" applyBorder="1" applyAlignment="1" applyProtection="1">
      <alignment horizontal="right"/>
    </xf>
    <xf numFmtId="37" fontId="11" fillId="0" borderId="15" xfId="0" applyNumberFormat="1" applyFont="1" applyFill="1" applyBorder="1" applyProtection="1"/>
    <xf numFmtId="37" fontId="11" fillId="0" borderId="1" xfId="0" applyNumberFormat="1" applyFont="1" applyFill="1" applyBorder="1" applyProtection="1"/>
    <xf numFmtId="0" fontId="0" fillId="0" borderId="5" xfId="0" applyFont="1" applyBorder="1"/>
    <xf numFmtId="37" fontId="0" fillId="0" borderId="5" xfId="0" applyNumberFormat="1" applyFont="1" applyBorder="1" applyProtection="1"/>
    <xf numFmtId="37" fontId="0" fillId="0" borderId="0" xfId="0" applyNumberFormat="1" applyFont="1" applyBorder="1" applyProtection="1"/>
    <xf numFmtId="178" fontId="0" fillId="0" borderId="1" xfId="0" applyNumberFormat="1" applyFont="1" applyBorder="1" applyProtection="1"/>
    <xf numFmtId="2" fontId="0" fillId="0" borderId="1" xfId="0" applyNumberFormat="1" applyFont="1" applyBorder="1" applyProtection="1"/>
    <xf numFmtId="0" fontId="0" fillId="0" borderId="0" xfId="0" applyBorder="1"/>
    <xf numFmtId="0" fontId="5" fillId="0" borderId="23" xfId="0" applyFont="1" applyBorder="1"/>
    <xf numFmtId="0" fontId="5" fillId="0" borderId="14" xfId="0" applyFont="1" applyBorder="1"/>
    <xf numFmtId="178" fontId="5" fillId="0" borderId="17" xfId="0" applyNumberFormat="1" applyFont="1" applyBorder="1" applyAlignment="1" applyProtection="1">
      <alignment horizontal="center"/>
    </xf>
    <xf numFmtId="178" fontId="5" fillId="0" borderId="12" xfId="0" applyNumberFormat="1" applyFont="1" applyBorder="1" applyAlignment="1" applyProtection="1">
      <alignment horizontal="center"/>
    </xf>
    <xf numFmtId="2" fontId="5" fillId="0" borderId="17" xfId="0" applyNumberFormat="1" applyFont="1" applyBorder="1" applyAlignment="1" applyProtection="1">
      <alignment horizontal="center"/>
    </xf>
    <xf numFmtId="2" fontId="5" fillId="0" borderId="12" xfId="0" applyNumberFormat="1" applyFont="1" applyBorder="1" applyAlignment="1" applyProtection="1">
      <alignment horizontal="center"/>
    </xf>
    <xf numFmtId="0" fontId="5" fillId="0" borderId="17" xfId="0" applyFont="1" applyBorder="1"/>
    <xf numFmtId="178" fontId="0" fillId="0" borderId="14" xfId="0" applyNumberFormat="1" applyFont="1" applyBorder="1" applyProtection="1"/>
    <xf numFmtId="178" fontId="0" fillId="0" borderId="0" xfId="0" applyNumberFormat="1" applyFont="1" applyBorder="1" applyProtection="1"/>
    <xf numFmtId="178" fontId="0" fillId="0" borderId="0" xfId="0" applyNumberFormat="1" applyFont="1" applyBorder="1" applyAlignment="1" applyProtection="1">
      <alignment horizontal="right"/>
    </xf>
    <xf numFmtId="2" fontId="0" fillId="0" borderId="0" xfId="0" applyNumberFormat="1" applyFont="1" applyBorder="1" applyProtection="1"/>
    <xf numFmtId="2" fontId="0" fillId="0" borderId="3" xfId="0" applyNumberFormat="1" applyFont="1" applyBorder="1" applyProtection="1"/>
    <xf numFmtId="0" fontId="0" fillId="0" borderId="14" xfId="0" applyFont="1" applyBorder="1"/>
    <xf numFmtId="178" fontId="5" fillId="0" borderId="14" xfId="0" applyNumberFormat="1" applyFont="1" applyBorder="1" applyProtection="1"/>
    <xf numFmtId="178" fontId="5" fillId="0" borderId="0" xfId="0" applyNumberFormat="1" applyFont="1" applyBorder="1" applyProtection="1"/>
    <xf numFmtId="178" fontId="5" fillId="0" borderId="0" xfId="0" applyNumberFormat="1" applyFont="1" applyBorder="1" applyAlignment="1" applyProtection="1">
      <alignment horizontal="right"/>
    </xf>
    <xf numFmtId="2" fontId="5" fillId="0" borderId="0" xfId="0" applyNumberFormat="1" applyFont="1" applyBorder="1" applyProtection="1"/>
    <xf numFmtId="2" fontId="5" fillId="0" borderId="3" xfId="0" applyNumberFormat="1" applyFont="1" applyBorder="1" applyProtection="1"/>
    <xf numFmtId="0" fontId="5" fillId="0" borderId="14" xfId="0" applyFont="1" applyBorder="1" applyAlignment="1" applyProtection="1">
      <alignment horizontal="right"/>
    </xf>
    <xf numFmtId="2" fontId="5" fillId="0" borderId="0" xfId="0" applyNumberFormat="1" applyFont="1" applyBorder="1" applyAlignment="1" applyProtection="1">
      <alignment horizontal="right"/>
    </xf>
    <xf numFmtId="0" fontId="5" fillId="0" borderId="0" xfId="0" applyFont="1" applyBorder="1"/>
    <xf numFmtId="178" fontId="5" fillId="0" borderId="0" xfId="0" quotePrefix="1" applyNumberFormat="1" applyFont="1" applyBorder="1" applyAlignment="1" applyProtection="1">
      <alignment horizontal="right"/>
    </xf>
    <xf numFmtId="178" fontId="5" fillId="0" borderId="14" xfId="0" applyNumberFormat="1" applyFont="1" applyBorder="1" applyProtection="1">
      <protection locked="0"/>
    </xf>
    <xf numFmtId="0" fontId="5" fillId="0" borderId="0" xfId="0" applyFont="1" applyBorder="1" applyProtection="1">
      <protection locked="0"/>
    </xf>
    <xf numFmtId="178" fontId="5" fillId="0" borderId="0" xfId="0" applyNumberFormat="1" applyFont="1" applyBorder="1" applyProtection="1">
      <protection locked="0"/>
    </xf>
    <xf numFmtId="179" fontId="5" fillId="0" borderId="0" xfId="0" applyNumberFormat="1" applyFont="1" applyBorder="1" applyAlignment="1" applyProtection="1">
      <alignment horizontal="right"/>
      <protection locked="0"/>
    </xf>
    <xf numFmtId="39" fontId="5" fillId="0" borderId="0" xfId="0" applyNumberFormat="1" applyFont="1" applyBorder="1" applyProtection="1">
      <protection locked="0"/>
    </xf>
    <xf numFmtId="180" fontId="5" fillId="0" borderId="0" xfId="0" applyNumberFormat="1" applyFont="1" applyBorder="1" applyAlignment="1" applyProtection="1">
      <alignment horizontal="right"/>
    </xf>
    <xf numFmtId="2" fontId="5" fillId="0" borderId="3" xfId="0" applyNumberFormat="1" applyFont="1" applyBorder="1" applyProtection="1">
      <protection locked="0"/>
    </xf>
    <xf numFmtId="0" fontId="11" fillId="0" borderId="0" xfId="0" applyFont="1" applyBorder="1"/>
    <xf numFmtId="0" fontId="11" fillId="0" borderId="0" xfId="0" applyFont="1"/>
    <xf numFmtId="0" fontId="11" fillId="0" borderId="3" xfId="0" applyFont="1" applyBorder="1" applyAlignment="1" applyProtection="1">
      <alignment horizontal="right"/>
    </xf>
    <xf numFmtId="178" fontId="11" fillId="0" borderId="14" xfId="0" applyNumberFormat="1" applyFont="1" applyBorder="1" applyProtection="1">
      <protection locked="0"/>
    </xf>
    <xf numFmtId="0" fontId="11" fillId="0" borderId="0" xfId="0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/>
    <xf numFmtId="179" fontId="11" fillId="0" borderId="0" xfId="0" applyNumberFormat="1" applyFont="1" applyBorder="1" applyAlignment="1" applyProtection="1">
      <alignment horizontal="right"/>
      <protection locked="0"/>
    </xf>
    <xf numFmtId="39" fontId="11" fillId="0" borderId="0" xfId="0" applyNumberFormat="1" applyFont="1" applyBorder="1" applyProtection="1">
      <protection locked="0"/>
    </xf>
    <xf numFmtId="2" fontId="11" fillId="0" borderId="3" xfId="0" applyNumberFormat="1" applyFont="1" applyBorder="1" applyProtection="1">
      <protection locked="0"/>
    </xf>
    <xf numFmtId="0" fontId="11" fillId="0" borderId="14" xfId="0" applyFont="1" applyBorder="1" applyAlignment="1" applyProtection="1">
      <alignment horizontal="right"/>
    </xf>
    <xf numFmtId="0" fontId="5" fillId="0" borderId="4" xfId="0" applyFont="1" applyBorder="1" applyAlignment="1" applyProtection="1">
      <alignment horizontal="right"/>
    </xf>
    <xf numFmtId="0" fontId="0" fillId="0" borderId="15" xfId="0" applyFont="1" applyBorder="1"/>
    <xf numFmtId="180" fontId="5" fillId="0" borderId="1" xfId="0" applyNumberFormat="1" applyFont="1" applyBorder="1" applyAlignment="1" applyProtection="1">
      <alignment horizontal="right"/>
    </xf>
    <xf numFmtId="2" fontId="0" fillId="0" borderId="4" xfId="0" applyNumberFormat="1" applyFont="1" applyBorder="1" applyProtection="1"/>
    <xf numFmtId="178" fontId="0" fillId="0" borderId="5" xfId="0" applyNumberFormat="1" applyFont="1" applyBorder="1" applyProtection="1"/>
    <xf numFmtId="2" fontId="0" fillId="0" borderId="5" xfId="0" applyNumberFormat="1" applyFont="1" applyBorder="1" applyProtection="1"/>
    <xf numFmtId="0" fontId="0" fillId="2" borderId="0" xfId="0" applyFont="1" applyFill="1" applyBorder="1"/>
    <xf numFmtId="178" fontId="0" fillId="2" borderId="0" xfId="0" applyNumberFormat="1" applyFont="1" applyFill="1" applyBorder="1" applyProtection="1"/>
    <xf numFmtId="0" fontId="4" fillId="0" borderId="0" xfId="0" applyFont="1" applyBorder="1" applyAlignment="1">
      <alignment horizontal="left"/>
    </xf>
    <xf numFmtId="0" fontId="0" fillId="0" borderId="0" xfId="0" applyFill="1"/>
    <xf numFmtId="0" fontId="0" fillId="0" borderId="19" xfId="0" applyFont="1" applyBorder="1"/>
    <xf numFmtId="0" fontId="0" fillId="0" borderId="20" xfId="0" applyFont="1" applyBorder="1"/>
    <xf numFmtId="0" fontId="0" fillId="0" borderId="23" xfId="0" applyFont="1" applyBorder="1"/>
    <xf numFmtId="0" fontId="0" fillId="0" borderId="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4" fillId="0" borderId="24" xfId="0" applyFont="1" applyBorder="1" applyAlignment="1">
      <alignment horizontal="distributed" vertical="distributed" justifyLastLine="1"/>
    </xf>
    <xf numFmtId="0" fontId="4" fillId="0" borderId="2" xfId="0" applyFont="1" applyBorder="1" applyAlignment="1">
      <alignment horizontal="distributed" vertical="distributed" justifyLastLine="1"/>
    </xf>
    <xf numFmtId="0" fontId="4" fillId="0" borderId="0" xfId="0" applyFont="1" applyFill="1"/>
    <xf numFmtId="0" fontId="5" fillId="0" borderId="14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81" fontId="5" fillId="0" borderId="0" xfId="0" applyNumberFormat="1" applyFont="1" applyBorder="1" applyAlignment="1">
      <alignment horizontal="right"/>
    </xf>
    <xf numFmtId="177" fontId="5" fillId="0" borderId="0" xfId="0" applyNumberFormat="1" applyFont="1" applyBorder="1" applyAlignment="1">
      <alignment horizontal="right"/>
    </xf>
    <xf numFmtId="180" fontId="5" fillId="0" borderId="0" xfId="0" applyNumberFormat="1" applyFont="1" applyBorder="1" applyAlignment="1">
      <alignment horizontal="right"/>
    </xf>
    <xf numFmtId="181" fontId="0" fillId="0" borderId="0" xfId="0" applyNumberFormat="1" applyFont="1" applyBorder="1" applyAlignment="1">
      <alignment horizontal="right"/>
    </xf>
    <xf numFmtId="181" fontId="0" fillId="0" borderId="3" xfId="0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 applyAlignment="1">
      <alignment horizontal="right"/>
    </xf>
    <xf numFmtId="177" fontId="5" fillId="0" borderId="0" xfId="0" applyNumberFormat="1" applyFont="1" applyFill="1" applyBorder="1" applyAlignment="1">
      <alignment horizontal="right"/>
    </xf>
    <xf numFmtId="181" fontId="5" fillId="0" borderId="0" xfId="0" applyNumberFormat="1" applyFont="1" applyFill="1" applyBorder="1" applyAlignment="1">
      <alignment horizontal="right"/>
    </xf>
    <xf numFmtId="179" fontId="5" fillId="0" borderId="0" xfId="0" applyNumberFormat="1" applyFont="1" applyFill="1" applyBorder="1" applyAlignment="1">
      <alignment horizontal="right"/>
    </xf>
    <xf numFmtId="180" fontId="5" fillId="0" borderId="0" xfId="0" applyNumberFormat="1" applyFont="1" applyFill="1" applyBorder="1" applyAlignment="1">
      <alignment horizontal="right"/>
    </xf>
    <xf numFmtId="181" fontId="5" fillId="0" borderId="3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distributed" vertical="distributed" justifyLastLine="1"/>
    </xf>
    <xf numFmtId="0" fontId="0" fillId="0" borderId="0" xfId="0" applyFont="1" applyFill="1" applyBorder="1" applyAlignment="1">
      <alignment horizontal="distributed" vertical="distributed" justifyLastLine="1"/>
    </xf>
    <xf numFmtId="0" fontId="0" fillId="0" borderId="1" xfId="0" applyFont="1" applyBorder="1" applyAlignment="1">
      <alignment horizontal="distributed" vertical="distributed" justifyLastLine="1"/>
    </xf>
    <xf numFmtId="0" fontId="5" fillId="0" borderId="5" xfId="0" applyFont="1" applyBorder="1"/>
    <xf numFmtId="3" fontId="5" fillId="0" borderId="5" xfId="0" applyNumberFormat="1" applyFont="1" applyBorder="1" applyAlignment="1"/>
    <xf numFmtId="0" fontId="5" fillId="0" borderId="5" xfId="0" applyFont="1" applyBorder="1" applyAlignment="1"/>
    <xf numFmtId="177" fontId="5" fillId="0" borderId="5" xfId="0" applyNumberFormat="1" applyFont="1" applyBorder="1"/>
    <xf numFmtId="0" fontId="10" fillId="0" borderId="1" xfId="0" applyFont="1" applyBorder="1"/>
    <xf numFmtId="177" fontId="10" fillId="0" borderId="1" xfId="0" applyNumberFormat="1" applyFont="1" applyBorder="1"/>
    <xf numFmtId="0" fontId="0" fillId="0" borderId="26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7" xfId="0" applyFont="1" applyBorder="1"/>
    <xf numFmtId="0" fontId="0" fillId="0" borderId="13" xfId="0" applyFont="1" applyBorder="1"/>
    <xf numFmtId="0" fontId="0" fillId="0" borderId="2" xfId="0" applyFont="1" applyBorder="1"/>
    <xf numFmtId="177" fontId="0" fillId="0" borderId="2" xfId="0" applyNumberFormat="1" applyFont="1" applyBorder="1"/>
    <xf numFmtId="0" fontId="0" fillId="0" borderId="3" xfId="0" applyFont="1" applyBorder="1" applyAlignment="1" applyProtection="1">
      <alignment horizontal="distributed"/>
    </xf>
    <xf numFmtId="176" fontId="5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distributed"/>
    </xf>
    <xf numFmtId="0" fontId="0" fillId="0" borderId="3" xfId="0" applyFont="1" applyBorder="1" applyAlignment="1">
      <alignment horizontal="distributed"/>
    </xf>
    <xf numFmtId="37" fontId="5" fillId="0" borderId="14" xfId="0" applyNumberFormat="1" applyFont="1" applyFill="1" applyBorder="1" applyAlignment="1" applyProtection="1"/>
    <xf numFmtId="37" fontId="5" fillId="0" borderId="0" xfId="0" applyNumberFormat="1" applyFont="1" applyFill="1" applyBorder="1" applyAlignment="1" applyProtection="1"/>
    <xf numFmtId="37" fontId="5" fillId="0" borderId="0" xfId="0" applyNumberFormat="1" applyFont="1" applyFill="1" applyBorder="1" applyAlignment="1" applyProtection="1">
      <alignment horizontal="right"/>
    </xf>
    <xf numFmtId="177" fontId="5" fillId="0" borderId="0" xfId="0" applyNumberFormat="1" applyFont="1" applyFill="1" applyBorder="1" applyAlignment="1" applyProtection="1">
      <alignment horizontal="righ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distributed"/>
    </xf>
    <xf numFmtId="0" fontId="6" fillId="0" borderId="3" xfId="0" applyFont="1" applyBorder="1" applyAlignment="1" applyProtection="1">
      <alignment horizontal="distributed"/>
    </xf>
    <xf numFmtId="0" fontId="6" fillId="0" borderId="0" xfId="0" applyFont="1" applyFill="1" applyBorder="1" applyAlignment="1" applyProtection="1">
      <alignment horizontal="distributed"/>
    </xf>
    <xf numFmtId="0" fontId="0" fillId="0" borderId="14" xfId="0" applyFont="1" applyFill="1" applyBorder="1" applyAlignment="1" applyProtection="1">
      <alignment horizontal="distributed"/>
    </xf>
    <xf numFmtId="0" fontId="0" fillId="0" borderId="4" xfId="0" applyFont="1" applyBorder="1" applyAlignment="1" applyProtection="1">
      <alignment horizontal="distributed"/>
    </xf>
    <xf numFmtId="176" fontId="5" fillId="0" borderId="1" xfId="0" applyNumberFormat="1" applyFont="1" applyFill="1" applyBorder="1" applyAlignment="1" applyProtection="1">
      <alignment horizontal="right"/>
    </xf>
    <xf numFmtId="176" fontId="0" fillId="0" borderId="5" xfId="0" applyNumberFormat="1" applyFont="1" applyBorder="1" applyProtection="1"/>
    <xf numFmtId="177" fontId="0" fillId="0" borderId="5" xfId="0" applyNumberFormat="1" applyFont="1" applyBorder="1" applyProtection="1"/>
    <xf numFmtId="176" fontId="0" fillId="0" borderId="0" xfId="0" applyNumberFormat="1" applyFont="1" applyBorder="1" applyProtection="1"/>
    <xf numFmtId="39" fontId="0" fillId="0" borderId="5" xfId="0" applyNumberFormat="1" applyFont="1" applyBorder="1" applyProtection="1"/>
    <xf numFmtId="177" fontId="0" fillId="0" borderId="0" xfId="0" applyNumberFormat="1" applyFont="1" applyBorder="1" applyProtection="1"/>
    <xf numFmtId="0" fontId="14" fillId="0" borderId="0" xfId="0" applyFont="1" applyBorder="1" applyAlignment="1">
      <alignment horizontal="right" shrinkToFit="1"/>
    </xf>
    <xf numFmtId="38" fontId="14" fillId="0" borderId="0" xfId="1" applyFont="1" applyBorder="1" applyAlignment="1">
      <alignment horizontal="right" shrinkToFit="1"/>
    </xf>
    <xf numFmtId="38" fontId="14" fillId="0" borderId="0" xfId="1" applyFont="1" applyBorder="1" applyAlignment="1">
      <alignment shrinkToFit="1"/>
    </xf>
    <xf numFmtId="0" fontId="8" fillId="0" borderId="0" xfId="0" applyFont="1" applyBorder="1" applyAlignment="1">
      <alignment horizontal="left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left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6" xfId="0" applyFont="1" applyFill="1" applyBorder="1" applyAlignment="1" applyProtection="1">
      <alignment horizontal="center" vertical="center"/>
      <protection locked="0"/>
    </xf>
    <xf numFmtId="37" fontId="5" fillId="0" borderId="23" xfId="0" applyNumberFormat="1" applyFont="1" applyBorder="1" applyAlignment="1" applyProtection="1">
      <alignment horizontal="center" vertical="center" wrapText="1"/>
    </xf>
    <xf numFmtId="37" fontId="5" fillId="0" borderId="14" xfId="0" applyNumberFormat="1" applyFont="1" applyBorder="1" applyAlignment="1" applyProtection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37" fontId="5" fillId="0" borderId="11" xfId="0" applyNumberFormat="1" applyFont="1" applyBorder="1" applyAlignment="1" applyProtection="1">
      <alignment horizontal="center" vertical="center"/>
    </xf>
    <xf numFmtId="37" fontId="5" fillId="0" borderId="12" xfId="0" applyNumberFormat="1" applyFont="1" applyBorder="1" applyAlignment="1" applyProtection="1">
      <alignment horizontal="center" vertical="center"/>
    </xf>
    <xf numFmtId="0" fontId="0" fillId="0" borderId="12" xfId="0" applyFont="1" applyBorder="1" applyAlignment="1">
      <alignment horizontal="center" vertical="center"/>
    </xf>
    <xf numFmtId="37" fontId="6" fillId="0" borderId="5" xfId="0" applyNumberFormat="1" applyFont="1" applyBorder="1" applyAlignment="1" applyProtection="1">
      <alignment horizontal="right"/>
    </xf>
    <xf numFmtId="0" fontId="0" fillId="0" borderId="5" xfId="0" applyFont="1" applyBorder="1" applyAlignment="1"/>
    <xf numFmtId="0" fontId="7" fillId="0" borderId="1" xfId="0" applyFont="1" applyBorder="1" applyAlignment="1" applyProtection="1">
      <alignment horizontal="left"/>
    </xf>
    <xf numFmtId="37" fontId="6" fillId="0" borderId="1" xfId="0" applyNumberFormat="1" applyFont="1" applyBorder="1" applyAlignment="1" applyProtection="1">
      <alignment horizontal="right"/>
    </xf>
    <xf numFmtId="37" fontId="5" fillId="0" borderId="21" xfId="0" applyNumberFormat="1" applyFont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 vertical="center"/>
    </xf>
    <xf numFmtId="37" fontId="5" fillId="0" borderId="22" xfId="0" applyNumberFormat="1" applyFont="1" applyBorder="1" applyAlignment="1" applyProtection="1">
      <alignment horizontal="center" vertical="center" wrapText="1"/>
    </xf>
    <xf numFmtId="37" fontId="5" fillId="0" borderId="21" xfId="0" applyNumberFormat="1" applyFont="1" applyBorder="1" applyAlignment="1" applyProtection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37" fontId="5" fillId="0" borderId="23" xfId="0" applyNumberFormat="1" applyFont="1" applyBorder="1" applyAlignment="1" applyProtection="1">
      <alignment horizontal="center" vertical="center"/>
    </xf>
    <xf numFmtId="37" fontId="5" fillId="0" borderId="5" xfId="0" applyNumberFormat="1" applyFont="1" applyBorder="1" applyAlignment="1" applyProtection="1">
      <alignment horizontal="center" vertical="center"/>
    </xf>
    <xf numFmtId="37" fontId="5" fillId="0" borderId="6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5" fillId="0" borderId="17" xfId="0" applyNumberFormat="1" applyFont="1" applyBorder="1" applyAlignment="1" applyProtection="1">
      <alignment horizontal="center"/>
    </xf>
    <xf numFmtId="2" fontId="5" fillId="0" borderId="8" xfId="0" applyNumberFormat="1" applyFont="1" applyBorder="1" applyAlignment="1" applyProtection="1">
      <alignment horizontal="center"/>
    </xf>
    <xf numFmtId="0" fontId="12" fillId="0" borderId="5" xfId="0" applyFont="1" applyBorder="1" applyAlignment="1" applyProtection="1">
      <alignment horizontal="left" wrapText="1"/>
    </xf>
    <xf numFmtId="2" fontId="0" fillId="0" borderId="5" xfId="0" applyNumberFormat="1" applyFont="1" applyBorder="1" applyAlignment="1" applyProtection="1">
      <alignment horizontal="right"/>
    </xf>
    <xf numFmtId="0" fontId="0" fillId="0" borderId="5" xfId="0" applyFont="1" applyBorder="1" applyAlignment="1">
      <alignment horizontal="right"/>
    </xf>
    <xf numFmtId="2" fontId="5" fillId="0" borderId="23" xfId="0" applyNumberFormat="1" applyFont="1" applyBorder="1" applyAlignment="1" applyProtection="1">
      <alignment horizontal="center"/>
    </xf>
    <xf numFmtId="2" fontId="5" fillId="0" borderId="6" xfId="0" applyNumberFormat="1" applyFont="1" applyBorder="1" applyAlignment="1" applyProtection="1">
      <alignment horizontal="center"/>
    </xf>
    <xf numFmtId="178" fontId="5" fillId="0" borderId="17" xfId="0" applyNumberFormat="1" applyFont="1" applyBorder="1" applyAlignment="1" applyProtection="1">
      <alignment horizontal="center"/>
    </xf>
    <xf numFmtId="178" fontId="5" fillId="0" borderId="8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right"/>
    </xf>
    <xf numFmtId="178" fontId="5" fillId="0" borderId="23" xfId="0" applyNumberFormat="1" applyFont="1" applyBorder="1" applyAlignment="1" applyProtection="1">
      <alignment horizontal="center"/>
    </xf>
    <xf numFmtId="178" fontId="5" fillId="0" borderId="6" xfId="0" applyNumberFormat="1" applyFont="1" applyBorder="1" applyAlignment="1" applyProtection="1">
      <alignment horizontal="center"/>
    </xf>
    <xf numFmtId="0" fontId="0" fillId="0" borderId="0" xfId="0" applyFont="1" applyBorder="1" applyAlignment="1">
      <alignment horizontal="center" vertical="center"/>
    </xf>
    <xf numFmtId="37" fontId="5" fillId="0" borderId="1" xfId="0" applyNumberFormat="1" applyFont="1" applyFill="1" applyBorder="1" applyAlignment="1" applyProtection="1">
      <alignment horizontal="right"/>
    </xf>
    <xf numFmtId="37" fontId="5" fillId="0" borderId="0" xfId="0" applyNumberFormat="1" applyFont="1" applyFill="1" applyBorder="1" applyAlignment="1" applyProtection="1">
      <alignment horizontal="right"/>
    </xf>
    <xf numFmtId="39" fontId="5" fillId="0" borderId="0" xfId="0" applyNumberFormat="1" applyFont="1" applyFill="1" applyBorder="1" applyAlignment="1" applyProtection="1">
      <alignment horizontal="center"/>
    </xf>
    <xf numFmtId="39" fontId="5" fillId="0" borderId="3" xfId="0" applyNumberFormat="1" applyFont="1" applyFill="1" applyBorder="1" applyAlignment="1" applyProtection="1">
      <alignment horizontal="center"/>
    </xf>
    <xf numFmtId="0" fontId="0" fillId="0" borderId="5" xfId="0" applyFont="1" applyFill="1" applyBorder="1" applyAlignment="1" applyProtection="1">
      <alignment horizontal="left"/>
    </xf>
    <xf numFmtId="0" fontId="5" fillId="0" borderId="0" xfId="0" applyFont="1" applyBorder="1" applyAlignment="1"/>
    <xf numFmtId="0" fontId="5" fillId="0" borderId="0" xfId="0" applyFont="1" applyAlignment="1"/>
    <xf numFmtId="0" fontId="6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vertical="top"/>
    </xf>
    <xf numFmtId="176" fontId="5" fillId="0" borderId="0" xfId="0" applyNumberFormat="1" applyFont="1" applyFill="1" applyBorder="1" applyAlignment="1" applyProtection="1">
      <alignment horizontal="center"/>
    </xf>
    <xf numFmtId="0" fontId="13" fillId="0" borderId="0" xfId="0" applyFont="1" applyAlignment="1">
      <alignment horizontal="right" vertical="center"/>
    </xf>
    <xf numFmtId="185" fontId="5" fillId="0" borderId="0" xfId="0" applyNumberFormat="1" applyFont="1" applyFill="1" applyBorder="1" applyAlignment="1" applyProtection="1">
      <alignment horizontal="center"/>
    </xf>
    <xf numFmtId="186" fontId="5" fillId="0" borderId="0" xfId="0" applyNumberFormat="1" applyFont="1" applyAlignment="1">
      <alignment horizontal="right" vertical="center"/>
    </xf>
    <xf numFmtId="176" fontId="5" fillId="0" borderId="0" xfId="0" applyNumberFormat="1" applyFont="1" applyFill="1" applyBorder="1" applyAlignment="1" applyProtection="1">
      <alignment horizontal="right"/>
    </xf>
    <xf numFmtId="0" fontId="13" fillId="0" borderId="1" xfId="0" applyFont="1" applyBorder="1" applyAlignment="1">
      <alignment horizontal="right" vertical="center"/>
    </xf>
    <xf numFmtId="38" fontId="5" fillId="0" borderId="14" xfId="1" applyFont="1" applyFill="1" applyBorder="1" applyAlignment="1" applyProtection="1"/>
    <xf numFmtId="38" fontId="5" fillId="0" borderId="0" xfId="1" applyFont="1" applyFill="1" applyBorder="1" applyAlignment="1" applyProtection="1"/>
    <xf numFmtId="184" fontId="5" fillId="0" borderId="0" xfId="0" applyNumberFormat="1" applyFont="1" applyFill="1" applyBorder="1" applyAlignment="1" applyProtection="1">
      <alignment horizontal="right"/>
    </xf>
    <xf numFmtId="0" fontId="13" fillId="0" borderId="0" xfId="0" applyFont="1" applyAlignment="1">
      <alignment vertical="center"/>
    </xf>
    <xf numFmtId="176" fontId="13" fillId="0" borderId="0" xfId="0" applyNumberFormat="1" applyFont="1" applyAlignment="1">
      <alignment horizontal="right" vertical="center"/>
    </xf>
    <xf numFmtId="176" fontId="13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horizontal="right" vertical="center"/>
    </xf>
    <xf numFmtId="37" fontId="5" fillId="0" borderId="0" xfId="0" applyNumberFormat="1" applyFont="1" applyFill="1" applyBorder="1" applyAlignment="1" applyProtection="1"/>
    <xf numFmtId="0" fontId="0" fillId="0" borderId="9" xfId="0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6" xfId="0" applyFont="1" applyBorder="1" applyAlignment="1" applyProtection="1">
      <alignment horizontal="center"/>
    </xf>
    <xf numFmtId="37" fontId="5" fillId="0" borderId="14" xfId="0" applyNumberFormat="1" applyFont="1" applyFill="1" applyBorder="1" applyAlignment="1" applyProtection="1"/>
    <xf numFmtId="0" fontId="0" fillId="0" borderId="26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1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18" xfId="0" applyFont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top"/>
    </xf>
    <xf numFmtId="0" fontId="0" fillId="0" borderId="0" xfId="0" applyFont="1" applyBorder="1" applyAlignment="1" applyProtection="1">
      <alignment horizontal="center" vertical="top"/>
    </xf>
    <xf numFmtId="0" fontId="0" fillId="0" borderId="3" xfId="0" applyFont="1" applyBorder="1" applyAlignment="1" applyProtection="1">
      <alignment horizontal="center" vertical="top"/>
    </xf>
    <xf numFmtId="181" fontId="5" fillId="0" borderId="1" xfId="0" applyNumberFormat="1" applyFont="1" applyFill="1" applyBorder="1" applyAlignment="1">
      <alignment horizontal="right"/>
    </xf>
    <xf numFmtId="181" fontId="5" fillId="0" borderId="4" xfId="0" applyNumberFormat="1" applyFont="1" applyFill="1" applyBorder="1" applyAlignment="1">
      <alignment horizontal="right"/>
    </xf>
    <xf numFmtId="3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79" fontId="5" fillId="0" borderId="1" xfId="0" applyNumberFormat="1" applyFont="1" applyFill="1" applyBorder="1" applyAlignment="1">
      <alignment horizontal="right"/>
    </xf>
    <xf numFmtId="183" fontId="5" fillId="0" borderId="1" xfId="0" applyNumberFormat="1" applyFont="1" applyBorder="1" applyAlignment="1">
      <alignment horizontal="center"/>
    </xf>
    <xf numFmtId="180" fontId="5" fillId="0" borderId="1" xfId="0" applyNumberFormat="1" applyFont="1" applyBorder="1" applyAlignment="1">
      <alignment horizontal="center"/>
    </xf>
    <xf numFmtId="181" fontId="5" fillId="0" borderId="1" xfId="0" applyNumberFormat="1" applyFont="1" applyBorder="1" applyAlignment="1">
      <alignment horizontal="center"/>
    </xf>
    <xf numFmtId="38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81" fontId="5" fillId="0" borderId="0" xfId="0" applyNumberFormat="1" applyFont="1" applyFill="1" applyBorder="1" applyAlignment="1">
      <alignment horizontal="right"/>
    </xf>
    <xf numFmtId="181" fontId="5" fillId="0" borderId="3" xfId="0" applyNumberFormat="1" applyFont="1" applyFill="1" applyBorder="1" applyAlignment="1">
      <alignment horizontal="right"/>
    </xf>
    <xf numFmtId="3" fontId="5" fillId="0" borderId="14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77" fontId="5" fillId="0" borderId="0" xfId="0" applyNumberFormat="1" applyFont="1" applyFill="1" applyBorder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79" fontId="5" fillId="0" borderId="0" xfId="0" applyNumberFormat="1" applyFont="1" applyFill="1" applyBorder="1" applyAlignment="1">
      <alignment horizontal="right"/>
    </xf>
    <xf numFmtId="183" fontId="5" fillId="0" borderId="0" xfId="0" applyNumberFormat="1" applyFont="1" applyAlignment="1">
      <alignment horizontal="center"/>
    </xf>
    <xf numFmtId="180" fontId="5" fillId="0" borderId="0" xfId="0" applyNumberFormat="1" applyFont="1" applyAlignment="1">
      <alignment horizontal="center"/>
    </xf>
    <xf numFmtId="181" fontId="5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right"/>
    </xf>
    <xf numFmtId="183" fontId="5" fillId="0" borderId="0" xfId="0" applyNumberFormat="1" applyFont="1" applyFill="1" applyAlignment="1">
      <alignment horizontal="center"/>
    </xf>
    <xf numFmtId="180" fontId="5" fillId="0" borderId="0" xfId="0" applyNumberFormat="1" applyFont="1" applyFill="1" applyAlignment="1">
      <alignment horizontal="center"/>
    </xf>
    <xf numFmtId="181" fontId="5" fillId="0" borderId="0" xfId="0" applyNumberFormat="1" applyFont="1" applyFill="1" applyAlignment="1">
      <alignment horizontal="center"/>
    </xf>
    <xf numFmtId="3" fontId="5" fillId="0" borderId="0" xfId="1" applyNumberFormat="1" applyFont="1" applyFill="1" applyBorder="1" applyAlignment="1">
      <alignment horizontal="right"/>
    </xf>
    <xf numFmtId="38" fontId="5" fillId="0" borderId="0" xfId="1" applyFont="1" applyFill="1" applyBorder="1" applyAlignment="1">
      <alignment horizontal="right"/>
    </xf>
    <xf numFmtId="179" fontId="5" fillId="0" borderId="0" xfId="0" applyNumberFormat="1" applyFont="1" applyFill="1" applyAlignment="1">
      <alignment horizontal="center"/>
    </xf>
    <xf numFmtId="182" fontId="5" fillId="0" borderId="0" xfId="3" applyNumberFormat="1" applyFont="1" applyFill="1" applyBorder="1" applyAlignment="1">
      <alignment horizontal="center"/>
    </xf>
    <xf numFmtId="179" fontId="5" fillId="0" borderId="0" xfId="3" applyNumberFormat="1" applyFont="1" applyFill="1" applyBorder="1" applyAlignment="1">
      <alignment horizontal="center"/>
    </xf>
    <xf numFmtId="179" fontId="5" fillId="0" borderId="0" xfId="0" quotePrefix="1" applyNumberFormat="1" applyFont="1" applyFill="1" applyBorder="1" applyAlignment="1">
      <alignment horizontal="right"/>
    </xf>
    <xf numFmtId="17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81" fontId="5" fillId="0" borderId="0" xfId="0" quotePrefix="1" applyNumberFormat="1" applyFont="1" applyFill="1" applyBorder="1" applyAlignment="1">
      <alignment horizontal="right"/>
    </xf>
    <xf numFmtId="181" fontId="5" fillId="0" borderId="3" xfId="0" quotePrefix="1" applyNumberFormat="1" applyFont="1" applyFill="1" applyBorder="1" applyAlignment="1">
      <alignment horizontal="right"/>
    </xf>
    <xf numFmtId="181" fontId="11" fillId="0" borderId="2" xfId="0" quotePrefix="1" applyNumberFormat="1" applyFont="1" applyBorder="1" applyAlignment="1">
      <alignment horizontal="right"/>
    </xf>
    <xf numFmtId="181" fontId="11" fillId="0" borderId="2" xfId="0" applyNumberFormat="1" applyFont="1" applyBorder="1" applyAlignment="1">
      <alignment horizontal="right"/>
    </xf>
    <xf numFmtId="181" fontId="11" fillId="0" borderId="24" xfId="0" applyNumberFormat="1" applyFont="1" applyBorder="1" applyAlignment="1">
      <alignment horizontal="right"/>
    </xf>
    <xf numFmtId="177" fontId="11" fillId="0" borderId="2" xfId="0" quotePrefix="1" applyNumberFormat="1" applyFont="1" applyBorder="1" applyAlignment="1">
      <alignment horizontal="right"/>
    </xf>
    <xf numFmtId="177" fontId="11" fillId="0" borderId="2" xfId="0" applyNumberFormat="1" applyFont="1" applyBorder="1" applyAlignment="1">
      <alignment horizontal="right"/>
    </xf>
    <xf numFmtId="180" fontId="11" fillId="0" borderId="2" xfId="0" applyNumberFormat="1" applyFont="1" applyBorder="1" applyAlignment="1">
      <alignment horizontal="right"/>
    </xf>
    <xf numFmtId="181" fontId="11" fillId="0" borderId="2" xfId="0" applyNumberFormat="1" applyFont="1" applyBorder="1" applyAlignment="1">
      <alignment horizontal="center"/>
    </xf>
    <xf numFmtId="181" fontId="11" fillId="0" borderId="0" xfId="0" applyNumberFormat="1" applyFont="1" applyBorder="1" applyAlignment="1">
      <alignment horizontal="right"/>
    </xf>
    <xf numFmtId="3" fontId="11" fillId="0" borderId="2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right"/>
    </xf>
    <xf numFmtId="3" fontId="11" fillId="0" borderId="2" xfId="0" applyNumberFormat="1" applyFont="1" applyFill="1" applyBorder="1" applyAlignment="1">
      <alignment horizontal="right"/>
    </xf>
    <xf numFmtId="177" fontId="12" fillId="0" borderId="26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4">
    <cellStyle name="桁区切り 2" xfId="1"/>
    <cellStyle name="桁区切り 2 2" xfId="3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38</xdr:row>
      <xdr:rowOff>123825</xdr:rowOff>
    </xdr:from>
    <xdr:to>
      <xdr:col>8</xdr:col>
      <xdr:colOff>19050</xdr:colOff>
      <xdr:row>38</xdr:row>
      <xdr:rowOff>123825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314700" y="11049000"/>
          <a:ext cx="3409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504825</xdr:colOff>
      <xdr:row>44</xdr:row>
      <xdr:rowOff>104775</xdr:rowOff>
    </xdr:from>
    <xdr:to>
      <xdr:col>10</xdr:col>
      <xdr:colOff>457200</xdr:colOff>
      <xdr:row>44</xdr:row>
      <xdr:rowOff>104775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210425" y="12592050"/>
          <a:ext cx="1628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46</xdr:row>
      <xdr:rowOff>114300</xdr:rowOff>
    </xdr:from>
    <xdr:to>
      <xdr:col>10</xdr:col>
      <xdr:colOff>419100</xdr:colOff>
      <xdr:row>46</xdr:row>
      <xdr:rowOff>114300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6105525" y="13039725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266700</xdr:colOff>
      <xdr:row>50</xdr:row>
      <xdr:rowOff>123825</xdr:rowOff>
    </xdr:from>
    <xdr:to>
      <xdr:col>9</xdr:col>
      <xdr:colOff>285750</xdr:colOff>
      <xdr:row>50</xdr:row>
      <xdr:rowOff>123825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6134100" y="13963650"/>
          <a:ext cx="1695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457200</xdr:colOff>
      <xdr:row>52</xdr:row>
      <xdr:rowOff>123825</xdr:rowOff>
    </xdr:from>
    <xdr:to>
      <xdr:col>9</xdr:col>
      <xdr:colOff>285750</xdr:colOff>
      <xdr:row>52</xdr:row>
      <xdr:rowOff>123825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648200" y="14401800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590550</xdr:colOff>
      <xdr:row>56</xdr:row>
      <xdr:rowOff>123825</xdr:rowOff>
    </xdr:from>
    <xdr:to>
      <xdr:col>6</xdr:col>
      <xdr:colOff>180975</xdr:colOff>
      <xdr:row>56</xdr:row>
      <xdr:rowOff>123825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3105150" y="15316200"/>
          <a:ext cx="2105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790575</xdr:colOff>
      <xdr:row>60</xdr:row>
      <xdr:rowOff>114300</xdr:rowOff>
    </xdr:from>
    <xdr:to>
      <xdr:col>6</xdr:col>
      <xdr:colOff>409575</xdr:colOff>
      <xdr:row>60</xdr:row>
      <xdr:rowOff>114300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3305175" y="16221075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514350</xdr:colOff>
      <xdr:row>34</xdr:row>
      <xdr:rowOff>123825</xdr:rowOff>
    </xdr:from>
    <xdr:to>
      <xdr:col>7</xdr:col>
      <xdr:colOff>257175</xdr:colOff>
      <xdr:row>34</xdr:row>
      <xdr:rowOff>123825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3867150" y="10134600"/>
          <a:ext cx="2257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695325</xdr:colOff>
      <xdr:row>30</xdr:row>
      <xdr:rowOff>114300</xdr:rowOff>
    </xdr:from>
    <xdr:to>
      <xdr:col>7</xdr:col>
      <xdr:colOff>304800</xdr:colOff>
      <xdr:row>30</xdr:row>
      <xdr:rowOff>114300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048125" y="9210675"/>
          <a:ext cx="2124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561975</xdr:colOff>
      <xdr:row>26</xdr:row>
      <xdr:rowOff>114300</xdr:rowOff>
    </xdr:from>
    <xdr:to>
      <xdr:col>7</xdr:col>
      <xdr:colOff>723900</xdr:colOff>
      <xdr:row>26</xdr:row>
      <xdr:rowOff>114300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3076575" y="8296275"/>
          <a:ext cx="3514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219075</xdr:colOff>
      <xdr:row>22</xdr:row>
      <xdr:rowOff>114300</xdr:rowOff>
    </xdr:from>
    <xdr:to>
      <xdr:col>7</xdr:col>
      <xdr:colOff>447675</xdr:colOff>
      <xdr:row>22</xdr:row>
      <xdr:rowOff>114300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410075" y="7381875"/>
          <a:ext cx="190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428625</xdr:colOff>
      <xdr:row>9</xdr:row>
      <xdr:rowOff>47625</xdr:rowOff>
    </xdr:from>
    <xdr:to>
      <xdr:col>3</xdr:col>
      <xdr:colOff>742950</xdr:colOff>
      <xdr:row>9</xdr:row>
      <xdr:rowOff>219075</xdr:rowOff>
    </xdr:to>
    <xdr:grpSp>
      <xdr:nvGrpSpPr>
        <xdr:cNvPr id="13" name="Group 14"/>
        <xdr:cNvGrpSpPr>
          <a:grpSpLocks/>
        </xdr:cNvGrpSpPr>
      </xdr:nvGrpSpPr>
      <xdr:grpSpPr bwMode="auto">
        <a:xfrm>
          <a:off x="2943225" y="3095625"/>
          <a:ext cx="314325" cy="171450"/>
          <a:chOff x="741" y="321"/>
          <a:chExt cx="39" cy="20"/>
        </a:xfrm>
      </xdr:grpSpPr>
      <xdr:sp macro="" textlink="">
        <xdr:nvSpPr>
          <xdr:cNvPr id="14" name="Line 12"/>
          <xdr:cNvSpPr>
            <a:spLocks noChangeShapeType="1"/>
          </xdr:cNvSpPr>
        </xdr:nvSpPr>
        <xdr:spPr bwMode="auto">
          <a:xfrm>
            <a:off x="741" y="321"/>
            <a:ext cx="0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3"/>
          <xdr:cNvSpPr>
            <a:spLocks noChangeShapeType="1"/>
          </xdr:cNvSpPr>
        </xdr:nvSpPr>
        <xdr:spPr bwMode="auto">
          <a:xfrm>
            <a:off x="743" y="341"/>
            <a:ext cx="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266700</xdr:colOff>
      <xdr:row>9</xdr:row>
      <xdr:rowOff>38100</xdr:rowOff>
    </xdr:from>
    <xdr:to>
      <xdr:col>6</xdr:col>
      <xdr:colOff>619125</xdr:colOff>
      <xdr:row>9</xdr:row>
      <xdr:rowOff>228600</xdr:rowOff>
    </xdr:to>
    <xdr:grpSp>
      <xdr:nvGrpSpPr>
        <xdr:cNvPr id="16" name="Group 18"/>
        <xdr:cNvGrpSpPr>
          <a:grpSpLocks/>
        </xdr:cNvGrpSpPr>
      </xdr:nvGrpSpPr>
      <xdr:grpSpPr bwMode="auto">
        <a:xfrm>
          <a:off x="5295900" y="3086100"/>
          <a:ext cx="352425" cy="190500"/>
          <a:chOff x="799" y="269"/>
          <a:chExt cx="37" cy="20"/>
        </a:xfrm>
      </xdr:grpSpPr>
      <xdr:sp macro="" textlink="">
        <xdr:nvSpPr>
          <xdr:cNvPr id="17" name="Line 16"/>
          <xdr:cNvSpPr>
            <a:spLocks noChangeShapeType="1"/>
          </xdr:cNvSpPr>
        </xdr:nvSpPr>
        <xdr:spPr bwMode="auto">
          <a:xfrm>
            <a:off x="835" y="269"/>
            <a:ext cx="0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/>
          <xdr:cNvSpPr>
            <a:spLocks noChangeShapeType="1"/>
          </xdr:cNvSpPr>
        </xdr:nvSpPr>
        <xdr:spPr bwMode="auto">
          <a:xfrm>
            <a:off x="799" y="289"/>
            <a:ext cx="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4"/>
  <sheetViews>
    <sheetView tabSelected="1" workbookViewId="0">
      <selection activeCell="A19" sqref="A19:J19"/>
    </sheetView>
  </sheetViews>
  <sheetFormatPr defaultRowHeight="17.25"/>
  <sheetData>
    <row r="1" spans="1:10" ht="31.5" customHeight="1">
      <c r="A1" s="371" t="s">
        <v>209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ht="18.75" customHeight="1"/>
    <row r="3" spans="1:10" ht="37.5" customHeight="1">
      <c r="A3" s="372" t="s">
        <v>210</v>
      </c>
      <c r="B3" s="372"/>
      <c r="C3" s="372"/>
      <c r="D3" s="372"/>
      <c r="E3" s="372"/>
      <c r="F3" s="372"/>
      <c r="G3" s="372"/>
      <c r="H3" s="372"/>
      <c r="I3" s="372"/>
      <c r="J3" s="372"/>
    </row>
    <row r="4" spans="1:10">
      <c r="A4" t="s">
        <v>211</v>
      </c>
    </row>
    <row r="5" spans="1:10" ht="36" customHeight="1">
      <c r="A5" s="372" t="s">
        <v>260</v>
      </c>
      <c r="B5" s="372"/>
      <c r="C5" s="372"/>
      <c r="D5" s="372"/>
      <c r="E5" s="372"/>
      <c r="F5" s="372"/>
      <c r="G5" s="372"/>
      <c r="H5" s="372"/>
      <c r="I5" s="372"/>
      <c r="J5" s="372"/>
    </row>
    <row r="6" spans="1:10" ht="33.75" customHeight="1">
      <c r="A6" s="372" t="s">
        <v>261</v>
      </c>
      <c r="B6" s="372"/>
      <c r="C6" s="372"/>
      <c r="D6" s="372"/>
      <c r="E6" s="372"/>
      <c r="F6" s="372"/>
      <c r="G6" s="372"/>
      <c r="H6" s="372"/>
      <c r="I6" s="372"/>
      <c r="J6" s="372"/>
    </row>
    <row r="7" spans="1:10" ht="23.25" customHeight="1">
      <c r="A7" s="372" t="s">
        <v>262</v>
      </c>
      <c r="B7" s="372"/>
      <c r="C7" s="372"/>
      <c r="D7" s="372"/>
      <c r="E7" s="372"/>
      <c r="F7" s="372"/>
      <c r="G7" s="372"/>
      <c r="H7" s="372"/>
      <c r="I7" s="372"/>
      <c r="J7" s="372"/>
    </row>
    <row r="8" spans="1:10" ht="19.5" customHeight="1">
      <c r="A8" s="372" t="s">
        <v>212</v>
      </c>
      <c r="B8" s="372"/>
      <c r="C8" s="372"/>
      <c r="D8" s="372"/>
      <c r="E8" s="372"/>
      <c r="F8" s="372"/>
      <c r="G8" s="372"/>
      <c r="H8" s="372"/>
      <c r="I8" s="372"/>
      <c r="J8" s="372"/>
    </row>
    <row r="9" spans="1:10" ht="22.5" customHeight="1">
      <c r="A9" s="372" t="s">
        <v>213</v>
      </c>
      <c r="B9" s="372"/>
      <c r="C9" s="372"/>
      <c r="D9" s="372"/>
      <c r="E9" s="372"/>
      <c r="F9" s="372"/>
      <c r="G9" s="372"/>
      <c r="H9" s="372"/>
      <c r="I9" s="372"/>
      <c r="J9" s="372"/>
    </row>
    <row r="10" spans="1:10" ht="26.25" customHeight="1">
      <c r="A10" t="s">
        <v>214</v>
      </c>
    </row>
    <row r="11" spans="1:10">
      <c r="A11" s="372" t="s">
        <v>263</v>
      </c>
      <c r="B11" s="372"/>
      <c r="C11" s="372"/>
      <c r="D11" s="372"/>
      <c r="E11" s="372"/>
      <c r="F11" s="372"/>
      <c r="G11" s="372"/>
      <c r="H11" s="372"/>
      <c r="I11" s="372"/>
      <c r="J11" s="372"/>
    </row>
    <row r="12" spans="1:10">
      <c r="A12" s="372" t="s">
        <v>215</v>
      </c>
      <c r="B12" s="372"/>
      <c r="C12" s="372"/>
      <c r="D12" s="372"/>
      <c r="E12" s="372"/>
      <c r="F12" s="372"/>
      <c r="G12" s="372"/>
      <c r="H12" s="372"/>
      <c r="I12" s="372"/>
      <c r="J12" s="372"/>
    </row>
    <row r="13" spans="1:10">
      <c r="A13" s="372" t="s">
        <v>216</v>
      </c>
      <c r="B13" s="372"/>
      <c r="C13" s="372"/>
      <c r="D13" s="372"/>
      <c r="E13" s="372"/>
      <c r="F13" s="372"/>
      <c r="G13" s="372"/>
      <c r="H13" s="372"/>
      <c r="I13" s="372"/>
      <c r="J13" s="372"/>
    </row>
    <row r="14" spans="1:10">
      <c r="A14" s="372" t="s">
        <v>217</v>
      </c>
      <c r="B14" s="372"/>
      <c r="C14" s="372"/>
      <c r="D14" s="372"/>
      <c r="E14" s="372"/>
      <c r="F14" s="372"/>
      <c r="G14" s="372"/>
      <c r="H14" s="372"/>
      <c r="I14" s="372"/>
      <c r="J14" s="372"/>
    </row>
    <row r="15" spans="1:10">
      <c r="A15" s="372" t="s">
        <v>218</v>
      </c>
      <c r="B15" s="372"/>
      <c r="C15" s="372"/>
      <c r="D15" s="372"/>
      <c r="E15" s="372"/>
      <c r="F15" s="372"/>
      <c r="G15" s="372"/>
      <c r="H15" s="372"/>
      <c r="I15" s="372"/>
      <c r="J15" s="372"/>
    </row>
    <row r="16" spans="1:10" ht="51.75" customHeight="1">
      <c r="A16" s="373" t="s">
        <v>219</v>
      </c>
      <c r="B16" s="373"/>
      <c r="C16" s="373"/>
      <c r="D16" s="373"/>
      <c r="E16" s="373"/>
      <c r="F16" s="373"/>
      <c r="G16" s="373"/>
      <c r="H16" s="373"/>
      <c r="I16" s="373"/>
      <c r="J16" s="373"/>
    </row>
    <row r="17" spans="1:10">
      <c r="A17" s="372" t="s">
        <v>220</v>
      </c>
      <c r="B17" s="372"/>
      <c r="C17" s="372"/>
      <c r="D17" s="372"/>
      <c r="E17" s="372"/>
      <c r="F17" s="372"/>
      <c r="G17" s="372"/>
      <c r="H17" s="372"/>
      <c r="I17" s="372"/>
      <c r="J17" s="372"/>
    </row>
    <row r="18" spans="1:10" ht="35.25" customHeight="1">
      <c r="A18" s="372" t="s">
        <v>221</v>
      </c>
      <c r="B18" s="372"/>
      <c r="C18" s="372"/>
      <c r="D18" s="372"/>
      <c r="E18" s="372"/>
      <c r="F18" s="372"/>
      <c r="G18" s="372"/>
      <c r="H18" s="372"/>
      <c r="I18" s="372"/>
      <c r="J18" s="372"/>
    </row>
    <row r="19" spans="1:10">
      <c r="A19" s="372" t="s">
        <v>222</v>
      </c>
      <c r="B19" s="372"/>
      <c r="C19" s="372"/>
      <c r="D19" s="372"/>
      <c r="E19" s="372"/>
      <c r="F19" s="372"/>
      <c r="G19" s="372"/>
      <c r="H19" s="372"/>
      <c r="I19" s="372"/>
      <c r="J19" s="372"/>
    </row>
    <row r="20" spans="1:10" ht="57" customHeight="1">
      <c r="A20" s="372" t="s">
        <v>223</v>
      </c>
      <c r="B20" s="372"/>
      <c r="C20" s="372"/>
      <c r="D20" s="372"/>
      <c r="E20" s="372"/>
      <c r="F20" s="372"/>
      <c r="G20" s="372"/>
      <c r="H20" s="372"/>
      <c r="I20" s="372"/>
      <c r="J20" s="372"/>
    </row>
    <row r="21" spans="1:10" ht="24" customHeight="1">
      <c r="A21" s="372" t="s">
        <v>224</v>
      </c>
      <c r="B21" s="372"/>
      <c r="C21" s="372"/>
      <c r="D21" s="372"/>
      <c r="E21" s="372"/>
      <c r="F21" s="372"/>
      <c r="G21" s="372"/>
      <c r="H21" s="372"/>
      <c r="I21" s="372"/>
      <c r="J21" s="372"/>
    </row>
    <row r="22" spans="1:10">
      <c r="A22" t="s">
        <v>225</v>
      </c>
    </row>
    <row r="23" spans="1:10">
      <c r="A23" t="s">
        <v>226</v>
      </c>
    </row>
    <row r="24" spans="1:10">
      <c r="A24" t="s">
        <v>227</v>
      </c>
    </row>
    <row r="25" spans="1:10" ht="20.25" customHeight="1"/>
    <row r="26" spans="1:10">
      <c r="A26" t="s">
        <v>228</v>
      </c>
    </row>
    <row r="27" spans="1:10">
      <c r="A27" t="s">
        <v>229</v>
      </c>
    </row>
    <row r="28" spans="1:10">
      <c r="A28" t="s">
        <v>230</v>
      </c>
    </row>
    <row r="29" spans="1:10" ht="20.25" customHeight="1"/>
    <row r="30" spans="1:10">
      <c r="A30" t="s">
        <v>231</v>
      </c>
    </row>
    <row r="31" spans="1:10">
      <c r="A31" t="s">
        <v>232</v>
      </c>
    </row>
    <row r="32" spans="1:10">
      <c r="A32" t="s">
        <v>233</v>
      </c>
    </row>
    <row r="33" spans="1:10" ht="20.25" customHeight="1"/>
    <row r="34" spans="1:10">
      <c r="A34" t="s">
        <v>234</v>
      </c>
    </row>
    <row r="35" spans="1:10">
      <c r="A35" t="s">
        <v>235</v>
      </c>
    </row>
    <row r="36" spans="1:10">
      <c r="A36" t="s">
        <v>236</v>
      </c>
    </row>
    <row r="37" spans="1:10" ht="20.25" customHeight="1"/>
    <row r="38" spans="1:10">
      <c r="A38" t="s">
        <v>237</v>
      </c>
    </row>
    <row r="39" spans="1:10">
      <c r="A39" t="s">
        <v>238</v>
      </c>
    </row>
    <row r="40" spans="1:10">
      <c r="A40" t="s">
        <v>239</v>
      </c>
    </row>
    <row r="41" spans="1:10">
      <c r="A41" t="s">
        <v>240</v>
      </c>
    </row>
    <row r="42" spans="1:10" ht="33.75" customHeight="1">
      <c r="A42" s="374"/>
      <c r="B42" s="374"/>
      <c r="C42" s="375" t="s">
        <v>241</v>
      </c>
      <c r="D42" s="375"/>
      <c r="E42" s="375"/>
      <c r="F42" s="375"/>
      <c r="G42" s="375"/>
      <c r="H42" s="375"/>
      <c r="I42" s="375"/>
      <c r="J42" s="374"/>
    </row>
    <row r="43" spans="1:10" ht="20.25" customHeight="1"/>
    <row r="44" spans="1:10">
      <c r="A44" t="s">
        <v>242</v>
      </c>
      <c r="J44" t="s">
        <v>243</v>
      </c>
    </row>
    <row r="45" spans="1:10">
      <c r="A45" t="s">
        <v>244</v>
      </c>
    </row>
    <row r="46" spans="1:10">
      <c r="A46" t="s">
        <v>245</v>
      </c>
    </row>
    <row r="47" spans="1:10">
      <c r="A47" t="s">
        <v>246</v>
      </c>
    </row>
    <row r="48" spans="1:10">
      <c r="A48" t="s">
        <v>247</v>
      </c>
    </row>
    <row r="49" spans="1:1" ht="20.25" customHeight="1"/>
    <row r="50" spans="1:1">
      <c r="A50" t="s">
        <v>248</v>
      </c>
    </row>
    <row r="51" spans="1:1">
      <c r="A51" t="s">
        <v>249</v>
      </c>
    </row>
    <row r="52" spans="1:1">
      <c r="A52" t="s">
        <v>250</v>
      </c>
    </row>
    <row r="53" spans="1:1">
      <c r="A53" t="s">
        <v>251</v>
      </c>
    </row>
    <row r="54" spans="1:1">
      <c r="A54" t="s">
        <v>252</v>
      </c>
    </row>
    <row r="55" spans="1:1" ht="20.25" customHeight="1"/>
    <row r="56" spans="1:1">
      <c r="A56" t="s">
        <v>253</v>
      </c>
    </row>
    <row r="57" spans="1:1">
      <c r="A57" t="s">
        <v>254</v>
      </c>
    </row>
    <row r="58" spans="1:1">
      <c r="A58" t="s">
        <v>255</v>
      </c>
    </row>
    <row r="59" spans="1:1" ht="20.25" customHeight="1"/>
    <row r="60" spans="1:1">
      <c r="A60" t="s">
        <v>256</v>
      </c>
    </row>
    <row r="61" spans="1:1">
      <c r="A61" t="s">
        <v>257</v>
      </c>
    </row>
    <row r="62" spans="1:1">
      <c r="A62" t="s">
        <v>258</v>
      </c>
    </row>
    <row r="63" spans="1:1" ht="24" customHeight="1"/>
    <row r="64" spans="1:1">
      <c r="A64" t="s">
        <v>259</v>
      </c>
    </row>
  </sheetData>
  <mergeCells count="19">
    <mergeCell ref="C42:I42"/>
    <mergeCell ref="A16:J16"/>
    <mergeCell ref="A17:J17"/>
    <mergeCell ref="A18:J18"/>
    <mergeCell ref="A19:J19"/>
    <mergeCell ref="A20:J20"/>
    <mergeCell ref="A21:J21"/>
    <mergeCell ref="A9:J9"/>
    <mergeCell ref="A11:J11"/>
    <mergeCell ref="A12:J12"/>
    <mergeCell ref="A13:J13"/>
    <mergeCell ref="A14:J14"/>
    <mergeCell ref="A15:J15"/>
    <mergeCell ref="A1:J1"/>
    <mergeCell ref="A3:J3"/>
    <mergeCell ref="A5:J5"/>
    <mergeCell ref="A6:J6"/>
    <mergeCell ref="A7:J7"/>
    <mergeCell ref="A8:J8"/>
  </mergeCells>
  <phoneticPr fontId="3"/>
  <pageMargins left="0.75" right="0.75" top="0.73" bottom="0.55000000000000004" header="0.51200000000000001" footer="0.28000000000000003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A1:O40"/>
  <sheetViews>
    <sheetView showGridLines="0" showZeros="0" zoomScale="85" zoomScaleNormal="85" zoomScaleSheetLayoutView="75" workbookViewId="0">
      <selection activeCell="S6" sqref="S6"/>
    </sheetView>
  </sheetViews>
  <sheetFormatPr defaultColWidth="8.796875" defaultRowHeight="17.25"/>
  <cols>
    <col min="1" max="1" width="3.59765625" style="41" customWidth="1"/>
    <col min="2" max="2" width="9.09765625" style="41" customWidth="1"/>
    <col min="3" max="3" width="18" style="41" customWidth="1"/>
    <col min="4" max="5" width="9.19921875" style="41" customWidth="1"/>
    <col min="6" max="6" width="9.19921875" style="60" customWidth="1"/>
    <col min="7" max="8" width="9.19921875" style="41" customWidth="1"/>
    <col min="9" max="14" width="4" style="61" customWidth="1"/>
    <col min="15" max="15" width="3.5" style="41" customWidth="1"/>
  </cols>
  <sheetData>
    <row r="1" spans="1:15" ht="22.5" customHeight="1">
      <c r="A1" s="208" t="s">
        <v>26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39"/>
    </row>
    <row r="2" spans="1:15" ht="6.75" customHeight="1">
      <c r="A2" s="39"/>
      <c r="B2" s="39"/>
      <c r="C2" s="39"/>
      <c r="D2" s="39"/>
      <c r="E2" s="39"/>
      <c r="F2" s="39"/>
      <c r="G2" s="39"/>
      <c r="H2" s="39"/>
      <c r="I2" s="31"/>
      <c r="J2" s="31"/>
      <c r="K2" s="31"/>
      <c r="L2" s="31"/>
      <c r="M2" s="31"/>
      <c r="N2" s="31"/>
      <c r="O2" s="39"/>
    </row>
    <row r="3" spans="1:15" ht="381.95" customHeight="1">
      <c r="B3" s="209" t="s">
        <v>32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</row>
    <row r="4" spans="1:15" ht="15.4" customHeight="1">
      <c r="B4" s="42"/>
      <c r="C4" s="42"/>
      <c r="D4" s="42"/>
      <c r="E4" s="42"/>
      <c r="F4" s="42"/>
      <c r="G4" s="42"/>
      <c r="H4" s="42"/>
      <c r="I4" s="43"/>
      <c r="J4" s="43"/>
      <c r="K4" s="43"/>
      <c r="L4" s="43"/>
      <c r="M4" s="43"/>
      <c r="N4" s="43"/>
      <c r="O4" s="42"/>
    </row>
    <row r="5" spans="1:15">
      <c r="B5" s="44"/>
      <c r="C5" s="44"/>
      <c r="D5" s="44"/>
      <c r="E5" s="44"/>
      <c r="F5" s="45"/>
      <c r="G5" s="44"/>
      <c r="H5" s="44"/>
      <c r="I5" s="46"/>
      <c r="J5" s="46"/>
      <c r="K5" s="46"/>
      <c r="L5" s="46"/>
      <c r="M5" s="46"/>
      <c r="N5" s="46"/>
      <c r="O5" s="44"/>
    </row>
    <row r="6" spans="1:15" ht="22.5" customHeight="1">
      <c r="A6" s="208" t="s">
        <v>21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39"/>
    </row>
    <row r="7" spans="1:15" ht="6.75" customHeight="1">
      <c r="A7" s="39"/>
      <c r="B7" s="39"/>
      <c r="C7" s="39"/>
      <c r="D7" s="39"/>
      <c r="E7" s="39"/>
      <c r="F7" s="39"/>
      <c r="G7" s="39"/>
      <c r="H7" s="39"/>
      <c r="I7" s="31"/>
      <c r="J7" s="31"/>
      <c r="K7" s="31"/>
      <c r="L7" s="31"/>
      <c r="M7" s="31"/>
      <c r="N7" s="31"/>
      <c r="O7" s="39"/>
    </row>
    <row r="8" spans="1:15" ht="18.75" customHeight="1">
      <c r="A8" s="210" t="s">
        <v>23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40"/>
    </row>
    <row r="9" spans="1:15" ht="18.75" customHeight="1" thickBot="1">
      <c r="B9" s="4"/>
      <c r="C9" s="4"/>
      <c r="D9" s="47"/>
      <c r="E9" s="47"/>
      <c r="F9" s="48"/>
      <c r="G9" s="47"/>
      <c r="H9" s="216" t="s">
        <v>31</v>
      </c>
      <c r="I9" s="216"/>
      <c r="J9" s="216"/>
      <c r="K9" s="216"/>
      <c r="L9" s="216"/>
      <c r="M9" s="216"/>
      <c r="N9" s="216"/>
      <c r="O9" s="21"/>
    </row>
    <row r="10" spans="1:15" s="14" customFormat="1" ht="25.5" customHeight="1">
      <c r="A10" s="49"/>
      <c r="B10" s="12"/>
      <c r="C10" s="13"/>
      <c r="D10" s="211" t="s">
        <v>14</v>
      </c>
      <c r="E10" s="212"/>
      <c r="F10" s="213"/>
      <c r="G10" s="214" t="s">
        <v>25</v>
      </c>
      <c r="H10" s="215"/>
      <c r="I10" s="214" t="s">
        <v>15</v>
      </c>
      <c r="J10" s="215"/>
      <c r="K10" s="215"/>
      <c r="L10" s="215"/>
      <c r="M10" s="215"/>
      <c r="N10" s="215"/>
      <c r="O10" s="22"/>
    </row>
    <row r="11" spans="1:15" s="14" customFormat="1" ht="25.5" customHeight="1">
      <c r="A11" s="50"/>
      <c r="B11" s="15"/>
      <c r="C11" s="16"/>
      <c r="D11" s="219" t="s">
        <v>30</v>
      </c>
      <c r="E11" s="221" t="s">
        <v>29</v>
      </c>
      <c r="F11" s="19" t="s">
        <v>19</v>
      </c>
      <c r="G11" s="221" t="str">
        <f>D11</f>
        <v>平成29年</v>
      </c>
      <c r="H11" s="221" t="str">
        <f>E11</f>
        <v>平成28年</v>
      </c>
      <c r="I11" s="217" t="str">
        <f>D11</f>
        <v>平成29年</v>
      </c>
      <c r="J11" s="218"/>
      <c r="K11" s="223"/>
      <c r="L11" s="217" t="str">
        <f>E11</f>
        <v>平成28年</v>
      </c>
      <c r="M11" s="218"/>
      <c r="N11" s="218"/>
      <c r="O11" s="23"/>
    </row>
    <row r="12" spans="1:15" s="14" customFormat="1" ht="25.5" customHeight="1">
      <c r="A12" s="51"/>
      <c r="B12" s="17"/>
      <c r="C12" s="18"/>
      <c r="D12" s="220"/>
      <c r="E12" s="222"/>
      <c r="F12" s="20" t="s">
        <v>20</v>
      </c>
      <c r="G12" s="222"/>
      <c r="H12" s="222"/>
      <c r="I12" s="32" t="s">
        <v>16</v>
      </c>
      <c r="J12" s="33" t="s">
        <v>17</v>
      </c>
      <c r="K12" s="52" t="s">
        <v>18</v>
      </c>
      <c r="L12" s="32" t="s">
        <v>28</v>
      </c>
      <c r="M12" s="33" t="s">
        <v>17</v>
      </c>
      <c r="N12" s="33" t="s">
        <v>18</v>
      </c>
      <c r="O12" s="22"/>
    </row>
    <row r="13" spans="1:15" ht="22.5" customHeight="1">
      <c r="B13" s="7" t="s">
        <v>0</v>
      </c>
      <c r="C13" s="9" t="s">
        <v>22</v>
      </c>
      <c r="D13" s="53">
        <v>14382</v>
      </c>
      <c r="E13" s="25">
        <v>14488</v>
      </c>
      <c r="F13" s="1">
        <f>D13-E13</f>
        <v>-106</v>
      </c>
      <c r="G13" s="28">
        <v>9.1999999999999993</v>
      </c>
      <c r="H13" s="28">
        <v>9.3000000000000007</v>
      </c>
      <c r="I13" s="54"/>
      <c r="J13" s="54"/>
      <c r="K13" s="34">
        <v>37</v>
      </c>
      <c r="L13" s="34"/>
      <c r="M13" s="34"/>
      <c r="N13" s="34">
        <v>36</v>
      </c>
      <c r="O13" s="37"/>
    </row>
    <row r="14" spans="1:15" ht="22.5" customHeight="1">
      <c r="B14" s="55"/>
      <c r="C14" s="5" t="s">
        <v>1</v>
      </c>
      <c r="D14" s="56">
        <v>7351</v>
      </c>
      <c r="E14" s="26">
        <v>7506</v>
      </c>
      <c r="F14" s="2">
        <f>D14-E14</f>
        <v>-155</v>
      </c>
      <c r="G14" s="29">
        <v>9.9</v>
      </c>
      <c r="H14" s="29">
        <v>10.199999999999999</v>
      </c>
      <c r="I14" s="57"/>
      <c r="J14" s="57">
        <v>1</v>
      </c>
      <c r="K14" s="35">
        <v>12</v>
      </c>
      <c r="L14" s="35"/>
      <c r="M14" s="35">
        <v>1</v>
      </c>
      <c r="N14" s="35">
        <v>10</v>
      </c>
      <c r="O14" s="37"/>
    </row>
    <row r="15" spans="1:15" ht="22.5" customHeight="1">
      <c r="B15" s="55"/>
      <c r="C15" s="5" t="s">
        <v>2</v>
      </c>
      <c r="D15" s="56">
        <v>7031</v>
      </c>
      <c r="E15" s="26">
        <v>6982</v>
      </c>
      <c r="F15" s="2">
        <f>D15-E15</f>
        <v>49</v>
      </c>
      <c r="G15" s="29">
        <v>8.5</v>
      </c>
      <c r="H15" s="29">
        <v>8.5</v>
      </c>
      <c r="I15" s="57"/>
      <c r="J15" s="57">
        <v>1</v>
      </c>
      <c r="K15" s="35">
        <v>15</v>
      </c>
      <c r="L15" s="35"/>
      <c r="M15" s="35">
        <v>1</v>
      </c>
      <c r="N15" s="35">
        <v>15</v>
      </c>
      <c r="O15" s="37"/>
    </row>
    <row r="16" spans="1:15" ht="10.5" customHeight="1">
      <c r="B16" s="55"/>
      <c r="C16" s="5"/>
      <c r="D16" s="56"/>
      <c r="E16" s="26"/>
      <c r="F16" s="2"/>
      <c r="G16" s="29"/>
      <c r="H16" s="29"/>
      <c r="I16" s="57"/>
      <c r="J16" s="57"/>
      <c r="K16" s="35"/>
      <c r="L16" s="35"/>
      <c r="M16" s="35"/>
      <c r="N16" s="35"/>
      <c r="O16" s="37"/>
    </row>
    <row r="17" spans="2:15" ht="22.5" customHeight="1">
      <c r="B17" s="7" t="s">
        <v>3</v>
      </c>
      <c r="C17" s="5" t="s">
        <v>22</v>
      </c>
      <c r="D17" s="56">
        <v>12101</v>
      </c>
      <c r="E17" s="26">
        <v>11521</v>
      </c>
      <c r="F17" s="2">
        <f>D17-E17</f>
        <v>580</v>
      </c>
      <c r="G17" s="29">
        <v>7.7</v>
      </c>
      <c r="H17" s="29">
        <v>7.4</v>
      </c>
      <c r="I17" s="57"/>
      <c r="J17" s="57"/>
      <c r="K17" s="35">
        <v>43</v>
      </c>
      <c r="L17" s="35"/>
      <c r="M17" s="35"/>
      <c r="N17" s="35">
        <v>46</v>
      </c>
      <c r="O17" s="37"/>
    </row>
    <row r="18" spans="2:15" ht="22.5" customHeight="1">
      <c r="B18" s="55"/>
      <c r="C18" s="5" t="s">
        <v>1</v>
      </c>
      <c r="D18" s="56">
        <v>6152</v>
      </c>
      <c r="E18" s="26">
        <v>5909</v>
      </c>
      <c r="F18" s="2">
        <f>D18-E18</f>
        <v>243</v>
      </c>
      <c r="G18" s="29">
        <v>8.3000000000000007</v>
      </c>
      <c r="H18" s="29">
        <v>8.1</v>
      </c>
      <c r="I18" s="57"/>
      <c r="J18" s="57">
        <v>1</v>
      </c>
      <c r="K18" s="35">
        <v>25</v>
      </c>
      <c r="L18" s="35"/>
      <c r="M18" s="35">
        <v>1</v>
      </c>
      <c r="N18" s="35">
        <v>29</v>
      </c>
      <c r="O18" s="37"/>
    </row>
    <row r="19" spans="2:15" ht="22.5" customHeight="1">
      <c r="B19" s="55"/>
      <c r="C19" s="5" t="s">
        <v>2</v>
      </c>
      <c r="D19" s="56">
        <v>5949</v>
      </c>
      <c r="E19" s="26">
        <v>5612</v>
      </c>
      <c r="F19" s="2">
        <f>D19-E19</f>
        <v>337</v>
      </c>
      <c r="G19" s="29">
        <v>7.2</v>
      </c>
      <c r="H19" s="29">
        <v>6.8</v>
      </c>
      <c r="I19" s="57"/>
      <c r="J19" s="57">
        <v>1</v>
      </c>
      <c r="K19" s="35">
        <v>28</v>
      </c>
      <c r="L19" s="35"/>
      <c r="M19" s="35">
        <v>1</v>
      </c>
      <c r="N19" s="35">
        <v>34</v>
      </c>
      <c r="O19" s="37"/>
    </row>
    <row r="20" spans="2:15" ht="22.5" customHeight="1">
      <c r="B20" s="55"/>
      <c r="C20" s="5" t="s">
        <v>4</v>
      </c>
      <c r="D20" s="56">
        <v>25</v>
      </c>
      <c r="E20" s="26">
        <v>24</v>
      </c>
      <c r="F20" s="2">
        <f>D20-E20</f>
        <v>1</v>
      </c>
      <c r="G20" s="29">
        <v>1.7</v>
      </c>
      <c r="H20" s="29">
        <v>1.7</v>
      </c>
      <c r="I20" s="57">
        <v>14</v>
      </c>
      <c r="J20" s="57">
        <v>14</v>
      </c>
      <c r="K20" s="35">
        <v>24</v>
      </c>
      <c r="L20" s="35">
        <v>15</v>
      </c>
      <c r="M20" s="35">
        <v>6</v>
      </c>
      <c r="N20" s="35"/>
      <c r="O20" s="37"/>
    </row>
    <row r="21" spans="2:15" ht="22.5" customHeight="1">
      <c r="B21" s="55"/>
      <c r="C21" s="6" t="s">
        <v>5</v>
      </c>
      <c r="D21" s="56">
        <v>14</v>
      </c>
      <c r="E21" s="26">
        <v>6</v>
      </c>
      <c r="F21" s="2">
        <f>D21-E21</f>
        <v>8</v>
      </c>
      <c r="G21" s="29">
        <v>1</v>
      </c>
      <c r="H21" s="29">
        <v>0.4</v>
      </c>
      <c r="I21" s="57">
        <v>26</v>
      </c>
      <c r="J21" s="57">
        <v>1</v>
      </c>
      <c r="K21" s="35">
        <v>43</v>
      </c>
      <c r="L21" s="35">
        <v>61</v>
      </c>
      <c r="M21" s="35"/>
      <c r="N21" s="35"/>
      <c r="O21" s="37"/>
    </row>
    <row r="22" spans="2:15" ht="10.5" customHeight="1">
      <c r="B22" s="55"/>
      <c r="C22" s="6"/>
      <c r="D22" s="56"/>
      <c r="E22" s="26"/>
      <c r="F22" s="2"/>
      <c r="G22" s="29"/>
      <c r="H22" s="29"/>
      <c r="I22" s="57"/>
      <c r="J22" s="57"/>
      <c r="K22" s="35"/>
      <c r="L22" s="35"/>
      <c r="M22" s="35"/>
      <c r="N22" s="35"/>
      <c r="O22" s="37"/>
    </row>
    <row r="23" spans="2:15" ht="22.5" customHeight="1">
      <c r="B23" s="7" t="s">
        <v>6</v>
      </c>
      <c r="C23" s="5"/>
      <c r="D23" s="56">
        <v>2281</v>
      </c>
      <c r="E23" s="26">
        <v>2967</v>
      </c>
      <c r="F23" s="2">
        <f>D23-E23</f>
        <v>-686</v>
      </c>
      <c r="G23" s="29">
        <v>1.5</v>
      </c>
      <c r="H23" s="29">
        <v>1.9</v>
      </c>
      <c r="I23" s="57"/>
      <c r="J23" s="57">
        <v>3</v>
      </c>
      <c r="K23" s="35">
        <v>50</v>
      </c>
      <c r="L23" s="35"/>
      <c r="M23" s="35">
        <v>2</v>
      </c>
      <c r="N23" s="35">
        <v>58</v>
      </c>
      <c r="O23" s="38"/>
    </row>
    <row r="24" spans="2:15" ht="10.5" customHeight="1">
      <c r="B24" s="7"/>
      <c r="C24" s="5"/>
      <c r="D24" s="56"/>
      <c r="E24" s="26"/>
      <c r="F24" s="2"/>
      <c r="G24" s="29"/>
      <c r="H24" s="29"/>
      <c r="I24" s="57"/>
      <c r="J24" s="57"/>
      <c r="K24" s="35"/>
      <c r="L24" s="35"/>
      <c r="M24" s="35"/>
      <c r="N24" s="35"/>
      <c r="O24" s="38"/>
    </row>
    <row r="25" spans="2:15" ht="22.5" customHeight="1">
      <c r="B25" s="7" t="s">
        <v>7</v>
      </c>
      <c r="C25" s="5"/>
      <c r="D25" s="56">
        <v>335</v>
      </c>
      <c r="E25" s="26">
        <v>323</v>
      </c>
      <c r="F25" s="2">
        <f>D25-E25</f>
        <v>12</v>
      </c>
      <c r="G25" s="29">
        <v>22.8</v>
      </c>
      <c r="H25" s="29">
        <v>21.8</v>
      </c>
      <c r="I25" s="57">
        <v>1</v>
      </c>
      <c r="J25" s="57">
        <v>2</v>
      </c>
      <c r="K25" s="35">
        <v>9</v>
      </c>
      <c r="L25" s="35">
        <v>1</v>
      </c>
      <c r="M25" s="35">
        <v>3</v>
      </c>
      <c r="N25" s="35">
        <v>12</v>
      </c>
      <c r="O25" s="37"/>
    </row>
    <row r="26" spans="2:15" ht="22.5" customHeight="1">
      <c r="B26" s="55"/>
      <c r="C26" s="11" t="s">
        <v>8</v>
      </c>
      <c r="D26" s="56">
        <v>167</v>
      </c>
      <c r="E26" s="26">
        <v>140</v>
      </c>
      <c r="F26" s="2">
        <f>D26-E26</f>
        <v>27</v>
      </c>
      <c r="G26" s="29">
        <v>11.3</v>
      </c>
      <c r="H26" s="29">
        <v>9.5</v>
      </c>
      <c r="I26" s="57">
        <v>2</v>
      </c>
      <c r="J26" s="57">
        <v>4</v>
      </c>
      <c r="K26" s="35">
        <v>27</v>
      </c>
      <c r="L26" s="35">
        <v>2</v>
      </c>
      <c r="M26" s="35">
        <v>14</v>
      </c>
      <c r="N26" s="35">
        <v>45</v>
      </c>
      <c r="O26" s="37"/>
    </row>
    <row r="27" spans="2:15" ht="22.5" customHeight="1">
      <c r="B27" s="55"/>
      <c r="C27" s="11" t="s">
        <v>9</v>
      </c>
      <c r="D27" s="56">
        <v>168</v>
      </c>
      <c r="E27" s="26">
        <v>183</v>
      </c>
      <c r="F27" s="2">
        <f>D27-E27</f>
        <v>-15</v>
      </c>
      <c r="G27" s="29">
        <v>11.4</v>
      </c>
      <c r="H27" s="29">
        <v>12.4</v>
      </c>
      <c r="I27" s="57">
        <v>2</v>
      </c>
      <c r="J27" s="57">
        <v>4</v>
      </c>
      <c r="K27" s="35">
        <v>9</v>
      </c>
      <c r="L27" s="35">
        <v>2</v>
      </c>
      <c r="M27" s="35"/>
      <c r="N27" s="35"/>
      <c r="O27" s="37"/>
    </row>
    <row r="28" spans="2:15" ht="10.5" customHeight="1">
      <c r="B28" s="55"/>
      <c r="C28" s="11"/>
      <c r="D28" s="56"/>
      <c r="E28" s="26"/>
      <c r="F28" s="2"/>
      <c r="G28" s="29"/>
      <c r="H28" s="29"/>
      <c r="I28" s="57"/>
      <c r="J28" s="57"/>
      <c r="K28" s="35"/>
      <c r="L28" s="35"/>
      <c r="M28" s="35"/>
      <c r="N28" s="35"/>
      <c r="O28" s="37"/>
    </row>
    <row r="29" spans="2:15" ht="22.5" customHeight="1">
      <c r="B29" s="24" t="s">
        <v>10</v>
      </c>
      <c r="C29" s="5"/>
      <c r="D29" s="56">
        <v>51</v>
      </c>
      <c r="E29" s="26">
        <v>52</v>
      </c>
      <c r="F29" s="2">
        <f>D29-E29</f>
        <v>-1</v>
      </c>
      <c r="G29" s="29">
        <v>3.5</v>
      </c>
      <c r="H29" s="29">
        <v>3.6</v>
      </c>
      <c r="I29" s="57">
        <v>7</v>
      </c>
      <c r="J29" s="57">
        <v>3</v>
      </c>
      <c r="K29" s="35">
        <v>46</v>
      </c>
      <c r="L29" s="35">
        <v>7</v>
      </c>
      <c r="M29" s="35"/>
      <c r="N29" s="35">
        <v>55</v>
      </c>
      <c r="O29" s="37"/>
    </row>
    <row r="30" spans="2:15" ht="22.5" customHeight="1">
      <c r="B30" s="55"/>
      <c r="C30" s="11" t="s">
        <v>27</v>
      </c>
      <c r="D30" s="56">
        <v>41</v>
      </c>
      <c r="E30" s="26">
        <v>47</v>
      </c>
      <c r="F30" s="2">
        <f>D30-E30</f>
        <v>-6</v>
      </c>
      <c r="G30" s="29">
        <v>2.8</v>
      </c>
      <c r="H30" s="29">
        <v>3.2</v>
      </c>
      <c r="I30" s="57">
        <v>8</v>
      </c>
      <c r="J30" s="57">
        <v>21</v>
      </c>
      <c r="K30" s="35">
        <v>40</v>
      </c>
      <c r="L30" s="35">
        <v>7</v>
      </c>
      <c r="M30" s="35">
        <v>18</v>
      </c>
      <c r="N30" s="35">
        <v>54</v>
      </c>
      <c r="O30" s="37"/>
    </row>
    <row r="31" spans="2:15" ht="22.5" customHeight="1">
      <c r="B31" s="55"/>
      <c r="C31" s="11" t="s">
        <v>11</v>
      </c>
      <c r="D31" s="56">
        <v>10</v>
      </c>
      <c r="E31" s="26">
        <v>5</v>
      </c>
      <c r="F31" s="2">
        <f>D31-E31</f>
        <v>5</v>
      </c>
      <c r="G31" s="29">
        <v>0.7</v>
      </c>
      <c r="H31" s="29">
        <v>0.3</v>
      </c>
      <c r="I31" s="57">
        <v>36</v>
      </c>
      <c r="J31" s="57">
        <v>12</v>
      </c>
      <c r="K31" s="35"/>
      <c r="L31" s="35">
        <v>73</v>
      </c>
      <c r="M31" s="35">
        <v>4</v>
      </c>
      <c r="N31" s="35">
        <v>48</v>
      </c>
      <c r="O31" s="37"/>
    </row>
    <row r="32" spans="2:15" ht="10.5" customHeight="1">
      <c r="B32" s="55"/>
      <c r="C32" s="11"/>
      <c r="D32" s="56"/>
      <c r="E32" s="26"/>
      <c r="F32" s="2"/>
      <c r="G32" s="29"/>
      <c r="H32" s="29"/>
      <c r="I32" s="57"/>
      <c r="J32" s="57"/>
      <c r="K32" s="35"/>
      <c r="L32" s="35"/>
      <c r="M32" s="35"/>
      <c r="N32" s="35"/>
      <c r="O32" s="37"/>
    </row>
    <row r="33" spans="1:15" ht="22.5" customHeight="1">
      <c r="B33" s="7" t="s">
        <v>12</v>
      </c>
      <c r="C33" s="9"/>
      <c r="D33" s="56">
        <v>9706</v>
      </c>
      <c r="E33" s="26">
        <v>9805</v>
      </c>
      <c r="F33" s="2">
        <f>D33-E33</f>
        <v>-99</v>
      </c>
      <c r="G33" s="29">
        <v>6.2</v>
      </c>
      <c r="H33" s="29">
        <v>6.3</v>
      </c>
      <c r="I33" s="57"/>
      <c r="J33" s="57"/>
      <c r="K33" s="35">
        <v>54</v>
      </c>
      <c r="L33" s="35">
        <v>0</v>
      </c>
      <c r="M33" s="35">
        <v>0</v>
      </c>
      <c r="N33" s="35">
        <v>54</v>
      </c>
      <c r="O33" s="37"/>
    </row>
    <row r="34" spans="1:15" ht="10.5" customHeight="1">
      <c r="B34" s="7"/>
      <c r="C34" s="9"/>
      <c r="D34" s="56"/>
      <c r="E34" s="26"/>
      <c r="F34" s="2"/>
      <c r="G34" s="29"/>
      <c r="H34" s="29"/>
      <c r="I34" s="57"/>
      <c r="J34" s="57"/>
      <c r="K34" s="35"/>
      <c r="L34" s="35"/>
      <c r="M34" s="35"/>
      <c r="N34" s="35"/>
      <c r="O34" s="37"/>
    </row>
    <row r="35" spans="1:15" ht="22.5" customHeight="1" thickBot="1">
      <c r="A35" s="47"/>
      <c r="B35" s="8" t="s">
        <v>13</v>
      </c>
      <c r="C35" s="10"/>
      <c r="D35" s="58">
        <v>2967</v>
      </c>
      <c r="E35" s="27">
        <v>2975</v>
      </c>
      <c r="F35" s="3">
        <f>D35-E35</f>
        <v>-8</v>
      </c>
      <c r="G35" s="30">
        <v>1.89</v>
      </c>
      <c r="H35" s="30">
        <v>1.91</v>
      </c>
      <c r="I35" s="59"/>
      <c r="J35" s="59">
        <v>2</v>
      </c>
      <c r="K35" s="36">
        <v>57</v>
      </c>
      <c r="L35" s="36">
        <v>0</v>
      </c>
      <c r="M35" s="36">
        <v>2</v>
      </c>
      <c r="N35" s="36">
        <v>57</v>
      </c>
      <c r="O35" s="37"/>
    </row>
    <row r="36" spans="1:15">
      <c r="A36" s="41" t="s">
        <v>24</v>
      </c>
      <c r="B36" s="44"/>
      <c r="C36" s="44"/>
      <c r="D36" s="44"/>
      <c r="E36" s="44"/>
      <c r="F36" s="45"/>
      <c r="G36" s="44"/>
      <c r="H36" s="46"/>
      <c r="I36" s="46"/>
      <c r="J36" s="46"/>
      <c r="K36" s="46"/>
      <c r="L36" s="46"/>
      <c r="M36" s="46"/>
      <c r="N36" s="46"/>
      <c r="O36" s="44"/>
    </row>
    <row r="37" spans="1:15">
      <c r="B37" s="44"/>
      <c r="C37" s="44"/>
      <c r="D37" s="44"/>
      <c r="E37" s="44"/>
      <c r="F37" s="45"/>
      <c r="G37" s="44"/>
      <c r="H37" s="44"/>
      <c r="I37" s="46"/>
      <c r="J37" s="46"/>
      <c r="K37" s="46"/>
      <c r="L37" s="46"/>
      <c r="M37" s="46"/>
      <c r="N37" s="46"/>
      <c r="O37" s="44"/>
    </row>
    <row r="38" spans="1:15">
      <c r="B38" s="44"/>
      <c r="C38" s="44"/>
      <c r="D38" s="44"/>
      <c r="E38" s="44"/>
      <c r="F38" s="45"/>
      <c r="G38" s="44"/>
      <c r="H38" s="44"/>
      <c r="I38" s="46"/>
      <c r="J38" s="46"/>
      <c r="K38" s="46"/>
      <c r="L38" s="46"/>
      <c r="M38" s="46"/>
      <c r="N38" s="46"/>
      <c r="O38" s="44"/>
    </row>
    <row r="39" spans="1:15">
      <c r="B39" s="44"/>
      <c r="C39" s="44"/>
      <c r="D39" s="44"/>
      <c r="E39" s="44"/>
      <c r="F39" s="45"/>
      <c r="G39" s="44"/>
      <c r="H39" s="44"/>
      <c r="I39" s="46"/>
      <c r="J39" s="46"/>
      <c r="K39" s="46"/>
      <c r="L39" s="46"/>
      <c r="M39" s="46"/>
      <c r="N39" s="46"/>
      <c r="O39" s="44"/>
    </row>
    <row r="40" spans="1:15">
      <c r="B40" s="44"/>
      <c r="C40" s="44"/>
      <c r="D40" s="44"/>
      <c r="E40" s="44"/>
      <c r="F40" s="45"/>
      <c r="G40" s="44"/>
      <c r="H40" s="44"/>
      <c r="I40" s="46"/>
      <c r="J40" s="46"/>
      <c r="K40" s="46"/>
      <c r="L40" s="46"/>
      <c r="M40" s="46"/>
      <c r="N40" s="46"/>
      <c r="O40" s="44"/>
    </row>
  </sheetData>
  <mergeCells count="14">
    <mergeCell ref="L11:N11"/>
    <mergeCell ref="D11:D12"/>
    <mergeCell ref="E11:E12"/>
    <mergeCell ref="G11:G12"/>
    <mergeCell ref="H11:H12"/>
    <mergeCell ref="I11:K11"/>
    <mergeCell ref="A1:N1"/>
    <mergeCell ref="B3:O3"/>
    <mergeCell ref="A6:N6"/>
    <mergeCell ref="A8:N8"/>
    <mergeCell ref="D10:F10"/>
    <mergeCell ref="G10:H10"/>
    <mergeCell ref="I10:N10"/>
    <mergeCell ref="H9:N9"/>
  </mergeCells>
  <phoneticPr fontId="3"/>
  <pageMargins left="0.39370078740157483" right="0.39370078740157483" top="0.59055118110236227" bottom="0.78740157480314965" header="0.51181102362204722" footer="0.39370078740157483"/>
  <pageSetup paperSize="9"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pageSetUpPr fitToPage="1"/>
  </sheetPr>
  <dimension ref="A1:O78"/>
  <sheetViews>
    <sheetView showGridLines="0" view="pageBreakPreview" zoomScaleNormal="100" zoomScaleSheetLayoutView="100" workbookViewId="0">
      <pane ySplit="6" topLeftCell="A67" activePane="bottomLeft" state="frozen"/>
      <selection pane="bottomLeft" activeCell="R19" sqref="R19"/>
    </sheetView>
  </sheetViews>
  <sheetFormatPr defaultColWidth="8.796875" defaultRowHeight="17.25"/>
  <cols>
    <col min="1" max="1" width="8.296875" style="41" customWidth="1"/>
    <col min="2" max="2" width="7.8984375" style="41" bestFit="1" customWidth="1"/>
    <col min="3" max="3" width="7.3984375" style="41" bestFit="1" customWidth="1"/>
    <col min="4" max="4" width="8.09765625" style="41" customWidth="1"/>
    <col min="5" max="5" width="6" style="41" customWidth="1"/>
    <col min="6" max="6" width="6.19921875" style="41" customWidth="1"/>
    <col min="7" max="8" width="6.296875" style="41" customWidth="1"/>
    <col min="9" max="9" width="5.8984375" style="41" customWidth="1"/>
    <col min="10" max="10" width="4.796875" style="41" bestFit="1" customWidth="1"/>
    <col min="11" max="11" width="4.796875" style="41" customWidth="1"/>
    <col min="12" max="12" width="6.09765625" style="41" customWidth="1"/>
    <col min="13" max="14" width="6.296875" style="41" customWidth="1"/>
    <col min="15" max="15" width="8.796875" style="41"/>
  </cols>
  <sheetData>
    <row r="1" spans="1:15" s="63" customFormat="1" ht="20.25" customHeight="1" thickBot="1">
      <c r="A1" s="233" t="s">
        <v>33</v>
      </c>
      <c r="B1" s="233"/>
      <c r="C1" s="233"/>
      <c r="D1" s="233"/>
      <c r="E1" s="233"/>
      <c r="F1" s="233"/>
      <c r="G1" s="233"/>
      <c r="H1" s="233"/>
      <c r="I1" s="234" t="s">
        <v>34</v>
      </c>
      <c r="J1" s="234"/>
      <c r="K1" s="234"/>
      <c r="L1" s="234"/>
      <c r="M1" s="234"/>
      <c r="N1" s="234"/>
      <c r="O1" s="62"/>
    </row>
    <row r="2" spans="1:15" ht="16.5" customHeight="1">
      <c r="A2" s="64"/>
      <c r="B2" s="235" t="s">
        <v>35</v>
      </c>
      <c r="C2" s="235" t="s">
        <v>36</v>
      </c>
      <c r="D2" s="237" t="s">
        <v>37</v>
      </c>
      <c r="E2" s="237" t="s">
        <v>38</v>
      </c>
      <c r="F2" s="237" t="s">
        <v>39</v>
      </c>
      <c r="G2" s="241" t="s">
        <v>40</v>
      </c>
      <c r="H2" s="242"/>
      <c r="I2" s="243"/>
      <c r="J2" s="241" t="s">
        <v>41</v>
      </c>
      <c r="K2" s="242"/>
      <c r="L2" s="243"/>
      <c r="M2" s="237" t="s">
        <v>42</v>
      </c>
      <c r="N2" s="224" t="s">
        <v>43</v>
      </c>
      <c r="O2" s="44"/>
    </row>
    <row r="3" spans="1:15" ht="17.25" hidden="1" customHeight="1">
      <c r="A3" s="65"/>
      <c r="B3" s="235"/>
      <c r="C3" s="235"/>
      <c r="D3" s="238"/>
      <c r="E3" s="238"/>
      <c r="F3" s="238"/>
      <c r="G3" s="244"/>
      <c r="H3" s="245"/>
      <c r="I3" s="246"/>
      <c r="J3" s="244"/>
      <c r="K3" s="245"/>
      <c r="L3" s="246"/>
      <c r="M3" s="239"/>
      <c r="N3" s="225"/>
      <c r="O3" s="44"/>
    </row>
    <row r="4" spans="1:15">
      <c r="A4" s="65"/>
      <c r="B4" s="235"/>
      <c r="C4" s="235"/>
      <c r="D4" s="239"/>
      <c r="E4" s="239"/>
      <c r="F4" s="239"/>
      <c r="G4" s="228" t="s">
        <v>44</v>
      </c>
      <c r="H4" s="228" t="s">
        <v>45</v>
      </c>
      <c r="I4" s="228" t="s">
        <v>46</v>
      </c>
      <c r="J4" s="228" t="s">
        <v>44</v>
      </c>
      <c r="K4" s="66" t="s">
        <v>47</v>
      </c>
      <c r="L4" s="66" t="s">
        <v>48</v>
      </c>
      <c r="M4" s="239"/>
      <c r="N4" s="226"/>
      <c r="O4" s="44"/>
    </row>
    <row r="5" spans="1:15">
      <c r="A5" s="67"/>
      <c r="B5" s="229"/>
      <c r="C5" s="236"/>
      <c r="D5" s="240"/>
      <c r="E5" s="240"/>
      <c r="F5" s="240"/>
      <c r="G5" s="229"/>
      <c r="H5" s="230"/>
      <c r="I5" s="230"/>
      <c r="J5" s="229"/>
      <c r="K5" s="68" t="s">
        <v>49</v>
      </c>
      <c r="L5" s="68" t="s">
        <v>50</v>
      </c>
      <c r="M5" s="240"/>
      <c r="N5" s="227"/>
      <c r="O5" s="44"/>
    </row>
    <row r="6" spans="1:15" ht="3.9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44"/>
    </row>
    <row r="7" spans="1:15" ht="18" hidden="1" customHeight="1">
      <c r="A7" s="72" t="s">
        <v>51</v>
      </c>
      <c r="B7" s="73">
        <v>10254</v>
      </c>
      <c r="C7" s="74">
        <v>3612</v>
      </c>
      <c r="D7" s="74">
        <f>B7-C7</f>
        <v>6642</v>
      </c>
      <c r="E7" s="74">
        <v>437</v>
      </c>
      <c r="F7" s="75" t="s">
        <v>52</v>
      </c>
      <c r="G7" s="74">
        <v>1235</v>
      </c>
      <c r="H7" s="75" t="s">
        <v>52</v>
      </c>
      <c r="I7" s="75" t="s">
        <v>52</v>
      </c>
      <c r="J7" s="75" t="s">
        <v>52</v>
      </c>
      <c r="K7" s="75" t="s">
        <v>52</v>
      </c>
      <c r="L7" s="75" t="s">
        <v>52</v>
      </c>
      <c r="M7" s="74">
        <v>3033</v>
      </c>
      <c r="N7" s="74">
        <v>472</v>
      </c>
      <c r="O7" s="44"/>
    </row>
    <row r="8" spans="1:15" ht="18" hidden="1" customHeight="1">
      <c r="A8" s="72" t="s">
        <v>53</v>
      </c>
      <c r="B8" s="73">
        <v>9585</v>
      </c>
      <c r="C8" s="74">
        <v>3585</v>
      </c>
      <c r="D8" s="74">
        <f>B8-C8</f>
        <v>6000</v>
      </c>
      <c r="E8" s="74">
        <v>379</v>
      </c>
      <c r="F8" s="75" t="s">
        <v>52</v>
      </c>
      <c r="G8" s="74">
        <v>1494</v>
      </c>
      <c r="H8" s="75" t="s">
        <v>52</v>
      </c>
      <c r="I8" s="75" t="s">
        <v>52</v>
      </c>
      <c r="J8" s="75" t="s">
        <v>52</v>
      </c>
      <c r="K8" s="75" t="s">
        <v>52</v>
      </c>
      <c r="L8" s="75" t="s">
        <v>52</v>
      </c>
      <c r="M8" s="74">
        <v>3540</v>
      </c>
      <c r="N8" s="74">
        <v>552</v>
      </c>
      <c r="O8" s="44"/>
    </row>
    <row r="9" spans="1:15" ht="18" customHeight="1">
      <c r="A9" s="72" t="s">
        <v>54</v>
      </c>
      <c r="B9" s="73">
        <v>8851</v>
      </c>
      <c r="C9" s="74">
        <v>3405</v>
      </c>
      <c r="D9" s="74">
        <f>B9-C9</f>
        <v>5446</v>
      </c>
      <c r="E9" s="74">
        <v>275</v>
      </c>
      <c r="F9" s="75" t="s">
        <v>52</v>
      </c>
      <c r="G9" s="74">
        <v>1306</v>
      </c>
      <c r="H9" s="75" t="s">
        <v>52</v>
      </c>
      <c r="I9" s="75" t="s">
        <v>52</v>
      </c>
      <c r="J9" s="75" t="s">
        <v>52</v>
      </c>
      <c r="K9" s="75" t="s">
        <v>52</v>
      </c>
      <c r="L9" s="75" t="s">
        <v>52</v>
      </c>
      <c r="M9" s="74">
        <v>3411</v>
      </c>
      <c r="N9" s="74">
        <v>479</v>
      </c>
      <c r="O9" s="44"/>
    </row>
    <row r="10" spans="1:15" ht="18" customHeight="1">
      <c r="A10" s="72" t="s">
        <v>55</v>
      </c>
      <c r="B10" s="73">
        <v>8146</v>
      </c>
      <c r="C10" s="74">
        <v>3539</v>
      </c>
      <c r="D10" s="74">
        <f>B10-C10</f>
        <v>4607</v>
      </c>
      <c r="E10" s="74">
        <v>246</v>
      </c>
      <c r="F10" s="75" t="s">
        <v>52</v>
      </c>
      <c r="G10" s="74">
        <v>1389</v>
      </c>
      <c r="H10" s="75" t="s">
        <v>52</v>
      </c>
      <c r="I10" s="75" t="s">
        <v>52</v>
      </c>
      <c r="J10" s="75" t="s">
        <v>52</v>
      </c>
      <c r="K10" s="75" t="s">
        <v>52</v>
      </c>
      <c r="L10" s="75" t="s">
        <v>52</v>
      </c>
      <c r="M10" s="74">
        <v>3800</v>
      </c>
      <c r="N10" s="74">
        <v>503</v>
      </c>
      <c r="O10" s="44"/>
    </row>
    <row r="11" spans="1:15" ht="2.4500000000000002" customHeight="1">
      <c r="A11" s="72"/>
      <c r="B11" s="73"/>
      <c r="C11" s="74"/>
      <c r="D11" s="74"/>
      <c r="E11" s="74"/>
      <c r="F11" s="75"/>
      <c r="G11" s="74"/>
      <c r="H11" s="75"/>
      <c r="I11" s="75"/>
      <c r="J11" s="75"/>
      <c r="K11" s="75"/>
      <c r="L11" s="75"/>
      <c r="M11" s="74"/>
      <c r="N11" s="74"/>
      <c r="O11" s="44"/>
    </row>
    <row r="12" spans="1:15" ht="18" customHeight="1">
      <c r="A12" s="72" t="s">
        <v>56</v>
      </c>
      <c r="B12" s="73">
        <v>9255</v>
      </c>
      <c r="C12" s="74">
        <v>3747</v>
      </c>
      <c r="D12" s="74">
        <f t="shared" ref="D12:D21" si="0">B12-C12</f>
        <v>5508</v>
      </c>
      <c r="E12" s="74">
        <v>236</v>
      </c>
      <c r="F12" s="75" t="s">
        <v>52</v>
      </c>
      <c r="G12" s="74">
        <f t="shared" ref="G12:G21" si="1">H12+I12</f>
        <v>1553</v>
      </c>
      <c r="H12" s="74">
        <v>603</v>
      </c>
      <c r="I12" s="74">
        <v>950</v>
      </c>
      <c r="J12" s="75" t="s">
        <v>52</v>
      </c>
      <c r="K12" s="75" t="s">
        <v>52</v>
      </c>
      <c r="L12" s="75" t="s">
        <v>52</v>
      </c>
      <c r="M12" s="74">
        <v>4457</v>
      </c>
      <c r="N12" s="74">
        <v>557</v>
      </c>
      <c r="O12" s="44"/>
    </row>
    <row r="13" spans="1:15" ht="18" customHeight="1">
      <c r="A13" s="72" t="s">
        <v>57</v>
      </c>
      <c r="B13" s="73">
        <v>9384</v>
      </c>
      <c r="C13" s="74">
        <v>4204</v>
      </c>
      <c r="D13" s="74">
        <f t="shared" si="0"/>
        <v>5180</v>
      </c>
      <c r="E13" s="74">
        <v>341</v>
      </c>
      <c r="F13" s="75" t="s">
        <v>52</v>
      </c>
      <c r="G13" s="74">
        <f t="shared" si="1"/>
        <v>1534</v>
      </c>
      <c r="H13" s="74">
        <v>685</v>
      </c>
      <c r="I13" s="74">
        <v>849</v>
      </c>
      <c r="J13" s="75" t="s">
        <v>52</v>
      </c>
      <c r="K13" s="75" t="s">
        <v>52</v>
      </c>
      <c r="L13" s="75" t="s">
        <v>52</v>
      </c>
      <c r="M13" s="74">
        <v>4611</v>
      </c>
      <c r="N13" s="74">
        <v>530</v>
      </c>
      <c r="O13" s="44"/>
    </row>
    <row r="14" spans="1:15" ht="18" customHeight="1">
      <c r="A14" s="72" t="s">
        <v>58</v>
      </c>
      <c r="B14" s="73">
        <v>8912</v>
      </c>
      <c r="C14" s="74">
        <v>3805</v>
      </c>
      <c r="D14" s="74">
        <f t="shared" si="0"/>
        <v>5107</v>
      </c>
      <c r="E14" s="74">
        <v>268</v>
      </c>
      <c r="F14" s="75" t="s">
        <v>52</v>
      </c>
      <c r="G14" s="74">
        <f t="shared" si="1"/>
        <v>1487</v>
      </c>
      <c r="H14" s="74">
        <v>730</v>
      </c>
      <c r="I14" s="74">
        <v>757</v>
      </c>
      <c r="J14" s="75" t="s">
        <v>52</v>
      </c>
      <c r="K14" s="75" t="s">
        <v>52</v>
      </c>
      <c r="L14" s="75" t="s">
        <v>52</v>
      </c>
      <c r="M14" s="74">
        <v>5357</v>
      </c>
      <c r="N14" s="74">
        <v>569</v>
      </c>
      <c r="O14" s="44"/>
    </row>
    <row r="15" spans="1:15" ht="18" customHeight="1">
      <c r="A15" s="72" t="s">
        <v>59</v>
      </c>
      <c r="B15" s="73">
        <v>10112</v>
      </c>
      <c r="C15" s="74">
        <v>3574</v>
      </c>
      <c r="D15" s="74">
        <f t="shared" si="0"/>
        <v>6538</v>
      </c>
      <c r="E15" s="74">
        <v>233</v>
      </c>
      <c r="F15" s="74">
        <v>111</v>
      </c>
      <c r="G15" s="74">
        <f t="shared" si="1"/>
        <v>1666</v>
      </c>
      <c r="H15" s="74">
        <v>781</v>
      </c>
      <c r="I15" s="74">
        <v>885</v>
      </c>
      <c r="J15" s="75" t="s">
        <v>52</v>
      </c>
      <c r="K15" s="75" t="s">
        <v>52</v>
      </c>
      <c r="L15" s="75" t="s">
        <v>52</v>
      </c>
      <c r="M15" s="74">
        <v>5970</v>
      </c>
      <c r="N15" s="74">
        <v>570</v>
      </c>
      <c r="O15" s="44"/>
    </row>
    <row r="16" spans="1:15" ht="18" customHeight="1">
      <c r="A16" s="72" t="s">
        <v>60</v>
      </c>
      <c r="B16" s="73">
        <v>10542</v>
      </c>
      <c r="C16" s="74">
        <v>3627</v>
      </c>
      <c r="D16" s="74">
        <f t="shared" si="0"/>
        <v>6915</v>
      </c>
      <c r="E16" s="74">
        <v>266</v>
      </c>
      <c r="F16" s="74">
        <v>105</v>
      </c>
      <c r="G16" s="74">
        <f t="shared" si="1"/>
        <v>1778</v>
      </c>
      <c r="H16" s="74">
        <v>807</v>
      </c>
      <c r="I16" s="74">
        <v>971</v>
      </c>
      <c r="J16" s="75" t="s">
        <v>52</v>
      </c>
      <c r="K16" s="75" t="s">
        <v>52</v>
      </c>
      <c r="L16" s="75" t="s">
        <v>52</v>
      </c>
      <c r="M16" s="74">
        <v>6206</v>
      </c>
      <c r="N16" s="74">
        <v>590</v>
      </c>
      <c r="O16" s="44"/>
    </row>
    <row r="17" spans="1:15" ht="18" customHeight="1">
      <c r="A17" s="72" t="s">
        <v>61</v>
      </c>
      <c r="B17" s="73">
        <v>10928</v>
      </c>
      <c r="C17" s="74">
        <v>3841</v>
      </c>
      <c r="D17" s="74">
        <f t="shared" si="0"/>
        <v>7087</v>
      </c>
      <c r="E17" s="74">
        <v>243</v>
      </c>
      <c r="F17" s="74">
        <v>120</v>
      </c>
      <c r="G17" s="74">
        <f t="shared" si="1"/>
        <v>1922</v>
      </c>
      <c r="H17" s="74">
        <v>886</v>
      </c>
      <c r="I17" s="74">
        <v>1036</v>
      </c>
      <c r="J17" s="75">
        <f>+K17+L17</f>
        <v>584</v>
      </c>
      <c r="K17" s="74">
        <v>463</v>
      </c>
      <c r="L17" s="74">
        <v>121</v>
      </c>
      <c r="M17" s="74">
        <v>6541</v>
      </c>
      <c r="N17" s="74">
        <v>632</v>
      </c>
      <c r="O17" s="44"/>
    </row>
    <row r="18" spans="1:15" ht="18" customHeight="1">
      <c r="A18" s="72" t="s">
        <v>62</v>
      </c>
      <c r="B18" s="73">
        <v>11471</v>
      </c>
      <c r="C18" s="74">
        <v>4041</v>
      </c>
      <c r="D18" s="74">
        <f t="shared" si="0"/>
        <v>7430</v>
      </c>
      <c r="E18" s="74">
        <v>216</v>
      </c>
      <c r="F18" s="74">
        <v>110</v>
      </c>
      <c r="G18" s="74">
        <f t="shared" si="1"/>
        <v>1867</v>
      </c>
      <c r="H18" s="74">
        <v>857</v>
      </c>
      <c r="I18" s="74">
        <v>1010</v>
      </c>
      <c r="J18" s="75" t="s">
        <v>52</v>
      </c>
      <c r="K18" s="75" t="s">
        <v>52</v>
      </c>
      <c r="L18" s="75" t="s">
        <v>52</v>
      </c>
      <c r="M18" s="74">
        <v>6655</v>
      </c>
      <c r="N18" s="74">
        <v>747</v>
      </c>
      <c r="O18" s="44"/>
    </row>
    <row r="19" spans="1:15" ht="18" customHeight="1">
      <c r="A19" s="72" t="s">
        <v>63</v>
      </c>
      <c r="B19" s="73">
        <v>12274</v>
      </c>
      <c r="C19" s="74">
        <v>4166</v>
      </c>
      <c r="D19" s="74">
        <f t="shared" si="0"/>
        <v>8108</v>
      </c>
      <c r="E19" s="74">
        <v>223</v>
      </c>
      <c r="F19" s="74">
        <v>107</v>
      </c>
      <c r="G19" s="74">
        <f t="shared" si="1"/>
        <v>1798</v>
      </c>
      <c r="H19" s="74">
        <v>866</v>
      </c>
      <c r="I19" s="74">
        <v>932</v>
      </c>
      <c r="J19" s="75" t="s">
        <v>52</v>
      </c>
      <c r="K19" s="75" t="s">
        <v>52</v>
      </c>
      <c r="L19" s="75" t="s">
        <v>52</v>
      </c>
      <c r="M19" s="74">
        <v>7551</v>
      </c>
      <c r="N19" s="74">
        <v>695</v>
      </c>
      <c r="O19" s="44"/>
    </row>
    <row r="20" spans="1:15" ht="18" customHeight="1">
      <c r="A20" s="72" t="s">
        <v>64</v>
      </c>
      <c r="B20" s="73">
        <v>12797</v>
      </c>
      <c r="C20" s="74">
        <v>4111</v>
      </c>
      <c r="D20" s="74">
        <f t="shared" si="0"/>
        <v>8686</v>
      </c>
      <c r="E20" s="74">
        <v>180</v>
      </c>
      <c r="F20" s="74">
        <v>94</v>
      </c>
      <c r="G20" s="74">
        <f t="shared" si="1"/>
        <v>1760</v>
      </c>
      <c r="H20" s="74">
        <v>857</v>
      </c>
      <c r="I20" s="74">
        <v>903</v>
      </c>
      <c r="J20" s="75" t="s">
        <v>52</v>
      </c>
      <c r="K20" s="75" t="s">
        <v>52</v>
      </c>
      <c r="L20" s="75" t="s">
        <v>52</v>
      </c>
      <c r="M20" s="74">
        <v>7345</v>
      </c>
      <c r="N20" s="74">
        <v>716</v>
      </c>
      <c r="O20" s="44"/>
    </row>
    <row r="21" spans="1:15" ht="18" customHeight="1">
      <c r="A21" s="72" t="s">
        <v>65</v>
      </c>
      <c r="B21" s="73">
        <v>13399</v>
      </c>
      <c r="C21" s="74">
        <v>4093</v>
      </c>
      <c r="D21" s="74">
        <f t="shared" si="0"/>
        <v>9306</v>
      </c>
      <c r="E21" s="74">
        <v>176</v>
      </c>
      <c r="F21" s="74">
        <v>104</v>
      </c>
      <c r="G21" s="74">
        <f t="shared" si="1"/>
        <v>1583</v>
      </c>
      <c r="H21" s="74">
        <v>819</v>
      </c>
      <c r="I21" s="74">
        <v>764</v>
      </c>
      <c r="J21" s="75" t="s">
        <v>52</v>
      </c>
      <c r="K21" s="75" t="s">
        <v>52</v>
      </c>
      <c r="L21" s="75" t="s">
        <v>52</v>
      </c>
      <c r="M21" s="74">
        <v>8045</v>
      </c>
      <c r="N21" s="74">
        <v>751</v>
      </c>
      <c r="O21" s="44"/>
    </row>
    <row r="22" spans="1:15" ht="2.4500000000000002" customHeight="1">
      <c r="A22" s="72"/>
      <c r="B22" s="73"/>
      <c r="C22" s="74"/>
      <c r="D22" s="74"/>
      <c r="E22" s="74"/>
      <c r="F22" s="74"/>
      <c r="G22" s="74"/>
      <c r="H22" s="74"/>
      <c r="I22" s="74"/>
      <c r="J22" s="75"/>
      <c r="K22" s="75"/>
      <c r="L22" s="75"/>
      <c r="M22" s="74"/>
      <c r="N22" s="74"/>
      <c r="O22" s="44"/>
    </row>
    <row r="23" spans="1:15" ht="18" customHeight="1">
      <c r="A23" s="72" t="s">
        <v>66</v>
      </c>
      <c r="B23" s="73">
        <v>14881</v>
      </c>
      <c r="C23" s="74">
        <v>4286</v>
      </c>
      <c r="D23" s="74">
        <f t="shared" ref="D23:D32" si="2">B23-C23</f>
        <v>10595</v>
      </c>
      <c r="E23" s="74">
        <v>183</v>
      </c>
      <c r="F23" s="74">
        <v>108</v>
      </c>
      <c r="G23" s="74">
        <f t="shared" ref="G23:G32" si="3">H23+I23</f>
        <v>1560</v>
      </c>
      <c r="H23" s="74">
        <v>936</v>
      </c>
      <c r="I23" s="74">
        <v>624</v>
      </c>
      <c r="J23" s="74">
        <f>K23+L23</f>
        <v>523</v>
      </c>
      <c r="K23" s="74">
        <v>415</v>
      </c>
      <c r="L23" s="74">
        <v>108</v>
      </c>
      <c r="M23" s="74">
        <v>7976</v>
      </c>
      <c r="N23" s="74">
        <v>749</v>
      </c>
      <c r="O23" s="44"/>
    </row>
    <row r="24" spans="1:15" ht="18" customHeight="1">
      <c r="A24" s="72" t="s">
        <v>67</v>
      </c>
      <c r="B24" s="73">
        <v>11932</v>
      </c>
      <c r="C24" s="74">
        <v>4210</v>
      </c>
      <c r="D24" s="74">
        <f t="shared" si="2"/>
        <v>7722</v>
      </c>
      <c r="E24" s="74">
        <v>167</v>
      </c>
      <c r="F24" s="74">
        <v>86</v>
      </c>
      <c r="G24" s="74">
        <f t="shared" si="3"/>
        <v>1402</v>
      </c>
      <c r="H24" s="74">
        <v>790</v>
      </c>
      <c r="I24" s="74">
        <v>612</v>
      </c>
      <c r="J24" s="76" t="s">
        <v>52</v>
      </c>
      <c r="K24" s="75" t="s">
        <v>52</v>
      </c>
      <c r="L24" s="75" t="s">
        <v>52</v>
      </c>
      <c r="M24" s="74">
        <v>7900</v>
      </c>
      <c r="N24" s="74">
        <v>823</v>
      </c>
      <c r="O24" s="44"/>
    </row>
    <row r="25" spans="1:15" ht="18" customHeight="1">
      <c r="A25" s="72" t="s">
        <v>68</v>
      </c>
      <c r="B25" s="73">
        <v>16207</v>
      </c>
      <c r="C25" s="74">
        <v>4052</v>
      </c>
      <c r="D25" s="74">
        <f t="shared" si="2"/>
        <v>12155</v>
      </c>
      <c r="E25" s="74">
        <v>179</v>
      </c>
      <c r="F25" s="74">
        <v>116</v>
      </c>
      <c r="G25" s="74">
        <f t="shared" si="3"/>
        <v>1514</v>
      </c>
      <c r="H25" s="74">
        <v>902</v>
      </c>
      <c r="I25" s="74">
        <v>612</v>
      </c>
      <c r="J25" s="76" t="s">
        <v>52</v>
      </c>
      <c r="K25" s="75" t="s">
        <v>52</v>
      </c>
      <c r="L25" s="75" t="s">
        <v>52</v>
      </c>
      <c r="M25" s="74">
        <v>8109</v>
      </c>
      <c r="N25" s="74">
        <v>917</v>
      </c>
      <c r="O25" s="44"/>
    </row>
    <row r="26" spans="1:15" ht="18" customHeight="1">
      <c r="A26" s="72" t="s">
        <v>69</v>
      </c>
      <c r="B26" s="73">
        <v>16079</v>
      </c>
      <c r="C26" s="74">
        <v>4399</v>
      </c>
      <c r="D26" s="74">
        <f t="shared" si="2"/>
        <v>11680</v>
      </c>
      <c r="E26" s="74">
        <v>194</v>
      </c>
      <c r="F26" s="74">
        <v>125</v>
      </c>
      <c r="G26" s="74">
        <f t="shared" si="3"/>
        <v>1416</v>
      </c>
      <c r="H26" s="74">
        <v>819</v>
      </c>
      <c r="I26" s="74">
        <v>597</v>
      </c>
      <c r="J26" s="74">
        <f t="shared" ref="J26:J32" si="4">K26+L26</f>
        <v>394</v>
      </c>
      <c r="K26" s="74">
        <v>297</v>
      </c>
      <c r="L26" s="74">
        <v>97</v>
      </c>
      <c r="M26" s="74">
        <v>9066</v>
      </c>
      <c r="N26" s="74">
        <v>1000</v>
      </c>
      <c r="O26" s="44"/>
    </row>
    <row r="27" spans="1:15" ht="18" customHeight="1">
      <c r="A27" s="72" t="s">
        <v>70</v>
      </c>
      <c r="B27" s="73">
        <v>16564</v>
      </c>
      <c r="C27" s="74">
        <v>4243</v>
      </c>
      <c r="D27" s="74">
        <f t="shared" si="2"/>
        <v>12321</v>
      </c>
      <c r="E27" s="74">
        <v>199</v>
      </c>
      <c r="F27" s="74">
        <v>119</v>
      </c>
      <c r="G27" s="74">
        <f t="shared" si="3"/>
        <v>1339</v>
      </c>
      <c r="H27" s="74">
        <v>820</v>
      </c>
      <c r="I27" s="74">
        <v>519</v>
      </c>
      <c r="J27" s="74">
        <f t="shared" si="4"/>
        <v>365</v>
      </c>
      <c r="K27" s="74">
        <v>273</v>
      </c>
      <c r="L27" s="74">
        <v>92</v>
      </c>
      <c r="M27" s="74">
        <v>9280</v>
      </c>
      <c r="N27" s="74">
        <v>1119</v>
      </c>
      <c r="O27" s="44"/>
    </row>
    <row r="28" spans="1:15" ht="18" customHeight="1">
      <c r="A28" s="72" t="s">
        <v>71</v>
      </c>
      <c r="B28" s="73">
        <v>16874</v>
      </c>
      <c r="C28" s="74">
        <v>4422</v>
      </c>
      <c r="D28" s="74">
        <f t="shared" si="2"/>
        <v>12452</v>
      </c>
      <c r="E28" s="74">
        <v>169</v>
      </c>
      <c r="F28" s="74">
        <v>117</v>
      </c>
      <c r="G28" s="74">
        <f t="shared" si="3"/>
        <v>1416</v>
      </c>
      <c r="H28" s="74">
        <v>910</v>
      </c>
      <c r="I28" s="74">
        <v>506</v>
      </c>
      <c r="J28" s="74">
        <f t="shared" si="4"/>
        <v>405</v>
      </c>
      <c r="K28" s="74">
        <v>321</v>
      </c>
      <c r="L28" s="74">
        <v>84</v>
      </c>
      <c r="M28" s="74">
        <v>9741</v>
      </c>
      <c r="N28" s="74">
        <v>1177</v>
      </c>
      <c r="O28" s="44"/>
    </row>
    <row r="29" spans="1:15" ht="18" customHeight="1">
      <c r="A29" s="72" t="s">
        <v>72</v>
      </c>
      <c r="B29" s="73">
        <v>17888</v>
      </c>
      <c r="C29" s="74">
        <v>4388</v>
      </c>
      <c r="D29" s="74">
        <f t="shared" si="2"/>
        <v>13500</v>
      </c>
      <c r="E29" s="74">
        <v>133</v>
      </c>
      <c r="F29" s="74">
        <v>99</v>
      </c>
      <c r="G29" s="74">
        <f t="shared" si="3"/>
        <v>1284</v>
      </c>
      <c r="H29" s="74">
        <v>846</v>
      </c>
      <c r="I29" s="74">
        <v>438</v>
      </c>
      <c r="J29" s="74">
        <f t="shared" si="4"/>
        <v>337</v>
      </c>
      <c r="K29" s="74">
        <v>274</v>
      </c>
      <c r="L29" s="74">
        <v>63</v>
      </c>
      <c r="M29" s="74">
        <v>10503</v>
      </c>
      <c r="N29" s="74">
        <v>1314</v>
      </c>
      <c r="O29" s="44"/>
    </row>
    <row r="30" spans="1:15" ht="18" customHeight="1">
      <c r="A30" s="72" t="s">
        <v>73</v>
      </c>
      <c r="B30" s="73">
        <v>18526</v>
      </c>
      <c r="C30" s="74">
        <v>4572</v>
      </c>
      <c r="D30" s="74">
        <f t="shared" si="2"/>
        <v>13954</v>
      </c>
      <c r="E30" s="74">
        <v>185</v>
      </c>
      <c r="F30" s="74">
        <v>120</v>
      </c>
      <c r="G30" s="74">
        <f t="shared" si="3"/>
        <v>1259</v>
      </c>
      <c r="H30" s="74">
        <v>859</v>
      </c>
      <c r="I30" s="74">
        <v>400</v>
      </c>
      <c r="J30" s="74">
        <f t="shared" si="4"/>
        <v>367</v>
      </c>
      <c r="K30" s="74">
        <v>281</v>
      </c>
      <c r="L30" s="74">
        <v>86</v>
      </c>
      <c r="M30" s="74">
        <v>10835</v>
      </c>
      <c r="N30" s="74">
        <v>1330</v>
      </c>
      <c r="O30" s="44"/>
    </row>
    <row r="31" spans="1:15" ht="18" customHeight="1">
      <c r="A31" s="72" t="s">
        <v>74</v>
      </c>
      <c r="B31" s="73">
        <v>19394</v>
      </c>
      <c r="C31" s="74">
        <v>4601</v>
      </c>
      <c r="D31" s="74">
        <f t="shared" si="2"/>
        <v>14793</v>
      </c>
      <c r="E31" s="74">
        <v>181</v>
      </c>
      <c r="F31" s="74">
        <v>119</v>
      </c>
      <c r="G31" s="74">
        <f t="shared" si="3"/>
        <v>1155</v>
      </c>
      <c r="H31" s="74">
        <v>790</v>
      </c>
      <c r="I31" s="74">
        <v>365</v>
      </c>
      <c r="J31" s="74">
        <f t="shared" si="4"/>
        <v>305</v>
      </c>
      <c r="K31" s="74">
        <v>217</v>
      </c>
      <c r="L31" s="74">
        <v>88</v>
      </c>
      <c r="M31" s="74">
        <v>10551</v>
      </c>
      <c r="N31" s="74">
        <v>1423</v>
      </c>
      <c r="O31" s="44"/>
    </row>
    <row r="32" spans="1:15" ht="18" customHeight="1">
      <c r="A32" s="72" t="s">
        <v>75</v>
      </c>
      <c r="B32" s="73">
        <v>19379</v>
      </c>
      <c r="C32" s="74">
        <v>4589</v>
      </c>
      <c r="D32" s="74">
        <f t="shared" si="2"/>
        <v>14790</v>
      </c>
      <c r="E32" s="74">
        <v>157</v>
      </c>
      <c r="F32" s="74">
        <v>100</v>
      </c>
      <c r="G32" s="74">
        <f t="shared" si="3"/>
        <v>1184</v>
      </c>
      <c r="H32" s="74">
        <v>838</v>
      </c>
      <c r="I32" s="74">
        <v>346</v>
      </c>
      <c r="J32" s="74">
        <f t="shared" si="4"/>
        <v>295</v>
      </c>
      <c r="K32" s="74">
        <v>222</v>
      </c>
      <c r="L32" s="74">
        <v>73</v>
      </c>
      <c r="M32" s="74">
        <v>10032</v>
      </c>
      <c r="N32" s="74">
        <v>1348</v>
      </c>
      <c r="O32" s="44"/>
    </row>
    <row r="33" spans="1:15" ht="2.4500000000000002" customHeight="1">
      <c r="A33" s="77"/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44"/>
    </row>
    <row r="34" spans="1:15" ht="18" customHeight="1">
      <c r="A34" s="72" t="s">
        <v>76</v>
      </c>
      <c r="B34" s="73">
        <v>18416</v>
      </c>
      <c r="C34" s="74">
        <v>4730</v>
      </c>
      <c r="D34" s="74">
        <f t="shared" ref="D34:D43" si="5">B34-C34</f>
        <v>13686</v>
      </c>
      <c r="E34" s="74">
        <v>136</v>
      </c>
      <c r="F34" s="74">
        <v>84</v>
      </c>
      <c r="G34" s="74">
        <f t="shared" ref="G34:G43" si="6">H34+I34</f>
        <v>1154</v>
      </c>
      <c r="H34" s="74">
        <v>762</v>
      </c>
      <c r="I34" s="74">
        <v>392</v>
      </c>
      <c r="J34" s="74">
        <f t="shared" ref="J34:J43" si="7">K34+L34</f>
        <v>248</v>
      </c>
      <c r="K34" s="74">
        <v>188</v>
      </c>
      <c r="L34" s="74">
        <v>60</v>
      </c>
      <c r="M34" s="74">
        <v>9688</v>
      </c>
      <c r="N34" s="74">
        <v>1343</v>
      </c>
      <c r="O34" s="44"/>
    </row>
    <row r="35" spans="1:15" ht="18" customHeight="1">
      <c r="A35" s="72" t="s">
        <v>77</v>
      </c>
      <c r="B35" s="73">
        <v>17946</v>
      </c>
      <c r="C35" s="74">
        <v>4838</v>
      </c>
      <c r="D35" s="74">
        <f t="shared" si="5"/>
        <v>13108</v>
      </c>
      <c r="E35" s="74">
        <v>136</v>
      </c>
      <c r="F35" s="74">
        <v>84</v>
      </c>
      <c r="G35" s="74">
        <f t="shared" si="6"/>
        <v>1229</v>
      </c>
      <c r="H35" s="74">
        <v>737</v>
      </c>
      <c r="I35" s="74">
        <v>492</v>
      </c>
      <c r="J35" s="74">
        <f t="shared" si="7"/>
        <v>244</v>
      </c>
      <c r="K35" s="74">
        <v>174</v>
      </c>
      <c r="L35" s="74">
        <v>70</v>
      </c>
      <c r="M35" s="74">
        <v>9215</v>
      </c>
      <c r="N35" s="74">
        <v>1583</v>
      </c>
      <c r="O35" s="44"/>
    </row>
    <row r="36" spans="1:15" ht="18" customHeight="1">
      <c r="A36" s="72" t="s">
        <v>78</v>
      </c>
      <c r="B36" s="73">
        <v>17634</v>
      </c>
      <c r="C36" s="74">
        <v>4773</v>
      </c>
      <c r="D36" s="74">
        <f t="shared" si="5"/>
        <v>12861</v>
      </c>
      <c r="E36" s="74">
        <v>140</v>
      </c>
      <c r="F36" s="74">
        <v>91</v>
      </c>
      <c r="G36" s="74">
        <f t="shared" si="6"/>
        <v>1170</v>
      </c>
      <c r="H36" s="74">
        <v>714</v>
      </c>
      <c r="I36" s="74">
        <v>456</v>
      </c>
      <c r="J36" s="74">
        <f t="shared" si="7"/>
        <v>243</v>
      </c>
      <c r="K36" s="74">
        <v>166</v>
      </c>
      <c r="L36" s="74">
        <v>77</v>
      </c>
      <c r="M36" s="74">
        <v>8894</v>
      </c>
      <c r="N36" s="74">
        <v>1647</v>
      </c>
      <c r="O36" s="44"/>
    </row>
    <row r="37" spans="1:15" ht="18" customHeight="1">
      <c r="A37" s="72" t="s">
        <v>79</v>
      </c>
      <c r="B37" s="73">
        <v>17784</v>
      </c>
      <c r="C37" s="74">
        <v>4840</v>
      </c>
      <c r="D37" s="74">
        <f t="shared" si="5"/>
        <v>12944</v>
      </c>
      <c r="E37" s="74">
        <v>130</v>
      </c>
      <c r="F37" s="74">
        <v>82</v>
      </c>
      <c r="G37" s="74">
        <f t="shared" si="6"/>
        <v>1043</v>
      </c>
      <c r="H37" s="74">
        <v>615</v>
      </c>
      <c r="I37" s="74">
        <v>428</v>
      </c>
      <c r="J37" s="74">
        <f t="shared" si="7"/>
        <v>217</v>
      </c>
      <c r="K37" s="74">
        <v>153</v>
      </c>
      <c r="L37" s="74">
        <v>64</v>
      </c>
      <c r="M37" s="74">
        <v>8680</v>
      </c>
      <c r="N37" s="74">
        <v>1713</v>
      </c>
      <c r="O37" s="44"/>
    </row>
    <row r="38" spans="1:15" ht="18" customHeight="1">
      <c r="A38" s="72" t="s">
        <v>80</v>
      </c>
      <c r="B38" s="73">
        <v>17517</v>
      </c>
      <c r="C38" s="74">
        <v>5037</v>
      </c>
      <c r="D38" s="74">
        <f t="shared" si="5"/>
        <v>12480</v>
      </c>
      <c r="E38" s="74">
        <v>111</v>
      </c>
      <c r="F38" s="74">
        <v>69</v>
      </c>
      <c r="G38" s="74">
        <f t="shared" si="6"/>
        <v>1020</v>
      </c>
      <c r="H38" s="74">
        <v>582</v>
      </c>
      <c r="I38" s="74">
        <v>438</v>
      </c>
      <c r="J38" s="74">
        <f t="shared" si="7"/>
        <v>413</v>
      </c>
      <c r="K38" s="74">
        <v>362</v>
      </c>
      <c r="L38" s="74">
        <v>51</v>
      </c>
      <c r="M38" s="74">
        <v>8972</v>
      </c>
      <c r="N38" s="74">
        <v>1873</v>
      </c>
      <c r="O38" s="44"/>
    </row>
    <row r="39" spans="1:15" ht="18" customHeight="1">
      <c r="A39" s="72" t="s">
        <v>81</v>
      </c>
      <c r="B39" s="73">
        <v>17053</v>
      </c>
      <c r="C39" s="74">
        <v>5224</v>
      </c>
      <c r="D39" s="74">
        <f t="shared" si="5"/>
        <v>11829</v>
      </c>
      <c r="E39" s="74">
        <v>109</v>
      </c>
      <c r="F39" s="74">
        <v>75</v>
      </c>
      <c r="G39" s="74">
        <f t="shared" si="6"/>
        <v>896</v>
      </c>
      <c r="H39" s="74">
        <v>493</v>
      </c>
      <c r="I39" s="74">
        <v>403</v>
      </c>
      <c r="J39" s="74">
        <f t="shared" si="7"/>
        <v>332</v>
      </c>
      <c r="K39" s="74">
        <v>272</v>
      </c>
      <c r="L39" s="74">
        <v>60</v>
      </c>
      <c r="M39" s="74">
        <v>8868</v>
      </c>
      <c r="N39" s="74">
        <v>1979</v>
      </c>
      <c r="O39" s="44"/>
    </row>
    <row r="40" spans="1:15" ht="18" customHeight="1">
      <c r="A40" s="72" t="s">
        <v>82</v>
      </c>
      <c r="B40" s="73">
        <v>16522</v>
      </c>
      <c r="C40" s="74">
        <v>5228</v>
      </c>
      <c r="D40" s="74">
        <f t="shared" si="5"/>
        <v>11294</v>
      </c>
      <c r="E40" s="74">
        <v>109</v>
      </c>
      <c r="F40" s="74">
        <v>60</v>
      </c>
      <c r="G40" s="74">
        <f t="shared" si="6"/>
        <v>930</v>
      </c>
      <c r="H40" s="74">
        <v>492</v>
      </c>
      <c r="I40" s="74">
        <v>438</v>
      </c>
      <c r="J40" s="74">
        <f t="shared" si="7"/>
        <v>320</v>
      </c>
      <c r="K40" s="74">
        <v>280</v>
      </c>
      <c r="L40" s="74">
        <v>40</v>
      </c>
      <c r="M40" s="74">
        <v>8966</v>
      </c>
      <c r="N40" s="74">
        <v>2177</v>
      </c>
      <c r="O40" s="44"/>
    </row>
    <row r="41" spans="1:15" ht="18" customHeight="1">
      <c r="A41" s="72" t="s">
        <v>83</v>
      </c>
      <c r="B41" s="73">
        <v>16665</v>
      </c>
      <c r="C41" s="74">
        <v>5230</v>
      </c>
      <c r="D41" s="74">
        <f t="shared" si="5"/>
        <v>11435</v>
      </c>
      <c r="E41" s="74">
        <v>95</v>
      </c>
      <c r="F41" s="74">
        <v>54</v>
      </c>
      <c r="G41" s="74">
        <f t="shared" si="6"/>
        <v>1043</v>
      </c>
      <c r="H41" s="74">
        <v>522</v>
      </c>
      <c r="I41" s="74">
        <v>521</v>
      </c>
      <c r="J41" s="74">
        <f t="shared" si="7"/>
        <v>324</v>
      </c>
      <c r="K41" s="74">
        <v>289</v>
      </c>
      <c r="L41" s="74">
        <v>35</v>
      </c>
      <c r="M41" s="74">
        <v>9162</v>
      </c>
      <c r="N41" s="74">
        <v>2246</v>
      </c>
      <c r="O41" s="44"/>
    </row>
    <row r="42" spans="1:15" ht="18" customHeight="1">
      <c r="A42" s="72" t="s">
        <v>84</v>
      </c>
      <c r="B42" s="73">
        <v>16525</v>
      </c>
      <c r="C42" s="74">
        <v>5484</v>
      </c>
      <c r="D42" s="74">
        <f t="shared" si="5"/>
        <v>11041</v>
      </c>
      <c r="E42" s="74">
        <v>97</v>
      </c>
      <c r="F42" s="74">
        <v>58</v>
      </c>
      <c r="G42" s="74">
        <f t="shared" si="6"/>
        <v>1005</v>
      </c>
      <c r="H42" s="74">
        <v>508</v>
      </c>
      <c r="I42" s="74">
        <v>497</v>
      </c>
      <c r="J42" s="74">
        <f t="shared" si="7"/>
        <v>326</v>
      </c>
      <c r="K42" s="74">
        <v>283</v>
      </c>
      <c r="L42" s="74">
        <v>43</v>
      </c>
      <c r="M42" s="74">
        <v>8848</v>
      </c>
      <c r="N42" s="74">
        <v>2475</v>
      </c>
      <c r="O42" s="44"/>
    </row>
    <row r="43" spans="1:15" ht="18" customHeight="1">
      <c r="A43" s="72" t="s">
        <v>85</v>
      </c>
      <c r="B43" s="73">
        <v>16709</v>
      </c>
      <c r="C43" s="74">
        <v>5450</v>
      </c>
      <c r="D43" s="74">
        <f t="shared" si="5"/>
        <v>11259</v>
      </c>
      <c r="E43" s="74">
        <v>82</v>
      </c>
      <c r="F43" s="74">
        <v>58</v>
      </c>
      <c r="G43" s="74">
        <f t="shared" si="6"/>
        <v>986</v>
      </c>
      <c r="H43" s="74">
        <v>468</v>
      </c>
      <c r="I43" s="74">
        <v>518</v>
      </c>
      <c r="J43" s="74">
        <f t="shared" si="7"/>
        <v>317</v>
      </c>
      <c r="K43" s="74">
        <v>276</v>
      </c>
      <c r="L43" s="74">
        <v>41</v>
      </c>
      <c r="M43" s="74">
        <v>8688</v>
      </c>
      <c r="N43" s="74">
        <v>2620</v>
      </c>
      <c r="O43" s="44"/>
    </row>
    <row r="44" spans="1:15" ht="18" customHeight="1">
      <c r="A44" s="72" t="s">
        <v>86</v>
      </c>
      <c r="B44" s="73">
        <v>15841</v>
      </c>
      <c r="C44" s="74">
        <v>5638</v>
      </c>
      <c r="D44" s="74">
        <f>B44-C44</f>
        <v>10203</v>
      </c>
      <c r="E44" s="74">
        <v>75</v>
      </c>
      <c r="F44" s="74">
        <v>40</v>
      </c>
      <c r="G44" s="74">
        <f>H44+I44</f>
        <v>921</v>
      </c>
      <c r="H44" s="74">
        <v>388</v>
      </c>
      <c r="I44" s="74">
        <v>533</v>
      </c>
      <c r="J44" s="74">
        <f>K44+L44</f>
        <v>277</v>
      </c>
      <c r="K44" s="74">
        <v>244</v>
      </c>
      <c r="L44" s="74">
        <v>33</v>
      </c>
      <c r="M44" s="74">
        <v>8389</v>
      </c>
      <c r="N44" s="74">
        <v>2555</v>
      </c>
      <c r="O44" s="44"/>
    </row>
    <row r="45" spans="1:15" ht="2.4500000000000002" customHeight="1">
      <c r="A45" s="72" t="s">
        <v>87</v>
      </c>
      <c r="B45" s="73">
        <v>15500</v>
      </c>
      <c r="C45" s="74">
        <v>5722</v>
      </c>
      <c r="D45" s="74">
        <f>B45-C45</f>
        <v>9778</v>
      </c>
      <c r="E45" s="74">
        <v>84</v>
      </c>
      <c r="F45" s="74">
        <v>49</v>
      </c>
      <c r="G45" s="74">
        <f>H45+I45</f>
        <v>913</v>
      </c>
      <c r="H45" s="74">
        <v>373</v>
      </c>
      <c r="I45" s="74">
        <v>540</v>
      </c>
      <c r="J45" s="74">
        <f>K45+L45</f>
        <v>275</v>
      </c>
      <c r="K45" s="74">
        <v>235</v>
      </c>
      <c r="L45" s="74">
        <v>40</v>
      </c>
      <c r="M45" s="74">
        <v>8367</v>
      </c>
      <c r="N45" s="74">
        <v>2458</v>
      </c>
      <c r="O45" s="44"/>
    </row>
    <row r="46" spans="1:15" ht="18" customHeight="1">
      <c r="A46" s="72" t="s">
        <v>88</v>
      </c>
      <c r="B46" s="73">
        <v>15017</v>
      </c>
      <c r="C46" s="74">
        <v>5789</v>
      </c>
      <c r="D46" s="74">
        <f>B46-C46</f>
        <v>9228</v>
      </c>
      <c r="E46" s="74">
        <v>75</v>
      </c>
      <c r="F46" s="74">
        <v>45</v>
      </c>
      <c r="G46" s="74">
        <f>H46+I46</f>
        <v>828</v>
      </c>
      <c r="H46" s="74">
        <v>334</v>
      </c>
      <c r="I46" s="74">
        <v>494</v>
      </c>
      <c r="J46" s="74">
        <f>K46+L46</f>
        <v>235</v>
      </c>
      <c r="K46" s="74">
        <v>201</v>
      </c>
      <c r="L46" s="74">
        <v>34</v>
      </c>
      <c r="M46" s="74">
        <v>7959</v>
      </c>
      <c r="N46" s="74">
        <v>2318</v>
      </c>
      <c r="O46" s="44"/>
    </row>
    <row r="47" spans="1:15" ht="18" customHeight="1">
      <c r="A47" s="72" t="s">
        <v>89</v>
      </c>
      <c r="B47" s="73">
        <v>14614</v>
      </c>
      <c r="C47" s="74">
        <v>6051</v>
      </c>
      <c r="D47" s="74">
        <f>B47-C47</f>
        <v>8563</v>
      </c>
      <c r="E47" s="74">
        <v>53</v>
      </c>
      <c r="F47" s="74">
        <v>25</v>
      </c>
      <c r="G47" s="74">
        <f>H47+I47</f>
        <v>810</v>
      </c>
      <c r="H47" s="74">
        <v>339</v>
      </c>
      <c r="I47" s="74">
        <v>471</v>
      </c>
      <c r="J47" s="74">
        <f>K47+L47</f>
        <v>201</v>
      </c>
      <c r="K47" s="74">
        <v>182</v>
      </c>
      <c r="L47" s="74">
        <v>19</v>
      </c>
      <c r="M47" s="74">
        <v>8412</v>
      </c>
      <c r="N47" s="74">
        <v>2201</v>
      </c>
      <c r="O47" s="44"/>
    </row>
    <row r="48" spans="1:15" ht="3.95" customHeight="1">
      <c r="A48" s="78"/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44"/>
    </row>
    <row r="49" spans="1:15" ht="18" customHeight="1">
      <c r="A49" s="72" t="s">
        <v>90</v>
      </c>
      <c r="B49" s="73">
        <v>14023</v>
      </c>
      <c r="C49" s="74">
        <v>6176</v>
      </c>
      <c r="D49" s="74">
        <f t="shared" ref="D49:D58" si="8">B49-C49</f>
        <v>7847</v>
      </c>
      <c r="E49" s="74">
        <v>55</v>
      </c>
      <c r="F49" s="74">
        <v>31</v>
      </c>
      <c r="G49" s="74">
        <f t="shared" ref="G49:G58" si="9">H49+I49</f>
        <v>769</v>
      </c>
      <c r="H49" s="74">
        <v>330</v>
      </c>
      <c r="I49" s="74">
        <v>439</v>
      </c>
      <c r="J49" s="74">
        <f t="shared" ref="J49:J58" si="10">K49+L49</f>
        <v>191</v>
      </c>
      <c r="K49" s="74">
        <v>170</v>
      </c>
      <c r="L49" s="74">
        <v>21</v>
      </c>
      <c r="M49" s="74">
        <v>8165</v>
      </c>
      <c r="N49" s="74">
        <v>2091</v>
      </c>
      <c r="O49" s="44"/>
    </row>
    <row r="50" spans="1:15" ht="18" customHeight="1">
      <c r="A50" s="72" t="s">
        <v>91</v>
      </c>
      <c r="B50" s="73">
        <v>13647</v>
      </c>
      <c r="C50" s="74">
        <v>6216</v>
      </c>
      <c r="D50" s="74">
        <f t="shared" si="8"/>
        <v>7431</v>
      </c>
      <c r="E50" s="74">
        <v>55</v>
      </c>
      <c r="F50" s="74">
        <v>31</v>
      </c>
      <c r="G50" s="74">
        <f t="shared" si="9"/>
        <v>763</v>
      </c>
      <c r="H50" s="74">
        <v>310</v>
      </c>
      <c r="I50" s="74">
        <v>453</v>
      </c>
      <c r="J50" s="74">
        <f t="shared" si="10"/>
        <v>184</v>
      </c>
      <c r="K50" s="74">
        <v>161</v>
      </c>
      <c r="L50" s="74">
        <v>23</v>
      </c>
      <c r="M50" s="74">
        <v>8464</v>
      </c>
      <c r="N50" s="74">
        <v>2195</v>
      </c>
      <c r="O50" s="44"/>
    </row>
    <row r="51" spans="1:15" ht="18" customHeight="1">
      <c r="A51" s="72" t="s">
        <v>92</v>
      </c>
      <c r="B51" s="73">
        <v>13817</v>
      </c>
      <c r="C51" s="74">
        <v>6505</v>
      </c>
      <c r="D51" s="74">
        <f t="shared" si="8"/>
        <v>7312</v>
      </c>
      <c r="E51" s="74">
        <v>70</v>
      </c>
      <c r="F51" s="74">
        <v>37</v>
      </c>
      <c r="G51" s="74">
        <f t="shared" si="9"/>
        <v>713</v>
      </c>
      <c r="H51" s="74">
        <v>272</v>
      </c>
      <c r="I51" s="74">
        <v>441</v>
      </c>
      <c r="J51" s="74">
        <f t="shared" si="10"/>
        <v>119</v>
      </c>
      <c r="K51" s="74">
        <v>96</v>
      </c>
      <c r="L51" s="74">
        <v>23</v>
      </c>
      <c r="M51" s="74">
        <v>8827</v>
      </c>
      <c r="N51" s="74">
        <v>2338</v>
      </c>
      <c r="O51" s="44"/>
    </row>
    <row r="52" spans="1:15" ht="18" customHeight="1">
      <c r="A52" s="72" t="s">
        <v>93</v>
      </c>
      <c r="B52" s="73">
        <v>13576</v>
      </c>
      <c r="C52" s="74">
        <v>6490</v>
      </c>
      <c r="D52" s="74">
        <f t="shared" si="8"/>
        <v>7086</v>
      </c>
      <c r="E52" s="74">
        <v>51</v>
      </c>
      <c r="F52" s="74">
        <v>25</v>
      </c>
      <c r="G52" s="74">
        <f t="shared" si="9"/>
        <v>681</v>
      </c>
      <c r="H52" s="74">
        <v>256</v>
      </c>
      <c r="I52" s="74">
        <v>425</v>
      </c>
      <c r="J52" s="74">
        <f t="shared" si="10"/>
        <v>87</v>
      </c>
      <c r="K52" s="74">
        <v>70</v>
      </c>
      <c r="L52" s="74">
        <v>17</v>
      </c>
      <c r="M52" s="74">
        <v>9107</v>
      </c>
      <c r="N52" s="74">
        <v>2432</v>
      </c>
      <c r="O52" s="44"/>
    </row>
    <row r="53" spans="1:15" ht="18" customHeight="1">
      <c r="A53" s="72" t="s">
        <v>94</v>
      </c>
      <c r="B53" s="73">
        <v>13225</v>
      </c>
      <c r="C53" s="74">
        <v>6939</v>
      </c>
      <c r="D53" s="74">
        <f t="shared" si="8"/>
        <v>6286</v>
      </c>
      <c r="E53" s="74">
        <v>52</v>
      </c>
      <c r="F53" s="74">
        <v>27</v>
      </c>
      <c r="G53" s="74">
        <f t="shared" si="9"/>
        <v>658</v>
      </c>
      <c r="H53" s="74">
        <v>212</v>
      </c>
      <c r="I53" s="74">
        <v>446</v>
      </c>
      <c r="J53" s="74">
        <f t="shared" si="10"/>
        <v>88</v>
      </c>
      <c r="K53" s="74">
        <v>66</v>
      </c>
      <c r="L53" s="74">
        <v>22</v>
      </c>
      <c r="M53" s="74">
        <v>9255</v>
      </c>
      <c r="N53" s="74">
        <v>2516</v>
      </c>
      <c r="O53" s="44"/>
    </row>
    <row r="54" spans="1:15" ht="18" customHeight="1">
      <c r="A54" s="72" t="s">
        <v>95</v>
      </c>
      <c r="B54" s="73">
        <v>13655</v>
      </c>
      <c r="C54" s="74">
        <v>6726</v>
      </c>
      <c r="D54" s="74">
        <f t="shared" si="8"/>
        <v>6929</v>
      </c>
      <c r="E54" s="74">
        <v>52</v>
      </c>
      <c r="F54" s="74">
        <v>25</v>
      </c>
      <c r="G54" s="74">
        <f t="shared" si="9"/>
        <v>624</v>
      </c>
      <c r="H54" s="74">
        <v>234</v>
      </c>
      <c r="I54" s="74">
        <v>390</v>
      </c>
      <c r="J54" s="74">
        <f t="shared" si="10"/>
        <v>100</v>
      </c>
      <c r="K54" s="74">
        <v>84</v>
      </c>
      <c r="L54" s="74">
        <v>16</v>
      </c>
      <c r="M54" s="74">
        <v>9137</v>
      </c>
      <c r="N54" s="74">
        <v>2520</v>
      </c>
      <c r="O54" s="44"/>
    </row>
    <row r="55" spans="1:15" ht="18" customHeight="1">
      <c r="A55" s="72" t="s">
        <v>96</v>
      </c>
      <c r="B55" s="73">
        <v>12986</v>
      </c>
      <c r="C55" s="74">
        <v>7130</v>
      </c>
      <c r="D55" s="74">
        <f t="shared" si="8"/>
        <v>5856</v>
      </c>
      <c r="E55" s="74">
        <v>62</v>
      </c>
      <c r="F55" s="74">
        <v>26</v>
      </c>
      <c r="G55" s="74">
        <f t="shared" si="9"/>
        <v>557</v>
      </c>
      <c r="H55" s="74">
        <v>193</v>
      </c>
      <c r="I55" s="74">
        <v>364</v>
      </c>
      <c r="J55" s="74">
        <f t="shared" si="10"/>
        <v>92</v>
      </c>
      <c r="K55" s="74">
        <v>74</v>
      </c>
      <c r="L55" s="74">
        <v>18</v>
      </c>
      <c r="M55" s="74">
        <v>9257</v>
      </c>
      <c r="N55" s="74">
        <v>2626</v>
      </c>
      <c r="O55" s="44"/>
    </row>
    <row r="56" spans="1:15" ht="18" customHeight="1">
      <c r="A56" s="72" t="s">
        <v>97</v>
      </c>
      <c r="B56" s="73">
        <v>13422</v>
      </c>
      <c r="C56" s="74">
        <v>6898</v>
      </c>
      <c r="D56" s="74">
        <f t="shared" si="8"/>
        <v>6524</v>
      </c>
      <c r="E56" s="74">
        <v>56</v>
      </c>
      <c r="F56" s="74">
        <v>39</v>
      </c>
      <c r="G56" s="74">
        <f t="shared" si="9"/>
        <v>603</v>
      </c>
      <c r="H56" s="74">
        <v>226</v>
      </c>
      <c r="I56" s="74">
        <v>377</v>
      </c>
      <c r="J56" s="74">
        <f t="shared" si="10"/>
        <v>99</v>
      </c>
      <c r="K56" s="74">
        <v>75</v>
      </c>
      <c r="L56" s="74">
        <v>24</v>
      </c>
      <c r="M56" s="74">
        <v>9426</v>
      </c>
      <c r="N56" s="74">
        <v>2618</v>
      </c>
      <c r="O56" s="44"/>
    </row>
    <row r="57" spans="1:15" ht="18" customHeight="1">
      <c r="A57" s="72" t="s">
        <v>98</v>
      </c>
      <c r="B57" s="73">
        <v>13036</v>
      </c>
      <c r="C57" s="74">
        <v>7368</v>
      </c>
      <c r="D57" s="74">
        <f t="shared" si="8"/>
        <v>5668</v>
      </c>
      <c r="E57" s="74">
        <v>49</v>
      </c>
      <c r="F57" s="74">
        <v>21</v>
      </c>
      <c r="G57" s="74">
        <f t="shared" si="9"/>
        <v>544</v>
      </c>
      <c r="H57" s="74">
        <v>150</v>
      </c>
      <c r="I57" s="74">
        <v>394</v>
      </c>
      <c r="J57" s="74">
        <f t="shared" si="10"/>
        <v>67</v>
      </c>
      <c r="K57" s="74">
        <v>54</v>
      </c>
      <c r="L57" s="74">
        <v>13</v>
      </c>
      <c r="M57" s="74">
        <v>9429</v>
      </c>
      <c r="N57" s="74">
        <v>2842</v>
      </c>
      <c r="O57" s="44"/>
    </row>
    <row r="58" spans="1:15" ht="18" customHeight="1">
      <c r="A58" s="72" t="s">
        <v>99</v>
      </c>
      <c r="B58" s="73">
        <v>13351</v>
      </c>
      <c r="C58" s="74">
        <v>7627</v>
      </c>
      <c r="D58" s="74">
        <f t="shared" si="8"/>
        <v>5724</v>
      </c>
      <c r="E58" s="74">
        <v>59</v>
      </c>
      <c r="F58" s="74">
        <v>34</v>
      </c>
      <c r="G58" s="74">
        <f t="shared" si="9"/>
        <v>555</v>
      </c>
      <c r="H58" s="74">
        <v>170</v>
      </c>
      <c r="I58" s="74">
        <v>385</v>
      </c>
      <c r="J58" s="74">
        <f t="shared" si="10"/>
        <v>90</v>
      </c>
      <c r="K58" s="74">
        <v>61</v>
      </c>
      <c r="L58" s="74">
        <v>29</v>
      </c>
      <c r="M58" s="74">
        <v>9381</v>
      </c>
      <c r="N58" s="74">
        <v>3154</v>
      </c>
      <c r="O58" s="44"/>
    </row>
    <row r="59" spans="1:15" ht="18" customHeight="1">
      <c r="A59" s="72" t="s">
        <v>100</v>
      </c>
      <c r="B59" s="73">
        <v>12960</v>
      </c>
      <c r="C59" s="74">
        <v>7992</v>
      </c>
      <c r="D59" s="74">
        <f>B59-C59</f>
        <v>4968</v>
      </c>
      <c r="E59" s="74">
        <v>49</v>
      </c>
      <c r="F59" s="74">
        <v>25</v>
      </c>
      <c r="G59" s="74">
        <f>H59+I59</f>
        <v>585</v>
      </c>
      <c r="H59" s="74">
        <v>193</v>
      </c>
      <c r="I59" s="74">
        <v>392</v>
      </c>
      <c r="J59" s="74">
        <f>K59+L59</f>
        <v>86</v>
      </c>
      <c r="K59" s="74">
        <v>66</v>
      </c>
      <c r="L59" s="74">
        <v>20</v>
      </c>
      <c r="M59" s="74">
        <v>9052</v>
      </c>
      <c r="N59" s="74">
        <v>3243</v>
      </c>
      <c r="O59" s="44"/>
    </row>
    <row r="60" spans="1:15" ht="18" customHeight="1">
      <c r="A60" s="72" t="s">
        <v>101</v>
      </c>
      <c r="B60" s="73">
        <v>13133</v>
      </c>
      <c r="C60" s="74">
        <v>7992</v>
      </c>
      <c r="D60" s="74">
        <f>B60-C60</f>
        <v>5141</v>
      </c>
      <c r="E60" s="74">
        <v>46</v>
      </c>
      <c r="F60" s="74">
        <v>24</v>
      </c>
      <c r="G60" s="74">
        <f>H60+I60</f>
        <v>542</v>
      </c>
      <c r="H60" s="74">
        <v>169</v>
      </c>
      <c r="I60" s="74">
        <v>373</v>
      </c>
      <c r="J60" s="74">
        <f>K60+L60</f>
        <v>70</v>
      </c>
      <c r="K60" s="74">
        <v>51</v>
      </c>
      <c r="L60" s="74">
        <v>19</v>
      </c>
      <c r="M60" s="74">
        <v>9589</v>
      </c>
      <c r="N60" s="74">
        <v>3488</v>
      </c>
      <c r="O60" s="44"/>
    </row>
    <row r="61" spans="1:15" ht="18" customHeight="1">
      <c r="A61" s="72" t="s">
        <v>102</v>
      </c>
      <c r="B61" s="73">
        <v>13202</v>
      </c>
      <c r="C61" s="74">
        <v>7891</v>
      </c>
      <c r="D61" s="74">
        <f>B61-C61</f>
        <v>5311</v>
      </c>
      <c r="E61" s="74">
        <v>35</v>
      </c>
      <c r="F61" s="74">
        <v>25</v>
      </c>
      <c r="G61" s="74">
        <f>H61+I61</f>
        <v>530</v>
      </c>
      <c r="H61" s="74">
        <v>169</v>
      </c>
      <c r="I61" s="74">
        <v>361</v>
      </c>
      <c r="J61" s="74">
        <f>K61+L61</f>
        <v>69</v>
      </c>
      <c r="K61" s="74">
        <v>47</v>
      </c>
      <c r="L61" s="74">
        <v>22</v>
      </c>
      <c r="M61" s="74">
        <v>9983</v>
      </c>
      <c r="N61" s="74">
        <v>3663</v>
      </c>
      <c r="O61" s="44"/>
    </row>
    <row r="62" spans="1:15" ht="18" customHeight="1">
      <c r="A62" s="72" t="s">
        <v>103</v>
      </c>
      <c r="B62" s="73">
        <v>13122</v>
      </c>
      <c r="C62" s="74">
        <v>8200</v>
      </c>
      <c r="D62" s="74">
        <f>B62-C62</f>
        <v>4922</v>
      </c>
      <c r="E62" s="74">
        <v>43</v>
      </c>
      <c r="F62" s="74">
        <v>19</v>
      </c>
      <c r="G62" s="74">
        <f>H62+I62</f>
        <v>506</v>
      </c>
      <c r="H62" s="74">
        <v>168</v>
      </c>
      <c r="I62" s="74">
        <v>338</v>
      </c>
      <c r="J62" s="74">
        <f>K62+L62</f>
        <v>56</v>
      </c>
      <c r="K62" s="74">
        <v>42</v>
      </c>
      <c r="L62" s="74">
        <v>14</v>
      </c>
      <c r="M62" s="74">
        <v>9761</v>
      </c>
      <c r="N62" s="74">
        <v>3881</v>
      </c>
      <c r="O62" s="44"/>
    </row>
    <row r="63" spans="1:15" s="79" customFormat="1" ht="18" customHeight="1">
      <c r="A63" s="72" t="s">
        <v>104</v>
      </c>
      <c r="B63" s="73">
        <v>13082</v>
      </c>
      <c r="C63" s="74">
        <v>8348</v>
      </c>
      <c r="D63" s="74">
        <f>+B63-C63</f>
        <v>4734</v>
      </c>
      <c r="E63" s="74">
        <v>44</v>
      </c>
      <c r="F63" s="74">
        <v>26</v>
      </c>
      <c r="G63" s="74">
        <f>+H63+I63</f>
        <v>491</v>
      </c>
      <c r="H63" s="74">
        <v>152</v>
      </c>
      <c r="I63" s="74">
        <v>339</v>
      </c>
      <c r="J63" s="74">
        <f>+K63+L63</f>
        <v>69</v>
      </c>
      <c r="K63" s="74">
        <v>51</v>
      </c>
      <c r="L63" s="74">
        <v>18</v>
      </c>
      <c r="M63" s="74">
        <v>9471</v>
      </c>
      <c r="N63" s="74">
        <v>3607</v>
      </c>
      <c r="O63" s="44"/>
    </row>
    <row r="64" spans="1:15" s="79" customFormat="1" ht="18" customHeight="1">
      <c r="A64" s="72" t="s">
        <v>105</v>
      </c>
      <c r="B64" s="73">
        <v>12852</v>
      </c>
      <c r="C64" s="74">
        <v>8492</v>
      </c>
      <c r="D64" s="74">
        <v>4360</v>
      </c>
      <c r="E64" s="74">
        <v>35</v>
      </c>
      <c r="F64" s="74">
        <v>20</v>
      </c>
      <c r="G64" s="74">
        <v>481</v>
      </c>
      <c r="H64" s="74">
        <v>155</v>
      </c>
      <c r="I64" s="74">
        <v>326</v>
      </c>
      <c r="J64" s="74">
        <v>60</v>
      </c>
      <c r="K64" s="74">
        <v>43</v>
      </c>
      <c r="L64" s="74">
        <v>17</v>
      </c>
      <c r="M64" s="74">
        <v>9208</v>
      </c>
      <c r="N64" s="74">
        <v>3280</v>
      </c>
      <c r="O64" s="44"/>
    </row>
    <row r="65" spans="1:15" s="79" customFormat="1" ht="18" customHeight="1">
      <c r="A65" s="72" t="s">
        <v>106</v>
      </c>
      <c r="B65" s="73">
        <v>12477</v>
      </c>
      <c r="C65" s="74">
        <v>8756</v>
      </c>
      <c r="D65" s="74">
        <v>3721</v>
      </c>
      <c r="E65" s="74">
        <v>25</v>
      </c>
      <c r="F65" s="74">
        <v>13</v>
      </c>
      <c r="G65" s="74">
        <v>449</v>
      </c>
      <c r="H65" s="74">
        <v>176</v>
      </c>
      <c r="I65" s="74">
        <v>273</v>
      </c>
      <c r="J65" s="74">
        <v>59</v>
      </c>
      <c r="K65" s="74">
        <v>49</v>
      </c>
      <c r="L65" s="74">
        <v>10</v>
      </c>
      <c r="M65" s="74">
        <v>9468</v>
      </c>
      <c r="N65" s="74">
        <v>3271</v>
      </c>
      <c r="O65" s="44"/>
    </row>
    <row r="66" spans="1:15" s="79" customFormat="1" ht="16.5" customHeight="1">
      <c r="A66" s="72" t="s">
        <v>107</v>
      </c>
      <c r="B66" s="73">
        <v>13222</v>
      </c>
      <c r="C66" s="74">
        <v>8910</v>
      </c>
      <c r="D66" s="74">
        <v>4312</v>
      </c>
      <c r="E66" s="74">
        <v>24</v>
      </c>
      <c r="F66" s="74">
        <v>10</v>
      </c>
      <c r="G66" s="74">
        <v>460</v>
      </c>
      <c r="H66" s="74">
        <v>150</v>
      </c>
      <c r="I66" s="74">
        <v>310</v>
      </c>
      <c r="J66" s="74">
        <v>48</v>
      </c>
      <c r="K66" s="74">
        <v>39</v>
      </c>
      <c r="L66" s="74">
        <v>9</v>
      </c>
      <c r="M66" s="74">
        <v>9859</v>
      </c>
      <c r="N66" s="74">
        <v>3244</v>
      </c>
      <c r="O66" s="44"/>
    </row>
    <row r="67" spans="1:15" s="79" customFormat="1" ht="16.5" customHeight="1">
      <c r="A67" s="72" t="s">
        <v>108</v>
      </c>
      <c r="B67" s="73">
        <v>13876</v>
      </c>
      <c r="C67" s="74">
        <v>9092</v>
      </c>
      <c r="D67" s="74">
        <f>+B67-C67</f>
        <v>4784</v>
      </c>
      <c r="E67" s="74">
        <v>35</v>
      </c>
      <c r="F67" s="74">
        <v>14</v>
      </c>
      <c r="G67" s="74">
        <v>390</v>
      </c>
      <c r="H67" s="74">
        <v>125</v>
      </c>
      <c r="I67" s="74">
        <v>265</v>
      </c>
      <c r="J67" s="74">
        <f>SUM(K67:L67)</f>
        <v>56</v>
      </c>
      <c r="K67" s="74">
        <v>44</v>
      </c>
      <c r="L67" s="74">
        <v>12</v>
      </c>
      <c r="M67" s="74">
        <v>9869</v>
      </c>
      <c r="N67" s="74">
        <v>3218</v>
      </c>
      <c r="O67" s="44"/>
    </row>
    <row r="68" spans="1:15" s="79" customFormat="1" ht="16.5" customHeight="1">
      <c r="A68" s="72" t="s">
        <v>109</v>
      </c>
      <c r="B68" s="73">
        <v>14063</v>
      </c>
      <c r="C68" s="74">
        <v>9722</v>
      </c>
      <c r="D68" s="74">
        <f>+B68-C68</f>
        <v>4341</v>
      </c>
      <c r="E68" s="74">
        <v>30</v>
      </c>
      <c r="F68" s="74">
        <v>16</v>
      </c>
      <c r="G68" s="74">
        <v>436</v>
      </c>
      <c r="H68" s="74">
        <v>153</v>
      </c>
      <c r="I68" s="74">
        <v>283</v>
      </c>
      <c r="J68" s="74">
        <v>61</v>
      </c>
      <c r="K68" s="74">
        <v>47</v>
      </c>
      <c r="L68" s="74">
        <v>14</v>
      </c>
      <c r="M68" s="74">
        <v>10286</v>
      </c>
      <c r="N68" s="74">
        <v>3235</v>
      </c>
      <c r="O68" s="44"/>
    </row>
    <row r="69" spans="1:15" s="79" customFormat="1" ht="16.5" customHeight="1">
      <c r="A69" s="72" t="s">
        <v>110</v>
      </c>
      <c r="B69" s="73">
        <v>14177</v>
      </c>
      <c r="C69" s="74">
        <v>9289</v>
      </c>
      <c r="D69" s="74">
        <v>4888</v>
      </c>
      <c r="E69" s="74">
        <v>34</v>
      </c>
      <c r="F69" s="74">
        <v>14</v>
      </c>
      <c r="G69" s="74">
        <v>376</v>
      </c>
      <c r="H69" s="74">
        <v>142</v>
      </c>
      <c r="I69" s="74">
        <v>234</v>
      </c>
      <c r="J69" s="74">
        <v>56</v>
      </c>
      <c r="K69" s="74">
        <v>44</v>
      </c>
      <c r="L69" s="74">
        <v>12</v>
      </c>
      <c r="M69" s="74">
        <v>10070</v>
      </c>
      <c r="N69" s="74">
        <v>3183</v>
      </c>
      <c r="O69" s="44"/>
    </row>
    <row r="70" spans="1:15" s="79" customFormat="1" ht="16.5" customHeight="1">
      <c r="A70" s="72" t="s">
        <v>111</v>
      </c>
      <c r="B70" s="80">
        <v>14483</v>
      </c>
      <c r="C70" s="81">
        <v>10131</v>
      </c>
      <c r="D70" s="81">
        <f>+B70-C70</f>
        <v>4352</v>
      </c>
      <c r="E70" s="81">
        <v>36</v>
      </c>
      <c r="F70" s="81">
        <v>24</v>
      </c>
      <c r="G70" s="81">
        <v>410</v>
      </c>
      <c r="H70" s="81">
        <v>172</v>
      </c>
      <c r="I70" s="81">
        <v>238</v>
      </c>
      <c r="J70" s="81">
        <v>67</v>
      </c>
      <c r="K70" s="81">
        <v>48</v>
      </c>
      <c r="L70" s="81">
        <v>19</v>
      </c>
      <c r="M70" s="81">
        <v>10198</v>
      </c>
      <c r="N70" s="81">
        <v>3229</v>
      </c>
      <c r="O70" s="44"/>
    </row>
    <row r="71" spans="1:15" s="79" customFormat="1" ht="16.5" customHeight="1">
      <c r="A71" s="72" t="s">
        <v>112</v>
      </c>
      <c r="B71" s="80">
        <v>14370</v>
      </c>
      <c r="C71" s="81">
        <v>10456</v>
      </c>
      <c r="D71" s="81">
        <v>3914</v>
      </c>
      <c r="E71" s="81">
        <v>45</v>
      </c>
      <c r="F71" s="81">
        <v>22</v>
      </c>
      <c r="G71" s="81">
        <v>374</v>
      </c>
      <c r="H71" s="81">
        <v>165</v>
      </c>
      <c r="I71" s="81">
        <v>209</v>
      </c>
      <c r="J71" s="81">
        <v>78</v>
      </c>
      <c r="K71" s="81">
        <v>61</v>
      </c>
      <c r="L71" s="81">
        <v>17</v>
      </c>
      <c r="M71" s="81">
        <v>10004</v>
      </c>
      <c r="N71" s="81">
        <v>3122</v>
      </c>
      <c r="O71" s="44"/>
    </row>
    <row r="72" spans="1:15" s="41" customFormat="1" ht="20.25" customHeight="1">
      <c r="A72" s="72" t="s">
        <v>113</v>
      </c>
      <c r="B72" s="80">
        <v>14453</v>
      </c>
      <c r="C72" s="81">
        <v>10708</v>
      </c>
      <c r="D72" s="81">
        <v>3745</v>
      </c>
      <c r="E72" s="81">
        <v>20</v>
      </c>
      <c r="F72" s="81">
        <v>11</v>
      </c>
      <c r="G72" s="81">
        <v>386</v>
      </c>
      <c r="H72" s="81">
        <v>159</v>
      </c>
      <c r="I72" s="81">
        <v>227</v>
      </c>
      <c r="J72" s="81">
        <v>49</v>
      </c>
      <c r="K72" s="81">
        <v>41</v>
      </c>
      <c r="L72" s="81">
        <v>8</v>
      </c>
      <c r="M72" s="81">
        <v>9974</v>
      </c>
      <c r="N72" s="81">
        <v>3199</v>
      </c>
      <c r="O72" s="44"/>
    </row>
    <row r="73" spans="1:15" s="41" customFormat="1" ht="20.25" customHeight="1">
      <c r="A73" s="72" t="s">
        <v>51</v>
      </c>
      <c r="B73" s="80">
        <v>14784</v>
      </c>
      <c r="C73" s="81">
        <v>10849</v>
      </c>
      <c r="D73" s="81">
        <v>3935</v>
      </c>
      <c r="E73" s="81">
        <v>41</v>
      </c>
      <c r="F73" s="81">
        <v>17</v>
      </c>
      <c r="G73" s="81">
        <v>388</v>
      </c>
      <c r="H73" s="81">
        <v>152</v>
      </c>
      <c r="I73" s="81">
        <v>236</v>
      </c>
      <c r="J73" s="81">
        <v>61</v>
      </c>
      <c r="K73" s="81">
        <v>46</v>
      </c>
      <c r="L73" s="81">
        <v>15</v>
      </c>
      <c r="M73" s="81">
        <v>10168</v>
      </c>
      <c r="N73" s="81">
        <v>3005</v>
      </c>
      <c r="O73" s="44"/>
    </row>
    <row r="74" spans="1:15" s="83" customFormat="1" ht="20.25" customHeight="1">
      <c r="A74" s="72" t="s">
        <v>53</v>
      </c>
      <c r="B74" s="80">
        <v>14559</v>
      </c>
      <c r="C74" s="81">
        <v>11052</v>
      </c>
      <c r="D74" s="81">
        <v>3507</v>
      </c>
      <c r="E74" s="81">
        <v>27</v>
      </c>
      <c r="F74" s="81">
        <v>12</v>
      </c>
      <c r="G74" s="81">
        <v>300</v>
      </c>
      <c r="H74" s="81">
        <v>122</v>
      </c>
      <c r="I74" s="81">
        <v>178</v>
      </c>
      <c r="J74" s="81">
        <v>45</v>
      </c>
      <c r="K74" s="81">
        <v>36</v>
      </c>
      <c r="L74" s="81">
        <v>9</v>
      </c>
      <c r="M74" s="81">
        <v>10013</v>
      </c>
      <c r="N74" s="81">
        <v>3016</v>
      </c>
      <c r="O74" s="82"/>
    </row>
    <row r="75" spans="1:15" s="41" customFormat="1" ht="20.25" customHeight="1">
      <c r="A75" s="72" t="s">
        <v>114</v>
      </c>
      <c r="B75" s="80">
        <v>14797</v>
      </c>
      <c r="C75" s="81">
        <v>11166</v>
      </c>
      <c r="D75" s="81">
        <v>3631</v>
      </c>
      <c r="E75" s="81">
        <v>34</v>
      </c>
      <c r="F75" s="81">
        <v>20</v>
      </c>
      <c r="G75" s="81">
        <v>356</v>
      </c>
      <c r="H75" s="81">
        <v>162</v>
      </c>
      <c r="I75" s="81">
        <v>194</v>
      </c>
      <c r="J75" s="81">
        <v>66</v>
      </c>
      <c r="K75" s="81">
        <v>48</v>
      </c>
      <c r="L75" s="81">
        <v>18</v>
      </c>
      <c r="M75" s="81">
        <v>9903</v>
      </c>
      <c r="N75" s="81">
        <v>3043</v>
      </c>
      <c r="O75" s="44"/>
    </row>
    <row r="76" spans="1:15" s="41" customFormat="1" ht="20.25" customHeight="1">
      <c r="A76" s="72" t="s">
        <v>115</v>
      </c>
      <c r="B76" s="80">
        <v>14488</v>
      </c>
      <c r="C76" s="81">
        <v>11521</v>
      </c>
      <c r="D76" s="81">
        <v>2967</v>
      </c>
      <c r="E76" s="81">
        <v>24</v>
      </c>
      <c r="F76" s="81">
        <v>6</v>
      </c>
      <c r="G76" s="81">
        <v>323</v>
      </c>
      <c r="H76" s="81">
        <v>140</v>
      </c>
      <c r="I76" s="81">
        <v>183</v>
      </c>
      <c r="J76" s="81">
        <v>52</v>
      </c>
      <c r="K76" s="81">
        <v>47</v>
      </c>
      <c r="L76" s="81">
        <v>5</v>
      </c>
      <c r="M76" s="81">
        <v>9805</v>
      </c>
      <c r="N76" s="81">
        <v>2975</v>
      </c>
      <c r="O76" s="44"/>
    </row>
    <row r="77" spans="1:15" s="83" customFormat="1" ht="20.25" customHeight="1" thickBot="1">
      <c r="A77" s="84" t="s">
        <v>55</v>
      </c>
      <c r="B77" s="85">
        <v>14382</v>
      </c>
      <c r="C77" s="86">
        <v>12101</v>
      </c>
      <c r="D77" s="86">
        <v>2281</v>
      </c>
      <c r="E77" s="86">
        <v>25</v>
      </c>
      <c r="F77" s="86">
        <v>14</v>
      </c>
      <c r="G77" s="86">
        <v>335</v>
      </c>
      <c r="H77" s="86">
        <v>167</v>
      </c>
      <c r="I77" s="86">
        <v>168</v>
      </c>
      <c r="J77" s="86">
        <v>51</v>
      </c>
      <c r="K77" s="86">
        <v>41</v>
      </c>
      <c r="L77" s="86">
        <v>10</v>
      </c>
      <c r="M77" s="86">
        <v>9706</v>
      </c>
      <c r="N77" s="86">
        <v>2967</v>
      </c>
      <c r="O77" s="82"/>
    </row>
    <row r="78" spans="1:15">
      <c r="A78" s="87"/>
      <c r="B78" s="88"/>
      <c r="C78" s="89"/>
      <c r="D78" s="89"/>
      <c r="E78" s="89"/>
      <c r="F78" s="89"/>
      <c r="G78" s="89"/>
      <c r="H78" s="89"/>
      <c r="I78" s="89"/>
      <c r="J78" s="89"/>
      <c r="K78" s="231" t="s">
        <v>116</v>
      </c>
      <c r="L78" s="232"/>
      <c r="M78" s="232"/>
      <c r="N78" s="232"/>
      <c r="O78" s="44"/>
    </row>
  </sheetData>
  <mergeCells count="16">
    <mergeCell ref="K78:N78"/>
    <mergeCell ref="A1:H1"/>
    <mergeCell ref="I1:N1"/>
    <mergeCell ref="B2:B5"/>
    <mergeCell ref="C2:C5"/>
    <mergeCell ref="D2:D5"/>
    <mergeCell ref="E2:E5"/>
    <mergeCell ref="F2:F5"/>
    <mergeCell ref="G2:I3"/>
    <mergeCell ref="J2:L3"/>
    <mergeCell ref="M2:M5"/>
    <mergeCell ref="N2:N5"/>
    <mergeCell ref="G4:G5"/>
    <mergeCell ref="H4:H5"/>
    <mergeCell ref="I4:I5"/>
    <mergeCell ref="J4:J5"/>
  </mergeCells>
  <phoneticPr fontId="3"/>
  <printOptions horizontalCentered="1"/>
  <pageMargins left="0.59055118110236227" right="0.59055118110236227" top="0.51181102362204722" bottom="0.51181102362204722" header="0.43307086614173229" footer="0.31496062992125984"/>
  <pageSetup paperSize="9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>
    <pageSetUpPr fitToPage="1"/>
  </sheetPr>
  <dimension ref="A1:AM92"/>
  <sheetViews>
    <sheetView showGridLines="0" view="pageBreakPreview" zoomScale="70" zoomScaleNormal="100" zoomScaleSheetLayoutView="70" workbookViewId="0">
      <pane ySplit="5" topLeftCell="A6" activePane="bottomLeft" state="frozen"/>
      <selection pane="bottomLeft" activeCell="Y16" sqref="Y16"/>
    </sheetView>
  </sheetViews>
  <sheetFormatPr defaultColWidth="8.796875" defaultRowHeight="17.25"/>
  <cols>
    <col min="1" max="21" width="8.69921875" style="41" customWidth="1"/>
    <col min="22" max="22" width="7.59765625" style="41" bestFit="1" customWidth="1"/>
    <col min="23" max="31" width="8.69921875" style="41" customWidth="1"/>
    <col min="32" max="32" width="8.69921875" customWidth="1"/>
  </cols>
  <sheetData>
    <row r="1" spans="1:39" ht="21.2" customHeight="1" thickBot="1">
      <c r="A1" s="233" t="s">
        <v>117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90"/>
      <c r="M1" s="90"/>
      <c r="N1" s="90"/>
      <c r="O1" s="90"/>
      <c r="P1" s="90"/>
      <c r="Q1" s="90"/>
      <c r="R1" s="91"/>
      <c r="S1" s="91"/>
      <c r="T1" s="256" t="s">
        <v>34</v>
      </c>
      <c r="U1" s="256"/>
      <c r="V1" s="256"/>
      <c r="W1" s="44"/>
      <c r="X1" s="44"/>
      <c r="Y1" s="44"/>
      <c r="Z1" s="44"/>
      <c r="AA1" s="44"/>
      <c r="AB1" s="44"/>
      <c r="AC1" s="44"/>
      <c r="AD1" s="44"/>
      <c r="AE1" s="44"/>
      <c r="AF1" s="92"/>
      <c r="AG1" s="92"/>
      <c r="AH1" s="92"/>
      <c r="AI1" s="92"/>
      <c r="AJ1" s="92"/>
      <c r="AK1" s="92"/>
      <c r="AL1" s="92"/>
      <c r="AM1" s="92"/>
    </row>
    <row r="2" spans="1:39" ht="16.5" customHeight="1">
      <c r="A2" s="64"/>
      <c r="B2" s="257" t="s">
        <v>118</v>
      </c>
      <c r="C2" s="258"/>
      <c r="D2" s="257" t="s">
        <v>119</v>
      </c>
      <c r="E2" s="258"/>
      <c r="F2" s="257" t="s">
        <v>120</v>
      </c>
      <c r="G2" s="258"/>
      <c r="H2" s="257" t="s">
        <v>121</v>
      </c>
      <c r="I2" s="258"/>
      <c r="J2" s="257" t="s">
        <v>122</v>
      </c>
      <c r="K2" s="258"/>
      <c r="L2" s="257" t="s">
        <v>123</v>
      </c>
      <c r="M2" s="258"/>
      <c r="N2" s="257" t="s">
        <v>124</v>
      </c>
      <c r="O2" s="258"/>
      <c r="P2" s="257" t="s">
        <v>125</v>
      </c>
      <c r="Q2" s="258"/>
      <c r="R2" s="252" t="s">
        <v>126</v>
      </c>
      <c r="S2" s="253"/>
      <c r="T2" s="252" t="s">
        <v>127</v>
      </c>
      <c r="U2" s="253"/>
      <c r="V2" s="93"/>
      <c r="W2" s="44"/>
      <c r="X2" s="44"/>
      <c r="Y2" s="44"/>
      <c r="Z2" s="44"/>
      <c r="AA2" s="44"/>
      <c r="AB2" s="44"/>
      <c r="AC2" s="44"/>
      <c r="AD2" s="44"/>
      <c r="AE2" s="44"/>
      <c r="AF2" s="92"/>
      <c r="AG2" s="92"/>
    </row>
    <row r="3" spans="1:39" ht="16.5" customHeight="1">
      <c r="A3" s="65"/>
      <c r="B3" s="254" t="s">
        <v>128</v>
      </c>
      <c r="C3" s="255"/>
      <c r="D3" s="254" t="s">
        <v>128</v>
      </c>
      <c r="E3" s="255"/>
      <c r="F3" s="254" t="s">
        <v>128</v>
      </c>
      <c r="G3" s="255"/>
      <c r="H3" s="254" t="s">
        <v>129</v>
      </c>
      <c r="I3" s="255"/>
      <c r="J3" s="254" t="s">
        <v>129</v>
      </c>
      <c r="K3" s="255"/>
      <c r="L3" s="254" t="s">
        <v>130</v>
      </c>
      <c r="M3" s="255"/>
      <c r="N3" s="254" t="s">
        <v>130</v>
      </c>
      <c r="O3" s="255"/>
      <c r="P3" s="254" t="s">
        <v>128</v>
      </c>
      <c r="Q3" s="255"/>
      <c r="R3" s="247" t="s">
        <v>128</v>
      </c>
      <c r="S3" s="248"/>
      <c r="T3" s="247" t="s">
        <v>131</v>
      </c>
      <c r="U3" s="248"/>
      <c r="V3" s="94"/>
      <c r="W3" s="44"/>
      <c r="X3" s="44"/>
      <c r="Y3" s="44"/>
      <c r="Z3" s="44"/>
      <c r="AA3" s="44"/>
      <c r="AB3" s="44"/>
      <c r="AC3" s="44"/>
      <c r="AD3" s="44"/>
      <c r="AE3" s="44"/>
      <c r="AF3" s="92"/>
      <c r="AG3" s="92"/>
    </row>
    <row r="4" spans="1:39" ht="16.5" customHeight="1">
      <c r="A4" s="67"/>
      <c r="B4" s="95" t="s">
        <v>132</v>
      </c>
      <c r="C4" s="95" t="s">
        <v>133</v>
      </c>
      <c r="D4" s="95" t="s">
        <v>132</v>
      </c>
      <c r="E4" s="95" t="s">
        <v>133</v>
      </c>
      <c r="F4" s="95" t="s">
        <v>132</v>
      </c>
      <c r="G4" s="95" t="s">
        <v>133</v>
      </c>
      <c r="H4" s="95" t="s">
        <v>132</v>
      </c>
      <c r="I4" s="95" t="s">
        <v>133</v>
      </c>
      <c r="J4" s="95" t="s">
        <v>132</v>
      </c>
      <c r="K4" s="96" t="s">
        <v>133</v>
      </c>
      <c r="L4" s="95" t="s">
        <v>132</v>
      </c>
      <c r="M4" s="96" t="s">
        <v>133</v>
      </c>
      <c r="N4" s="95" t="s">
        <v>132</v>
      </c>
      <c r="O4" s="95" t="s">
        <v>133</v>
      </c>
      <c r="P4" s="95" t="s">
        <v>132</v>
      </c>
      <c r="Q4" s="95" t="s">
        <v>133</v>
      </c>
      <c r="R4" s="97" t="s">
        <v>132</v>
      </c>
      <c r="S4" s="97" t="s">
        <v>133</v>
      </c>
      <c r="T4" s="97" t="s">
        <v>134</v>
      </c>
      <c r="U4" s="98" t="s">
        <v>133</v>
      </c>
      <c r="V4" s="99"/>
      <c r="W4" s="44"/>
      <c r="X4" s="44"/>
      <c r="Y4" s="44"/>
      <c r="Z4" s="44"/>
      <c r="AA4" s="44"/>
      <c r="AB4" s="44"/>
      <c r="AC4" s="44"/>
      <c r="AD4" s="44"/>
      <c r="AE4" s="44"/>
      <c r="AF4" s="92"/>
      <c r="AG4" s="92"/>
    </row>
    <row r="5" spans="1:39" ht="7.5" customHeight="1">
      <c r="A5" s="65"/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2"/>
      <c r="P5" s="101"/>
      <c r="Q5" s="101"/>
      <c r="R5" s="103"/>
      <c r="S5" s="103"/>
      <c r="T5" s="103"/>
      <c r="U5" s="104"/>
      <c r="V5" s="105"/>
      <c r="W5" s="44"/>
      <c r="X5" s="44"/>
      <c r="Y5" s="44"/>
      <c r="Z5" s="44"/>
      <c r="AA5" s="44"/>
      <c r="AB5" s="44"/>
      <c r="AC5" s="44"/>
      <c r="AD5" s="44"/>
      <c r="AE5" s="44"/>
      <c r="AF5" s="92"/>
      <c r="AG5" s="92"/>
    </row>
    <row r="6" spans="1:39" ht="16.5" hidden="1" customHeight="1">
      <c r="A6" s="72" t="s">
        <v>135</v>
      </c>
      <c r="B6" s="106">
        <v>26.1</v>
      </c>
      <c r="C6" s="107">
        <v>28.1</v>
      </c>
      <c r="D6" s="107">
        <v>9.1999999999999993</v>
      </c>
      <c r="E6" s="107">
        <v>10.9</v>
      </c>
      <c r="F6" s="107">
        <v>16.899999999999999</v>
      </c>
      <c r="G6" s="107">
        <v>17.2</v>
      </c>
      <c r="H6" s="107">
        <v>42.3</v>
      </c>
      <c r="I6" s="107">
        <v>60.1</v>
      </c>
      <c r="J6" s="108" t="s">
        <v>52</v>
      </c>
      <c r="K6" s="107">
        <v>27.4</v>
      </c>
      <c r="L6" s="107">
        <v>107.5</v>
      </c>
      <c r="M6" s="107">
        <v>84.9</v>
      </c>
      <c r="N6" s="108" t="s">
        <v>52</v>
      </c>
      <c r="O6" s="107">
        <v>46.6</v>
      </c>
      <c r="P6" s="107">
        <v>7.7</v>
      </c>
      <c r="Q6" s="107">
        <v>8.6</v>
      </c>
      <c r="R6" s="109">
        <v>1.2</v>
      </c>
      <c r="S6" s="109">
        <v>1.01</v>
      </c>
      <c r="T6" s="108" t="s">
        <v>52</v>
      </c>
      <c r="U6" s="110">
        <v>3.65</v>
      </c>
      <c r="V6" s="111" t="s">
        <v>51</v>
      </c>
      <c r="W6" s="44"/>
      <c r="X6" s="44"/>
      <c r="Y6" s="44"/>
      <c r="Z6" s="44"/>
      <c r="AA6" s="44"/>
      <c r="AB6" s="44"/>
      <c r="AC6" s="44"/>
      <c r="AD6" s="44"/>
      <c r="AE6" s="44"/>
      <c r="AF6" s="92"/>
      <c r="AG6" s="92"/>
    </row>
    <row r="7" spans="1:39" ht="16.5" hidden="1" customHeight="1">
      <c r="A7" s="72" t="s">
        <v>136</v>
      </c>
      <c r="B7" s="106">
        <v>23.5</v>
      </c>
      <c r="C7" s="107">
        <v>25.3</v>
      </c>
      <c r="D7" s="107">
        <v>8.8000000000000007</v>
      </c>
      <c r="E7" s="107">
        <v>9.9</v>
      </c>
      <c r="F7" s="107">
        <v>14.7</v>
      </c>
      <c r="G7" s="107">
        <v>15.4</v>
      </c>
      <c r="H7" s="107">
        <v>39.5</v>
      </c>
      <c r="I7" s="107">
        <v>57.5</v>
      </c>
      <c r="J7" s="108" t="s">
        <v>52</v>
      </c>
      <c r="K7" s="107">
        <v>27.5</v>
      </c>
      <c r="L7" s="107">
        <v>134.80000000000001</v>
      </c>
      <c r="M7" s="107">
        <v>92.2</v>
      </c>
      <c r="N7" s="108" t="s">
        <v>52</v>
      </c>
      <c r="O7" s="107">
        <v>46.7</v>
      </c>
      <c r="P7" s="107">
        <v>8.6999999999999993</v>
      </c>
      <c r="Q7" s="107">
        <v>7.9</v>
      </c>
      <c r="R7" s="109">
        <v>1.35</v>
      </c>
      <c r="S7" s="109">
        <v>0.97</v>
      </c>
      <c r="T7" s="108" t="s">
        <v>52</v>
      </c>
      <c r="U7" s="110">
        <v>3.26</v>
      </c>
      <c r="V7" s="111" t="s">
        <v>53</v>
      </c>
      <c r="W7" s="44"/>
      <c r="X7" s="44"/>
      <c r="Y7" s="44"/>
      <c r="Z7" s="44"/>
      <c r="AA7" s="44"/>
      <c r="AB7" s="44"/>
      <c r="AC7" s="44"/>
      <c r="AD7" s="44"/>
      <c r="AE7" s="44"/>
      <c r="AF7" s="92"/>
      <c r="AG7" s="92"/>
    </row>
    <row r="8" spans="1:39" ht="16.5" customHeight="1">
      <c r="A8" s="72" t="s">
        <v>54</v>
      </c>
      <c r="B8" s="106">
        <v>20.8</v>
      </c>
      <c r="C8" s="107">
        <v>21.5</v>
      </c>
      <c r="D8" s="107">
        <v>8</v>
      </c>
      <c r="E8" s="107">
        <v>8.9</v>
      </c>
      <c r="F8" s="107">
        <v>12.8</v>
      </c>
      <c r="G8" s="107">
        <v>12.6</v>
      </c>
      <c r="H8" s="107">
        <v>31.1</v>
      </c>
      <c r="I8" s="107">
        <v>48.9</v>
      </c>
      <c r="J8" s="108" t="s">
        <v>52</v>
      </c>
      <c r="K8" s="107">
        <v>25.5</v>
      </c>
      <c r="L8" s="107">
        <v>128.6</v>
      </c>
      <c r="M8" s="107">
        <v>93.8</v>
      </c>
      <c r="N8" s="108" t="s">
        <v>52</v>
      </c>
      <c r="O8" s="107">
        <v>46</v>
      </c>
      <c r="P8" s="107">
        <v>8</v>
      </c>
      <c r="Q8" s="107">
        <v>7.8</v>
      </c>
      <c r="R8" s="109">
        <v>1.1200000000000001</v>
      </c>
      <c r="S8" s="109">
        <v>0.86</v>
      </c>
      <c r="T8" s="108" t="s">
        <v>52</v>
      </c>
      <c r="U8" s="110">
        <v>2.69</v>
      </c>
      <c r="V8" s="111" t="s">
        <v>115</v>
      </c>
      <c r="W8" s="44"/>
      <c r="X8" s="44"/>
      <c r="Y8" s="44"/>
      <c r="Z8" s="44"/>
      <c r="AA8" s="44"/>
      <c r="AB8" s="44"/>
      <c r="AC8" s="44"/>
      <c r="AD8" s="44"/>
      <c r="AE8" s="44"/>
      <c r="AF8" s="92"/>
      <c r="AG8" s="92"/>
    </row>
    <row r="9" spans="1:39" ht="16.5" customHeight="1">
      <c r="A9" s="72" t="s">
        <v>55</v>
      </c>
      <c r="B9" s="106">
        <v>17.899999999999999</v>
      </c>
      <c r="C9" s="107">
        <v>20</v>
      </c>
      <c r="D9" s="107">
        <v>7.8</v>
      </c>
      <c r="E9" s="107">
        <v>8.1999999999999993</v>
      </c>
      <c r="F9" s="107">
        <v>10.1</v>
      </c>
      <c r="G9" s="107">
        <v>11.9</v>
      </c>
      <c r="H9" s="107">
        <v>30.2</v>
      </c>
      <c r="I9" s="107">
        <v>44.6</v>
      </c>
      <c r="J9" s="108" t="s">
        <v>52</v>
      </c>
      <c r="K9" s="107">
        <v>24.1</v>
      </c>
      <c r="L9" s="107">
        <v>145.69999999999999</v>
      </c>
      <c r="M9" s="107">
        <v>95.6</v>
      </c>
      <c r="N9" s="108" t="s">
        <v>52</v>
      </c>
      <c r="O9" s="107">
        <v>45.1</v>
      </c>
      <c r="P9" s="107">
        <v>8.4</v>
      </c>
      <c r="Q9" s="107">
        <v>7.9</v>
      </c>
      <c r="R9" s="109">
        <v>1.1100000000000001</v>
      </c>
      <c r="S9" s="109">
        <v>0.87</v>
      </c>
      <c r="T9" s="108" t="s">
        <v>52</v>
      </c>
      <c r="U9" s="110">
        <v>2.48</v>
      </c>
      <c r="V9" s="111" t="s">
        <v>55</v>
      </c>
      <c r="W9" s="44"/>
      <c r="X9" s="44"/>
      <c r="Y9" s="44"/>
      <c r="Z9" s="44"/>
      <c r="AA9" s="44"/>
      <c r="AB9" s="44"/>
      <c r="AC9" s="44"/>
      <c r="AD9" s="44"/>
      <c r="AE9" s="44"/>
      <c r="AF9" s="92"/>
      <c r="AG9" s="92"/>
    </row>
    <row r="10" spans="1:39" ht="7.5" customHeight="1">
      <c r="A10" s="78"/>
      <c r="B10" s="106"/>
      <c r="C10" s="107"/>
      <c r="D10" s="107"/>
      <c r="E10" s="107"/>
      <c r="F10" s="107"/>
      <c r="G10" s="107"/>
      <c r="H10" s="107"/>
      <c r="I10" s="107"/>
      <c r="J10" s="108"/>
      <c r="K10" s="107"/>
      <c r="L10" s="107"/>
      <c r="M10" s="107"/>
      <c r="N10" s="108"/>
      <c r="O10" s="107"/>
      <c r="P10" s="107"/>
      <c r="Q10" s="107"/>
      <c r="R10" s="109"/>
      <c r="S10" s="109"/>
      <c r="T10" s="112"/>
      <c r="U10" s="110"/>
      <c r="V10" s="94"/>
      <c r="W10" s="44"/>
      <c r="X10" s="44"/>
      <c r="Y10" s="44"/>
      <c r="Z10" s="44"/>
      <c r="AA10" s="44"/>
      <c r="AB10" s="44"/>
      <c r="AC10" s="44"/>
      <c r="AD10" s="44"/>
      <c r="AE10" s="44"/>
      <c r="AF10" s="92"/>
      <c r="AG10" s="92"/>
    </row>
    <row r="11" spans="1:39" ht="16.5" customHeight="1">
      <c r="A11" s="72" t="s">
        <v>56</v>
      </c>
      <c r="B11" s="106">
        <v>17</v>
      </c>
      <c r="C11" s="107">
        <v>19.399999999999999</v>
      </c>
      <c r="D11" s="107">
        <v>6.9</v>
      </c>
      <c r="E11" s="107">
        <v>7.8</v>
      </c>
      <c r="F11" s="107">
        <v>10.1</v>
      </c>
      <c r="G11" s="107">
        <v>11.6</v>
      </c>
      <c r="H11" s="107">
        <v>25.5</v>
      </c>
      <c r="I11" s="107">
        <v>39.799999999999997</v>
      </c>
      <c r="J11" s="108" t="s">
        <v>52</v>
      </c>
      <c r="K11" s="107">
        <v>22.3</v>
      </c>
      <c r="L11" s="107">
        <v>143.69999999999999</v>
      </c>
      <c r="M11" s="107">
        <v>95.8</v>
      </c>
      <c r="N11" s="108" t="s">
        <v>52</v>
      </c>
      <c r="O11" s="107">
        <v>43.9</v>
      </c>
      <c r="P11" s="107">
        <v>8.1999999999999993</v>
      </c>
      <c r="Q11" s="107">
        <v>8</v>
      </c>
      <c r="R11" s="109">
        <v>1.02</v>
      </c>
      <c r="S11" s="109">
        <v>0.84</v>
      </c>
      <c r="T11" s="108" t="s">
        <v>52</v>
      </c>
      <c r="U11" s="110">
        <v>2.37</v>
      </c>
      <c r="V11" s="111" t="s">
        <v>56</v>
      </c>
      <c r="W11" s="44"/>
      <c r="X11" s="44"/>
      <c r="Y11" s="44"/>
      <c r="Z11" s="44"/>
      <c r="AA11" s="44"/>
      <c r="AB11" s="44"/>
      <c r="AC11" s="44"/>
      <c r="AD11" s="44"/>
      <c r="AE11" s="44"/>
      <c r="AF11" s="92"/>
      <c r="AG11" s="92"/>
    </row>
    <row r="12" spans="1:39" ht="16.5" customHeight="1">
      <c r="A12" s="72" t="s">
        <v>57</v>
      </c>
      <c r="B12" s="106">
        <v>16.600000000000001</v>
      </c>
      <c r="C12" s="107">
        <v>18.399999999999999</v>
      </c>
      <c r="D12" s="107">
        <v>7.4</v>
      </c>
      <c r="E12" s="107">
        <v>8</v>
      </c>
      <c r="F12" s="107">
        <v>9.1</v>
      </c>
      <c r="G12" s="107">
        <v>10.4</v>
      </c>
      <c r="H12" s="107">
        <v>36.299999999999997</v>
      </c>
      <c r="I12" s="107">
        <v>40.6</v>
      </c>
      <c r="J12" s="108" t="s">
        <v>52</v>
      </c>
      <c r="K12" s="107">
        <v>23</v>
      </c>
      <c r="L12" s="107">
        <v>140.5</v>
      </c>
      <c r="M12" s="107">
        <v>97.1</v>
      </c>
      <c r="N12" s="108" t="s">
        <v>52</v>
      </c>
      <c r="O12" s="107">
        <v>45.5</v>
      </c>
      <c r="P12" s="107">
        <v>8.1</v>
      </c>
      <c r="Q12" s="107">
        <v>7.9</v>
      </c>
      <c r="R12" s="109">
        <v>0.94</v>
      </c>
      <c r="S12" s="109">
        <v>0.8</v>
      </c>
      <c r="T12" s="108" t="s">
        <v>52</v>
      </c>
      <c r="U12" s="110">
        <v>2.2200000000000002</v>
      </c>
      <c r="V12" s="111" t="s">
        <v>57</v>
      </c>
      <c r="W12" s="44"/>
      <c r="X12" s="44"/>
      <c r="Y12" s="44"/>
      <c r="Z12" s="44"/>
      <c r="AA12" s="44"/>
      <c r="AB12" s="44"/>
      <c r="AC12" s="44"/>
      <c r="AD12" s="44"/>
      <c r="AE12" s="44"/>
      <c r="AF12" s="92"/>
      <c r="AG12" s="92"/>
    </row>
    <row r="13" spans="1:39" ht="16.5" customHeight="1">
      <c r="A13" s="72" t="s">
        <v>58</v>
      </c>
      <c r="B13" s="106">
        <v>15.1</v>
      </c>
      <c r="C13" s="107">
        <v>17.2</v>
      </c>
      <c r="D13" s="107">
        <v>6.4</v>
      </c>
      <c r="E13" s="107">
        <v>8.3000000000000007</v>
      </c>
      <c r="F13" s="107">
        <v>8.6</v>
      </c>
      <c r="G13" s="107">
        <v>8.9</v>
      </c>
      <c r="H13" s="107">
        <v>30.1</v>
      </c>
      <c r="I13" s="107">
        <v>40</v>
      </c>
      <c r="J13" s="108" t="s">
        <v>52</v>
      </c>
      <c r="K13" s="107">
        <v>21.6</v>
      </c>
      <c r="L13" s="107">
        <v>143</v>
      </c>
      <c r="M13" s="107">
        <v>101.2</v>
      </c>
      <c r="N13" s="108" t="s">
        <v>52</v>
      </c>
      <c r="O13" s="107">
        <v>45</v>
      </c>
      <c r="P13" s="107">
        <v>9.1</v>
      </c>
      <c r="Q13" s="107">
        <v>8.5</v>
      </c>
      <c r="R13" s="109">
        <v>0.96</v>
      </c>
      <c r="S13" s="109">
        <v>0.79</v>
      </c>
      <c r="T13" s="108" t="s">
        <v>52</v>
      </c>
      <c r="U13" s="110">
        <v>2.04</v>
      </c>
      <c r="V13" s="111" t="s">
        <v>58</v>
      </c>
      <c r="W13" s="44"/>
      <c r="X13" s="44"/>
      <c r="Y13" s="44"/>
      <c r="Z13" s="44"/>
      <c r="AA13" s="44"/>
      <c r="AB13" s="44"/>
      <c r="AC13" s="44"/>
      <c r="AD13" s="44"/>
      <c r="AE13" s="44"/>
      <c r="AF13" s="92"/>
      <c r="AG13" s="92"/>
    </row>
    <row r="14" spans="1:39" ht="16.5" customHeight="1">
      <c r="A14" s="72" t="s">
        <v>59</v>
      </c>
      <c r="B14" s="106">
        <v>16.399999999999999</v>
      </c>
      <c r="C14" s="107">
        <v>18</v>
      </c>
      <c r="D14" s="107">
        <v>5.8</v>
      </c>
      <c r="E14" s="107">
        <v>7.4</v>
      </c>
      <c r="F14" s="107">
        <v>10.6</v>
      </c>
      <c r="G14" s="107">
        <v>10.5</v>
      </c>
      <c r="H14" s="107">
        <v>23</v>
      </c>
      <c r="I14" s="107">
        <v>34.5</v>
      </c>
      <c r="J14" s="107">
        <v>11</v>
      </c>
      <c r="K14" s="107">
        <v>19.5</v>
      </c>
      <c r="L14" s="107">
        <v>141.5</v>
      </c>
      <c r="M14" s="107">
        <v>100.7</v>
      </c>
      <c r="N14" s="108" t="s">
        <v>52</v>
      </c>
      <c r="O14" s="107">
        <v>43.9</v>
      </c>
      <c r="P14" s="107">
        <v>9.6999999999999993</v>
      </c>
      <c r="Q14" s="107">
        <v>9</v>
      </c>
      <c r="R14" s="109">
        <v>0.93</v>
      </c>
      <c r="S14" s="109">
        <v>0.8</v>
      </c>
      <c r="T14" s="108" t="s">
        <v>52</v>
      </c>
      <c r="U14" s="110">
        <v>2.11</v>
      </c>
      <c r="V14" s="111" t="s">
        <v>59</v>
      </c>
      <c r="W14" s="44"/>
      <c r="X14" s="44"/>
      <c r="Y14" s="44"/>
      <c r="Z14" s="44"/>
      <c r="AA14" s="44"/>
      <c r="AB14" s="44"/>
      <c r="AC14" s="44"/>
      <c r="AD14" s="44"/>
      <c r="AE14" s="44"/>
      <c r="AF14" s="92"/>
      <c r="AG14" s="92"/>
    </row>
    <row r="15" spans="1:39" ht="16.5" customHeight="1">
      <c r="A15" s="72" t="s">
        <v>60</v>
      </c>
      <c r="B15" s="106">
        <v>16.7</v>
      </c>
      <c r="C15" s="107">
        <v>17.5</v>
      </c>
      <c r="D15" s="107">
        <v>5.7</v>
      </c>
      <c r="E15" s="107">
        <v>7.4</v>
      </c>
      <c r="F15" s="107">
        <v>10.9</v>
      </c>
      <c r="G15" s="107">
        <v>10.1</v>
      </c>
      <c r="H15" s="107">
        <v>25.2</v>
      </c>
      <c r="I15" s="107">
        <v>33.700000000000003</v>
      </c>
      <c r="J15" s="107">
        <v>10.1</v>
      </c>
      <c r="K15" s="107">
        <v>18.600000000000001</v>
      </c>
      <c r="L15" s="107">
        <v>144.30000000000001</v>
      </c>
      <c r="M15" s="107">
        <v>100.6</v>
      </c>
      <c r="N15" s="108" t="s">
        <v>52</v>
      </c>
      <c r="O15" s="107">
        <v>43</v>
      </c>
      <c r="P15" s="107">
        <v>9.8000000000000007</v>
      </c>
      <c r="Q15" s="107">
        <v>9.1</v>
      </c>
      <c r="R15" s="109">
        <v>0.93</v>
      </c>
      <c r="S15" s="109">
        <v>0.78</v>
      </c>
      <c r="T15" s="108" t="s">
        <v>52</v>
      </c>
      <c r="U15" s="110">
        <v>2.04</v>
      </c>
      <c r="V15" s="111" t="s">
        <v>60</v>
      </c>
      <c r="W15" s="44"/>
      <c r="X15" s="44"/>
      <c r="Y15" s="44"/>
      <c r="Z15" s="44"/>
      <c r="AA15" s="44"/>
      <c r="AB15" s="44"/>
      <c r="AC15" s="44"/>
      <c r="AD15" s="44"/>
      <c r="AE15" s="44"/>
      <c r="AF15" s="92"/>
      <c r="AG15" s="92"/>
    </row>
    <row r="16" spans="1:39" ht="16.5" customHeight="1">
      <c r="A16" s="72" t="s">
        <v>61</v>
      </c>
      <c r="B16" s="106">
        <v>16.899999999999999</v>
      </c>
      <c r="C16" s="107">
        <v>17.2</v>
      </c>
      <c r="D16" s="107">
        <v>5.9</v>
      </c>
      <c r="E16" s="107">
        <v>7.6</v>
      </c>
      <c r="F16" s="107">
        <v>11</v>
      </c>
      <c r="G16" s="107">
        <v>9.6</v>
      </c>
      <c r="H16" s="107">
        <v>22.2</v>
      </c>
      <c r="I16" s="107">
        <v>30.7</v>
      </c>
      <c r="J16" s="107">
        <v>11</v>
      </c>
      <c r="K16" s="107">
        <v>17</v>
      </c>
      <c r="L16" s="107">
        <v>149.6</v>
      </c>
      <c r="M16" s="107">
        <v>100.4</v>
      </c>
      <c r="N16" s="107">
        <v>53.4</v>
      </c>
      <c r="O16" s="107">
        <v>41.4</v>
      </c>
      <c r="P16" s="107">
        <v>10.1</v>
      </c>
      <c r="Q16" s="107">
        <v>9.3000000000000007</v>
      </c>
      <c r="R16" s="109">
        <v>0.98</v>
      </c>
      <c r="S16" s="109">
        <v>0.74</v>
      </c>
      <c r="T16" s="108" t="s">
        <v>52</v>
      </c>
      <c r="U16" s="110">
        <v>2</v>
      </c>
      <c r="V16" s="111" t="s">
        <v>61</v>
      </c>
      <c r="W16" s="44"/>
      <c r="X16" s="44"/>
      <c r="Y16" s="44"/>
      <c r="Z16" s="44"/>
      <c r="AA16" s="44"/>
      <c r="AB16" s="44"/>
      <c r="AC16" s="44"/>
      <c r="AD16" s="44"/>
      <c r="AE16" s="44"/>
      <c r="AF16" s="92"/>
      <c r="AG16" s="92"/>
    </row>
    <row r="17" spans="1:33" ht="16.5" customHeight="1">
      <c r="A17" s="72" t="s">
        <v>62</v>
      </c>
      <c r="B17" s="106">
        <v>16.899999999999999</v>
      </c>
      <c r="C17" s="107">
        <v>16.899999999999999</v>
      </c>
      <c r="D17" s="107">
        <v>5.9</v>
      </c>
      <c r="E17" s="107">
        <v>7.4</v>
      </c>
      <c r="F17" s="107">
        <v>10.9</v>
      </c>
      <c r="G17" s="107">
        <v>9.5</v>
      </c>
      <c r="H17" s="107">
        <v>18.8</v>
      </c>
      <c r="I17" s="107">
        <v>28.6</v>
      </c>
      <c r="J17" s="107">
        <v>9.6</v>
      </c>
      <c r="K17" s="107">
        <v>16.5</v>
      </c>
      <c r="L17" s="107">
        <v>140</v>
      </c>
      <c r="M17" s="107">
        <v>101.7</v>
      </c>
      <c r="N17" s="108" t="s">
        <v>52</v>
      </c>
      <c r="O17" s="107">
        <v>40.9</v>
      </c>
      <c r="P17" s="107">
        <v>9.8000000000000007</v>
      </c>
      <c r="Q17" s="107">
        <v>9.4</v>
      </c>
      <c r="R17" s="109">
        <v>1.1000000000000001</v>
      </c>
      <c r="S17" s="109">
        <v>0.74</v>
      </c>
      <c r="T17" s="108" t="s">
        <v>52</v>
      </c>
      <c r="U17" s="110">
        <v>1.96</v>
      </c>
      <c r="V17" s="111" t="s">
        <v>62</v>
      </c>
      <c r="W17" s="44"/>
      <c r="X17" s="44"/>
      <c r="Y17" s="44"/>
      <c r="Z17" s="44"/>
      <c r="AA17" s="44"/>
      <c r="AB17" s="44"/>
      <c r="AC17" s="44"/>
      <c r="AD17" s="44"/>
      <c r="AE17" s="44"/>
      <c r="AF17" s="92"/>
      <c r="AG17" s="92"/>
    </row>
    <row r="18" spans="1:33" ht="16.5" customHeight="1">
      <c r="A18" s="72" t="s">
        <v>63</v>
      </c>
      <c r="B18" s="106">
        <v>17.5</v>
      </c>
      <c r="C18" s="107">
        <v>17</v>
      </c>
      <c r="D18" s="107">
        <v>6</v>
      </c>
      <c r="E18" s="107">
        <v>7.5</v>
      </c>
      <c r="F18" s="107">
        <v>11.6</v>
      </c>
      <c r="G18" s="107">
        <v>9.5</v>
      </c>
      <c r="H18" s="107">
        <v>18.2</v>
      </c>
      <c r="I18" s="107">
        <v>26.4</v>
      </c>
      <c r="J18" s="107">
        <v>8.6999999999999993</v>
      </c>
      <c r="K18" s="107">
        <v>15.3</v>
      </c>
      <c r="L18" s="107">
        <v>127.8</v>
      </c>
      <c r="M18" s="107">
        <v>98.8</v>
      </c>
      <c r="N18" s="108" t="s">
        <v>52</v>
      </c>
      <c r="O18" s="107">
        <v>38.700000000000003</v>
      </c>
      <c r="P18" s="107">
        <v>10.8</v>
      </c>
      <c r="Q18" s="107">
        <v>9.8000000000000007</v>
      </c>
      <c r="R18" s="109">
        <v>0.99</v>
      </c>
      <c r="S18" s="109">
        <v>0.75</v>
      </c>
      <c r="T18" s="108" t="s">
        <v>52</v>
      </c>
      <c r="U18" s="110">
        <v>1.98</v>
      </c>
      <c r="V18" s="111" t="s">
        <v>63</v>
      </c>
      <c r="W18" s="44"/>
      <c r="X18" s="44"/>
      <c r="Y18" s="44"/>
      <c r="Z18" s="44"/>
      <c r="AA18" s="44"/>
      <c r="AB18" s="44"/>
      <c r="AC18" s="44"/>
      <c r="AD18" s="44"/>
      <c r="AE18" s="44"/>
      <c r="AF18" s="92"/>
      <c r="AG18" s="92"/>
    </row>
    <row r="19" spans="1:33" ht="16.5" customHeight="1">
      <c r="A19" s="72" t="s">
        <v>64</v>
      </c>
      <c r="B19" s="106">
        <v>17.899999999999999</v>
      </c>
      <c r="C19" s="107">
        <v>17.3</v>
      </c>
      <c r="D19" s="107">
        <v>5.7</v>
      </c>
      <c r="E19" s="107">
        <v>7</v>
      </c>
      <c r="F19" s="107">
        <v>12.1</v>
      </c>
      <c r="G19" s="107">
        <v>10.3</v>
      </c>
      <c r="H19" s="107">
        <v>14.1</v>
      </c>
      <c r="I19" s="107">
        <v>23.2</v>
      </c>
      <c r="J19" s="107">
        <v>7.3</v>
      </c>
      <c r="K19" s="107">
        <v>13.8</v>
      </c>
      <c r="L19" s="107">
        <v>120.9</v>
      </c>
      <c r="M19" s="107">
        <v>95.6</v>
      </c>
      <c r="N19" s="108" t="s">
        <v>52</v>
      </c>
      <c r="O19" s="107">
        <v>36.200000000000003</v>
      </c>
      <c r="P19" s="107">
        <v>10.3</v>
      </c>
      <c r="Q19" s="107">
        <v>9.6999999999999993</v>
      </c>
      <c r="R19" s="109">
        <v>1</v>
      </c>
      <c r="S19" s="109">
        <v>0.73</v>
      </c>
      <c r="T19" s="108" t="s">
        <v>52</v>
      </c>
      <c r="U19" s="110">
        <v>2</v>
      </c>
      <c r="V19" s="111" t="s">
        <v>64</v>
      </c>
      <c r="W19" s="44"/>
      <c r="X19" s="44"/>
      <c r="Y19" s="44"/>
      <c r="Z19" s="44"/>
      <c r="AA19" s="44"/>
      <c r="AB19" s="44"/>
      <c r="AC19" s="44"/>
      <c r="AD19" s="44"/>
      <c r="AE19" s="44"/>
      <c r="AF19" s="92"/>
      <c r="AG19" s="92"/>
    </row>
    <row r="20" spans="1:33" ht="16.5" customHeight="1">
      <c r="A20" s="72" t="s">
        <v>65</v>
      </c>
      <c r="B20" s="106">
        <v>18.3</v>
      </c>
      <c r="C20" s="107">
        <v>17.7</v>
      </c>
      <c r="D20" s="107">
        <v>5.6</v>
      </c>
      <c r="E20" s="107">
        <v>6.9</v>
      </c>
      <c r="F20" s="107">
        <v>12.7</v>
      </c>
      <c r="G20" s="107">
        <v>10.7</v>
      </c>
      <c r="H20" s="107">
        <v>13.1</v>
      </c>
      <c r="I20" s="107">
        <v>20.399999999999999</v>
      </c>
      <c r="J20" s="107">
        <v>7.8</v>
      </c>
      <c r="K20" s="107">
        <v>12.4</v>
      </c>
      <c r="L20" s="107">
        <v>105.7</v>
      </c>
      <c r="M20" s="107">
        <v>89.2</v>
      </c>
      <c r="N20" s="108" t="s">
        <v>52</v>
      </c>
      <c r="O20" s="107">
        <v>33.1</v>
      </c>
      <c r="P20" s="107">
        <v>11</v>
      </c>
      <c r="Q20" s="107">
        <v>9.9</v>
      </c>
      <c r="R20" s="109">
        <v>1.03</v>
      </c>
      <c r="S20" s="109">
        <v>0.74</v>
      </c>
      <c r="T20" s="108" t="s">
        <v>52</v>
      </c>
      <c r="U20" s="110">
        <v>2.0499999999999998</v>
      </c>
      <c r="V20" s="111" t="s">
        <v>65</v>
      </c>
      <c r="W20" s="44"/>
      <c r="X20" s="44"/>
      <c r="Y20" s="44"/>
      <c r="Z20" s="44"/>
      <c r="AA20" s="44"/>
      <c r="AB20" s="44"/>
      <c r="AC20" s="44"/>
      <c r="AD20" s="44"/>
      <c r="AE20" s="44"/>
      <c r="AF20" s="92"/>
      <c r="AG20" s="92"/>
    </row>
    <row r="21" spans="1:33" ht="7.5" customHeight="1">
      <c r="A21" s="78"/>
      <c r="B21" s="106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9"/>
      <c r="S21" s="109"/>
      <c r="T21" s="112"/>
      <c r="U21" s="110"/>
      <c r="V21" s="94"/>
      <c r="W21" s="44"/>
      <c r="X21" s="44"/>
      <c r="Y21" s="44"/>
      <c r="Z21" s="44"/>
      <c r="AA21" s="44"/>
      <c r="AB21" s="44"/>
      <c r="AC21" s="44"/>
      <c r="AD21" s="44"/>
      <c r="AE21" s="44"/>
      <c r="AF21" s="92"/>
      <c r="AG21" s="92"/>
    </row>
    <row r="22" spans="1:33" ht="16.5" customHeight="1">
      <c r="A22" s="72" t="s">
        <v>66</v>
      </c>
      <c r="B22" s="106">
        <v>19.8</v>
      </c>
      <c r="C22" s="107">
        <v>18.600000000000001</v>
      </c>
      <c r="D22" s="107">
        <v>5.7</v>
      </c>
      <c r="E22" s="107">
        <v>7.1</v>
      </c>
      <c r="F22" s="107">
        <v>14.1</v>
      </c>
      <c r="G22" s="107">
        <v>11.4</v>
      </c>
      <c r="H22" s="107">
        <v>12.3</v>
      </c>
      <c r="I22" s="107">
        <v>18.5</v>
      </c>
      <c r="J22" s="107">
        <v>7.3</v>
      </c>
      <c r="K22" s="107">
        <v>11.7</v>
      </c>
      <c r="L22" s="107">
        <v>94.9</v>
      </c>
      <c r="M22" s="107">
        <v>81.400000000000006</v>
      </c>
      <c r="N22" s="107">
        <v>35.1</v>
      </c>
      <c r="O22" s="107">
        <v>30.1</v>
      </c>
      <c r="P22" s="107">
        <v>10.6</v>
      </c>
      <c r="Q22" s="107">
        <v>9.6999999999999993</v>
      </c>
      <c r="R22" s="109">
        <v>1</v>
      </c>
      <c r="S22" s="109">
        <v>0.79</v>
      </c>
      <c r="T22" s="112" t="s">
        <v>52</v>
      </c>
      <c r="U22" s="110">
        <v>2.14</v>
      </c>
      <c r="V22" s="111" t="s">
        <v>66</v>
      </c>
      <c r="W22" s="44"/>
      <c r="X22" s="44"/>
      <c r="Y22" s="44"/>
      <c r="Z22" s="44"/>
      <c r="AA22" s="44"/>
      <c r="AB22" s="44"/>
      <c r="AC22" s="44"/>
      <c r="AD22" s="44"/>
      <c r="AE22" s="44"/>
      <c r="AF22" s="92"/>
      <c r="AG22" s="92"/>
    </row>
    <row r="23" spans="1:33" ht="16.5" customHeight="1">
      <c r="A23" s="72" t="s">
        <v>67</v>
      </c>
      <c r="B23" s="106">
        <v>15.5</v>
      </c>
      <c r="C23" s="107">
        <v>13.7</v>
      </c>
      <c r="D23" s="107">
        <v>5.5</v>
      </c>
      <c r="E23" s="107">
        <v>6.8</v>
      </c>
      <c r="F23" s="107">
        <v>10</v>
      </c>
      <c r="G23" s="107">
        <v>7</v>
      </c>
      <c r="H23" s="107">
        <v>14</v>
      </c>
      <c r="I23" s="107">
        <v>19.3</v>
      </c>
      <c r="J23" s="107">
        <v>7.2</v>
      </c>
      <c r="K23" s="107">
        <v>12</v>
      </c>
      <c r="L23" s="107">
        <v>105.1</v>
      </c>
      <c r="M23" s="107">
        <v>98.2</v>
      </c>
      <c r="N23" s="108" t="s">
        <v>52</v>
      </c>
      <c r="O23" s="107">
        <v>31.3</v>
      </c>
      <c r="P23" s="107">
        <v>10.3</v>
      </c>
      <c r="Q23" s="107">
        <v>9.5</v>
      </c>
      <c r="R23" s="109">
        <v>1.07</v>
      </c>
      <c r="S23" s="109">
        <v>0.8</v>
      </c>
      <c r="T23" s="108" t="s">
        <v>52</v>
      </c>
      <c r="U23" s="110">
        <v>1.58</v>
      </c>
      <c r="V23" s="111" t="s">
        <v>67</v>
      </c>
      <c r="W23" s="44"/>
      <c r="X23" s="44"/>
      <c r="Y23" s="44"/>
      <c r="Z23" s="44"/>
      <c r="AA23" s="44"/>
      <c r="AB23" s="44"/>
      <c r="AC23" s="44"/>
      <c r="AD23" s="44"/>
      <c r="AE23" s="44"/>
      <c r="AF23" s="92"/>
      <c r="AG23" s="92"/>
    </row>
    <row r="24" spans="1:33" ht="16.5" customHeight="1">
      <c r="A24" s="72" t="s">
        <v>68</v>
      </c>
      <c r="B24" s="106">
        <v>20.5</v>
      </c>
      <c r="C24" s="107">
        <v>19.399999999999999</v>
      </c>
      <c r="D24" s="107">
        <v>5.0999999999999996</v>
      </c>
      <c r="E24" s="107">
        <v>6.8</v>
      </c>
      <c r="F24" s="107">
        <v>15.4</v>
      </c>
      <c r="G24" s="107">
        <v>12.7</v>
      </c>
      <c r="H24" s="107">
        <v>11</v>
      </c>
      <c r="I24" s="107">
        <v>14.9</v>
      </c>
      <c r="J24" s="107">
        <v>7.2</v>
      </c>
      <c r="K24" s="107">
        <v>9.9</v>
      </c>
      <c r="L24" s="107">
        <v>85.4</v>
      </c>
      <c r="M24" s="107">
        <v>71.599999999999994</v>
      </c>
      <c r="N24" s="108" t="s">
        <v>52</v>
      </c>
      <c r="O24" s="107">
        <v>26.3</v>
      </c>
      <c r="P24" s="107">
        <v>10.3</v>
      </c>
      <c r="Q24" s="107">
        <v>9.6</v>
      </c>
      <c r="R24" s="109">
        <v>1.1599999999999999</v>
      </c>
      <c r="S24" s="109">
        <v>0.84</v>
      </c>
      <c r="T24" s="108" t="s">
        <v>52</v>
      </c>
      <c r="U24" s="110">
        <v>2.23</v>
      </c>
      <c r="V24" s="111" t="s">
        <v>68</v>
      </c>
      <c r="W24" s="44"/>
      <c r="X24" s="44"/>
      <c r="Y24" s="44"/>
      <c r="Z24" s="44"/>
      <c r="AA24" s="44"/>
      <c r="AB24" s="44"/>
      <c r="AC24" s="44"/>
      <c r="AD24" s="44"/>
      <c r="AE24" s="44"/>
      <c r="AF24" s="92"/>
      <c r="AG24" s="92"/>
    </row>
    <row r="25" spans="1:33" ht="16.5" customHeight="1">
      <c r="A25" s="72" t="s">
        <v>69</v>
      </c>
      <c r="B25" s="106">
        <v>19.8</v>
      </c>
      <c r="C25" s="107">
        <v>18.600000000000001</v>
      </c>
      <c r="D25" s="107">
        <v>5.4</v>
      </c>
      <c r="E25" s="107">
        <v>6.8</v>
      </c>
      <c r="F25" s="107">
        <v>14.4</v>
      </c>
      <c r="G25" s="107">
        <v>11.8</v>
      </c>
      <c r="H25" s="107">
        <v>12.1</v>
      </c>
      <c r="I25" s="107">
        <v>15.3</v>
      </c>
      <c r="J25" s="107">
        <v>7.8</v>
      </c>
      <c r="K25" s="107">
        <v>9.8000000000000007</v>
      </c>
      <c r="L25" s="107">
        <v>80.900000000000006</v>
      </c>
      <c r="M25" s="107">
        <v>71.099999999999994</v>
      </c>
      <c r="N25" s="107">
        <v>24.5</v>
      </c>
      <c r="O25" s="107">
        <v>24.5</v>
      </c>
      <c r="P25" s="107">
        <v>11.2</v>
      </c>
      <c r="Q25" s="107">
        <v>9.5</v>
      </c>
      <c r="R25" s="109">
        <v>1.23</v>
      </c>
      <c r="S25" s="109">
        <v>0.87</v>
      </c>
      <c r="T25" s="108" t="s">
        <v>52</v>
      </c>
      <c r="U25" s="110">
        <v>2.13</v>
      </c>
      <c r="V25" s="111" t="s">
        <v>69</v>
      </c>
      <c r="W25" s="44"/>
      <c r="X25" s="44"/>
      <c r="Y25" s="44"/>
      <c r="Z25" s="44"/>
      <c r="AA25" s="44"/>
      <c r="AB25" s="44"/>
      <c r="AC25" s="44"/>
      <c r="AD25" s="44"/>
      <c r="AE25" s="44"/>
      <c r="AF25" s="92"/>
      <c r="AG25" s="92"/>
    </row>
    <row r="26" spans="1:33" ht="16.5" customHeight="1">
      <c r="A26" s="72" t="s">
        <v>70</v>
      </c>
      <c r="B26" s="106">
        <v>19.899999999999999</v>
      </c>
      <c r="C26" s="107">
        <v>18.5</v>
      </c>
      <c r="D26" s="107">
        <v>5.0999999999999996</v>
      </c>
      <c r="E26" s="107">
        <v>6.8</v>
      </c>
      <c r="F26" s="107">
        <v>14.8</v>
      </c>
      <c r="G26" s="107">
        <v>11.7</v>
      </c>
      <c r="H26" s="107">
        <v>12</v>
      </c>
      <c r="I26" s="107">
        <v>14.21</v>
      </c>
      <c r="J26" s="107">
        <v>7.2</v>
      </c>
      <c r="K26" s="107">
        <v>9.1</v>
      </c>
      <c r="L26" s="107">
        <v>74.8</v>
      </c>
      <c r="M26" s="107">
        <v>68.599999999999994</v>
      </c>
      <c r="N26" s="107">
        <v>22</v>
      </c>
      <c r="O26" s="107">
        <v>23</v>
      </c>
      <c r="P26" s="107">
        <v>11.1</v>
      </c>
      <c r="Q26" s="107">
        <v>9.6</v>
      </c>
      <c r="R26" s="109">
        <v>1.34</v>
      </c>
      <c r="S26" s="109">
        <v>0.89</v>
      </c>
      <c r="T26" s="108" t="s">
        <v>52</v>
      </c>
      <c r="U26" s="110">
        <v>2.13</v>
      </c>
      <c r="V26" s="111" t="s">
        <v>70</v>
      </c>
      <c r="W26" s="44"/>
      <c r="X26" s="44"/>
      <c r="Y26" s="44"/>
      <c r="Z26" s="44"/>
      <c r="AA26" s="44"/>
      <c r="AB26" s="44"/>
      <c r="AC26" s="44"/>
      <c r="AD26" s="44"/>
      <c r="AE26" s="44"/>
      <c r="AF26" s="92"/>
      <c r="AG26" s="92"/>
    </row>
    <row r="27" spans="1:33" ht="16.5" customHeight="1">
      <c r="A27" s="72" t="s">
        <v>71</v>
      </c>
      <c r="B27" s="106">
        <v>19.8</v>
      </c>
      <c r="C27" s="107">
        <v>18.8</v>
      </c>
      <c r="D27" s="107">
        <v>5.2</v>
      </c>
      <c r="E27" s="107">
        <v>6.9</v>
      </c>
      <c r="F27" s="107">
        <v>14.6</v>
      </c>
      <c r="G27" s="107">
        <v>11.8</v>
      </c>
      <c r="H27" s="107">
        <v>10</v>
      </c>
      <c r="I27" s="107">
        <v>13.1</v>
      </c>
      <c r="J27" s="107">
        <v>6.9</v>
      </c>
      <c r="K27" s="107">
        <v>8.6999999999999993</v>
      </c>
      <c r="L27" s="107">
        <v>77.400000000000006</v>
      </c>
      <c r="M27" s="107">
        <v>65.3</v>
      </c>
      <c r="N27" s="107">
        <v>24</v>
      </c>
      <c r="O27" s="107">
        <v>21.7</v>
      </c>
      <c r="P27" s="107">
        <v>11.4</v>
      </c>
      <c r="Q27" s="107">
        <v>10</v>
      </c>
      <c r="R27" s="109">
        <v>1.38</v>
      </c>
      <c r="S27" s="109">
        <v>0.93</v>
      </c>
      <c r="T27" s="112" t="s">
        <v>52</v>
      </c>
      <c r="U27" s="110">
        <v>2.13</v>
      </c>
      <c r="V27" s="111" t="s">
        <v>71</v>
      </c>
      <c r="W27" s="44"/>
      <c r="X27" s="44"/>
      <c r="Y27" s="44"/>
      <c r="Z27" s="44"/>
      <c r="AA27" s="44"/>
      <c r="AB27" s="44"/>
      <c r="AC27" s="44"/>
      <c r="AD27" s="44"/>
      <c r="AE27" s="44"/>
      <c r="AF27" s="92"/>
      <c r="AG27" s="92"/>
    </row>
    <row r="28" spans="1:33" ht="16.5" customHeight="1">
      <c r="A28" s="72" t="s">
        <v>72</v>
      </c>
      <c r="B28" s="106">
        <v>20.2</v>
      </c>
      <c r="C28" s="107">
        <v>19.2</v>
      </c>
      <c r="D28" s="107">
        <v>5</v>
      </c>
      <c r="E28" s="107">
        <v>6.6</v>
      </c>
      <c r="F28" s="107">
        <v>15.3</v>
      </c>
      <c r="G28" s="107">
        <v>12.6</v>
      </c>
      <c r="H28" s="107">
        <v>7.4</v>
      </c>
      <c r="I28" s="107">
        <v>12.4</v>
      </c>
      <c r="J28" s="107">
        <v>5.5</v>
      </c>
      <c r="K28" s="107">
        <v>8.1999999999999993</v>
      </c>
      <c r="L28" s="107">
        <v>67</v>
      </c>
      <c r="M28" s="107">
        <v>61.4</v>
      </c>
      <c r="N28" s="107">
        <v>18.8</v>
      </c>
      <c r="O28" s="107">
        <v>20.399999999999999</v>
      </c>
      <c r="P28" s="107">
        <v>11.9</v>
      </c>
      <c r="Q28" s="107">
        <v>10.5</v>
      </c>
      <c r="R28" s="109">
        <v>1.49</v>
      </c>
      <c r="S28" s="109">
        <v>0.99</v>
      </c>
      <c r="T28" s="108" t="s">
        <v>52</v>
      </c>
      <c r="U28" s="110">
        <v>2.16</v>
      </c>
      <c r="V28" s="111" t="s">
        <v>72</v>
      </c>
      <c r="W28" s="44"/>
      <c r="X28" s="44"/>
      <c r="Y28" s="44"/>
      <c r="Z28" s="44"/>
      <c r="AA28" s="44"/>
      <c r="AB28" s="44"/>
      <c r="AC28" s="44"/>
      <c r="AD28" s="44"/>
      <c r="AE28" s="44"/>
      <c r="AF28" s="92"/>
      <c r="AG28" s="92"/>
    </row>
    <row r="29" spans="1:33" ht="16.5" customHeight="1">
      <c r="A29" s="72" t="s">
        <v>73</v>
      </c>
      <c r="B29" s="106">
        <v>20.3</v>
      </c>
      <c r="C29" s="107">
        <v>19.3</v>
      </c>
      <c r="D29" s="107">
        <v>5</v>
      </c>
      <c r="E29" s="107">
        <v>6.5</v>
      </c>
      <c r="F29" s="107">
        <v>15.3</v>
      </c>
      <c r="G29" s="107">
        <v>12.8</v>
      </c>
      <c r="H29" s="107">
        <v>10</v>
      </c>
      <c r="I29" s="107">
        <v>11.7</v>
      </c>
      <c r="J29" s="107">
        <v>6.5</v>
      </c>
      <c r="K29" s="107">
        <v>7.8</v>
      </c>
      <c r="L29" s="107">
        <v>63.6</v>
      </c>
      <c r="M29" s="107">
        <v>57.8</v>
      </c>
      <c r="N29" s="107">
        <v>19.8</v>
      </c>
      <c r="O29" s="107">
        <v>19</v>
      </c>
      <c r="P29" s="107">
        <v>11.9</v>
      </c>
      <c r="Q29" s="107">
        <v>10.4</v>
      </c>
      <c r="R29" s="109">
        <v>1.46</v>
      </c>
      <c r="S29" s="109">
        <v>1.02</v>
      </c>
      <c r="T29" s="108" t="s">
        <v>52</v>
      </c>
      <c r="U29" s="110">
        <v>2.14</v>
      </c>
      <c r="V29" s="111" t="s">
        <v>73</v>
      </c>
      <c r="W29" s="44"/>
      <c r="X29" s="44"/>
      <c r="Y29" s="44"/>
      <c r="Z29" s="44"/>
      <c r="AA29" s="44"/>
      <c r="AB29" s="44"/>
      <c r="AC29" s="44"/>
      <c r="AD29" s="44"/>
      <c r="AE29" s="44"/>
      <c r="AF29" s="92"/>
      <c r="AG29" s="92"/>
    </row>
    <row r="30" spans="1:33" ht="16.5" customHeight="1">
      <c r="A30" s="72" t="s">
        <v>74</v>
      </c>
      <c r="B30" s="106">
        <v>20.6</v>
      </c>
      <c r="C30" s="107">
        <v>19.399999999999999</v>
      </c>
      <c r="D30" s="107">
        <v>4.9000000000000004</v>
      </c>
      <c r="E30" s="107">
        <v>6.6</v>
      </c>
      <c r="F30" s="107">
        <v>15.7</v>
      </c>
      <c r="G30" s="107">
        <v>12.8</v>
      </c>
      <c r="H30" s="107">
        <v>9.3000000000000007</v>
      </c>
      <c r="I30" s="107">
        <v>11.3</v>
      </c>
      <c r="J30" s="107">
        <v>6.1</v>
      </c>
      <c r="K30" s="107">
        <v>7.4</v>
      </c>
      <c r="L30" s="107">
        <v>56.2</v>
      </c>
      <c r="M30" s="107">
        <v>52.6</v>
      </c>
      <c r="N30" s="107">
        <v>15.7</v>
      </c>
      <c r="O30" s="107">
        <v>18</v>
      </c>
      <c r="P30" s="107">
        <v>11.2</v>
      </c>
      <c r="Q30" s="107">
        <v>9.9</v>
      </c>
      <c r="R30" s="109">
        <v>1.51</v>
      </c>
      <c r="S30" s="109">
        <v>1.04</v>
      </c>
      <c r="T30" s="108" t="s">
        <v>52</v>
      </c>
      <c r="U30" s="110">
        <v>2.14</v>
      </c>
      <c r="V30" s="111" t="s">
        <v>74</v>
      </c>
      <c r="W30" s="44"/>
      <c r="X30" s="44"/>
      <c r="Y30" s="44"/>
      <c r="Z30" s="44"/>
      <c r="AA30" s="44"/>
      <c r="AB30" s="44"/>
      <c r="AC30" s="44"/>
      <c r="AD30" s="44"/>
      <c r="AE30" s="44"/>
      <c r="AF30" s="92"/>
      <c r="AG30" s="92"/>
    </row>
    <row r="31" spans="1:33" ht="16.5" customHeight="1">
      <c r="A31" s="72" t="s">
        <v>75</v>
      </c>
      <c r="B31" s="106">
        <v>20.100000000000001</v>
      </c>
      <c r="C31" s="107">
        <v>18.600000000000001</v>
      </c>
      <c r="D31" s="107">
        <v>4.7</v>
      </c>
      <c r="E31" s="107">
        <v>6.5</v>
      </c>
      <c r="F31" s="107">
        <v>15.3</v>
      </c>
      <c r="G31" s="107">
        <v>12.1</v>
      </c>
      <c r="H31" s="107">
        <v>8.1</v>
      </c>
      <c r="I31" s="107">
        <v>10.8</v>
      </c>
      <c r="J31" s="107">
        <v>5.2</v>
      </c>
      <c r="K31" s="107">
        <v>7.1</v>
      </c>
      <c r="L31" s="107">
        <v>57.6</v>
      </c>
      <c r="M31" s="107">
        <v>51.3</v>
      </c>
      <c r="N31" s="107">
        <v>15.2</v>
      </c>
      <c r="O31" s="107">
        <v>16.899999999999999</v>
      </c>
      <c r="P31" s="107">
        <v>10.4</v>
      </c>
      <c r="Q31" s="107">
        <v>9.1</v>
      </c>
      <c r="R31" s="109">
        <v>1.39</v>
      </c>
      <c r="S31" s="109">
        <v>1.04</v>
      </c>
      <c r="T31" s="108" t="s">
        <v>52</v>
      </c>
      <c r="U31" s="110">
        <v>2.0499999999999998</v>
      </c>
      <c r="V31" s="111" t="s">
        <v>75</v>
      </c>
      <c r="W31" s="44"/>
      <c r="X31" s="44"/>
      <c r="Y31" s="44"/>
      <c r="Z31" s="44"/>
      <c r="AA31" s="44"/>
      <c r="AB31" s="44"/>
      <c r="AC31" s="44"/>
      <c r="AD31" s="44"/>
      <c r="AE31" s="44"/>
      <c r="AF31" s="92"/>
      <c r="AG31" s="92"/>
    </row>
    <row r="32" spans="1:33" ht="7.5" customHeight="1">
      <c r="A32" s="78"/>
      <c r="B32" s="106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9"/>
      <c r="S32" s="109"/>
      <c r="T32" s="112"/>
      <c r="U32" s="110"/>
      <c r="V32" s="94"/>
      <c r="W32" s="44"/>
      <c r="X32" s="44"/>
      <c r="Y32" s="44"/>
      <c r="Z32" s="44"/>
      <c r="AA32" s="44"/>
      <c r="AB32" s="44"/>
      <c r="AC32" s="44"/>
      <c r="AD32" s="44"/>
      <c r="AE32" s="44"/>
      <c r="AF32" s="92"/>
      <c r="AG32" s="92"/>
    </row>
    <row r="33" spans="1:33" ht="16.5" customHeight="1">
      <c r="A33" s="72" t="s">
        <v>76</v>
      </c>
      <c r="B33" s="106">
        <v>18.399999999999999</v>
      </c>
      <c r="C33" s="107">
        <v>17.100000000000001</v>
      </c>
      <c r="D33" s="107">
        <v>4.7</v>
      </c>
      <c r="E33" s="107">
        <v>6.3</v>
      </c>
      <c r="F33" s="107">
        <v>13.7</v>
      </c>
      <c r="G33" s="107">
        <v>10.8</v>
      </c>
      <c r="H33" s="107">
        <v>7.4</v>
      </c>
      <c r="I33" s="107">
        <v>10</v>
      </c>
      <c r="J33" s="107">
        <v>4.5999999999999996</v>
      </c>
      <c r="K33" s="107">
        <v>6.8</v>
      </c>
      <c r="L33" s="107">
        <v>59</v>
      </c>
      <c r="M33" s="107">
        <v>50.8</v>
      </c>
      <c r="N33" s="107">
        <v>13.5</v>
      </c>
      <c r="O33" s="107">
        <v>16</v>
      </c>
      <c r="P33" s="107">
        <v>9.6999999999999993</v>
      </c>
      <c r="Q33" s="107">
        <v>8.5</v>
      </c>
      <c r="R33" s="109">
        <v>1.34</v>
      </c>
      <c r="S33" s="109">
        <v>1.07</v>
      </c>
      <c r="T33" s="112" t="s">
        <v>52</v>
      </c>
      <c r="U33" s="110">
        <v>1.91</v>
      </c>
      <c r="V33" s="111" t="s">
        <v>76</v>
      </c>
      <c r="W33" s="44"/>
      <c r="X33" s="44"/>
      <c r="Y33" s="44"/>
      <c r="Z33" s="44"/>
      <c r="AA33" s="44"/>
      <c r="AB33" s="44"/>
      <c r="AC33" s="44"/>
      <c r="AD33" s="44"/>
      <c r="AE33" s="44"/>
      <c r="AF33" s="92"/>
      <c r="AG33" s="92"/>
    </row>
    <row r="34" spans="1:33" ht="16.5" customHeight="1">
      <c r="A34" s="72" t="s">
        <v>77</v>
      </c>
      <c r="B34" s="106">
        <v>17.600000000000001</v>
      </c>
      <c r="C34" s="107">
        <v>16.3</v>
      </c>
      <c r="D34" s="107">
        <v>4.7</v>
      </c>
      <c r="E34" s="107">
        <v>6.3</v>
      </c>
      <c r="F34" s="107">
        <v>12.8</v>
      </c>
      <c r="G34" s="107">
        <v>10</v>
      </c>
      <c r="H34" s="107">
        <v>7.6</v>
      </c>
      <c r="I34" s="107">
        <v>9.3000000000000007</v>
      </c>
      <c r="J34" s="107">
        <v>4.7</v>
      </c>
      <c r="K34" s="107">
        <v>6.4</v>
      </c>
      <c r="L34" s="107">
        <v>64.099999999999994</v>
      </c>
      <c r="M34" s="107">
        <v>52.7</v>
      </c>
      <c r="N34" s="107">
        <v>13.6</v>
      </c>
      <c r="O34" s="107">
        <v>14.8</v>
      </c>
      <c r="P34" s="107">
        <v>9</v>
      </c>
      <c r="Q34" s="107">
        <v>7.8</v>
      </c>
      <c r="R34" s="109">
        <v>1.55</v>
      </c>
      <c r="S34" s="109">
        <v>1.1100000000000001</v>
      </c>
      <c r="T34" s="108" t="s">
        <v>52</v>
      </c>
      <c r="U34" s="110">
        <v>1.85</v>
      </c>
      <c r="V34" s="111" t="s">
        <v>77</v>
      </c>
      <c r="W34" s="44"/>
      <c r="X34" s="44"/>
      <c r="Y34" s="44"/>
      <c r="Z34" s="44"/>
      <c r="AA34" s="44"/>
      <c r="AB34" s="44"/>
      <c r="AC34" s="44"/>
      <c r="AD34" s="44"/>
      <c r="AE34" s="44"/>
      <c r="AF34" s="92"/>
      <c r="AG34" s="92"/>
    </row>
    <row r="35" spans="1:33" ht="16.5" customHeight="1">
      <c r="A35" s="72" t="s">
        <v>78</v>
      </c>
      <c r="B35" s="106">
        <v>17</v>
      </c>
      <c r="C35" s="107">
        <v>15.5</v>
      </c>
      <c r="D35" s="107">
        <v>4.5999999999999996</v>
      </c>
      <c r="E35" s="107">
        <v>6.1</v>
      </c>
      <c r="F35" s="107">
        <v>12.4</v>
      </c>
      <c r="G35" s="107">
        <v>9.4</v>
      </c>
      <c r="H35" s="107">
        <v>7.9</v>
      </c>
      <c r="I35" s="107">
        <v>8.9</v>
      </c>
      <c r="J35" s="107">
        <v>5.2</v>
      </c>
      <c r="K35" s="107">
        <v>6.1</v>
      </c>
      <c r="L35" s="107">
        <v>62.2</v>
      </c>
      <c r="M35" s="107">
        <v>51.5</v>
      </c>
      <c r="N35" s="107">
        <v>13.8</v>
      </c>
      <c r="O35" s="107">
        <v>14.1</v>
      </c>
      <c r="P35" s="107">
        <v>8.6</v>
      </c>
      <c r="Q35" s="107">
        <v>7.2</v>
      </c>
      <c r="R35" s="109">
        <v>1.58</v>
      </c>
      <c r="S35" s="109">
        <v>1.1399999999999999</v>
      </c>
      <c r="T35" s="108" t="s">
        <v>52</v>
      </c>
      <c r="U35" s="110">
        <v>1.8</v>
      </c>
      <c r="V35" s="111" t="s">
        <v>78</v>
      </c>
      <c r="W35" s="44"/>
      <c r="X35" s="44"/>
      <c r="Y35" s="44"/>
      <c r="Z35" s="44"/>
      <c r="AA35" s="44"/>
      <c r="AB35" s="44"/>
      <c r="AC35" s="44"/>
      <c r="AD35" s="44"/>
      <c r="AE35" s="44"/>
      <c r="AF35" s="92"/>
      <c r="AG35" s="92"/>
    </row>
    <row r="36" spans="1:33" ht="16.5" customHeight="1">
      <c r="A36" s="72" t="s">
        <v>79</v>
      </c>
      <c r="B36" s="106">
        <v>16.899999999999999</v>
      </c>
      <c r="C36" s="107">
        <v>14.9</v>
      </c>
      <c r="D36" s="107">
        <v>4.5999999999999996</v>
      </c>
      <c r="E36" s="107">
        <v>6.1</v>
      </c>
      <c r="F36" s="107">
        <v>12.3</v>
      </c>
      <c r="G36" s="107">
        <v>8.8000000000000007</v>
      </c>
      <c r="H36" s="107">
        <v>7.3</v>
      </c>
      <c r="I36" s="107">
        <v>8.4</v>
      </c>
      <c r="J36" s="107">
        <v>4.5999999999999996</v>
      </c>
      <c r="K36" s="107">
        <v>5.6</v>
      </c>
      <c r="L36" s="107">
        <v>55.1</v>
      </c>
      <c r="M36" s="107">
        <v>48.7</v>
      </c>
      <c r="N36" s="107">
        <v>12.2</v>
      </c>
      <c r="O36" s="107">
        <v>13</v>
      </c>
      <c r="P36" s="107">
        <v>8.1999999999999993</v>
      </c>
      <c r="Q36" s="107">
        <v>6.9</v>
      </c>
      <c r="R36" s="109">
        <v>1.62</v>
      </c>
      <c r="S36" s="109">
        <v>1.1499999999999999</v>
      </c>
      <c r="T36" s="108" t="s">
        <v>52</v>
      </c>
      <c r="U36" s="110">
        <v>1.79</v>
      </c>
      <c r="V36" s="111" t="s">
        <v>79</v>
      </c>
      <c r="W36" s="44"/>
      <c r="X36" s="44"/>
      <c r="Y36" s="44"/>
      <c r="Z36" s="44"/>
      <c r="AA36" s="44"/>
      <c r="AB36" s="44"/>
      <c r="AC36" s="44"/>
      <c r="AD36" s="44"/>
      <c r="AE36" s="44"/>
      <c r="AF36" s="92"/>
      <c r="AG36" s="92"/>
    </row>
    <row r="37" spans="1:33" ht="16.5" customHeight="1">
      <c r="A37" s="72" t="s">
        <v>80</v>
      </c>
      <c r="B37" s="106">
        <v>16.399999999999999</v>
      </c>
      <c r="C37" s="107">
        <v>14.2</v>
      </c>
      <c r="D37" s="107">
        <v>4.7</v>
      </c>
      <c r="E37" s="107">
        <v>6</v>
      </c>
      <c r="F37" s="107">
        <v>11.7</v>
      </c>
      <c r="G37" s="107">
        <v>8.3000000000000007</v>
      </c>
      <c r="H37" s="107">
        <v>6.3</v>
      </c>
      <c r="I37" s="107">
        <v>7.9</v>
      </c>
      <c r="J37" s="107">
        <v>3.9</v>
      </c>
      <c r="K37" s="107">
        <v>5.2</v>
      </c>
      <c r="L37" s="107">
        <v>55</v>
      </c>
      <c r="M37" s="107">
        <v>47.7</v>
      </c>
      <c r="N37" s="107">
        <v>12.1</v>
      </c>
      <c r="O37" s="107">
        <v>21.6</v>
      </c>
      <c r="P37" s="107">
        <v>8.4</v>
      </c>
      <c r="Q37" s="107">
        <v>6.8</v>
      </c>
      <c r="R37" s="109">
        <v>1.75</v>
      </c>
      <c r="S37" s="109">
        <v>1.77</v>
      </c>
      <c r="T37" s="108" t="s">
        <v>52</v>
      </c>
      <c r="U37" s="110">
        <v>1.77</v>
      </c>
      <c r="V37" s="111" t="s">
        <v>80</v>
      </c>
      <c r="W37" s="44"/>
      <c r="X37" s="44"/>
      <c r="Y37" s="44"/>
      <c r="Z37" s="44"/>
      <c r="AA37" s="44"/>
      <c r="AB37" s="44"/>
      <c r="AC37" s="44"/>
      <c r="AD37" s="44"/>
      <c r="AE37" s="44"/>
      <c r="AF37" s="92"/>
      <c r="AG37" s="92"/>
    </row>
    <row r="38" spans="1:33" ht="16.5" customHeight="1">
      <c r="A38" s="72" t="s">
        <v>81</v>
      </c>
      <c r="B38" s="106">
        <v>15.7</v>
      </c>
      <c r="C38" s="107">
        <v>13.6</v>
      </c>
      <c r="D38" s="107">
        <v>4.8</v>
      </c>
      <c r="E38" s="107">
        <v>6.2</v>
      </c>
      <c r="F38" s="107">
        <v>10.9</v>
      </c>
      <c r="G38" s="107">
        <v>7.3</v>
      </c>
      <c r="H38" s="107">
        <v>6.4</v>
      </c>
      <c r="I38" s="107">
        <v>7.5</v>
      </c>
      <c r="J38" s="107">
        <v>4.4000000000000004</v>
      </c>
      <c r="K38" s="107">
        <v>4.9000000000000004</v>
      </c>
      <c r="L38" s="107">
        <v>49.9</v>
      </c>
      <c r="M38" s="107">
        <v>46.8</v>
      </c>
      <c r="N38" s="107">
        <v>19.2</v>
      </c>
      <c r="O38" s="107">
        <v>20.2</v>
      </c>
      <c r="P38" s="107">
        <v>8.1</v>
      </c>
      <c r="Q38" s="107">
        <v>6.7</v>
      </c>
      <c r="R38" s="109">
        <v>1.82</v>
      </c>
      <c r="S38" s="109">
        <v>1.22</v>
      </c>
      <c r="T38" s="109">
        <v>1.7</v>
      </c>
      <c r="U38" s="110">
        <v>1.75</v>
      </c>
      <c r="V38" s="111" t="s">
        <v>81</v>
      </c>
      <c r="W38" s="44"/>
      <c r="X38" s="44"/>
      <c r="Y38" s="44"/>
      <c r="Z38" s="44"/>
      <c r="AA38" s="44"/>
      <c r="AB38" s="44"/>
      <c r="AC38" s="44"/>
      <c r="AD38" s="44"/>
      <c r="AE38" s="44"/>
      <c r="AF38" s="92"/>
      <c r="AG38" s="92"/>
    </row>
    <row r="39" spans="1:33" ht="16.5" customHeight="1">
      <c r="A39" s="72" t="s">
        <v>82</v>
      </c>
      <c r="B39" s="106">
        <v>15</v>
      </c>
      <c r="C39" s="107">
        <v>13</v>
      </c>
      <c r="D39" s="107">
        <v>4.7</v>
      </c>
      <c r="E39" s="107">
        <v>6.1</v>
      </c>
      <c r="F39" s="107">
        <v>10.199999999999999</v>
      </c>
      <c r="G39" s="107">
        <v>6.9</v>
      </c>
      <c r="H39" s="107">
        <v>6.6</v>
      </c>
      <c r="I39" s="107">
        <v>7.1</v>
      </c>
      <c r="J39" s="107">
        <v>3.6</v>
      </c>
      <c r="K39" s="107">
        <v>4.7</v>
      </c>
      <c r="L39" s="107">
        <v>53.3</v>
      </c>
      <c r="M39" s="107">
        <v>49.2</v>
      </c>
      <c r="N39" s="107">
        <v>19</v>
      </c>
      <c r="O39" s="107">
        <v>19.5</v>
      </c>
      <c r="P39" s="107">
        <v>8.1</v>
      </c>
      <c r="Q39" s="107">
        <v>6.6</v>
      </c>
      <c r="R39" s="109">
        <v>1.97</v>
      </c>
      <c r="S39" s="109">
        <v>1.32</v>
      </c>
      <c r="T39" s="108" t="s">
        <v>52</v>
      </c>
      <c r="U39" s="110">
        <v>1.74</v>
      </c>
      <c r="V39" s="111" t="s">
        <v>82</v>
      </c>
      <c r="W39" s="44"/>
      <c r="X39" s="44"/>
      <c r="Y39" s="44"/>
      <c r="Z39" s="44"/>
      <c r="AA39" s="44"/>
      <c r="AB39" s="44"/>
      <c r="AC39" s="44"/>
      <c r="AD39" s="44"/>
      <c r="AE39" s="44"/>
      <c r="AF39" s="92"/>
      <c r="AG39" s="92"/>
    </row>
    <row r="40" spans="1:33" ht="16.5" customHeight="1">
      <c r="A40" s="72" t="s">
        <v>83</v>
      </c>
      <c r="B40" s="106">
        <v>14.9</v>
      </c>
      <c r="C40" s="107">
        <v>12.8</v>
      </c>
      <c r="D40" s="107">
        <v>4.7</v>
      </c>
      <c r="E40" s="107">
        <v>6</v>
      </c>
      <c r="F40" s="107">
        <v>10.199999999999999</v>
      </c>
      <c r="G40" s="107">
        <v>6.8</v>
      </c>
      <c r="H40" s="107">
        <v>5.7</v>
      </c>
      <c r="I40" s="107">
        <v>6.6</v>
      </c>
      <c r="J40" s="107">
        <v>3.2</v>
      </c>
      <c r="K40" s="107">
        <v>4.2</v>
      </c>
      <c r="L40" s="107">
        <v>58.9</v>
      </c>
      <c r="M40" s="107">
        <v>49</v>
      </c>
      <c r="N40" s="107">
        <v>19.100000000000001</v>
      </c>
      <c r="O40" s="107">
        <v>18.3</v>
      </c>
      <c r="P40" s="107">
        <v>8.1999999999999993</v>
      </c>
      <c r="Q40" s="107">
        <v>6.6</v>
      </c>
      <c r="R40" s="109">
        <v>2.0099999999999998</v>
      </c>
      <c r="S40" s="109">
        <v>1.3960000000000001</v>
      </c>
      <c r="T40" s="108" t="s">
        <v>52</v>
      </c>
      <c r="U40" s="110">
        <v>1.77</v>
      </c>
      <c r="V40" s="111" t="s">
        <v>83</v>
      </c>
      <c r="W40" s="44"/>
      <c r="X40" s="44"/>
      <c r="Y40" s="44"/>
      <c r="Z40" s="44"/>
      <c r="AA40" s="44"/>
      <c r="AB40" s="44"/>
      <c r="AC40" s="44"/>
      <c r="AD40" s="44"/>
      <c r="AE40" s="44"/>
      <c r="AF40" s="92"/>
      <c r="AG40" s="92"/>
    </row>
    <row r="41" spans="1:33" ht="16.5" customHeight="1">
      <c r="A41" s="72" t="s">
        <v>84</v>
      </c>
      <c r="B41" s="106">
        <v>14.6</v>
      </c>
      <c r="C41" s="107">
        <v>12.7</v>
      </c>
      <c r="D41" s="107">
        <v>4.8</v>
      </c>
      <c r="E41" s="107">
        <v>6.2</v>
      </c>
      <c r="F41" s="107">
        <v>9.6999999999999993</v>
      </c>
      <c r="G41" s="107">
        <v>6.5</v>
      </c>
      <c r="H41" s="107">
        <v>5.9</v>
      </c>
      <c r="I41" s="107">
        <v>6.2</v>
      </c>
      <c r="J41" s="107">
        <v>3.5</v>
      </c>
      <c r="K41" s="107">
        <v>3.9</v>
      </c>
      <c r="L41" s="107">
        <v>57.3</v>
      </c>
      <c r="M41" s="107">
        <v>45.5</v>
      </c>
      <c r="N41" s="107">
        <v>19.399999999999999</v>
      </c>
      <c r="O41" s="107">
        <v>16.899999999999999</v>
      </c>
      <c r="P41" s="107">
        <v>7.8</v>
      </c>
      <c r="Q41" s="107">
        <v>6.4</v>
      </c>
      <c r="R41" s="109">
        <v>2.1800000000000002</v>
      </c>
      <c r="S41" s="109">
        <v>1.51</v>
      </c>
      <c r="T41" s="108" t="s">
        <v>52</v>
      </c>
      <c r="U41" s="110">
        <v>1.8</v>
      </c>
      <c r="V41" s="111" t="s">
        <v>84</v>
      </c>
      <c r="W41" s="44"/>
      <c r="X41" s="44"/>
      <c r="Y41" s="44"/>
      <c r="Z41" s="44"/>
      <c r="AA41" s="44"/>
      <c r="AB41" s="44"/>
      <c r="AC41" s="44"/>
      <c r="AD41" s="44"/>
      <c r="AE41" s="44"/>
      <c r="AF41" s="92"/>
      <c r="AG41" s="92"/>
    </row>
    <row r="42" spans="1:33" ht="16.5" customHeight="1">
      <c r="A42" s="72" t="s">
        <v>85</v>
      </c>
      <c r="B42" s="106">
        <v>14.6</v>
      </c>
      <c r="C42" s="107">
        <v>12.5</v>
      </c>
      <c r="D42" s="107">
        <v>4.7</v>
      </c>
      <c r="E42" s="107">
        <v>6.2</v>
      </c>
      <c r="F42" s="107">
        <v>9.8000000000000007</v>
      </c>
      <c r="G42" s="107">
        <v>6.3</v>
      </c>
      <c r="H42" s="107">
        <v>4.9000000000000004</v>
      </c>
      <c r="I42" s="107">
        <v>6</v>
      </c>
      <c r="J42" s="107">
        <v>3.5</v>
      </c>
      <c r="K42" s="107">
        <v>3.7</v>
      </c>
      <c r="L42" s="107">
        <v>55.7</v>
      </c>
      <c r="M42" s="107">
        <v>46.3</v>
      </c>
      <c r="N42" s="107">
        <v>18.7</v>
      </c>
      <c r="O42" s="107">
        <v>16.600000000000001</v>
      </c>
      <c r="P42" s="107">
        <v>7.6</v>
      </c>
      <c r="Q42" s="107">
        <v>6.2</v>
      </c>
      <c r="R42" s="109">
        <v>2.2799999999999998</v>
      </c>
      <c r="S42" s="109">
        <v>1.5</v>
      </c>
      <c r="T42" s="108" t="s">
        <v>52</v>
      </c>
      <c r="U42" s="110">
        <v>1.81</v>
      </c>
      <c r="V42" s="111" t="s">
        <v>85</v>
      </c>
      <c r="W42" s="44"/>
      <c r="X42" s="44"/>
      <c r="Y42" s="44"/>
      <c r="Z42" s="44"/>
      <c r="AA42" s="44"/>
      <c r="AB42" s="44"/>
      <c r="AC42" s="44"/>
      <c r="AD42" s="44"/>
      <c r="AE42" s="44"/>
      <c r="AF42" s="92"/>
      <c r="AG42" s="92"/>
    </row>
    <row r="43" spans="1:33" ht="7.5" customHeight="1">
      <c r="A43" s="78"/>
      <c r="B43" s="10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/>
      <c r="S43" s="109"/>
      <c r="T43" s="107"/>
      <c r="U43" s="110"/>
      <c r="V43" s="94"/>
      <c r="W43" s="44"/>
      <c r="X43" s="44"/>
      <c r="Y43" s="44"/>
      <c r="Z43" s="44"/>
      <c r="AA43" s="44"/>
      <c r="AB43" s="44"/>
      <c r="AC43" s="44"/>
      <c r="AD43" s="44"/>
      <c r="AE43" s="44"/>
      <c r="AF43" s="92"/>
      <c r="AG43" s="92"/>
    </row>
    <row r="44" spans="1:33" ht="16.5" customHeight="1">
      <c r="A44" s="72" t="s">
        <v>86</v>
      </c>
      <c r="B44" s="106">
        <v>13.7</v>
      </c>
      <c r="C44" s="107">
        <v>11.9</v>
      </c>
      <c r="D44" s="107">
        <v>4.9000000000000004</v>
      </c>
      <c r="E44" s="107">
        <v>6.3</v>
      </c>
      <c r="F44" s="107">
        <v>8.8000000000000007</v>
      </c>
      <c r="G44" s="107">
        <v>5.6</v>
      </c>
      <c r="H44" s="107">
        <v>4.7</v>
      </c>
      <c r="I44" s="107">
        <v>5.5</v>
      </c>
      <c r="J44" s="107">
        <v>2.5</v>
      </c>
      <c r="K44" s="107">
        <v>3.4</v>
      </c>
      <c r="L44" s="107">
        <v>54.9</v>
      </c>
      <c r="M44" s="107">
        <v>46</v>
      </c>
      <c r="N44" s="107">
        <v>17.2</v>
      </c>
      <c r="O44" s="107">
        <v>15.4</v>
      </c>
      <c r="P44" s="107">
        <v>7.2</v>
      </c>
      <c r="Q44" s="107">
        <v>6.1</v>
      </c>
      <c r="R44" s="109">
        <v>2.2000000000000002</v>
      </c>
      <c r="S44" s="109">
        <v>1.39</v>
      </c>
      <c r="T44" s="109">
        <v>1.66</v>
      </c>
      <c r="U44" s="110">
        <v>1.76</v>
      </c>
      <c r="V44" s="111" t="s">
        <v>86</v>
      </c>
      <c r="W44" s="44"/>
      <c r="X44" s="44"/>
      <c r="Y44" s="44"/>
      <c r="Z44" s="44"/>
      <c r="AA44" s="44"/>
      <c r="AB44" s="44"/>
      <c r="AC44" s="44"/>
      <c r="AD44" s="44"/>
      <c r="AE44" s="44"/>
      <c r="AF44" s="92"/>
      <c r="AG44" s="92"/>
    </row>
    <row r="45" spans="1:33" ht="16.5" customHeight="1">
      <c r="A45" s="72" t="s">
        <v>87</v>
      </c>
      <c r="B45" s="106">
        <v>13.2</v>
      </c>
      <c r="C45" s="107">
        <v>11.4</v>
      </c>
      <c r="D45" s="107">
        <v>4.9000000000000004</v>
      </c>
      <c r="E45" s="107">
        <v>6.2</v>
      </c>
      <c r="F45" s="107">
        <v>8.3000000000000007</v>
      </c>
      <c r="G45" s="107">
        <v>5.2</v>
      </c>
      <c r="H45" s="107">
        <v>5.4</v>
      </c>
      <c r="I45" s="107">
        <v>5.2</v>
      </c>
      <c r="J45" s="107">
        <v>3.2</v>
      </c>
      <c r="K45" s="107">
        <v>3.1</v>
      </c>
      <c r="L45" s="107">
        <v>55.6</v>
      </c>
      <c r="M45" s="107">
        <v>45.3</v>
      </c>
      <c r="N45" s="107">
        <v>17.5</v>
      </c>
      <c r="O45" s="107">
        <v>14.6</v>
      </c>
      <c r="P45" s="107">
        <v>7.1</v>
      </c>
      <c r="Q45" s="107">
        <v>5.9</v>
      </c>
      <c r="R45" s="109">
        <v>2.09</v>
      </c>
      <c r="S45" s="109">
        <v>1.37</v>
      </c>
      <c r="T45" s="108" t="s">
        <v>52</v>
      </c>
      <c r="U45" s="110">
        <v>1.72</v>
      </c>
      <c r="V45" s="111" t="s">
        <v>87</v>
      </c>
      <c r="W45" s="44"/>
      <c r="X45" s="44"/>
      <c r="Y45" s="44"/>
      <c r="Z45" s="44"/>
      <c r="AA45" s="44"/>
      <c r="AB45" s="44"/>
      <c r="AC45" s="44"/>
      <c r="AD45" s="44"/>
      <c r="AE45" s="44"/>
      <c r="AF45" s="92"/>
      <c r="AG45" s="92"/>
    </row>
    <row r="46" spans="1:33" ht="16.5" customHeight="1">
      <c r="A46" s="72" t="s">
        <v>88</v>
      </c>
      <c r="B46" s="106">
        <v>12.6</v>
      </c>
      <c r="C46" s="107">
        <v>11.1</v>
      </c>
      <c r="D46" s="107">
        <v>4.9000000000000004</v>
      </c>
      <c r="E46" s="107">
        <v>6.2</v>
      </c>
      <c r="F46" s="107">
        <v>7.7</v>
      </c>
      <c r="G46" s="107">
        <v>4.9000000000000004</v>
      </c>
      <c r="H46" s="107">
        <v>5</v>
      </c>
      <c r="I46" s="107">
        <v>5</v>
      </c>
      <c r="J46" s="107">
        <v>3</v>
      </c>
      <c r="K46" s="107">
        <v>2.9</v>
      </c>
      <c r="L46" s="107">
        <v>52.3</v>
      </c>
      <c r="M46" s="107">
        <v>45.3</v>
      </c>
      <c r="N46" s="107">
        <v>15.4</v>
      </c>
      <c r="O46" s="107">
        <v>13.7</v>
      </c>
      <c r="P46" s="107">
        <v>6.7</v>
      </c>
      <c r="Q46" s="107">
        <v>5.7</v>
      </c>
      <c r="R46" s="109">
        <v>1.94</v>
      </c>
      <c r="S46" s="109">
        <v>1.3</v>
      </c>
      <c r="T46" s="108" t="s">
        <v>52</v>
      </c>
      <c r="U46" s="110">
        <v>1.69</v>
      </c>
      <c r="V46" s="111" t="s">
        <v>88</v>
      </c>
      <c r="W46" s="44"/>
      <c r="X46" s="44"/>
      <c r="Y46" s="44"/>
      <c r="Z46" s="44"/>
      <c r="AA46" s="44"/>
      <c r="AB46" s="44"/>
      <c r="AC46" s="44"/>
      <c r="AD46" s="44"/>
      <c r="AE46" s="44"/>
      <c r="AF46" s="92"/>
      <c r="AG46" s="92"/>
    </row>
    <row r="47" spans="1:33" ht="16.5" customHeight="1">
      <c r="A47" s="72" t="s">
        <v>89</v>
      </c>
      <c r="B47" s="106">
        <v>12.1</v>
      </c>
      <c r="C47" s="107">
        <v>10.8</v>
      </c>
      <c r="D47" s="107">
        <v>5</v>
      </c>
      <c r="E47" s="107">
        <v>6.5</v>
      </c>
      <c r="F47" s="107">
        <v>7.1</v>
      </c>
      <c r="G47" s="107">
        <v>4.3</v>
      </c>
      <c r="H47" s="107">
        <v>3.6</v>
      </c>
      <c r="I47" s="107">
        <v>4.8</v>
      </c>
      <c r="J47" s="107">
        <v>1.7</v>
      </c>
      <c r="K47" s="107">
        <v>2.7</v>
      </c>
      <c r="L47" s="107">
        <v>52.5</v>
      </c>
      <c r="M47" s="107">
        <v>43.4</v>
      </c>
      <c r="N47" s="107">
        <v>13.6</v>
      </c>
      <c r="O47" s="107">
        <v>12.7</v>
      </c>
      <c r="P47" s="107">
        <v>6.7</v>
      </c>
      <c r="Q47" s="107">
        <v>5.8</v>
      </c>
      <c r="R47" s="109">
        <v>1.82</v>
      </c>
      <c r="S47" s="109">
        <v>1.26</v>
      </c>
      <c r="T47" s="108" t="s">
        <v>52</v>
      </c>
      <c r="U47" s="110">
        <v>1.66</v>
      </c>
      <c r="V47" s="111" t="s">
        <v>89</v>
      </c>
      <c r="W47" s="44"/>
      <c r="X47" s="44"/>
      <c r="Y47" s="44"/>
      <c r="Z47" s="44"/>
      <c r="AA47" s="44"/>
      <c r="AB47" s="44"/>
      <c r="AC47" s="44"/>
      <c r="AD47" s="44"/>
      <c r="AE47" s="44"/>
      <c r="AF47" s="92"/>
      <c r="AG47" s="92"/>
    </row>
    <row r="48" spans="1:33" ht="7.5" customHeight="1">
      <c r="A48" s="78"/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9"/>
      <c r="S48" s="109"/>
      <c r="T48" s="109"/>
      <c r="U48" s="110"/>
      <c r="V48" s="94"/>
      <c r="W48" s="44"/>
      <c r="X48" s="44"/>
      <c r="Y48" s="44"/>
      <c r="Z48" s="44"/>
      <c r="AA48" s="44"/>
      <c r="AB48" s="44"/>
      <c r="AC48" s="44"/>
      <c r="AD48" s="44"/>
      <c r="AE48" s="44"/>
      <c r="AF48" s="92"/>
      <c r="AG48" s="92"/>
    </row>
    <row r="49" spans="1:33" ht="16.5" customHeight="1">
      <c r="A49" s="72" t="s">
        <v>90</v>
      </c>
      <c r="B49" s="106">
        <v>11.5</v>
      </c>
      <c r="C49" s="107">
        <v>10</v>
      </c>
      <c r="D49" s="107">
        <v>2</v>
      </c>
      <c r="E49" s="107">
        <v>5</v>
      </c>
      <c r="F49" s="107">
        <v>6.4</v>
      </c>
      <c r="G49" s="107">
        <v>3.7</v>
      </c>
      <c r="H49" s="107">
        <v>3.9</v>
      </c>
      <c r="I49" s="107">
        <v>4.5999999999999996</v>
      </c>
      <c r="J49" s="107">
        <v>2.2000000000000002</v>
      </c>
      <c r="K49" s="107">
        <v>2.6</v>
      </c>
      <c r="L49" s="107">
        <v>52</v>
      </c>
      <c r="M49" s="107">
        <v>42.4</v>
      </c>
      <c r="N49" s="107">
        <v>13.5</v>
      </c>
      <c r="O49" s="107">
        <v>12.1</v>
      </c>
      <c r="P49" s="107">
        <v>6.7</v>
      </c>
      <c r="Q49" s="107">
        <v>5.8</v>
      </c>
      <c r="R49" s="109">
        <v>1.71</v>
      </c>
      <c r="S49" s="109">
        <v>1.29</v>
      </c>
      <c r="T49" s="108" t="s">
        <v>52</v>
      </c>
      <c r="U49" s="110">
        <v>1.57</v>
      </c>
      <c r="V49" s="111" t="s">
        <v>90</v>
      </c>
      <c r="W49" s="44"/>
      <c r="X49" s="44"/>
      <c r="Y49" s="44"/>
      <c r="Z49" s="44"/>
      <c r="AA49" s="44"/>
      <c r="AB49" s="44"/>
      <c r="AC49" s="44"/>
      <c r="AD49" s="44"/>
      <c r="AE49" s="44"/>
      <c r="AF49" s="92"/>
      <c r="AG49" s="92"/>
    </row>
    <row r="50" spans="1:33" ht="16.5" customHeight="1">
      <c r="A50" s="72" t="s">
        <v>91</v>
      </c>
      <c r="B50" s="106">
        <v>11</v>
      </c>
      <c r="C50" s="107">
        <v>10</v>
      </c>
      <c r="D50" s="107">
        <v>5</v>
      </c>
      <c r="E50" s="107">
        <v>6.7</v>
      </c>
      <c r="F50" s="107">
        <v>6</v>
      </c>
      <c r="G50" s="107">
        <v>3.3</v>
      </c>
      <c r="H50" s="107">
        <v>4</v>
      </c>
      <c r="I50" s="107">
        <v>4.5999999999999996</v>
      </c>
      <c r="J50" s="107">
        <v>2.2999999999999998</v>
      </c>
      <c r="K50" s="107">
        <v>2.6</v>
      </c>
      <c r="L50" s="107">
        <v>52.9</v>
      </c>
      <c r="M50" s="107">
        <v>42.3</v>
      </c>
      <c r="N50" s="107">
        <v>13.3</v>
      </c>
      <c r="O50" s="107">
        <v>11.1</v>
      </c>
      <c r="P50" s="107">
        <v>6.8</v>
      </c>
      <c r="Q50" s="107">
        <v>5.9</v>
      </c>
      <c r="R50" s="109">
        <v>1.77</v>
      </c>
      <c r="S50" s="109">
        <v>1.28</v>
      </c>
      <c r="T50" s="109">
        <v>1.41</v>
      </c>
      <c r="U50" s="110">
        <v>1.54</v>
      </c>
      <c r="V50" s="111" t="s">
        <v>91</v>
      </c>
      <c r="W50" s="44"/>
      <c r="X50" s="44"/>
      <c r="Y50" s="44"/>
      <c r="Z50" s="44"/>
      <c r="AA50" s="44"/>
      <c r="AB50" s="44"/>
      <c r="AC50" s="44"/>
      <c r="AD50" s="44"/>
      <c r="AE50" s="44"/>
      <c r="AF50" s="92"/>
      <c r="AG50" s="92"/>
    </row>
    <row r="51" spans="1:33" ht="16.5" customHeight="1">
      <c r="A51" s="72" t="s">
        <v>92</v>
      </c>
      <c r="B51" s="106">
        <v>11.1</v>
      </c>
      <c r="C51" s="107">
        <v>9.9</v>
      </c>
      <c r="D51" s="107">
        <v>5.2</v>
      </c>
      <c r="E51" s="107">
        <v>6.7</v>
      </c>
      <c r="F51" s="107">
        <v>5.8</v>
      </c>
      <c r="G51" s="107">
        <v>3.2</v>
      </c>
      <c r="H51" s="107">
        <v>5.0999999999999996</v>
      </c>
      <c r="I51" s="107">
        <v>4.4000000000000004</v>
      </c>
      <c r="J51" s="107">
        <v>2.7</v>
      </c>
      <c r="K51" s="107">
        <v>2.4</v>
      </c>
      <c r="L51" s="107">
        <v>49.1</v>
      </c>
      <c r="M51" s="107">
        <v>39.700000000000003</v>
      </c>
      <c r="N51" s="107">
        <v>8.6</v>
      </c>
      <c r="O51" s="107">
        <v>8.5</v>
      </c>
      <c r="P51" s="107">
        <v>7.1</v>
      </c>
      <c r="Q51" s="107">
        <v>6</v>
      </c>
      <c r="R51" s="109">
        <v>1.87</v>
      </c>
      <c r="S51" s="109">
        <v>1.37</v>
      </c>
      <c r="T51" s="108" t="s">
        <v>52</v>
      </c>
      <c r="U51" s="110">
        <v>1.53</v>
      </c>
      <c r="V51" s="111" t="s">
        <v>92</v>
      </c>
      <c r="W51" s="44"/>
      <c r="X51" s="44"/>
      <c r="Y51" s="44"/>
      <c r="Z51" s="44"/>
      <c r="AA51" s="44"/>
      <c r="AB51" s="44"/>
      <c r="AC51" s="44"/>
      <c r="AD51" s="44"/>
      <c r="AE51" s="44"/>
      <c r="AF51" s="92"/>
      <c r="AG51" s="92"/>
    </row>
    <row r="52" spans="1:33" ht="16.5" customHeight="1">
      <c r="A52" s="72" t="s">
        <v>93</v>
      </c>
      <c r="B52" s="106">
        <v>10.7</v>
      </c>
      <c r="C52" s="107">
        <v>9.8000000000000007</v>
      </c>
      <c r="D52" s="107">
        <v>5.0999999999999996</v>
      </c>
      <c r="E52" s="107">
        <v>6.9</v>
      </c>
      <c r="F52" s="107">
        <v>5.6</v>
      </c>
      <c r="G52" s="107">
        <v>2.9</v>
      </c>
      <c r="H52" s="107">
        <v>3.8</v>
      </c>
      <c r="I52" s="107">
        <v>4.5</v>
      </c>
      <c r="J52" s="107">
        <v>1.8</v>
      </c>
      <c r="K52" s="107">
        <v>2.4</v>
      </c>
      <c r="L52" s="107">
        <v>47.8</v>
      </c>
      <c r="M52" s="107">
        <v>38.9</v>
      </c>
      <c r="N52" s="107">
        <v>6.4</v>
      </c>
      <c r="O52" s="107">
        <v>8.1</v>
      </c>
      <c r="P52" s="107">
        <v>7.2</v>
      </c>
      <c r="Q52" s="107">
        <v>6.1</v>
      </c>
      <c r="R52" s="109">
        <v>1.93</v>
      </c>
      <c r="S52" s="109">
        <v>1.45</v>
      </c>
      <c r="T52" s="108" t="s">
        <v>52</v>
      </c>
      <c r="U52" s="110">
        <v>1.5</v>
      </c>
      <c r="V52" s="111" t="s">
        <v>93</v>
      </c>
      <c r="W52" s="44"/>
      <c r="X52" s="44"/>
      <c r="Y52" s="44"/>
      <c r="Z52" s="44"/>
      <c r="AA52" s="44"/>
      <c r="AB52" s="44"/>
      <c r="AC52" s="44"/>
      <c r="AD52" s="44"/>
      <c r="AE52" s="44"/>
      <c r="AF52" s="92"/>
      <c r="AG52" s="92"/>
    </row>
    <row r="53" spans="1:33" ht="16.5" customHeight="1">
      <c r="A53" s="72" t="s">
        <v>94</v>
      </c>
      <c r="B53" s="106">
        <v>10.4</v>
      </c>
      <c r="C53" s="107">
        <v>9.6</v>
      </c>
      <c r="D53" s="107">
        <v>5.5</v>
      </c>
      <c r="E53" s="107">
        <v>7.1</v>
      </c>
      <c r="F53" s="107">
        <v>4.9000000000000004</v>
      </c>
      <c r="G53" s="107">
        <v>2.5</v>
      </c>
      <c r="H53" s="107">
        <v>3.9</v>
      </c>
      <c r="I53" s="107">
        <v>4.3</v>
      </c>
      <c r="J53" s="107">
        <v>2</v>
      </c>
      <c r="K53" s="107">
        <v>2.2999999999999998</v>
      </c>
      <c r="L53" s="107">
        <v>47.4</v>
      </c>
      <c r="M53" s="107">
        <v>39.6</v>
      </c>
      <c r="N53" s="107">
        <v>6.6</v>
      </c>
      <c r="O53" s="107">
        <v>7.7</v>
      </c>
      <c r="P53" s="107">
        <v>7.3</v>
      </c>
      <c r="Q53" s="107">
        <v>6.4</v>
      </c>
      <c r="R53" s="109">
        <v>1.98</v>
      </c>
      <c r="S53" s="109">
        <v>1.52</v>
      </c>
      <c r="T53" s="108" t="s">
        <v>52</v>
      </c>
      <c r="U53" s="110">
        <v>1.46</v>
      </c>
      <c r="V53" s="111" t="s">
        <v>94</v>
      </c>
      <c r="W53" s="44"/>
      <c r="X53" s="44"/>
      <c r="Y53" s="44"/>
      <c r="Z53" s="44"/>
      <c r="AA53" s="44"/>
      <c r="AB53" s="44"/>
      <c r="AC53" s="44"/>
      <c r="AD53" s="44"/>
      <c r="AE53" s="44"/>
      <c r="AF53" s="92"/>
      <c r="AG53" s="92"/>
    </row>
    <row r="54" spans="1:33" ht="16.5" customHeight="1">
      <c r="A54" s="72" t="s">
        <v>95</v>
      </c>
      <c r="B54" s="106">
        <v>10.7</v>
      </c>
      <c r="C54" s="107">
        <v>10</v>
      </c>
      <c r="D54" s="107">
        <v>5.3</v>
      </c>
      <c r="E54" s="107">
        <v>7.1</v>
      </c>
      <c r="F54" s="107">
        <v>5.4</v>
      </c>
      <c r="G54" s="107">
        <v>2.9</v>
      </c>
      <c r="H54" s="107">
        <v>3.8</v>
      </c>
      <c r="I54" s="107">
        <v>4.2</v>
      </c>
      <c r="J54" s="107">
        <v>1.8</v>
      </c>
      <c r="K54" s="107">
        <v>2.2999999999999998</v>
      </c>
      <c r="L54" s="107">
        <v>43.7</v>
      </c>
      <c r="M54" s="107">
        <v>33.5</v>
      </c>
      <c r="N54" s="107">
        <v>7.3</v>
      </c>
      <c r="O54" s="107">
        <v>7.5</v>
      </c>
      <c r="P54" s="107">
        <v>7.2</v>
      </c>
      <c r="Q54" s="107">
        <v>6.3</v>
      </c>
      <c r="R54" s="109">
        <v>1.97</v>
      </c>
      <c r="S54" s="109">
        <v>1.57</v>
      </c>
      <c r="T54" s="108" t="s">
        <v>52</v>
      </c>
      <c r="U54" s="110">
        <v>1.5</v>
      </c>
      <c r="V54" s="111" t="s">
        <v>95</v>
      </c>
      <c r="W54" s="44"/>
      <c r="X54" s="44"/>
      <c r="Y54" s="44"/>
      <c r="Z54" s="44"/>
      <c r="AA54" s="44"/>
      <c r="AB54" s="44"/>
      <c r="AC54" s="44"/>
      <c r="AD54" s="44"/>
      <c r="AE54" s="44"/>
      <c r="AF54" s="92"/>
      <c r="AG54" s="92"/>
    </row>
    <row r="55" spans="1:33" ht="16.5" customHeight="1">
      <c r="A55" s="72" t="s">
        <v>96</v>
      </c>
      <c r="B55" s="106">
        <v>10.199999999999999</v>
      </c>
      <c r="C55" s="107">
        <v>9.6</v>
      </c>
      <c r="D55" s="107">
        <v>5.6</v>
      </c>
      <c r="E55" s="107">
        <v>7.4</v>
      </c>
      <c r="F55" s="107">
        <v>4.5999999999999996</v>
      </c>
      <c r="G55" s="107">
        <v>2.1</v>
      </c>
      <c r="H55" s="107">
        <v>4.8</v>
      </c>
      <c r="I55" s="107">
        <v>4.3</v>
      </c>
      <c r="J55" s="107">
        <v>2</v>
      </c>
      <c r="K55" s="107">
        <v>2.2000000000000002</v>
      </c>
      <c r="L55" s="107">
        <v>41.1</v>
      </c>
      <c r="M55" s="107">
        <v>32.1</v>
      </c>
      <c r="N55" s="107">
        <v>7</v>
      </c>
      <c r="O55" s="107">
        <v>7</v>
      </c>
      <c r="P55" s="107">
        <v>7.3</v>
      </c>
      <c r="Q55" s="107">
        <v>6.4</v>
      </c>
      <c r="R55" s="109">
        <v>2.0699999999999998</v>
      </c>
      <c r="S55" s="109">
        <v>1.6</v>
      </c>
      <c r="T55" s="109">
        <v>1.28</v>
      </c>
      <c r="U55" s="110">
        <v>1.42</v>
      </c>
      <c r="V55" s="111" t="s">
        <v>96</v>
      </c>
      <c r="W55" s="44"/>
      <c r="X55" s="44"/>
      <c r="Y55" s="44"/>
      <c r="Z55" s="44"/>
      <c r="AA55" s="44"/>
      <c r="AB55" s="44"/>
      <c r="AC55" s="44"/>
      <c r="AD55" s="44"/>
      <c r="AE55" s="44"/>
      <c r="AF55" s="92"/>
      <c r="AG55" s="92"/>
    </row>
    <row r="56" spans="1:33" ht="16.5" customHeight="1">
      <c r="A56" s="72" t="s">
        <v>97</v>
      </c>
      <c r="B56" s="106">
        <v>10.4</v>
      </c>
      <c r="C56" s="107">
        <v>9.6999999999999993</v>
      </c>
      <c r="D56" s="107">
        <v>5.3</v>
      </c>
      <c r="E56" s="107">
        <v>7.2</v>
      </c>
      <c r="F56" s="107">
        <v>5</v>
      </c>
      <c r="G56" s="107">
        <v>2.5</v>
      </c>
      <c r="H56" s="107">
        <v>4.2</v>
      </c>
      <c r="I56" s="107">
        <v>3.8</v>
      </c>
      <c r="J56" s="107">
        <v>2.9</v>
      </c>
      <c r="K56" s="107">
        <v>2</v>
      </c>
      <c r="L56" s="107">
        <v>43</v>
      </c>
      <c r="M56" s="107">
        <v>31.7</v>
      </c>
      <c r="N56" s="107">
        <v>7.3</v>
      </c>
      <c r="O56" s="107">
        <v>6.7</v>
      </c>
      <c r="P56" s="107">
        <v>7.3</v>
      </c>
      <c r="Q56" s="107">
        <v>6.4</v>
      </c>
      <c r="R56" s="109">
        <v>2.02</v>
      </c>
      <c r="S56" s="109">
        <v>1.66</v>
      </c>
      <c r="T56" s="108" t="s">
        <v>52</v>
      </c>
      <c r="U56" s="110">
        <v>1.43</v>
      </c>
      <c r="V56" s="111" t="s">
        <v>97</v>
      </c>
      <c r="W56" s="44"/>
      <c r="X56" s="44"/>
      <c r="Y56" s="44"/>
      <c r="Z56" s="44"/>
      <c r="AA56" s="44"/>
      <c r="AB56" s="44"/>
      <c r="AC56" s="44"/>
      <c r="AD56" s="44"/>
      <c r="AE56" s="44"/>
      <c r="AF56" s="92"/>
      <c r="AG56" s="92"/>
    </row>
    <row r="57" spans="1:33" ht="16.5" customHeight="1">
      <c r="A57" s="72" t="s">
        <v>98</v>
      </c>
      <c r="B57" s="106">
        <v>10.3</v>
      </c>
      <c r="C57" s="107">
        <v>9.5</v>
      </c>
      <c r="D57" s="107">
        <v>5.8</v>
      </c>
      <c r="E57" s="107">
        <v>7.3</v>
      </c>
      <c r="F57" s="107">
        <v>4.5</v>
      </c>
      <c r="G57" s="107">
        <v>2.2000000000000002</v>
      </c>
      <c r="H57" s="107">
        <v>3.8</v>
      </c>
      <c r="I57" s="107">
        <v>3.7</v>
      </c>
      <c r="J57" s="107">
        <v>1.6</v>
      </c>
      <c r="K57" s="107">
        <v>1.9</v>
      </c>
      <c r="L57" s="107">
        <v>40.1</v>
      </c>
      <c r="M57" s="107">
        <v>32.1</v>
      </c>
      <c r="N57" s="107">
        <v>5.0999999999999996</v>
      </c>
      <c r="O57" s="107">
        <v>6.4</v>
      </c>
      <c r="P57" s="107">
        <v>7.5</v>
      </c>
      <c r="Q57" s="107">
        <v>6.2</v>
      </c>
      <c r="R57" s="109">
        <v>2.254</v>
      </c>
      <c r="S57" s="109">
        <v>1.78</v>
      </c>
      <c r="T57" s="108" t="s">
        <v>52</v>
      </c>
      <c r="U57" s="110">
        <v>1.39</v>
      </c>
      <c r="V57" s="111" t="s">
        <v>98</v>
      </c>
      <c r="W57" s="44"/>
      <c r="X57" s="44"/>
      <c r="Y57" s="44"/>
      <c r="Z57" s="44"/>
      <c r="AA57" s="44"/>
      <c r="AB57" s="44"/>
      <c r="AC57" s="44"/>
      <c r="AD57" s="44"/>
      <c r="AE57" s="44"/>
      <c r="AF57" s="92"/>
      <c r="AG57" s="92"/>
    </row>
    <row r="58" spans="1:33" ht="16.5" customHeight="1">
      <c r="A58" s="72" t="s">
        <v>99</v>
      </c>
      <c r="B58" s="106">
        <v>10.1</v>
      </c>
      <c r="C58" s="107">
        <v>9.6</v>
      </c>
      <c r="D58" s="107">
        <v>5.8</v>
      </c>
      <c r="E58" s="107">
        <v>7.5</v>
      </c>
      <c r="F58" s="107">
        <v>4.3</v>
      </c>
      <c r="G58" s="107">
        <v>2.1</v>
      </c>
      <c r="H58" s="107">
        <v>4.4000000000000004</v>
      </c>
      <c r="I58" s="107">
        <v>3.6</v>
      </c>
      <c r="J58" s="107">
        <v>2.5</v>
      </c>
      <c r="K58" s="107">
        <v>2</v>
      </c>
      <c r="L58" s="107">
        <v>39.9</v>
      </c>
      <c r="M58" s="107">
        <v>31.4</v>
      </c>
      <c r="N58" s="107">
        <v>6.7</v>
      </c>
      <c r="O58" s="107">
        <v>6.2</v>
      </c>
      <c r="P58" s="107">
        <v>7.1</v>
      </c>
      <c r="Q58" s="107">
        <v>6.3</v>
      </c>
      <c r="R58" s="109">
        <v>2.39</v>
      </c>
      <c r="S58" s="109">
        <v>1.94</v>
      </c>
      <c r="T58" s="112" t="s">
        <v>52</v>
      </c>
      <c r="U58" s="110">
        <v>1.38</v>
      </c>
      <c r="V58" s="111" t="s">
        <v>99</v>
      </c>
      <c r="W58" s="44"/>
      <c r="X58" s="44"/>
      <c r="Y58" s="44"/>
      <c r="Z58" s="44"/>
      <c r="AA58" s="44"/>
      <c r="AB58" s="44"/>
      <c r="AC58" s="44"/>
      <c r="AD58" s="44"/>
      <c r="AE58" s="44"/>
      <c r="AF58" s="92"/>
      <c r="AG58" s="92"/>
    </row>
    <row r="59" spans="1:33" ht="7.5" customHeight="1">
      <c r="A59" s="78"/>
      <c r="B59" s="94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08"/>
      <c r="U59" s="110"/>
      <c r="V59" s="94"/>
      <c r="W59" s="44"/>
      <c r="X59" s="44"/>
      <c r="Y59" s="44"/>
      <c r="Z59" s="44"/>
      <c r="AA59" s="44"/>
      <c r="AB59" s="44"/>
      <c r="AC59" s="44"/>
      <c r="AD59" s="44"/>
      <c r="AE59" s="44"/>
      <c r="AF59" s="92"/>
      <c r="AG59" s="92"/>
    </row>
    <row r="60" spans="1:33" ht="16.5" customHeight="1">
      <c r="A60" s="72" t="s">
        <v>100</v>
      </c>
      <c r="B60" s="106">
        <v>9.6999999999999993</v>
      </c>
      <c r="C60" s="107">
        <v>9.4</v>
      </c>
      <c r="D60" s="107">
        <v>6</v>
      </c>
      <c r="E60" s="107">
        <v>7.8</v>
      </c>
      <c r="F60" s="107">
        <v>3.7</v>
      </c>
      <c r="G60" s="107">
        <v>1.6</v>
      </c>
      <c r="H60" s="107">
        <v>3.8</v>
      </c>
      <c r="I60" s="107">
        <v>3.4</v>
      </c>
      <c r="J60" s="107">
        <v>1.9</v>
      </c>
      <c r="K60" s="107">
        <v>1.8</v>
      </c>
      <c r="L60" s="107">
        <v>43.2</v>
      </c>
      <c r="M60" s="107">
        <v>31.6</v>
      </c>
      <c r="N60" s="107">
        <v>6.6</v>
      </c>
      <c r="O60" s="107">
        <v>6</v>
      </c>
      <c r="P60" s="107">
        <v>6.8</v>
      </c>
      <c r="Q60" s="107">
        <v>6.1</v>
      </c>
      <c r="R60" s="109">
        <v>2.44</v>
      </c>
      <c r="S60" s="109">
        <v>2</v>
      </c>
      <c r="T60" s="112" t="s">
        <v>52</v>
      </c>
      <c r="U60" s="110">
        <v>1.34</v>
      </c>
      <c r="V60" s="111" t="s">
        <v>100</v>
      </c>
      <c r="W60" s="44"/>
      <c r="X60" s="44"/>
      <c r="Y60" s="44"/>
      <c r="Z60" s="44"/>
      <c r="AA60" s="44"/>
      <c r="AB60" s="44"/>
      <c r="AC60" s="44"/>
      <c r="AD60" s="44"/>
      <c r="AE60" s="44"/>
      <c r="AF60" s="92"/>
      <c r="AG60" s="92"/>
    </row>
    <row r="61" spans="1:33" ht="16.5" customHeight="1">
      <c r="A61" s="72" t="s">
        <v>101</v>
      </c>
      <c r="B61" s="106">
        <v>9.9</v>
      </c>
      <c r="C61" s="107">
        <v>9.5</v>
      </c>
      <c r="D61" s="107">
        <v>6</v>
      </c>
      <c r="E61" s="107">
        <v>7.7</v>
      </c>
      <c r="F61" s="107">
        <v>3.9</v>
      </c>
      <c r="G61" s="107">
        <v>1.8</v>
      </c>
      <c r="H61" s="107">
        <v>3.5</v>
      </c>
      <c r="I61" s="107">
        <v>3.2</v>
      </c>
      <c r="J61" s="107">
        <v>1.8</v>
      </c>
      <c r="K61" s="107">
        <v>1.8</v>
      </c>
      <c r="L61" s="107">
        <v>39.6</v>
      </c>
      <c r="M61" s="107">
        <v>31.2</v>
      </c>
      <c r="N61" s="107">
        <v>5.3</v>
      </c>
      <c r="O61" s="107">
        <v>5.8</v>
      </c>
      <c r="P61" s="107">
        <v>7.2</v>
      </c>
      <c r="Q61" s="107">
        <v>6.4</v>
      </c>
      <c r="R61" s="109">
        <v>2.62</v>
      </c>
      <c r="S61" s="109">
        <v>2.1</v>
      </c>
      <c r="T61" s="109">
        <v>1.17</v>
      </c>
      <c r="U61" s="110">
        <v>1.36</v>
      </c>
      <c r="V61" s="111" t="s">
        <v>101</v>
      </c>
      <c r="W61" s="44"/>
      <c r="X61" s="44"/>
      <c r="Y61" s="44"/>
      <c r="Z61" s="44"/>
      <c r="AA61" s="44"/>
      <c r="AB61" s="44"/>
      <c r="AC61" s="44"/>
      <c r="AD61" s="44"/>
      <c r="AE61" s="44"/>
      <c r="AF61" s="92"/>
      <c r="AG61" s="92"/>
    </row>
    <row r="62" spans="1:33" ht="16.5" customHeight="1">
      <c r="A62" s="72" t="s">
        <v>102</v>
      </c>
      <c r="B62" s="106">
        <v>9.8000000000000007</v>
      </c>
      <c r="C62" s="107">
        <v>9.3000000000000007</v>
      </c>
      <c r="D62" s="107">
        <v>5.8</v>
      </c>
      <c r="E62" s="107">
        <v>7.7</v>
      </c>
      <c r="F62" s="107">
        <v>3.9</v>
      </c>
      <c r="G62" s="107">
        <v>1.6</v>
      </c>
      <c r="H62" s="107">
        <v>2.7</v>
      </c>
      <c r="I62" s="107">
        <v>3.1</v>
      </c>
      <c r="J62" s="107">
        <v>1.9</v>
      </c>
      <c r="K62" s="107">
        <v>1.6</v>
      </c>
      <c r="L62" s="107">
        <v>38.6</v>
      </c>
      <c r="M62" s="107">
        <v>31</v>
      </c>
      <c r="N62" s="107">
        <v>5.2</v>
      </c>
      <c r="O62" s="107">
        <v>5.5</v>
      </c>
      <c r="P62" s="107">
        <v>7.4</v>
      </c>
      <c r="Q62" s="107">
        <v>6.4</v>
      </c>
      <c r="R62" s="109">
        <v>2.71</v>
      </c>
      <c r="S62" s="109">
        <v>2.27</v>
      </c>
      <c r="T62" s="108" t="s">
        <v>52</v>
      </c>
      <c r="U62" s="110">
        <v>1.33</v>
      </c>
      <c r="V62" s="111" t="s">
        <v>102</v>
      </c>
      <c r="W62" s="44"/>
      <c r="X62" s="44"/>
      <c r="Y62" s="44"/>
      <c r="Z62" s="44"/>
      <c r="AA62" s="44"/>
      <c r="AB62" s="44"/>
      <c r="AC62" s="44"/>
      <c r="AD62" s="44"/>
      <c r="AE62" s="44"/>
      <c r="AF62" s="92"/>
      <c r="AG62" s="92"/>
    </row>
    <row r="63" spans="1:33" ht="16.5" customHeight="1">
      <c r="A63" s="72" t="s">
        <v>103</v>
      </c>
      <c r="B63" s="106">
        <v>9.6</v>
      </c>
      <c r="C63" s="107">
        <v>9.1999999999999993</v>
      </c>
      <c r="D63" s="107">
        <v>6</v>
      </c>
      <c r="E63" s="107">
        <v>7.8</v>
      </c>
      <c r="F63" s="107">
        <v>3.6</v>
      </c>
      <c r="G63" s="107">
        <v>1.4</v>
      </c>
      <c r="H63" s="107">
        <v>3.3</v>
      </c>
      <c r="I63" s="107">
        <v>3</v>
      </c>
      <c r="J63" s="107">
        <v>1.4</v>
      </c>
      <c r="K63" s="107">
        <v>1.7</v>
      </c>
      <c r="L63" s="107">
        <v>37.1</v>
      </c>
      <c r="M63" s="107">
        <v>31.1</v>
      </c>
      <c r="N63" s="107">
        <v>4.3</v>
      </c>
      <c r="O63" s="107">
        <v>5.5</v>
      </c>
      <c r="P63" s="107">
        <v>7.1</v>
      </c>
      <c r="Q63" s="107">
        <v>6</v>
      </c>
      <c r="R63" s="109">
        <v>2.84</v>
      </c>
      <c r="S63" s="109">
        <v>2.2999999999999998</v>
      </c>
      <c r="T63" s="108" t="s">
        <v>52</v>
      </c>
      <c r="U63" s="110">
        <v>1.32</v>
      </c>
      <c r="V63" s="111" t="s">
        <v>103</v>
      </c>
      <c r="W63" s="44"/>
      <c r="X63" s="44"/>
      <c r="Y63" s="44"/>
      <c r="Z63" s="44"/>
      <c r="AA63" s="44"/>
      <c r="AB63" s="44"/>
      <c r="AC63" s="44"/>
      <c r="AD63" s="44"/>
      <c r="AE63" s="44"/>
      <c r="AF63" s="92"/>
      <c r="AG63" s="92"/>
    </row>
    <row r="64" spans="1:33" ht="16.5" customHeight="1">
      <c r="A64" s="72" t="s">
        <v>104</v>
      </c>
      <c r="B64" s="106">
        <v>9.4797101449275356</v>
      </c>
      <c r="C64" s="107">
        <v>8.9</v>
      </c>
      <c r="D64" s="107">
        <v>6.0492753623188404</v>
      </c>
      <c r="E64" s="107">
        <v>8</v>
      </c>
      <c r="F64" s="107">
        <v>3.4304347826086956</v>
      </c>
      <c r="G64" s="107">
        <v>0.9</v>
      </c>
      <c r="H64" s="107">
        <v>3.3634000917290936</v>
      </c>
      <c r="I64" s="107">
        <v>3</v>
      </c>
      <c r="J64" s="107">
        <v>1.9874636905671916</v>
      </c>
      <c r="K64" s="107">
        <v>1.7</v>
      </c>
      <c r="L64" s="107">
        <v>36.174758712149121</v>
      </c>
      <c r="M64" s="107">
        <v>30.5</v>
      </c>
      <c r="N64" s="107">
        <v>5.2539404553415059</v>
      </c>
      <c r="O64" s="107">
        <v>5.3</v>
      </c>
      <c r="P64" s="107">
        <v>6.8630434782608694</v>
      </c>
      <c r="Q64" s="107">
        <v>5.9</v>
      </c>
      <c r="R64" s="109">
        <v>2.6137681159420287</v>
      </c>
      <c r="S64" s="109">
        <v>2.25</v>
      </c>
      <c r="T64" s="108" t="s">
        <v>52</v>
      </c>
      <c r="U64" s="110">
        <v>1.29</v>
      </c>
      <c r="V64" s="111" t="s">
        <v>104</v>
      </c>
      <c r="W64" s="44"/>
      <c r="X64" s="44"/>
      <c r="Y64" s="44"/>
      <c r="Z64" s="44"/>
      <c r="AA64" s="44"/>
      <c r="AB64" s="44"/>
      <c r="AC64" s="44"/>
      <c r="AD64" s="44"/>
      <c r="AE64" s="44"/>
      <c r="AF64" s="92"/>
      <c r="AG64" s="92"/>
    </row>
    <row r="65" spans="1:33" ht="16.5" customHeight="1">
      <c r="A65" s="72" t="s">
        <v>105</v>
      </c>
      <c r="B65" s="106">
        <v>9.1999999999999993</v>
      </c>
      <c r="C65" s="107">
        <v>8.8000000000000007</v>
      </c>
      <c r="D65" s="107">
        <v>6.1</v>
      </c>
      <c r="E65" s="107">
        <v>8.1999999999999993</v>
      </c>
      <c r="F65" s="107">
        <v>3.1</v>
      </c>
      <c r="G65" s="107">
        <v>0.7</v>
      </c>
      <c r="H65" s="107">
        <v>2.7</v>
      </c>
      <c r="I65" s="107">
        <v>2.8</v>
      </c>
      <c r="J65" s="107">
        <v>1.6</v>
      </c>
      <c r="K65" s="107">
        <v>1.5</v>
      </c>
      <c r="L65" s="107">
        <v>36.1</v>
      </c>
      <c r="M65" s="107">
        <v>30</v>
      </c>
      <c r="N65" s="107">
        <v>4.7</v>
      </c>
      <c r="O65" s="107">
        <v>5</v>
      </c>
      <c r="P65" s="107">
        <v>6.6</v>
      </c>
      <c r="Q65" s="107">
        <v>5.7</v>
      </c>
      <c r="R65" s="109">
        <v>2.36</v>
      </c>
      <c r="S65" s="109">
        <v>2.12</v>
      </c>
      <c r="T65" s="108" t="s">
        <v>52</v>
      </c>
      <c r="U65" s="110">
        <v>1.29</v>
      </c>
      <c r="V65" s="111" t="s">
        <v>105</v>
      </c>
      <c r="W65" s="44"/>
      <c r="X65" s="44"/>
      <c r="Y65" s="44"/>
      <c r="Z65" s="44"/>
      <c r="AA65" s="44"/>
      <c r="AB65" s="44"/>
      <c r="AC65" s="44"/>
      <c r="AD65" s="44"/>
      <c r="AE65" s="44"/>
      <c r="AF65" s="92"/>
      <c r="AG65" s="92"/>
    </row>
    <row r="66" spans="1:33" ht="16.5" customHeight="1">
      <c r="A66" s="72" t="s">
        <v>106</v>
      </c>
      <c r="B66" s="106">
        <v>9</v>
      </c>
      <c r="C66" s="107">
        <v>8.4</v>
      </c>
      <c r="D66" s="107">
        <v>6.3</v>
      </c>
      <c r="E66" s="107">
        <v>8.6</v>
      </c>
      <c r="F66" s="107">
        <v>2.7</v>
      </c>
      <c r="G66" s="108" t="s">
        <v>137</v>
      </c>
      <c r="H66" s="107">
        <v>2</v>
      </c>
      <c r="I66" s="107">
        <v>2.8</v>
      </c>
      <c r="J66" s="107">
        <v>1</v>
      </c>
      <c r="K66" s="107">
        <v>1.4</v>
      </c>
      <c r="L66" s="107">
        <v>34.700000000000003</v>
      </c>
      <c r="M66" s="107">
        <v>29.1</v>
      </c>
      <c r="N66" s="107">
        <v>4.7</v>
      </c>
      <c r="O66" s="107">
        <v>4.8</v>
      </c>
      <c r="P66" s="107">
        <v>6.8</v>
      </c>
      <c r="Q66" s="107">
        <v>5.7</v>
      </c>
      <c r="R66" s="109">
        <v>2.36</v>
      </c>
      <c r="S66" s="109">
        <v>2.08</v>
      </c>
      <c r="T66" s="108" t="s">
        <v>138</v>
      </c>
      <c r="U66" s="110">
        <v>1.26</v>
      </c>
      <c r="V66" s="111" t="s">
        <v>106</v>
      </c>
      <c r="W66" s="44"/>
      <c r="X66" s="44"/>
      <c r="Y66" s="44"/>
      <c r="Z66" s="44"/>
      <c r="AA66" s="44"/>
      <c r="AB66" s="44"/>
      <c r="AC66" s="44"/>
      <c r="AD66" s="44"/>
      <c r="AE66" s="44"/>
      <c r="AF66" s="92"/>
      <c r="AG66" s="92"/>
    </row>
    <row r="67" spans="1:33" ht="16.5" customHeight="1">
      <c r="A67" s="72" t="s">
        <v>107</v>
      </c>
      <c r="B67" s="106">
        <v>9.4</v>
      </c>
      <c r="C67" s="107">
        <v>8.6999999999999993</v>
      </c>
      <c r="D67" s="107">
        <v>6.3</v>
      </c>
      <c r="E67" s="107">
        <v>8.6</v>
      </c>
      <c r="F67" s="107">
        <v>3</v>
      </c>
      <c r="G67" s="108">
        <v>0.1</v>
      </c>
      <c r="H67" s="107">
        <v>1.8</v>
      </c>
      <c r="I67" s="107">
        <v>2.6</v>
      </c>
      <c r="J67" s="107">
        <v>0.8</v>
      </c>
      <c r="K67" s="107">
        <v>1.3</v>
      </c>
      <c r="L67" s="107">
        <v>33.6</v>
      </c>
      <c r="M67" s="107">
        <v>27.5</v>
      </c>
      <c r="N67" s="107">
        <v>3.6</v>
      </c>
      <c r="O67" s="107">
        <v>4.7</v>
      </c>
      <c r="P67" s="107">
        <v>7</v>
      </c>
      <c r="Q67" s="107">
        <v>5.8</v>
      </c>
      <c r="R67" s="109">
        <v>2.29</v>
      </c>
      <c r="S67" s="109">
        <v>2.04</v>
      </c>
      <c r="T67" s="114" t="s">
        <v>52</v>
      </c>
      <c r="U67" s="110">
        <v>1.32</v>
      </c>
      <c r="V67" s="111" t="s">
        <v>107</v>
      </c>
      <c r="W67" s="44"/>
      <c r="X67" s="44"/>
      <c r="Y67" s="44"/>
      <c r="Z67" s="44"/>
      <c r="AA67" s="44"/>
      <c r="AB67" s="44"/>
      <c r="AC67" s="44"/>
      <c r="AD67" s="44"/>
      <c r="AE67" s="44"/>
      <c r="AF67" s="92"/>
      <c r="AG67" s="92"/>
    </row>
    <row r="68" spans="1:33" s="77" customFormat="1" ht="16.5" customHeight="1">
      <c r="A68" s="72" t="s">
        <v>108</v>
      </c>
      <c r="B68" s="115">
        <v>9.6999999999999993</v>
      </c>
      <c r="C68" s="116">
        <v>8.6</v>
      </c>
      <c r="D68" s="117">
        <v>6.4</v>
      </c>
      <c r="E68" s="107">
        <v>8.8000000000000007</v>
      </c>
      <c r="F68" s="117">
        <v>3.4</v>
      </c>
      <c r="G68" s="118" t="s">
        <v>139</v>
      </c>
      <c r="H68" s="117">
        <v>2.5</v>
      </c>
      <c r="I68" s="107">
        <v>2.6</v>
      </c>
      <c r="J68" s="117">
        <v>1</v>
      </c>
      <c r="K68" s="116">
        <v>1.3</v>
      </c>
      <c r="L68" s="117">
        <v>27.3</v>
      </c>
      <c r="M68" s="117">
        <v>26.2</v>
      </c>
      <c r="N68" s="117">
        <v>4</v>
      </c>
      <c r="O68" s="117">
        <v>4.5</v>
      </c>
      <c r="P68" s="117">
        <v>6.9</v>
      </c>
      <c r="Q68" s="117">
        <v>5.7</v>
      </c>
      <c r="R68" s="119">
        <v>2.2599999999999998</v>
      </c>
      <c r="S68" s="116">
        <v>2.02</v>
      </c>
      <c r="T68" s="120" t="s">
        <v>140</v>
      </c>
      <c r="U68" s="121">
        <v>1.34</v>
      </c>
      <c r="V68" s="111" t="s">
        <v>108</v>
      </c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</row>
    <row r="69" spans="1:33" s="123" customFormat="1" ht="16.5" customHeight="1">
      <c r="A69" s="72" t="s">
        <v>141</v>
      </c>
      <c r="B69" s="115">
        <v>9.8000000000000007</v>
      </c>
      <c r="C69" s="116">
        <v>8.6999999999999993</v>
      </c>
      <c r="D69" s="117">
        <v>6.8</v>
      </c>
      <c r="E69" s="107">
        <v>9.1</v>
      </c>
      <c r="F69" s="117">
        <v>3</v>
      </c>
      <c r="G69" s="118" t="s">
        <v>142</v>
      </c>
      <c r="H69" s="117">
        <v>2.1</v>
      </c>
      <c r="I69" s="107">
        <v>2.6</v>
      </c>
      <c r="J69" s="117">
        <v>1.1000000000000001</v>
      </c>
      <c r="K69" s="116">
        <v>1.2</v>
      </c>
      <c r="L69" s="117">
        <v>30.1</v>
      </c>
      <c r="M69" s="117">
        <v>25.2</v>
      </c>
      <c r="N69" s="117">
        <v>4.3</v>
      </c>
      <c r="O69" s="117">
        <v>4.3</v>
      </c>
      <c r="P69" s="117">
        <v>7.2</v>
      </c>
      <c r="Q69" s="117">
        <v>5.8</v>
      </c>
      <c r="R69" s="119">
        <v>2.25</v>
      </c>
      <c r="S69" s="116">
        <v>1.99</v>
      </c>
      <c r="T69" s="120" t="s">
        <v>140</v>
      </c>
      <c r="U69" s="121">
        <v>1.37</v>
      </c>
      <c r="V69" s="111" t="s">
        <v>141</v>
      </c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</row>
    <row r="70" spans="1:33" s="123" customFormat="1" ht="16.5" customHeight="1">
      <c r="A70" s="72" t="s">
        <v>110</v>
      </c>
      <c r="B70" s="115">
        <v>9.8000000000000007</v>
      </c>
      <c r="C70" s="116">
        <v>8.5</v>
      </c>
      <c r="D70" s="117">
        <v>6.4</v>
      </c>
      <c r="E70" s="107">
        <v>9.1</v>
      </c>
      <c r="F70" s="117">
        <v>3.4</v>
      </c>
      <c r="G70" s="118" t="s">
        <v>143</v>
      </c>
      <c r="H70" s="117">
        <v>2.4</v>
      </c>
      <c r="I70" s="107">
        <v>2.4</v>
      </c>
      <c r="J70" s="117">
        <v>1</v>
      </c>
      <c r="K70" s="116">
        <v>1.2</v>
      </c>
      <c r="L70" s="117">
        <v>25.8</v>
      </c>
      <c r="M70" s="117">
        <v>24.6</v>
      </c>
      <c r="N70" s="117">
        <v>3.9</v>
      </c>
      <c r="O70" s="117">
        <v>4.2</v>
      </c>
      <c r="P70" s="117">
        <v>6.9</v>
      </c>
      <c r="Q70" s="117">
        <v>5.6</v>
      </c>
      <c r="R70" s="119">
        <v>2.19</v>
      </c>
      <c r="S70" s="116">
        <v>2.0099999999999998</v>
      </c>
      <c r="T70" s="120" t="s">
        <v>52</v>
      </c>
      <c r="U70" s="121">
        <v>1.37</v>
      </c>
      <c r="V70" s="111" t="s">
        <v>144</v>
      </c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</row>
    <row r="71" spans="1:33" s="123" customFormat="1" ht="16.5" customHeight="1">
      <c r="A71" s="72" t="s">
        <v>111</v>
      </c>
      <c r="B71" s="115">
        <v>10</v>
      </c>
      <c r="C71" s="116">
        <v>8.5</v>
      </c>
      <c r="D71" s="117">
        <v>7</v>
      </c>
      <c r="E71" s="107">
        <v>9.5</v>
      </c>
      <c r="F71" s="117">
        <v>3</v>
      </c>
      <c r="G71" s="118" t="s">
        <v>145</v>
      </c>
      <c r="H71" s="117">
        <v>2.5</v>
      </c>
      <c r="I71" s="107">
        <v>2.2999999999999998</v>
      </c>
      <c r="J71" s="117">
        <v>1.7</v>
      </c>
      <c r="K71" s="116">
        <v>1.1000000000000001</v>
      </c>
      <c r="L71" s="117">
        <v>27.5</v>
      </c>
      <c r="M71" s="117">
        <v>24.2</v>
      </c>
      <c r="N71" s="117">
        <v>4.5999999999999996</v>
      </c>
      <c r="O71" s="117">
        <v>4.2</v>
      </c>
      <c r="P71" s="117">
        <v>7.1</v>
      </c>
      <c r="Q71" s="117">
        <v>5.5</v>
      </c>
      <c r="R71" s="119">
        <v>2.23</v>
      </c>
      <c r="S71" s="116">
        <v>1.99</v>
      </c>
      <c r="T71" s="109">
        <v>1.25</v>
      </c>
      <c r="U71" s="121">
        <v>1.39</v>
      </c>
      <c r="V71" s="111" t="str">
        <f>A71</f>
        <v>22年</v>
      </c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</row>
    <row r="72" spans="1:33" s="123" customFormat="1" ht="16.5" customHeight="1">
      <c r="A72" s="72" t="s">
        <v>112</v>
      </c>
      <c r="B72" s="115">
        <v>9.6999999999999993</v>
      </c>
      <c r="C72" s="116">
        <v>8.3000000000000007</v>
      </c>
      <c r="D72" s="117">
        <v>7.1</v>
      </c>
      <c r="E72" s="107">
        <v>9.9</v>
      </c>
      <c r="F72" s="117">
        <v>2.6</v>
      </c>
      <c r="G72" s="118">
        <v>-1.6</v>
      </c>
      <c r="H72" s="117">
        <v>3.1</v>
      </c>
      <c r="I72" s="107">
        <v>2.2999999999999998</v>
      </c>
      <c r="J72" s="117">
        <v>1.5</v>
      </c>
      <c r="K72" s="116">
        <v>1.1000000000000001</v>
      </c>
      <c r="L72" s="117">
        <v>25.4</v>
      </c>
      <c r="M72" s="117">
        <v>23.9</v>
      </c>
      <c r="N72" s="117">
        <v>5.4</v>
      </c>
      <c r="O72" s="117">
        <v>4.0999999999999996</v>
      </c>
      <c r="P72" s="117">
        <v>6.8</v>
      </c>
      <c r="Q72" s="117">
        <v>5.2</v>
      </c>
      <c r="R72" s="119">
        <v>2.11</v>
      </c>
      <c r="S72" s="116">
        <v>1.87</v>
      </c>
      <c r="T72" s="112" t="s">
        <v>52</v>
      </c>
      <c r="U72" s="121">
        <v>1.39</v>
      </c>
      <c r="V72" s="111" t="str">
        <f>A72</f>
        <v>23年</v>
      </c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</row>
    <row r="73" spans="1:33" s="77" customFormat="1" ht="16.5" customHeight="1">
      <c r="A73" s="72" t="s">
        <v>113</v>
      </c>
      <c r="B73" s="115">
        <v>9.6999999999999993</v>
      </c>
      <c r="C73" s="116">
        <v>8.1999999999999993</v>
      </c>
      <c r="D73" s="117">
        <v>7.2</v>
      </c>
      <c r="E73" s="107">
        <v>10</v>
      </c>
      <c r="F73" s="117">
        <v>2.5</v>
      </c>
      <c r="G73" s="118">
        <v>-1.7</v>
      </c>
      <c r="H73" s="117">
        <v>1.4</v>
      </c>
      <c r="I73" s="107">
        <v>2.2000000000000002</v>
      </c>
      <c r="J73" s="117">
        <v>0.8</v>
      </c>
      <c r="K73" s="107">
        <v>1</v>
      </c>
      <c r="L73" s="117">
        <v>26</v>
      </c>
      <c r="M73" s="117">
        <v>23.4</v>
      </c>
      <c r="N73" s="117">
        <v>3.4</v>
      </c>
      <c r="O73" s="117">
        <v>4</v>
      </c>
      <c r="P73" s="117">
        <v>6.7</v>
      </c>
      <c r="Q73" s="117">
        <v>5.3</v>
      </c>
      <c r="R73" s="119">
        <v>2.14</v>
      </c>
      <c r="S73" s="116">
        <v>1.87</v>
      </c>
      <c r="T73" s="120" t="s">
        <v>52</v>
      </c>
      <c r="U73" s="121">
        <v>1.41</v>
      </c>
      <c r="V73" s="111" t="str">
        <f>A73</f>
        <v>24年</v>
      </c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</row>
    <row r="74" spans="1:33" s="77" customFormat="1" ht="16.5" customHeight="1">
      <c r="A74" s="72" t="s">
        <v>51</v>
      </c>
      <c r="B74" s="115">
        <v>9.8000000000000007</v>
      </c>
      <c r="C74" s="116">
        <v>8.1999999999999993</v>
      </c>
      <c r="D74" s="117">
        <v>7.2</v>
      </c>
      <c r="E74" s="107">
        <v>10.1</v>
      </c>
      <c r="F74" s="117">
        <v>2.6</v>
      </c>
      <c r="G74" s="118">
        <v>-1.9</v>
      </c>
      <c r="H74" s="117">
        <v>2.8</v>
      </c>
      <c r="I74" s="107">
        <v>2.1</v>
      </c>
      <c r="J74" s="117">
        <v>1.1000000000000001</v>
      </c>
      <c r="K74" s="107">
        <v>1</v>
      </c>
      <c r="L74" s="117">
        <v>25.6</v>
      </c>
      <c r="M74" s="117">
        <v>22.9</v>
      </c>
      <c r="N74" s="117">
        <v>4.0999999999999996</v>
      </c>
      <c r="O74" s="117">
        <v>3.7</v>
      </c>
      <c r="P74" s="117">
        <v>6.8</v>
      </c>
      <c r="Q74" s="117">
        <v>5.3</v>
      </c>
      <c r="R74" s="119">
        <v>2</v>
      </c>
      <c r="S74" s="116">
        <v>1.84</v>
      </c>
      <c r="T74" s="120" t="s">
        <v>52</v>
      </c>
      <c r="U74" s="121">
        <v>1.43</v>
      </c>
      <c r="V74" s="111" t="s">
        <v>146</v>
      </c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</row>
    <row r="75" spans="1:33" s="123" customFormat="1" ht="16.5" customHeight="1">
      <c r="A75" s="72" t="s">
        <v>53</v>
      </c>
      <c r="B75" s="115">
        <v>9.6</v>
      </c>
      <c r="C75" s="116">
        <v>8</v>
      </c>
      <c r="D75" s="117">
        <v>7.3</v>
      </c>
      <c r="E75" s="107">
        <v>10.1</v>
      </c>
      <c r="F75" s="117">
        <v>2.2999999999999998</v>
      </c>
      <c r="G75" s="118">
        <v>-2.1</v>
      </c>
      <c r="H75" s="117">
        <v>1.9</v>
      </c>
      <c r="I75" s="107">
        <v>2.1</v>
      </c>
      <c r="J75" s="117">
        <v>0.8</v>
      </c>
      <c r="K75" s="107">
        <v>0.9</v>
      </c>
      <c r="L75" s="117">
        <v>20.2</v>
      </c>
      <c r="M75" s="117">
        <v>22.9</v>
      </c>
      <c r="N75" s="117">
        <v>3.1</v>
      </c>
      <c r="O75" s="117">
        <v>3.7</v>
      </c>
      <c r="P75" s="117">
        <v>6.6</v>
      </c>
      <c r="Q75" s="117">
        <v>5.0999999999999996</v>
      </c>
      <c r="R75" s="119">
        <v>1.99</v>
      </c>
      <c r="S75" s="116">
        <v>1.77</v>
      </c>
      <c r="T75" s="120" t="s">
        <v>52</v>
      </c>
      <c r="U75" s="121">
        <v>1.42</v>
      </c>
      <c r="V75" s="111" t="str">
        <f>A75</f>
        <v>26年</v>
      </c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</row>
    <row r="76" spans="1:33" s="77" customFormat="1" ht="16.5" customHeight="1">
      <c r="A76" s="72" t="s">
        <v>114</v>
      </c>
      <c r="B76" s="115">
        <v>9.8000000000000007</v>
      </c>
      <c r="C76" s="116">
        <v>8</v>
      </c>
      <c r="D76" s="117">
        <v>7.4</v>
      </c>
      <c r="E76" s="107">
        <v>10.3</v>
      </c>
      <c r="F76" s="117">
        <v>2.4</v>
      </c>
      <c r="G76" s="118">
        <v>-2.2999999999999998</v>
      </c>
      <c r="H76" s="117">
        <v>2.2999999999999998</v>
      </c>
      <c r="I76" s="107">
        <v>1.9</v>
      </c>
      <c r="J76" s="117">
        <v>1.4</v>
      </c>
      <c r="K76" s="107">
        <v>0.9</v>
      </c>
      <c r="L76" s="117">
        <v>23.5</v>
      </c>
      <c r="M76" s="117">
        <v>22</v>
      </c>
      <c r="N76" s="117">
        <v>4.4000000000000004</v>
      </c>
      <c r="O76" s="117">
        <v>3.7</v>
      </c>
      <c r="P76" s="117">
        <v>6.5</v>
      </c>
      <c r="Q76" s="117">
        <v>5.0999999999999996</v>
      </c>
      <c r="R76" s="119">
        <v>2.0099999999999998</v>
      </c>
      <c r="S76" s="116">
        <v>1.81</v>
      </c>
      <c r="T76" s="120">
        <v>1.33</v>
      </c>
      <c r="U76" s="121">
        <v>1.45</v>
      </c>
      <c r="V76" s="111" t="str">
        <f>A76</f>
        <v>27年</v>
      </c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</row>
    <row r="77" spans="1:33" s="77" customFormat="1" ht="16.5" customHeight="1">
      <c r="A77" s="124" t="s">
        <v>115</v>
      </c>
      <c r="B77" s="125">
        <v>9.3000000000000007</v>
      </c>
      <c r="C77" s="126">
        <v>7.8</v>
      </c>
      <c r="D77" s="127">
        <v>7.4</v>
      </c>
      <c r="E77" s="128">
        <v>10.5</v>
      </c>
      <c r="F77" s="127">
        <v>1.9</v>
      </c>
      <c r="G77" s="129">
        <v>-2.6</v>
      </c>
      <c r="H77" s="127">
        <v>1.7</v>
      </c>
      <c r="I77" s="128">
        <v>2</v>
      </c>
      <c r="J77" s="127">
        <v>0.4</v>
      </c>
      <c r="K77" s="128">
        <v>0.9</v>
      </c>
      <c r="L77" s="127">
        <v>21.8</v>
      </c>
      <c r="M77" s="127">
        <v>21</v>
      </c>
      <c r="N77" s="127">
        <v>3.6</v>
      </c>
      <c r="O77" s="127">
        <v>3.6</v>
      </c>
      <c r="P77" s="127">
        <v>6.3</v>
      </c>
      <c r="Q77" s="127">
        <v>5</v>
      </c>
      <c r="R77" s="130">
        <v>1.91</v>
      </c>
      <c r="S77" s="126">
        <v>1.73</v>
      </c>
      <c r="T77" s="120" t="s">
        <v>52</v>
      </c>
      <c r="U77" s="131">
        <v>1.44</v>
      </c>
      <c r="V77" s="132" t="str">
        <f>A77</f>
        <v>28年</v>
      </c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</row>
    <row r="78" spans="1:33" s="123" customFormat="1" ht="16.5" customHeight="1">
      <c r="A78" s="124" t="s">
        <v>55</v>
      </c>
      <c r="B78" s="125">
        <v>9.1999999999999993</v>
      </c>
      <c r="C78" s="126">
        <v>7.6</v>
      </c>
      <c r="D78" s="127">
        <v>7.7</v>
      </c>
      <c r="E78" s="128">
        <v>10.8</v>
      </c>
      <c r="F78" s="127">
        <v>1.5</v>
      </c>
      <c r="G78" s="129">
        <v>-3.2</v>
      </c>
      <c r="H78" s="127">
        <v>1.7</v>
      </c>
      <c r="I78" s="128">
        <v>1.9</v>
      </c>
      <c r="J78" s="127">
        <v>1</v>
      </c>
      <c r="K78" s="128">
        <v>0.9</v>
      </c>
      <c r="L78" s="127">
        <v>22.8</v>
      </c>
      <c r="M78" s="127">
        <v>21.1</v>
      </c>
      <c r="N78" s="127">
        <v>3.5</v>
      </c>
      <c r="O78" s="127">
        <v>3.5</v>
      </c>
      <c r="P78" s="127">
        <v>6.2</v>
      </c>
      <c r="Q78" s="127">
        <v>4.9000000000000004</v>
      </c>
      <c r="R78" s="130">
        <v>1.89</v>
      </c>
      <c r="S78" s="126">
        <v>1.7</v>
      </c>
      <c r="T78" s="120" t="s">
        <v>52</v>
      </c>
      <c r="U78" s="131">
        <v>1.43</v>
      </c>
      <c r="V78" s="132" t="str">
        <f>A78</f>
        <v>29年</v>
      </c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</row>
    <row r="79" spans="1:33" ht="5.25" customHeight="1" thickBot="1">
      <c r="A79" s="133"/>
      <c r="B79" s="134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135" t="s">
        <v>52</v>
      </c>
      <c r="U79" s="136"/>
      <c r="V79" s="134"/>
      <c r="W79" s="44"/>
      <c r="X79" s="44"/>
      <c r="Y79" s="44"/>
      <c r="Z79" s="44"/>
      <c r="AA79" s="44"/>
      <c r="AB79" s="44"/>
      <c r="AC79" s="44"/>
      <c r="AD79" s="44"/>
      <c r="AE79" s="44"/>
      <c r="AF79" s="92"/>
      <c r="AG79" s="92"/>
    </row>
    <row r="80" spans="1:33" ht="18.75" customHeight="1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137"/>
      <c r="M80" s="137"/>
      <c r="N80" s="137"/>
      <c r="O80" s="137"/>
      <c r="P80" s="137"/>
      <c r="Q80" s="137"/>
      <c r="R80" s="138"/>
      <c r="S80" s="138"/>
      <c r="T80" s="250" t="s">
        <v>116</v>
      </c>
      <c r="U80" s="251"/>
      <c r="V80" s="251"/>
      <c r="W80" s="44"/>
      <c r="X80" s="44"/>
      <c r="Y80" s="44"/>
      <c r="Z80" s="44"/>
      <c r="AA80" s="44"/>
      <c r="AB80" s="44"/>
      <c r="AC80" s="44"/>
      <c r="AD80" s="44"/>
      <c r="AE80" s="44"/>
      <c r="AF80" s="92"/>
      <c r="AG80" s="92"/>
    </row>
    <row r="81" spans="1:33">
      <c r="A81" s="139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01"/>
      <c r="O81" s="101"/>
      <c r="P81" s="101"/>
      <c r="Q81" s="101"/>
      <c r="R81" s="103"/>
      <c r="S81" s="103"/>
      <c r="T81" s="103"/>
      <c r="U81" s="103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92"/>
      <c r="AG81" s="92"/>
    </row>
    <row r="82" spans="1:33">
      <c r="A82" s="44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3"/>
      <c r="S82" s="103"/>
      <c r="T82" s="103"/>
      <c r="U82" s="103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92"/>
      <c r="AG82" s="92"/>
    </row>
    <row r="83" spans="1:33">
      <c r="A83" s="44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3"/>
      <c r="S83" s="103"/>
      <c r="T83" s="103"/>
      <c r="U83" s="103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92"/>
      <c r="AG83" s="92"/>
    </row>
    <row r="84" spans="1:33">
      <c r="A84" s="44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3"/>
      <c r="S84" s="103"/>
      <c r="T84" s="103"/>
      <c r="U84" s="103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92"/>
      <c r="AG84" s="92"/>
    </row>
    <row r="85" spans="1:33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92"/>
    </row>
    <row r="86" spans="1:33">
      <c r="W86" s="44"/>
      <c r="X86" s="44"/>
      <c r="Y86" s="44"/>
      <c r="Z86" s="44"/>
      <c r="AA86" s="44"/>
      <c r="AB86" s="44"/>
      <c r="AC86" s="44"/>
      <c r="AD86" s="44"/>
      <c r="AE86" s="44"/>
      <c r="AF86" s="92"/>
    </row>
    <row r="87" spans="1:33">
      <c r="W87" s="44"/>
      <c r="X87" s="44"/>
      <c r="Y87" s="44"/>
      <c r="Z87" s="44"/>
      <c r="AA87" s="44"/>
      <c r="AB87" s="44"/>
      <c r="AC87" s="44"/>
      <c r="AD87" s="44"/>
      <c r="AE87" s="44"/>
      <c r="AF87" s="92"/>
    </row>
    <row r="88" spans="1:33">
      <c r="W88" s="44"/>
      <c r="X88" s="44"/>
      <c r="Y88" s="44"/>
      <c r="Z88" s="44"/>
      <c r="AA88" s="44"/>
      <c r="AB88" s="44"/>
      <c r="AC88" s="44"/>
      <c r="AD88" s="44"/>
      <c r="AE88" s="44"/>
      <c r="AF88" s="92"/>
    </row>
    <row r="89" spans="1:33">
      <c r="W89" s="44"/>
      <c r="X89" s="44"/>
      <c r="Y89" s="44"/>
      <c r="Z89" s="44"/>
      <c r="AA89" s="44"/>
      <c r="AB89" s="44"/>
      <c r="AC89" s="44"/>
      <c r="AD89" s="44"/>
      <c r="AE89" s="44"/>
      <c r="AF89" s="92"/>
    </row>
    <row r="90" spans="1:33">
      <c r="W90" s="44"/>
      <c r="X90" s="44"/>
      <c r="Y90" s="44"/>
      <c r="Z90" s="44"/>
      <c r="AA90" s="44"/>
      <c r="AB90" s="44"/>
      <c r="AC90" s="44"/>
      <c r="AD90" s="44"/>
      <c r="AE90" s="44"/>
      <c r="AF90" s="92"/>
    </row>
    <row r="91" spans="1:33">
      <c r="W91" s="44"/>
      <c r="X91" s="44"/>
      <c r="Y91" s="44"/>
      <c r="Z91" s="44"/>
      <c r="AA91" s="44"/>
      <c r="AB91" s="44"/>
      <c r="AC91" s="44"/>
      <c r="AD91" s="44"/>
      <c r="AE91" s="44"/>
      <c r="AF91" s="92"/>
    </row>
    <row r="92" spans="1:33">
      <c r="W92" s="44"/>
      <c r="X92" s="44"/>
      <c r="Y92" s="44"/>
      <c r="Z92" s="44"/>
      <c r="AA92" s="44"/>
      <c r="AB92" s="44"/>
      <c r="AC92" s="44"/>
      <c r="AD92" s="44"/>
      <c r="AE92" s="44"/>
      <c r="AF92" s="92"/>
    </row>
  </sheetData>
  <mergeCells count="24">
    <mergeCell ref="A1:K1"/>
    <mergeCell ref="T1:V1"/>
    <mergeCell ref="B2:C2"/>
    <mergeCell ref="D2:E2"/>
    <mergeCell ref="F2:G2"/>
    <mergeCell ref="H2:I2"/>
    <mergeCell ref="J2:K2"/>
    <mergeCell ref="L2:M2"/>
    <mergeCell ref="N2:O2"/>
    <mergeCell ref="P2:Q2"/>
    <mergeCell ref="R3:S3"/>
    <mergeCell ref="T3:U3"/>
    <mergeCell ref="A80:K80"/>
    <mergeCell ref="T80:V80"/>
    <mergeCell ref="R2:S2"/>
    <mergeCell ref="T2:U2"/>
    <mergeCell ref="B3:C3"/>
    <mergeCell ref="D3:E3"/>
    <mergeCell ref="F3:G3"/>
    <mergeCell ref="H3:I3"/>
    <mergeCell ref="J3:K3"/>
    <mergeCell ref="L3:M3"/>
    <mergeCell ref="N3:O3"/>
    <mergeCell ref="P3:Q3"/>
  </mergeCells>
  <phoneticPr fontId="3"/>
  <printOptions horizontalCentered="1"/>
  <pageMargins left="0.39370078740157483" right="0.39370078740157483" top="0.59055118110236227" bottom="0.51181102362204722" header="0.51181102362204722" footer="0.39370078740157483"/>
  <pageSetup paperSize="8" scale="70" firstPageNumber="6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D165"/>
  <sheetViews>
    <sheetView topLeftCell="A7" zoomScale="85" zoomScaleNormal="85" zoomScaleSheetLayoutView="75" workbookViewId="0">
      <pane xSplit="1" topLeftCell="H1" activePane="topRight" state="frozen"/>
      <selection activeCell="A28" sqref="A28"/>
      <selection pane="topRight" activeCell="AS21" sqref="AS21:AU21"/>
    </sheetView>
  </sheetViews>
  <sheetFormatPr defaultRowHeight="17.25"/>
  <cols>
    <col min="1" max="1" width="14.296875" style="41" customWidth="1"/>
    <col min="2" max="14" width="3.5" style="41" customWidth="1"/>
    <col min="15" max="15" width="4.59765625" style="41" customWidth="1"/>
    <col min="16" max="25" width="3.5" style="41" customWidth="1"/>
    <col min="26" max="28" width="2.3984375" style="41" customWidth="1"/>
    <col min="29" max="30" width="2.796875" style="41" customWidth="1"/>
    <col min="31" max="31" width="1.5" style="41" customWidth="1"/>
    <col min="32" max="35" width="3.09765625" style="41" customWidth="1"/>
    <col min="36" max="37" width="3.5" style="60" customWidth="1"/>
    <col min="38" max="39" width="3.09765625" style="41" customWidth="1"/>
    <col min="40" max="40" width="3" style="41" customWidth="1"/>
    <col min="41" max="42" width="2.69921875" style="41" customWidth="1"/>
    <col min="43" max="43" width="3.69921875" style="41" customWidth="1"/>
    <col min="44" max="44" width="4.5" style="41" customWidth="1"/>
    <col min="45" max="47" width="2.796875" style="41" customWidth="1"/>
    <col min="48" max="48" width="4.5" style="41" customWidth="1"/>
    <col min="49" max="53" width="2.796875" style="41" customWidth="1"/>
    <col min="54" max="54" width="12.09765625" style="41" customWidth="1"/>
    <col min="55" max="55" width="8.796875" style="41"/>
  </cols>
  <sheetData>
    <row r="1" spans="1:56" ht="22.5" customHeight="1" thickBot="1">
      <c r="A1" s="365" t="s">
        <v>147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141"/>
      <c r="AB1" s="141"/>
      <c r="AC1" s="44"/>
      <c r="AD1" s="44"/>
      <c r="AE1" s="44"/>
      <c r="AF1" s="44"/>
      <c r="AG1" s="44"/>
      <c r="AH1" s="44"/>
      <c r="AI1" s="44"/>
      <c r="AJ1" s="45"/>
      <c r="AK1" s="45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256" t="s">
        <v>148</v>
      </c>
      <c r="AY1" s="256"/>
      <c r="AZ1" s="256"/>
      <c r="BA1" s="256"/>
      <c r="BB1" s="256"/>
      <c r="BC1" s="61"/>
      <c r="BD1" s="142"/>
    </row>
    <row r="2" spans="1:56" ht="22.5" customHeight="1">
      <c r="A2" s="64"/>
      <c r="B2" s="366" t="s">
        <v>14</v>
      </c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7"/>
      <c r="Z2" s="143"/>
      <c r="AA2" s="143"/>
      <c r="AB2" s="143"/>
      <c r="AC2" s="143"/>
      <c r="AD2" s="143"/>
      <c r="AE2" s="144"/>
      <c r="AF2" s="368" t="s">
        <v>149</v>
      </c>
      <c r="AG2" s="368"/>
      <c r="AH2" s="368"/>
      <c r="AI2" s="368"/>
      <c r="AJ2" s="368"/>
      <c r="AK2" s="368"/>
      <c r="AL2" s="368"/>
      <c r="AM2" s="368"/>
      <c r="AN2" s="368"/>
      <c r="AO2" s="368"/>
      <c r="AP2" s="368"/>
      <c r="AQ2" s="368"/>
      <c r="AR2" s="368"/>
      <c r="AS2" s="368"/>
      <c r="AT2" s="368"/>
      <c r="AU2" s="368"/>
      <c r="AV2" s="368"/>
      <c r="AW2" s="368"/>
      <c r="AX2" s="368"/>
      <c r="AY2" s="368"/>
      <c r="AZ2" s="368"/>
      <c r="BA2" s="369"/>
      <c r="BB2" s="145"/>
      <c r="BC2" s="61"/>
      <c r="BD2" s="142"/>
    </row>
    <row r="3" spans="1:56" s="14" customFormat="1" ht="22.5" customHeight="1">
      <c r="A3" s="146"/>
      <c r="B3" s="356" t="s">
        <v>0</v>
      </c>
      <c r="C3" s="356"/>
      <c r="D3" s="356"/>
      <c r="E3" s="356"/>
      <c r="F3" s="356"/>
      <c r="G3" s="356"/>
      <c r="H3" s="356"/>
      <c r="I3" s="356"/>
      <c r="J3" s="356" t="s">
        <v>3</v>
      </c>
      <c r="K3" s="356"/>
      <c r="L3" s="356"/>
      <c r="M3" s="356"/>
      <c r="N3" s="356"/>
      <c r="O3" s="356"/>
      <c r="P3" s="360" t="s">
        <v>6</v>
      </c>
      <c r="Q3" s="360"/>
      <c r="R3" s="370" t="s">
        <v>150</v>
      </c>
      <c r="S3" s="370"/>
      <c r="T3" s="356" t="s">
        <v>7</v>
      </c>
      <c r="U3" s="356"/>
      <c r="V3" s="356"/>
      <c r="W3" s="356"/>
      <c r="X3" s="356"/>
      <c r="Y3" s="361"/>
      <c r="Z3" s="361" t="s">
        <v>12</v>
      </c>
      <c r="AA3" s="362"/>
      <c r="AB3" s="363"/>
      <c r="AC3" s="361" t="s">
        <v>13</v>
      </c>
      <c r="AD3" s="362"/>
      <c r="AE3" s="363"/>
      <c r="AF3" s="356" t="s">
        <v>151</v>
      </c>
      <c r="AG3" s="356"/>
      <c r="AH3" s="356"/>
      <c r="AI3" s="356"/>
      <c r="AJ3" s="356"/>
      <c r="AK3" s="356"/>
      <c r="AL3" s="356"/>
      <c r="AM3" s="356"/>
      <c r="AN3" s="356"/>
      <c r="AO3" s="356"/>
      <c r="AP3" s="356"/>
      <c r="AQ3" s="360" t="s">
        <v>152</v>
      </c>
      <c r="AR3" s="360"/>
      <c r="AS3" s="356" t="s">
        <v>153</v>
      </c>
      <c r="AT3" s="356"/>
      <c r="AU3" s="356"/>
      <c r="AV3" s="356"/>
      <c r="AW3" s="356"/>
      <c r="AX3" s="356"/>
      <c r="AY3" s="356"/>
      <c r="AZ3" s="356"/>
      <c r="BA3" s="356"/>
      <c r="BB3" s="147"/>
      <c r="BC3" s="148"/>
      <c r="BD3" s="149"/>
    </row>
    <row r="4" spans="1:56" s="14" customFormat="1" ht="22.5" customHeight="1">
      <c r="A4" s="150"/>
      <c r="B4" s="356" t="s">
        <v>44</v>
      </c>
      <c r="C4" s="356"/>
      <c r="D4" s="356"/>
      <c r="E4" s="356"/>
      <c r="F4" s="356" t="s">
        <v>1</v>
      </c>
      <c r="G4" s="356"/>
      <c r="H4" s="356" t="s">
        <v>2</v>
      </c>
      <c r="I4" s="356"/>
      <c r="J4" s="364" t="s">
        <v>44</v>
      </c>
      <c r="K4" s="364"/>
      <c r="L4" s="356" t="s">
        <v>1</v>
      </c>
      <c r="M4" s="356"/>
      <c r="N4" s="356" t="s">
        <v>2</v>
      </c>
      <c r="O4" s="356"/>
      <c r="P4" s="360"/>
      <c r="Q4" s="360"/>
      <c r="R4" s="236" t="s">
        <v>4</v>
      </c>
      <c r="S4" s="236"/>
      <c r="T4" s="356" t="s">
        <v>44</v>
      </c>
      <c r="U4" s="356"/>
      <c r="V4" s="356" t="s">
        <v>45</v>
      </c>
      <c r="W4" s="356"/>
      <c r="X4" s="356" t="s">
        <v>46</v>
      </c>
      <c r="Y4" s="361"/>
      <c r="Z4" s="361"/>
      <c r="AA4" s="362"/>
      <c r="AB4" s="363"/>
      <c r="AC4" s="361"/>
      <c r="AD4" s="362"/>
      <c r="AE4" s="363"/>
      <c r="AF4" s="356" t="s">
        <v>0</v>
      </c>
      <c r="AG4" s="356"/>
      <c r="AH4" s="356" t="s">
        <v>3</v>
      </c>
      <c r="AI4" s="356"/>
      <c r="AJ4" s="359" t="s">
        <v>6</v>
      </c>
      <c r="AK4" s="359"/>
      <c r="AL4" s="356" t="s">
        <v>12</v>
      </c>
      <c r="AM4" s="356"/>
      <c r="AN4" s="356" t="s">
        <v>13</v>
      </c>
      <c r="AO4" s="356"/>
      <c r="AP4" s="356"/>
      <c r="AQ4" s="360" t="s">
        <v>4</v>
      </c>
      <c r="AR4" s="360"/>
      <c r="AS4" s="356" t="s">
        <v>7</v>
      </c>
      <c r="AT4" s="356"/>
      <c r="AU4" s="356"/>
      <c r="AV4" s="356" t="s">
        <v>8</v>
      </c>
      <c r="AW4" s="356"/>
      <c r="AX4" s="356"/>
      <c r="AY4" s="356" t="s">
        <v>9</v>
      </c>
      <c r="AZ4" s="356"/>
      <c r="BA4" s="356"/>
      <c r="BB4" s="151"/>
      <c r="BC4" s="148"/>
      <c r="BD4" s="149"/>
    </row>
    <row r="5" spans="1:56" s="83" customFormat="1" ht="23.25" customHeight="1">
      <c r="A5" s="152" t="s">
        <v>22</v>
      </c>
      <c r="B5" s="357">
        <f>+SUM(B7:E18)</f>
        <v>14382</v>
      </c>
      <c r="C5" s="355"/>
      <c r="D5" s="355"/>
      <c r="E5" s="355"/>
      <c r="F5" s="355">
        <f>+SUM(F7:G18)</f>
        <v>7351</v>
      </c>
      <c r="G5" s="355"/>
      <c r="H5" s="355">
        <f>+SUM(H7:I18)</f>
        <v>7031</v>
      </c>
      <c r="I5" s="355"/>
      <c r="J5" s="358">
        <f>+SUM(J7:K18)</f>
        <v>12101</v>
      </c>
      <c r="K5" s="358"/>
      <c r="L5" s="355">
        <f>+SUM(L7:M18)</f>
        <v>6152</v>
      </c>
      <c r="M5" s="355"/>
      <c r="N5" s="355">
        <f>+SUM(N7:O18)</f>
        <v>5949</v>
      </c>
      <c r="O5" s="355"/>
      <c r="P5" s="355">
        <f>+SUM(P7:Q18)</f>
        <v>2281</v>
      </c>
      <c r="Q5" s="355"/>
      <c r="R5" s="355">
        <f>+SUM(R7:S18)</f>
        <v>25</v>
      </c>
      <c r="S5" s="355"/>
      <c r="T5" s="355">
        <f>+SUM(T7:U18)</f>
        <v>335</v>
      </c>
      <c r="U5" s="355"/>
      <c r="V5" s="355">
        <f>+SUM(V7:W18)</f>
        <v>167</v>
      </c>
      <c r="W5" s="355"/>
      <c r="X5" s="355">
        <f>+SUM(X7:Y18)</f>
        <v>168</v>
      </c>
      <c r="Y5" s="355"/>
      <c r="Z5" s="355">
        <f>+SUM(Z7:AB18)</f>
        <v>9706</v>
      </c>
      <c r="AA5" s="355"/>
      <c r="AB5" s="355"/>
      <c r="AC5" s="355">
        <f>+SUM(AC7:AE18)</f>
        <v>2967</v>
      </c>
      <c r="AD5" s="355"/>
      <c r="AE5" s="355"/>
      <c r="AF5" s="348">
        <v>9.1999999999999993</v>
      </c>
      <c r="AG5" s="348"/>
      <c r="AH5" s="348">
        <v>7.7</v>
      </c>
      <c r="AI5" s="348"/>
      <c r="AJ5" s="350" t="s">
        <v>154</v>
      </c>
      <c r="AK5" s="351"/>
      <c r="AL5" s="347">
        <v>6.2</v>
      </c>
      <c r="AM5" s="348"/>
      <c r="AN5" s="352">
        <v>1.89</v>
      </c>
      <c r="AO5" s="352"/>
      <c r="AP5" s="352"/>
      <c r="AQ5" s="353">
        <v>1.7</v>
      </c>
      <c r="AR5" s="353"/>
      <c r="AS5" s="354">
        <v>22.8</v>
      </c>
      <c r="AT5" s="354"/>
      <c r="AU5" s="354"/>
      <c r="AV5" s="347">
        <v>11.3</v>
      </c>
      <c r="AW5" s="348"/>
      <c r="AX5" s="348"/>
      <c r="AY5" s="347">
        <v>11.4</v>
      </c>
      <c r="AZ5" s="348"/>
      <c r="BA5" s="349"/>
      <c r="BB5" s="153" t="s">
        <v>22</v>
      </c>
      <c r="BC5" s="154"/>
      <c r="BD5" s="154"/>
    </row>
    <row r="6" spans="1:56" ht="3.95" customHeight="1">
      <c r="A6" s="44"/>
      <c r="B6" s="155"/>
      <c r="C6" s="156"/>
      <c r="D6" s="156"/>
      <c r="E6" s="156"/>
      <c r="F6" s="156"/>
      <c r="G6" s="156"/>
      <c r="H6" s="156"/>
      <c r="I6" s="156"/>
      <c r="J6" s="157"/>
      <c r="K6" s="157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8"/>
      <c r="AG6" s="158"/>
      <c r="AH6" s="158"/>
      <c r="AI6" s="158"/>
      <c r="AJ6" s="159"/>
      <c r="AK6" s="159"/>
      <c r="AL6" s="158"/>
      <c r="AM6" s="158"/>
      <c r="AN6" s="160"/>
      <c r="AO6" s="160"/>
      <c r="AP6" s="160"/>
      <c r="AQ6" s="158"/>
      <c r="AR6" s="158"/>
      <c r="AS6" s="158"/>
      <c r="AT6" s="158"/>
      <c r="AU6" s="158"/>
      <c r="AV6" s="158"/>
      <c r="AW6" s="158"/>
      <c r="AX6" s="158"/>
      <c r="AY6" s="158"/>
      <c r="AZ6" s="161"/>
      <c r="BA6" s="162"/>
      <c r="BB6" s="44"/>
      <c r="BC6" s="61"/>
      <c r="BD6" s="142"/>
    </row>
    <row r="7" spans="1:56" s="142" customFormat="1" ht="23.25" customHeight="1">
      <c r="A7" s="163" t="s">
        <v>155</v>
      </c>
      <c r="B7" s="324">
        <f>SUM(F7:I7)</f>
        <v>1162</v>
      </c>
      <c r="C7" s="325"/>
      <c r="D7" s="325"/>
      <c r="E7" s="325"/>
      <c r="F7" s="328">
        <v>603</v>
      </c>
      <c r="G7" s="328"/>
      <c r="H7" s="328">
        <v>559</v>
      </c>
      <c r="I7" s="328"/>
      <c r="J7" s="325">
        <f>SUM(L7:O7)</f>
        <v>1173</v>
      </c>
      <c r="K7" s="325"/>
      <c r="L7" s="328">
        <v>615</v>
      </c>
      <c r="M7" s="328"/>
      <c r="N7" s="328">
        <v>558</v>
      </c>
      <c r="O7" s="328"/>
      <c r="P7" s="326">
        <f>B7-J7</f>
        <v>-11</v>
      </c>
      <c r="Q7" s="326"/>
      <c r="R7" s="328">
        <v>2</v>
      </c>
      <c r="S7" s="328"/>
      <c r="T7" s="327">
        <f>SUM(V7:Y7)</f>
        <v>22</v>
      </c>
      <c r="U7" s="328"/>
      <c r="V7" s="327">
        <v>10</v>
      </c>
      <c r="W7" s="327"/>
      <c r="X7" s="328">
        <v>12</v>
      </c>
      <c r="Y7" s="328"/>
      <c r="Z7" s="327">
        <v>734</v>
      </c>
      <c r="AA7" s="327"/>
      <c r="AB7" s="327"/>
      <c r="AC7" s="328">
        <v>236</v>
      </c>
      <c r="AD7" s="328"/>
      <c r="AE7" s="328"/>
      <c r="AF7" s="322">
        <v>8.8000000000000007</v>
      </c>
      <c r="AG7" s="322"/>
      <c r="AH7" s="322">
        <v>8.9</v>
      </c>
      <c r="AI7" s="322"/>
      <c r="AJ7" s="342">
        <v>-0.1</v>
      </c>
      <c r="AK7" s="342"/>
      <c r="AL7" s="341">
        <v>5.6</v>
      </c>
      <c r="AM7" s="341"/>
      <c r="AN7" s="340">
        <v>1.79</v>
      </c>
      <c r="AO7" s="340"/>
      <c r="AP7" s="340"/>
      <c r="AQ7" s="336">
        <v>1.7</v>
      </c>
      <c r="AR7" s="336"/>
      <c r="AS7" s="322">
        <v>18.600000000000001</v>
      </c>
      <c r="AT7" s="322"/>
      <c r="AU7" s="322"/>
      <c r="AV7" s="322">
        <v>8.4</v>
      </c>
      <c r="AW7" s="322"/>
      <c r="AX7" s="322"/>
      <c r="AY7" s="322">
        <v>10.1</v>
      </c>
      <c r="AZ7" s="322"/>
      <c r="BA7" s="323"/>
      <c r="BB7" s="163" t="s">
        <v>155</v>
      </c>
      <c r="BC7" s="61"/>
    </row>
    <row r="8" spans="1:56" s="142" customFormat="1" ht="23.25" customHeight="1">
      <c r="A8" s="163" t="s">
        <v>156</v>
      </c>
      <c r="B8" s="324">
        <f>SUM(F8:I8)</f>
        <v>1134</v>
      </c>
      <c r="C8" s="325"/>
      <c r="D8" s="325"/>
      <c r="E8" s="325"/>
      <c r="F8" s="328">
        <v>568</v>
      </c>
      <c r="G8" s="328"/>
      <c r="H8" s="328">
        <v>566</v>
      </c>
      <c r="I8" s="328"/>
      <c r="J8" s="325">
        <f t="shared" ref="J8:J18" si="0">SUM(L8:O8)</f>
        <v>1024</v>
      </c>
      <c r="K8" s="325"/>
      <c r="L8" s="328">
        <v>517</v>
      </c>
      <c r="M8" s="328"/>
      <c r="N8" s="328">
        <v>507</v>
      </c>
      <c r="O8" s="328"/>
      <c r="P8" s="326">
        <f t="shared" ref="P8:P18" si="1">B8-J8</f>
        <v>110</v>
      </c>
      <c r="Q8" s="326"/>
      <c r="R8" s="328" t="s">
        <v>157</v>
      </c>
      <c r="S8" s="328"/>
      <c r="T8" s="327">
        <f t="shared" ref="T8:T18" si="2">SUM(V8:Y8)</f>
        <v>35</v>
      </c>
      <c r="U8" s="328"/>
      <c r="V8" s="327">
        <v>13</v>
      </c>
      <c r="W8" s="327"/>
      <c r="X8" s="328">
        <v>22</v>
      </c>
      <c r="Y8" s="328"/>
      <c r="Z8" s="327">
        <v>822</v>
      </c>
      <c r="AA8" s="327"/>
      <c r="AB8" s="327"/>
      <c r="AC8" s="328">
        <v>229</v>
      </c>
      <c r="AD8" s="328"/>
      <c r="AE8" s="328"/>
      <c r="AF8" s="322">
        <v>9.5</v>
      </c>
      <c r="AG8" s="322"/>
      <c r="AH8" s="322">
        <v>8.6</v>
      </c>
      <c r="AI8" s="322"/>
      <c r="AJ8" s="329">
        <v>0.9</v>
      </c>
      <c r="AK8" s="329"/>
      <c r="AL8" s="341">
        <v>6.9</v>
      </c>
      <c r="AM8" s="341"/>
      <c r="AN8" s="340">
        <v>1.92</v>
      </c>
      <c r="AO8" s="340"/>
      <c r="AP8" s="340"/>
      <c r="AQ8" s="336" t="s">
        <v>157</v>
      </c>
      <c r="AR8" s="336"/>
      <c r="AS8" s="322">
        <v>29.9</v>
      </c>
      <c r="AT8" s="322"/>
      <c r="AU8" s="322"/>
      <c r="AV8" s="322">
        <v>11.1</v>
      </c>
      <c r="AW8" s="322"/>
      <c r="AX8" s="322"/>
      <c r="AY8" s="322">
        <v>18.8</v>
      </c>
      <c r="AZ8" s="322"/>
      <c r="BA8" s="323"/>
      <c r="BB8" s="163" t="s">
        <v>156</v>
      </c>
      <c r="BC8" s="61"/>
    </row>
    <row r="9" spans="1:56" s="142" customFormat="1" ht="23.25" customHeight="1">
      <c r="A9" s="163" t="s">
        <v>158</v>
      </c>
      <c r="B9" s="324">
        <f>SUM(F9:I9)</f>
        <v>1197</v>
      </c>
      <c r="C9" s="325"/>
      <c r="D9" s="325"/>
      <c r="E9" s="325"/>
      <c r="F9" s="328">
        <v>594</v>
      </c>
      <c r="G9" s="328"/>
      <c r="H9" s="328">
        <v>603</v>
      </c>
      <c r="I9" s="328"/>
      <c r="J9" s="325">
        <f t="shared" si="0"/>
        <v>1125</v>
      </c>
      <c r="K9" s="325"/>
      <c r="L9" s="328">
        <v>537</v>
      </c>
      <c r="M9" s="328"/>
      <c r="N9" s="328">
        <v>588</v>
      </c>
      <c r="O9" s="328"/>
      <c r="P9" s="326">
        <f t="shared" si="1"/>
        <v>72</v>
      </c>
      <c r="Q9" s="326"/>
      <c r="R9" s="328">
        <v>1</v>
      </c>
      <c r="S9" s="328"/>
      <c r="T9" s="327">
        <f t="shared" si="2"/>
        <v>41</v>
      </c>
      <c r="U9" s="328"/>
      <c r="V9" s="327">
        <v>24</v>
      </c>
      <c r="W9" s="327"/>
      <c r="X9" s="328">
        <v>17</v>
      </c>
      <c r="Y9" s="328"/>
      <c r="Z9" s="338">
        <v>1071</v>
      </c>
      <c r="AA9" s="338"/>
      <c r="AB9" s="338"/>
      <c r="AC9" s="328">
        <v>346</v>
      </c>
      <c r="AD9" s="328"/>
      <c r="AE9" s="328"/>
      <c r="AF9" s="322">
        <v>9.1</v>
      </c>
      <c r="AG9" s="322"/>
      <c r="AH9" s="322">
        <v>8.5</v>
      </c>
      <c r="AI9" s="322"/>
      <c r="AJ9" s="329">
        <v>0.5</v>
      </c>
      <c r="AK9" s="329"/>
      <c r="AL9" s="341">
        <v>8.1</v>
      </c>
      <c r="AM9" s="341"/>
      <c r="AN9" s="340">
        <v>2.62</v>
      </c>
      <c r="AO9" s="340"/>
      <c r="AP9" s="340"/>
      <c r="AQ9" s="336">
        <v>0.8</v>
      </c>
      <c r="AR9" s="336"/>
      <c r="AS9" s="322">
        <v>33.1</v>
      </c>
      <c r="AT9" s="322"/>
      <c r="AU9" s="322"/>
      <c r="AV9" s="322">
        <v>19.399999999999999</v>
      </c>
      <c r="AW9" s="322"/>
      <c r="AX9" s="322"/>
      <c r="AY9" s="322">
        <v>13.7</v>
      </c>
      <c r="AZ9" s="322"/>
      <c r="BA9" s="323"/>
      <c r="BB9" s="163" t="s">
        <v>158</v>
      </c>
      <c r="BC9" s="61"/>
    </row>
    <row r="10" spans="1:56" s="142" customFormat="1" ht="23.25" customHeight="1">
      <c r="A10" s="163" t="s">
        <v>159</v>
      </c>
      <c r="B10" s="324">
        <f t="shared" ref="B10:B18" si="3">SUM(F10:I10)</f>
        <v>1136</v>
      </c>
      <c r="C10" s="325"/>
      <c r="D10" s="325"/>
      <c r="E10" s="325"/>
      <c r="F10" s="328">
        <v>573</v>
      </c>
      <c r="G10" s="328"/>
      <c r="H10" s="328">
        <v>563</v>
      </c>
      <c r="I10" s="328"/>
      <c r="J10" s="325">
        <f t="shared" si="0"/>
        <v>954</v>
      </c>
      <c r="K10" s="325"/>
      <c r="L10" s="328">
        <v>466</v>
      </c>
      <c r="M10" s="328"/>
      <c r="N10" s="328">
        <v>488</v>
      </c>
      <c r="O10" s="328"/>
      <c r="P10" s="326">
        <f t="shared" si="1"/>
        <v>182</v>
      </c>
      <c r="Q10" s="326"/>
      <c r="R10" s="328">
        <v>1</v>
      </c>
      <c r="S10" s="328"/>
      <c r="T10" s="327">
        <f t="shared" si="2"/>
        <v>23</v>
      </c>
      <c r="U10" s="328"/>
      <c r="V10" s="327">
        <v>14</v>
      </c>
      <c r="W10" s="327"/>
      <c r="X10" s="328">
        <v>9</v>
      </c>
      <c r="Y10" s="328"/>
      <c r="Z10" s="327">
        <v>732</v>
      </c>
      <c r="AA10" s="327"/>
      <c r="AB10" s="327"/>
      <c r="AC10" s="328">
        <v>270</v>
      </c>
      <c r="AD10" s="328"/>
      <c r="AE10" s="328"/>
      <c r="AF10" s="322">
        <v>8.9</v>
      </c>
      <c r="AG10" s="322"/>
      <c r="AH10" s="322">
        <v>7.5</v>
      </c>
      <c r="AI10" s="322"/>
      <c r="AJ10" s="329">
        <v>1.4</v>
      </c>
      <c r="AK10" s="329"/>
      <c r="AL10" s="343">
        <v>5.7</v>
      </c>
      <c r="AM10" s="343"/>
      <c r="AN10" s="340">
        <v>2.11</v>
      </c>
      <c r="AO10" s="340"/>
      <c r="AP10" s="340"/>
      <c r="AQ10" s="336">
        <v>0.9</v>
      </c>
      <c r="AR10" s="336"/>
      <c r="AS10" s="322">
        <v>19.8</v>
      </c>
      <c r="AT10" s="322"/>
      <c r="AU10" s="322"/>
      <c r="AV10" s="322">
        <v>12.1</v>
      </c>
      <c r="AW10" s="322"/>
      <c r="AX10" s="322"/>
      <c r="AY10" s="322">
        <v>7.8</v>
      </c>
      <c r="AZ10" s="322"/>
      <c r="BA10" s="323"/>
      <c r="BB10" s="163" t="s">
        <v>159</v>
      </c>
      <c r="BC10" s="61"/>
    </row>
    <row r="11" spans="1:56" s="142" customFormat="1" ht="23.25" customHeight="1">
      <c r="A11" s="163" t="s">
        <v>160</v>
      </c>
      <c r="B11" s="324">
        <f t="shared" si="3"/>
        <v>1186</v>
      </c>
      <c r="C11" s="325"/>
      <c r="D11" s="325"/>
      <c r="E11" s="325"/>
      <c r="F11" s="328">
        <v>604</v>
      </c>
      <c r="G11" s="328"/>
      <c r="H11" s="328">
        <v>582</v>
      </c>
      <c r="I11" s="328"/>
      <c r="J11" s="325">
        <f t="shared" si="0"/>
        <v>1045</v>
      </c>
      <c r="K11" s="325"/>
      <c r="L11" s="328">
        <v>530</v>
      </c>
      <c r="M11" s="328"/>
      <c r="N11" s="328">
        <v>515</v>
      </c>
      <c r="O11" s="328"/>
      <c r="P11" s="326">
        <f t="shared" si="1"/>
        <v>141</v>
      </c>
      <c r="Q11" s="326"/>
      <c r="R11" s="328" t="s">
        <v>157</v>
      </c>
      <c r="S11" s="328"/>
      <c r="T11" s="327">
        <f t="shared" si="2"/>
        <v>30</v>
      </c>
      <c r="U11" s="328"/>
      <c r="V11" s="327">
        <v>14</v>
      </c>
      <c r="W11" s="327"/>
      <c r="X11" s="328">
        <v>16</v>
      </c>
      <c r="Y11" s="328"/>
      <c r="Z11" s="327">
        <v>791</v>
      </c>
      <c r="AA11" s="327"/>
      <c r="AB11" s="327"/>
      <c r="AC11" s="328">
        <v>238</v>
      </c>
      <c r="AD11" s="328"/>
      <c r="AE11" s="328"/>
      <c r="AF11" s="322">
        <v>8.9</v>
      </c>
      <c r="AG11" s="322"/>
      <c r="AH11" s="322">
        <v>7.9</v>
      </c>
      <c r="AI11" s="322"/>
      <c r="AJ11" s="342">
        <v>1.1000000000000001</v>
      </c>
      <c r="AK11" s="342"/>
      <c r="AL11" s="343">
        <v>6</v>
      </c>
      <c r="AM11" s="343"/>
      <c r="AN11" s="340">
        <v>1.79</v>
      </c>
      <c r="AO11" s="340"/>
      <c r="AP11" s="340"/>
      <c r="AQ11" s="336" t="s">
        <v>157</v>
      </c>
      <c r="AR11" s="336"/>
      <c r="AS11" s="322">
        <v>24.7</v>
      </c>
      <c r="AT11" s="322"/>
      <c r="AU11" s="322"/>
      <c r="AV11" s="322">
        <v>11.5</v>
      </c>
      <c r="AW11" s="322"/>
      <c r="AX11" s="322"/>
      <c r="AY11" s="345">
        <v>13.2</v>
      </c>
      <c r="AZ11" s="345"/>
      <c r="BA11" s="346"/>
      <c r="BB11" s="163" t="s">
        <v>160</v>
      </c>
      <c r="BC11" s="61"/>
    </row>
    <row r="12" spans="1:56" s="142" customFormat="1" ht="23.25" customHeight="1">
      <c r="A12" s="163" t="s">
        <v>161</v>
      </c>
      <c r="B12" s="324">
        <f t="shared" si="3"/>
        <v>1253</v>
      </c>
      <c r="C12" s="325"/>
      <c r="D12" s="325"/>
      <c r="E12" s="325"/>
      <c r="F12" s="328">
        <v>640</v>
      </c>
      <c r="G12" s="328"/>
      <c r="H12" s="328">
        <v>613</v>
      </c>
      <c r="I12" s="328"/>
      <c r="J12" s="325">
        <f t="shared" si="0"/>
        <v>914</v>
      </c>
      <c r="K12" s="325"/>
      <c r="L12" s="328">
        <v>484</v>
      </c>
      <c r="M12" s="328"/>
      <c r="N12" s="328">
        <v>430</v>
      </c>
      <c r="O12" s="328"/>
      <c r="P12" s="326">
        <f t="shared" si="1"/>
        <v>339</v>
      </c>
      <c r="Q12" s="326"/>
      <c r="R12" s="328" t="s">
        <v>157</v>
      </c>
      <c r="S12" s="328"/>
      <c r="T12" s="327">
        <f t="shared" si="2"/>
        <v>19</v>
      </c>
      <c r="U12" s="328"/>
      <c r="V12" s="327">
        <v>10</v>
      </c>
      <c r="W12" s="327"/>
      <c r="X12" s="328">
        <v>9</v>
      </c>
      <c r="Y12" s="328"/>
      <c r="Z12" s="327">
        <v>688</v>
      </c>
      <c r="AA12" s="327"/>
      <c r="AB12" s="327"/>
      <c r="AC12" s="328">
        <v>240</v>
      </c>
      <c r="AD12" s="328"/>
      <c r="AE12" s="328"/>
      <c r="AF12" s="322">
        <v>9.6999999999999993</v>
      </c>
      <c r="AG12" s="322"/>
      <c r="AH12" s="322">
        <v>7.1</v>
      </c>
      <c r="AI12" s="322"/>
      <c r="AJ12" s="342">
        <v>2.6</v>
      </c>
      <c r="AK12" s="342"/>
      <c r="AL12" s="341">
        <v>5.4</v>
      </c>
      <c r="AM12" s="341"/>
      <c r="AN12" s="340">
        <v>1.87</v>
      </c>
      <c r="AO12" s="340"/>
      <c r="AP12" s="340"/>
      <c r="AQ12" s="344" t="s">
        <v>157</v>
      </c>
      <c r="AR12" s="344"/>
      <c r="AS12" s="322">
        <v>14.9</v>
      </c>
      <c r="AT12" s="322"/>
      <c r="AU12" s="322"/>
      <c r="AV12" s="322">
        <v>7.9</v>
      </c>
      <c r="AW12" s="322"/>
      <c r="AX12" s="322"/>
      <c r="AY12" s="322">
        <v>7.1</v>
      </c>
      <c r="AZ12" s="322"/>
      <c r="BA12" s="323"/>
      <c r="BB12" s="163" t="s">
        <v>162</v>
      </c>
      <c r="BC12" s="61"/>
    </row>
    <row r="13" spans="1:56" s="142" customFormat="1" ht="23.25" customHeight="1">
      <c r="A13" s="163" t="s">
        <v>163</v>
      </c>
      <c r="B13" s="324">
        <f t="shared" si="3"/>
        <v>1209</v>
      </c>
      <c r="C13" s="325"/>
      <c r="D13" s="325"/>
      <c r="E13" s="325"/>
      <c r="F13" s="328">
        <v>625</v>
      </c>
      <c r="G13" s="328"/>
      <c r="H13" s="328">
        <v>584</v>
      </c>
      <c r="I13" s="328"/>
      <c r="J13" s="325">
        <f t="shared" si="0"/>
        <v>1009</v>
      </c>
      <c r="K13" s="325"/>
      <c r="L13" s="328">
        <v>514</v>
      </c>
      <c r="M13" s="328"/>
      <c r="N13" s="328">
        <v>495</v>
      </c>
      <c r="O13" s="328"/>
      <c r="P13" s="326">
        <f t="shared" si="1"/>
        <v>200</v>
      </c>
      <c r="Q13" s="326"/>
      <c r="R13" s="328">
        <v>2</v>
      </c>
      <c r="S13" s="328"/>
      <c r="T13" s="327">
        <f t="shared" si="2"/>
        <v>40</v>
      </c>
      <c r="U13" s="328"/>
      <c r="V13" s="327">
        <v>17</v>
      </c>
      <c r="W13" s="327"/>
      <c r="X13" s="328">
        <v>23</v>
      </c>
      <c r="Y13" s="328"/>
      <c r="Z13" s="327">
        <v>953</v>
      </c>
      <c r="AA13" s="327"/>
      <c r="AB13" s="327"/>
      <c r="AC13" s="328">
        <v>212</v>
      </c>
      <c r="AD13" s="328"/>
      <c r="AE13" s="328"/>
      <c r="AF13" s="322">
        <v>9.1</v>
      </c>
      <c r="AG13" s="322"/>
      <c r="AH13" s="322">
        <v>7.6</v>
      </c>
      <c r="AI13" s="322"/>
      <c r="AJ13" s="329">
        <v>1.5</v>
      </c>
      <c r="AK13" s="329"/>
      <c r="AL13" s="341">
        <v>7.2</v>
      </c>
      <c r="AM13" s="341"/>
      <c r="AN13" s="340">
        <v>1.59</v>
      </c>
      <c r="AO13" s="340"/>
      <c r="AP13" s="340"/>
      <c r="AQ13" s="336">
        <v>1.7</v>
      </c>
      <c r="AR13" s="336"/>
      <c r="AS13" s="322">
        <v>32</v>
      </c>
      <c r="AT13" s="322"/>
      <c r="AU13" s="322"/>
      <c r="AV13" s="322">
        <v>13.6</v>
      </c>
      <c r="AW13" s="322"/>
      <c r="AX13" s="322"/>
      <c r="AY13" s="322">
        <v>18.399999999999999</v>
      </c>
      <c r="AZ13" s="322"/>
      <c r="BA13" s="323"/>
      <c r="BB13" s="163" t="s">
        <v>163</v>
      </c>
      <c r="BC13" s="61"/>
    </row>
    <row r="14" spans="1:56" s="142" customFormat="1" ht="23.25" customHeight="1">
      <c r="A14" s="163" t="s">
        <v>164</v>
      </c>
      <c r="B14" s="324">
        <f t="shared" si="3"/>
        <v>1245</v>
      </c>
      <c r="C14" s="325"/>
      <c r="D14" s="325"/>
      <c r="E14" s="325"/>
      <c r="F14" s="328">
        <v>612</v>
      </c>
      <c r="G14" s="328"/>
      <c r="H14" s="328">
        <v>633</v>
      </c>
      <c r="I14" s="328"/>
      <c r="J14" s="325">
        <f t="shared" si="0"/>
        <v>939</v>
      </c>
      <c r="K14" s="325"/>
      <c r="L14" s="328">
        <v>477</v>
      </c>
      <c r="M14" s="328"/>
      <c r="N14" s="328">
        <v>462</v>
      </c>
      <c r="O14" s="328"/>
      <c r="P14" s="326">
        <f t="shared" si="1"/>
        <v>306</v>
      </c>
      <c r="Q14" s="326"/>
      <c r="R14" s="328">
        <v>3</v>
      </c>
      <c r="S14" s="328"/>
      <c r="T14" s="327">
        <f t="shared" si="2"/>
        <v>30</v>
      </c>
      <c r="U14" s="328"/>
      <c r="V14" s="327">
        <v>15</v>
      </c>
      <c r="W14" s="327"/>
      <c r="X14" s="328">
        <v>15</v>
      </c>
      <c r="Y14" s="328"/>
      <c r="Z14" s="327">
        <v>695</v>
      </c>
      <c r="AA14" s="327"/>
      <c r="AB14" s="327"/>
      <c r="AC14" s="328">
        <v>222</v>
      </c>
      <c r="AD14" s="328"/>
      <c r="AE14" s="328"/>
      <c r="AF14" s="322">
        <v>9.4</v>
      </c>
      <c r="AG14" s="322"/>
      <c r="AH14" s="322">
        <v>7.1</v>
      </c>
      <c r="AI14" s="322"/>
      <c r="AJ14" s="342">
        <v>2.2999999999999998</v>
      </c>
      <c r="AK14" s="342"/>
      <c r="AL14" s="339">
        <v>5.2</v>
      </c>
      <c r="AM14" s="339"/>
      <c r="AN14" s="340">
        <v>1.67</v>
      </c>
      <c r="AO14" s="340"/>
      <c r="AP14" s="340"/>
      <c r="AQ14" s="336">
        <v>2.4</v>
      </c>
      <c r="AR14" s="336"/>
      <c r="AS14" s="322">
        <v>23.5</v>
      </c>
      <c r="AT14" s="322"/>
      <c r="AU14" s="322"/>
      <c r="AV14" s="322">
        <v>11.8</v>
      </c>
      <c r="AW14" s="322"/>
      <c r="AX14" s="322"/>
      <c r="AY14" s="322">
        <v>11.8</v>
      </c>
      <c r="AZ14" s="322"/>
      <c r="BA14" s="323"/>
      <c r="BB14" s="163" t="s">
        <v>164</v>
      </c>
      <c r="BC14" s="61"/>
    </row>
    <row r="15" spans="1:56" s="142" customFormat="1" ht="23.25" customHeight="1">
      <c r="A15" s="163" t="s">
        <v>165</v>
      </c>
      <c r="B15" s="324">
        <f t="shared" si="3"/>
        <v>1210</v>
      </c>
      <c r="C15" s="325"/>
      <c r="D15" s="325"/>
      <c r="E15" s="325"/>
      <c r="F15" s="328">
        <v>649</v>
      </c>
      <c r="G15" s="328"/>
      <c r="H15" s="328">
        <v>561</v>
      </c>
      <c r="I15" s="328"/>
      <c r="J15" s="325">
        <f t="shared" si="0"/>
        <v>907</v>
      </c>
      <c r="K15" s="325"/>
      <c r="L15" s="328">
        <v>442</v>
      </c>
      <c r="M15" s="328"/>
      <c r="N15" s="328">
        <v>465</v>
      </c>
      <c r="O15" s="328"/>
      <c r="P15" s="326">
        <f t="shared" si="1"/>
        <v>303</v>
      </c>
      <c r="Q15" s="326"/>
      <c r="R15" s="328">
        <v>4</v>
      </c>
      <c r="S15" s="328"/>
      <c r="T15" s="327">
        <f t="shared" si="2"/>
        <v>26</v>
      </c>
      <c r="U15" s="328"/>
      <c r="V15" s="327">
        <v>14</v>
      </c>
      <c r="W15" s="327"/>
      <c r="X15" s="328">
        <v>12</v>
      </c>
      <c r="Y15" s="328"/>
      <c r="Z15" s="327">
        <v>668</v>
      </c>
      <c r="AA15" s="327"/>
      <c r="AB15" s="327"/>
      <c r="AC15" s="328">
        <v>231</v>
      </c>
      <c r="AD15" s="328"/>
      <c r="AE15" s="328"/>
      <c r="AF15" s="322">
        <v>9.4</v>
      </c>
      <c r="AG15" s="322"/>
      <c r="AH15" s="322">
        <v>7</v>
      </c>
      <c r="AI15" s="322"/>
      <c r="AJ15" s="342">
        <v>2.4</v>
      </c>
      <c r="AK15" s="342"/>
      <c r="AL15" s="343">
        <v>5.2</v>
      </c>
      <c r="AM15" s="343"/>
      <c r="AN15" s="340">
        <v>1.79</v>
      </c>
      <c r="AO15" s="340"/>
      <c r="AP15" s="340"/>
      <c r="AQ15" s="344">
        <v>3.3</v>
      </c>
      <c r="AR15" s="344"/>
      <c r="AS15" s="322">
        <v>21</v>
      </c>
      <c r="AT15" s="322"/>
      <c r="AU15" s="322"/>
      <c r="AV15" s="322">
        <v>11.3</v>
      </c>
      <c r="AW15" s="322"/>
      <c r="AX15" s="322"/>
      <c r="AY15" s="322">
        <v>9.6999999999999993</v>
      </c>
      <c r="AZ15" s="322"/>
      <c r="BA15" s="323"/>
      <c r="BB15" s="163" t="s">
        <v>165</v>
      </c>
      <c r="BC15" s="61"/>
    </row>
    <row r="16" spans="1:56" s="142" customFormat="1" ht="23.25" customHeight="1">
      <c r="A16" s="163" t="s">
        <v>166</v>
      </c>
      <c r="B16" s="324">
        <f t="shared" si="3"/>
        <v>1207</v>
      </c>
      <c r="C16" s="325"/>
      <c r="D16" s="325"/>
      <c r="E16" s="325"/>
      <c r="F16" s="328">
        <v>599</v>
      </c>
      <c r="G16" s="328"/>
      <c r="H16" s="328">
        <v>608</v>
      </c>
      <c r="I16" s="328"/>
      <c r="J16" s="325">
        <f t="shared" si="0"/>
        <v>943</v>
      </c>
      <c r="K16" s="325"/>
      <c r="L16" s="328">
        <v>476</v>
      </c>
      <c r="M16" s="328"/>
      <c r="N16" s="328">
        <v>467</v>
      </c>
      <c r="O16" s="328"/>
      <c r="P16" s="326">
        <f t="shared" si="1"/>
        <v>264</v>
      </c>
      <c r="Q16" s="326"/>
      <c r="R16" s="328">
        <v>2</v>
      </c>
      <c r="S16" s="328"/>
      <c r="T16" s="327">
        <f t="shared" si="2"/>
        <v>30</v>
      </c>
      <c r="U16" s="328"/>
      <c r="V16" s="327">
        <v>14</v>
      </c>
      <c r="W16" s="327"/>
      <c r="X16" s="328">
        <v>16</v>
      </c>
      <c r="Y16" s="328"/>
      <c r="Z16" s="327">
        <v>624</v>
      </c>
      <c r="AA16" s="327"/>
      <c r="AB16" s="327"/>
      <c r="AC16" s="328">
        <v>239</v>
      </c>
      <c r="AD16" s="328"/>
      <c r="AE16" s="328"/>
      <c r="AF16" s="322">
        <v>9.1</v>
      </c>
      <c r="AG16" s="322"/>
      <c r="AH16" s="322">
        <v>7.1</v>
      </c>
      <c r="AI16" s="322"/>
      <c r="AJ16" s="329">
        <v>2</v>
      </c>
      <c r="AK16" s="329"/>
      <c r="AL16" s="341">
        <v>4.7</v>
      </c>
      <c r="AM16" s="341"/>
      <c r="AN16" s="340">
        <v>1.8</v>
      </c>
      <c r="AO16" s="340"/>
      <c r="AP16" s="340"/>
      <c r="AQ16" s="336">
        <v>1.7</v>
      </c>
      <c r="AR16" s="336"/>
      <c r="AS16" s="322">
        <v>24.3</v>
      </c>
      <c r="AT16" s="322"/>
      <c r="AU16" s="322"/>
      <c r="AV16" s="322">
        <v>11.3</v>
      </c>
      <c r="AW16" s="322"/>
      <c r="AX16" s="322"/>
      <c r="AY16" s="322">
        <v>12.9</v>
      </c>
      <c r="AZ16" s="322"/>
      <c r="BA16" s="323"/>
      <c r="BB16" s="163" t="s">
        <v>166</v>
      </c>
      <c r="BC16" s="61"/>
    </row>
    <row r="17" spans="1:56" s="142" customFormat="1" ht="23.25" customHeight="1">
      <c r="A17" s="163" t="s">
        <v>167</v>
      </c>
      <c r="B17" s="324">
        <f t="shared" si="3"/>
        <v>1192</v>
      </c>
      <c r="C17" s="325"/>
      <c r="D17" s="325"/>
      <c r="E17" s="325"/>
      <c r="F17" s="328">
        <v>627</v>
      </c>
      <c r="G17" s="328"/>
      <c r="H17" s="328">
        <v>565</v>
      </c>
      <c r="I17" s="328"/>
      <c r="J17" s="325">
        <f t="shared" si="0"/>
        <v>1013</v>
      </c>
      <c r="K17" s="325"/>
      <c r="L17" s="328">
        <v>526</v>
      </c>
      <c r="M17" s="328"/>
      <c r="N17" s="328">
        <v>487</v>
      </c>
      <c r="O17" s="328"/>
      <c r="P17" s="326">
        <f t="shared" si="1"/>
        <v>179</v>
      </c>
      <c r="Q17" s="326"/>
      <c r="R17" s="328">
        <v>7</v>
      </c>
      <c r="S17" s="328"/>
      <c r="T17" s="327">
        <f t="shared" si="2"/>
        <v>15</v>
      </c>
      <c r="U17" s="328"/>
      <c r="V17" s="327">
        <v>10</v>
      </c>
      <c r="W17" s="327"/>
      <c r="X17" s="328">
        <v>5</v>
      </c>
      <c r="Y17" s="328"/>
      <c r="Z17" s="327">
        <v>990</v>
      </c>
      <c r="AA17" s="327"/>
      <c r="AB17" s="327"/>
      <c r="AC17" s="328">
        <v>248</v>
      </c>
      <c r="AD17" s="328"/>
      <c r="AE17" s="328"/>
      <c r="AF17" s="322">
        <v>9.1999999999999993</v>
      </c>
      <c r="AG17" s="322"/>
      <c r="AH17" s="322">
        <v>7.9</v>
      </c>
      <c r="AI17" s="322"/>
      <c r="AJ17" s="329">
        <v>1.4</v>
      </c>
      <c r="AK17" s="329"/>
      <c r="AL17" s="341">
        <v>7.7</v>
      </c>
      <c r="AM17" s="341"/>
      <c r="AN17" s="340">
        <v>1.92</v>
      </c>
      <c r="AO17" s="340"/>
      <c r="AP17" s="340"/>
      <c r="AQ17" s="336">
        <v>5.9</v>
      </c>
      <c r="AR17" s="336"/>
      <c r="AS17" s="322">
        <v>12.4</v>
      </c>
      <c r="AT17" s="322"/>
      <c r="AU17" s="322"/>
      <c r="AV17" s="322">
        <v>8.3000000000000007</v>
      </c>
      <c r="AW17" s="322"/>
      <c r="AX17" s="322"/>
      <c r="AY17" s="322">
        <v>4.0999999999999996</v>
      </c>
      <c r="AZ17" s="322"/>
      <c r="BA17" s="323"/>
      <c r="BB17" s="163" t="s">
        <v>167</v>
      </c>
      <c r="BC17" s="61"/>
    </row>
    <row r="18" spans="1:56" s="142" customFormat="1" ht="23.25" customHeight="1">
      <c r="A18" s="163" t="s">
        <v>168</v>
      </c>
      <c r="B18" s="324">
        <f t="shared" si="3"/>
        <v>1251</v>
      </c>
      <c r="C18" s="325"/>
      <c r="D18" s="325"/>
      <c r="E18" s="325"/>
      <c r="F18" s="328">
        <v>657</v>
      </c>
      <c r="G18" s="328"/>
      <c r="H18" s="328">
        <v>594</v>
      </c>
      <c r="I18" s="328"/>
      <c r="J18" s="325">
        <f t="shared" si="0"/>
        <v>1055</v>
      </c>
      <c r="K18" s="325"/>
      <c r="L18" s="328">
        <v>568</v>
      </c>
      <c r="M18" s="328"/>
      <c r="N18" s="328">
        <v>487</v>
      </c>
      <c r="O18" s="328"/>
      <c r="P18" s="326">
        <f t="shared" si="1"/>
        <v>196</v>
      </c>
      <c r="Q18" s="326"/>
      <c r="R18" s="328">
        <v>3</v>
      </c>
      <c r="S18" s="328"/>
      <c r="T18" s="327">
        <f t="shared" si="2"/>
        <v>24</v>
      </c>
      <c r="U18" s="328"/>
      <c r="V18" s="327">
        <v>12</v>
      </c>
      <c r="W18" s="327"/>
      <c r="X18" s="328">
        <v>12</v>
      </c>
      <c r="Y18" s="328"/>
      <c r="Z18" s="327">
        <v>938</v>
      </c>
      <c r="AA18" s="327"/>
      <c r="AB18" s="327"/>
      <c r="AC18" s="328">
        <v>256</v>
      </c>
      <c r="AD18" s="328"/>
      <c r="AE18" s="328"/>
      <c r="AF18" s="322">
        <v>9.4</v>
      </c>
      <c r="AG18" s="322"/>
      <c r="AH18" s="322">
        <v>7.9</v>
      </c>
      <c r="AI18" s="322"/>
      <c r="AJ18" s="329">
        <v>1.5</v>
      </c>
      <c r="AK18" s="329"/>
      <c r="AL18" s="339">
        <v>7</v>
      </c>
      <c r="AM18" s="339"/>
      <c r="AN18" s="340">
        <v>1.92</v>
      </c>
      <c r="AO18" s="340"/>
      <c r="AP18" s="340"/>
      <c r="AQ18" s="336">
        <v>2.4</v>
      </c>
      <c r="AR18" s="336"/>
      <c r="AS18" s="322">
        <v>18.8</v>
      </c>
      <c r="AT18" s="322"/>
      <c r="AU18" s="322"/>
      <c r="AV18" s="322">
        <v>9.4</v>
      </c>
      <c r="AW18" s="322"/>
      <c r="AX18" s="322"/>
      <c r="AY18" s="322">
        <v>9.4</v>
      </c>
      <c r="AZ18" s="322"/>
      <c r="BA18" s="323"/>
      <c r="BB18" s="163" t="s">
        <v>168</v>
      </c>
      <c r="BC18" s="61"/>
    </row>
    <row r="19" spans="1:56" ht="3.95" customHeight="1">
      <c r="A19" s="44"/>
      <c r="B19" s="164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65"/>
      <c r="Q19" s="165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66"/>
      <c r="AG19" s="166"/>
      <c r="AH19" s="166"/>
      <c r="AI19" s="166"/>
      <c r="AJ19" s="167"/>
      <c r="AK19" s="167"/>
      <c r="AL19" s="166"/>
      <c r="AM19" s="166"/>
      <c r="AN19" s="168"/>
      <c r="AO19" s="168"/>
      <c r="AP19" s="168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9"/>
      <c r="BB19" s="44"/>
    </row>
    <row r="20" spans="1:56" ht="23.25" customHeight="1">
      <c r="A20" s="170" t="s">
        <v>169</v>
      </c>
      <c r="B20" s="324">
        <f>SUM(F20:I20)</f>
        <v>2968</v>
      </c>
      <c r="C20" s="325"/>
      <c r="D20" s="325"/>
      <c r="E20" s="325"/>
      <c r="F20" s="325">
        <v>1508</v>
      </c>
      <c r="G20" s="325"/>
      <c r="H20" s="325">
        <v>1460</v>
      </c>
      <c r="I20" s="325"/>
      <c r="J20" s="325">
        <f>SUM(L20:O20)</f>
        <v>2445</v>
      </c>
      <c r="K20" s="325"/>
      <c r="L20" s="325">
        <v>1288</v>
      </c>
      <c r="M20" s="325"/>
      <c r="N20" s="325">
        <v>1157</v>
      </c>
      <c r="O20" s="325"/>
      <c r="P20" s="326">
        <f>B20-J20</f>
        <v>523</v>
      </c>
      <c r="Q20" s="326"/>
      <c r="R20" s="328">
        <v>4</v>
      </c>
      <c r="S20" s="328"/>
      <c r="T20" s="327">
        <f>SUM(V20:Y20)</f>
        <v>50</v>
      </c>
      <c r="U20" s="328"/>
      <c r="V20" s="327">
        <v>28</v>
      </c>
      <c r="W20" s="327"/>
      <c r="X20" s="328">
        <v>22</v>
      </c>
      <c r="Y20" s="328"/>
      <c r="Z20" s="325">
        <v>1743</v>
      </c>
      <c r="AA20" s="325"/>
      <c r="AB20" s="325"/>
      <c r="AC20" s="328">
        <v>589</v>
      </c>
      <c r="AD20" s="328"/>
      <c r="AE20" s="328"/>
      <c r="AF20" s="322">
        <v>9.5</v>
      </c>
      <c r="AG20" s="322"/>
      <c r="AH20" s="322">
        <v>7.8</v>
      </c>
      <c r="AI20" s="322"/>
      <c r="AJ20" s="329">
        <v>1.7</v>
      </c>
      <c r="AK20" s="329"/>
      <c r="AL20" s="330">
        <v>5.6</v>
      </c>
      <c r="AM20" s="330"/>
      <c r="AN20" s="331">
        <v>1.88</v>
      </c>
      <c r="AO20" s="331"/>
      <c r="AP20" s="331"/>
      <c r="AQ20" s="332">
        <v>1.3</v>
      </c>
      <c r="AR20" s="332"/>
      <c r="AS20" s="322">
        <v>16.600000000000001</v>
      </c>
      <c r="AT20" s="322"/>
      <c r="AU20" s="322"/>
      <c r="AV20" s="322">
        <v>9.3000000000000007</v>
      </c>
      <c r="AW20" s="322"/>
      <c r="AX20" s="322"/>
      <c r="AY20" s="322">
        <v>7.3</v>
      </c>
      <c r="AZ20" s="322"/>
      <c r="BA20" s="323"/>
      <c r="BB20" s="170" t="s">
        <v>169</v>
      </c>
    </row>
    <row r="21" spans="1:56" s="142" customFormat="1" ht="23.25" customHeight="1">
      <c r="A21" s="171" t="s">
        <v>170</v>
      </c>
      <c r="B21" s="324">
        <f t="shared" ref="B21:B26" si="4">SUM(F21:I21)</f>
        <v>2407</v>
      </c>
      <c r="C21" s="325"/>
      <c r="D21" s="325"/>
      <c r="E21" s="325"/>
      <c r="F21" s="337">
        <v>1229</v>
      </c>
      <c r="G21" s="337"/>
      <c r="H21" s="338">
        <v>1178</v>
      </c>
      <c r="I21" s="338"/>
      <c r="J21" s="325">
        <f t="shared" ref="J21:J26" si="5">SUM(L21:O21)</f>
        <v>1645</v>
      </c>
      <c r="K21" s="325"/>
      <c r="L21" s="328">
        <v>831</v>
      </c>
      <c r="M21" s="328"/>
      <c r="N21" s="328">
        <v>814</v>
      </c>
      <c r="O21" s="328"/>
      <c r="P21" s="326">
        <f t="shared" ref="P21:P26" si="6">B21-J21</f>
        <v>762</v>
      </c>
      <c r="Q21" s="326"/>
      <c r="R21" s="328">
        <v>2</v>
      </c>
      <c r="S21" s="328"/>
      <c r="T21" s="327">
        <f t="shared" ref="T21:T26" si="7">SUM(V21:Y21)</f>
        <v>76</v>
      </c>
      <c r="U21" s="328"/>
      <c r="V21" s="327">
        <v>27</v>
      </c>
      <c r="W21" s="327"/>
      <c r="X21" s="328">
        <v>49</v>
      </c>
      <c r="Y21" s="328"/>
      <c r="Z21" s="325">
        <v>2300</v>
      </c>
      <c r="AA21" s="325"/>
      <c r="AB21" s="325"/>
      <c r="AC21" s="328">
        <v>518</v>
      </c>
      <c r="AD21" s="328"/>
      <c r="AE21" s="328"/>
      <c r="AF21" s="322">
        <v>10.199999999999999</v>
      </c>
      <c r="AG21" s="322"/>
      <c r="AH21" s="322">
        <v>6.9</v>
      </c>
      <c r="AI21" s="322"/>
      <c r="AJ21" s="329">
        <v>3.2</v>
      </c>
      <c r="AK21" s="329"/>
      <c r="AL21" s="334">
        <v>9.6999999999999993</v>
      </c>
      <c r="AM21" s="334"/>
      <c r="AN21" s="335">
        <v>2.19</v>
      </c>
      <c r="AO21" s="335"/>
      <c r="AP21" s="335"/>
      <c r="AQ21" s="336">
        <v>0.8</v>
      </c>
      <c r="AR21" s="336"/>
      <c r="AS21" s="322">
        <v>30.6</v>
      </c>
      <c r="AT21" s="322"/>
      <c r="AU21" s="322"/>
      <c r="AV21" s="322">
        <v>10.9</v>
      </c>
      <c r="AW21" s="322"/>
      <c r="AX21" s="322"/>
      <c r="AY21" s="322">
        <v>19.7</v>
      </c>
      <c r="AZ21" s="322"/>
      <c r="BA21" s="323"/>
      <c r="BB21" s="171" t="s">
        <v>170</v>
      </c>
      <c r="BC21" s="61"/>
    </row>
    <row r="22" spans="1:56" ht="23.25" customHeight="1">
      <c r="A22" s="170" t="s">
        <v>171</v>
      </c>
      <c r="B22" s="324">
        <f t="shared" si="4"/>
        <v>1675</v>
      </c>
      <c r="C22" s="325"/>
      <c r="D22" s="325"/>
      <c r="E22" s="325"/>
      <c r="F22" s="333">
        <v>861</v>
      </c>
      <c r="G22" s="333"/>
      <c r="H22" s="328">
        <v>814</v>
      </c>
      <c r="I22" s="328"/>
      <c r="J22" s="325">
        <f t="shared" si="5"/>
        <v>1191</v>
      </c>
      <c r="K22" s="325"/>
      <c r="L22" s="328">
        <v>571</v>
      </c>
      <c r="M22" s="328"/>
      <c r="N22" s="328">
        <v>620</v>
      </c>
      <c r="O22" s="328"/>
      <c r="P22" s="326">
        <f t="shared" si="6"/>
        <v>484</v>
      </c>
      <c r="Q22" s="326"/>
      <c r="R22" s="328">
        <v>6</v>
      </c>
      <c r="S22" s="328"/>
      <c r="T22" s="327">
        <f t="shared" si="7"/>
        <v>52</v>
      </c>
      <c r="U22" s="328"/>
      <c r="V22" s="327">
        <v>25</v>
      </c>
      <c r="W22" s="327"/>
      <c r="X22" s="328">
        <v>27</v>
      </c>
      <c r="Y22" s="328"/>
      <c r="Z22" s="325">
        <v>1581</v>
      </c>
      <c r="AA22" s="325"/>
      <c r="AB22" s="325"/>
      <c r="AC22" s="328">
        <v>332</v>
      </c>
      <c r="AD22" s="328"/>
      <c r="AE22" s="328"/>
      <c r="AF22" s="322">
        <v>8.5</v>
      </c>
      <c r="AG22" s="322"/>
      <c r="AH22" s="322">
        <v>6.1</v>
      </c>
      <c r="AI22" s="322"/>
      <c r="AJ22" s="329">
        <v>2.5</v>
      </c>
      <c r="AK22" s="329"/>
      <c r="AL22" s="330">
        <v>8</v>
      </c>
      <c r="AM22" s="330"/>
      <c r="AN22" s="331">
        <v>1.69</v>
      </c>
      <c r="AO22" s="331"/>
      <c r="AP22" s="331"/>
      <c r="AQ22" s="332">
        <v>3.6</v>
      </c>
      <c r="AR22" s="332"/>
      <c r="AS22" s="322">
        <v>30.1</v>
      </c>
      <c r="AT22" s="322"/>
      <c r="AU22" s="322"/>
      <c r="AV22" s="322">
        <v>14.5</v>
      </c>
      <c r="AW22" s="322"/>
      <c r="AX22" s="322"/>
      <c r="AY22" s="322">
        <v>15.6</v>
      </c>
      <c r="AZ22" s="322"/>
      <c r="BA22" s="323"/>
      <c r="BB22" s="170" t="s">
        <v>171</v>
      </c>
    </row>
    <row r="23" spans="1:56" ht="23.25" customHeight="1">
      <c r="A23" s="170" t="s">
        <v>172</v>
      </c>
      <c r="B23" s="324">
        <f t="shared" si="4"/>
        <v>2398</v>
      </c>
      <c r="C23" s="325"/>
      <c r="D23" s="325"/>
      <c r="E23" s="325"/>
      <c r="F23" s="325">
        <v>1231</v>
      </c>
      <c r="G23" s="325"/>
      <c r="H23" s="325">
        <v>1167</v>
      </c>
      <c r="I23" s="325"/>
      <c r="J23" s="325">
        <f t="shared" si="5"/>
        <v>2187</v>
      </c>
      <c r="K23" s="325"/>
      <c r="L23" s="325">
        <v>1123</v>
      </c>
      <c r="M23" s="325"/>
      <c r="N23" s="328">
        <v>1064</v>
      </c>
      <c r="O23" s="328"/>
      <c r="P23" s="326">
        <f t="shared" si="6"/>
        <v>211</v>
      </c>
      <c r="Q23" s="326"/>
      <c r="R23" s="328">
        <v>4</v>
      </c>
      <c r="S23" s="328"/>
      <c r="T23" s="327">
        <f t="shared" si="7"/>
        <v>43</v>
      </c>
      <c r="U23" s="328"/>
      <c r="V23" s="327">
        <v>27</v>
      </c>
      <c r="W23" s="327"/>
      <c r="X23" s="328">
        <v>16</v>
      </c>
      <c r="Y23" s="328"/>
      <c r="Z23" s="325">
        <v>1430</v>
      </c>
      <c r="AA23" s="325"/>
      <c r="AB23" s="325"/>
      <c r="AC23" s="328">
        <v>508</v>
      </c>
      <c r="AD23" s="328"/>
      <c r="AE23" s="328"/>
      <c r="AF23" s="322">
        <v>9.1999999999999993</v>
      </c>
      <c r="AG23" s="322"/>
      <c r="AH23" s="322">
        <v>8.4</v>
      </c>
      <c r="AI23" s="322"/>
      <c r="AJ23" s="329">
        <v>0.8</v>
      </c>
      <c r="AK23" s="329"/>
      <c r="AL23" s="330">
        <v>5.5</v>
      </c>
      <c r="AM23" s="330"/>
      <c r="AN23" s="331">
        <v>1.96</v>
      </c>
      <c r="AO23" s="331"/>
      <c r="AP23" s="331"/>
      <c r="AQ23" s="332">
        <v>1.7</v>
      </c>
      <c r="AR23" s="332"/>
      <c r="AS23" s="322">
        <v>17.600000000000001</v>
      </c>
      <c r="AT23" s="322"/>
      <c r="AU23" s="322"/>
      <c r="AV23" s="322">
        <v>11.1</v>
      </c>
      <c r="AW23" s="322"/>
      <c r="AX23" s="322"/>
      <c r="AY23" s="322">
        <v>6.6</v>
      </c>
      <c r="AZ23" s="322"/>
      <c r="BA23" s="323"/>
      <c r="BB23" s="170" t="s">
        <v>172</v>
      </c>
    </row>
    <row r="24" spans="1:56" ht="23.25" customHeight="1">
      <c r="A24" s="170" t="s">
        <v>173</v>
      </c>
      <c r="B24" s="324">
        <f t="shared" si="4"/>
        <v>1035</v>
      </c>
      <c r="C24" s="325"/>
      <c r="D24" s="325"/>
      <c r="E24" s="325"/>
      <c r="F24" s="333">
        <v>522</v>
      </c>
      <c r="G24" s="333"/>
      <c r="H24" s="328">
        <v>513</v>
      </c>
      <c r="I24" s="328"/>
      <c r="J24" s="325">
        <f t="shared" si="5"/>
        <v>1090</v>
      </c>
      <c r="K24" s="325"/>
      <c r="L24" s="328">
        <v>531</v>
      </c>
      <c r="M24" s="328"/>
      <c r="N24" s="328">
        <v>559</v>
      </c>
      <c r="O24" s="328"/>
      <c r="P24" s="326">
        <f t="shared" si="6"/>
        <v>-55</v>
      </c>
      <c r="Q24" s="326"/>
      <c r="R24" s="328">
        <v>1</v>
      </c>
      <c r="S24" s="328"/>
      <c r="T24" s="327">
        <f t="shared" si="7"/>
        <v>26</v>
      </c>
      <c r="U24" s="328"/>
      <c r="V24" s="327">
        <v>12</v>
      </c>
      <c r="W24" s="327"/>
      <c r="X24" s="328">
        <v>14</v>
      </c>
      <c r="Y24" s="328"/>
      <c r="Z24" s="327">
        <v>587</v>
      </c>
      <c r="AA24" s="327"/>
      <c r="AB24" s="327"/>
      <c r="AC24" s="328">
        <v>249</v>
      </c>
      <c r="AD24" s="328"/>
      <c r="AE24" s="328"/>
      <c r="AF24" s="322">
        <v>7.9</v>
      </c>
      <c r="AG24" s="322"/>
      <c r="AH24" s="322">
        <v>8.3000000000000007</v>
      </c>
      <c r="AI24" s="322"/>
      <c r="AJ24" s="329">
        <v>-0.4</v>
      </c>
      <c r="AK24" s="329"/>
      <c r="AL24" s="330">
        <v>4.5</v>
      </c>
      <c r="AM24" s="330"/>
      <c r="AN24" s="331">
        <v>1.9</v>
      </c>
      <c r="AO24" s="331"/>
      <c r="AP24" s="331"/>
      <c r="AQ24" s="332">
        <v>1</v>
      </c>
      <c r="AR24" s="332"/>
      <c r="AS24" s="322">
        <v>24.5</v>
      </c>
      <c r="AT24" s="322"/>
      <c r="AU24" s="322"/>
      <c r="AV24" s="322">
        <v>11.3</v>
      </c>
      <c r="AW24" s="322"/>
      <c r="AX24" s="322"/>
      <c r="AY24" s="322">
        <v>13.2</v>
      </c>
      <c r="AZ24" s="322"/>
      <c r="BA24" s="323"/>
      <c r="BB24" s="170" t="s">
        <v>173</v>
      </c>
    </row>
    <row r="25" spans="1:56" ht="23.25" customHeight="1">
      <c r="A25" s="170" t="s">
        <v>174</v>
      </c>
      <c r="B25" s="324">
        <f t="shared" si="4"/>
        <v>1963</v>
      </c>
      <c r="C25" s="325"/>
      <c r="D25" s="325"/>
      <c r="E25" s="325"/>
      <c r="F25" s="325">
        <v>1014</v>
      </c>
      <c r="G25" s="325"/>
      <c r="H25" s="325">
        <v>949</v>
      </c>
      <c r="I25" s="325"/>
      <c r="J25" s="325">
        <f t="shared" si="5"/>
        <v>1817</v>
      </c>
      <c r="K25" s="325"/>
      <c r="L25" s="328">
        <v>920</v>
      </c>
      <c r="M25" s="328"/>
      <c r="N25" s="328">
        <v>897</v>
      </c>
      <c r="O25" s="328"/>
      <c r="P25" s="326">
        <f t="shared" si="6"/>
        <v>146</v>
      </c>
      <c r="Q25" s="326"/>
      <c r="R25" s="328">
        <v>3</v>
      </c>
      <c r="S25" s="328"/>
      <c r="T25" s="327">
        <f t="shared" si="7"/>
        <v>38</v>
      </c>
      <c r="U25" s="328"/>
      <c r="V25" s="327">
        <v>19</v>
      </c>
      <c r="W25" s="327"/>
      <c r="X25" s="328">
        <v>19</v>
      </c>
      <c r="Y25" s="328"/>
      <c r="Z25" s="325">
        <v>1019</v>
      </c>
      <c r="AA25" s="325"/>
      <c r="AB25" s="325"/>
      <c r="AC25" s="328">
        <v>412</v>
      </c>
      <c r="AD25" s="328"/>
      <c r="AE25" s="328"/>
      <c r="AF25" s="322">
        <v>9</v>
      </c>
      <c r="AG25" s="322"/>
      <c r="AH25" s="322">
        <v>8.3000000000000007</v>
      </c>
      <c r="AI25" s="322"/>
      <c r="AJ25" s="329">
        <v>0.7</v>
      </c>
      <c r="AK25" s="329"/>
      <c r="AL25" s="330">
        <v>4.7</v>
      </c>
      <c r="AM25" s="330"/>
      <c r="AN25" s="331">
        <v>1.88</v>
      </c>
      <c r="AO25" s="331"/>
      <c r="AP25" s="331"/>
      <c r="AQ25" s="332">
        <v>1.5</v>
      </c>
      <c r="AR25" s="332"/>
      <c r="AS25" s="322">
        <v>19</v>
      </c>
      <c r="AT25" s="322"/>
      <c r="AU25" s="322"/>
      <c r="AV25" s="322">
        <v>9.5</v>
      </c>
      <c r="AW25" s="322"/>
      <c r="AX25" s="322"/>
      <c r="AY25" s="322">
        <v>9.5</v>
      </c>
      <c r="AZ25" s="322"/>
      <c r="BA25" s="323"/>
      <c r="BB25" s="170" t="s">
        <v>174</v>
      </c>
    </row>
    <row r="26" spans="1:56" ht="23.25" customHeight="1" thickBot="1">
      <c r="A26" s="172" t="s">
        <v>175</v>
      </c>
      <c r="B26" s="324">
        <f t="shared" si="4"/>
        <v>1936</v>
      </c>
      <c r="C26" s="325"/>
      <c r="D26" s="325"/>
      <c r="E26" s="325"/>
      <c r="F26" s="321">
        <v>986</v>
      </c>
      <c r="G26" s="321"/>
      <c r="H26" s="320">
        <v>950</v>
      </c>
      <c r="I26" s="320"/>
      <c r="J26" s="325">
        <f t="shared" si="5"/>
        <v>1726</v>
      </c>
      <c r="K26" s="325"/>
      <c r="L26" s="320">
        <v>888</v>
      </c>
      <c r="M26" s="320"/>
      <c r="N26" s="320">
        <v>838</v>
      </c>
      <c r="O26" s="320"/>
      <c r="P26" s="326">
        <f t="shared" si="6"/>
        <v>210</v>
      </c>
      <c r="Q26" s="326"/>
      <c r="R26" s="320">
        <v>5</v>
      </c>
      <c r="S26" s="320"/>
      <c r="T26" s="327">
        <f t="shared" si="7"/>
        <v>50</v>
      </c>
      <c r="U26" s="328"/>
      <c r="V26" s="319">
        <v>29</v>
      </c>
      <c r="W26" s="319"/>
      <c r="X26" s="320">
        <v>21</v>
      </c>
      <c r="Y26" s="320"/>
      <c r="Z26" s="321">
        <v>1046</v>
      </c>
      <c r="AA26" s="321"/>
      <c r="AB26" s="321"/>
      <c r="AC26" s="320">
        <v>359</v>
      </c>
      <c r="AD26" s="320"/>
      <c r="AE26" s="320"/>
      <c r="AF26" s="307">
        <v>9.1999999999999993</v>
      </c>
      <c r="AG26" s="307"/>
      <c r="AH26" s="307">
        <v>8.1999999999999993</v>
      </c>
      <c r="AI26" s="307"/>
      <c r="AJ26" s="315">
        <v>1</v>
      </c>
      <c r="AK26" s="315"/>
      <c r="AL26" s="316">
        <v>5</v>
      </c>
      <c r="AM26" s="316"/>
      <c r="AN26" s="317">
        <v>1.71</v>
      </c>
      <c r="AO26" s="317"/>
      <c r="AP26" s="317"/>
      <c r="AQ26" s="318">
        <v>2.6</v>
      </c>
      <c r="AR26" s="318"/>
      <c r="AS26" s="307">
        <v>25.2</v>
      </c>
      <c r="AT26" s="307"/>
      <c r="AU26" s="307"/>
      <c r="AV26" s="307">
        <v>14.6</v>
      </c>
      <c r="AW26" s="307"/>
      <c r="AX26" s="307"/>
      <c r="AY26" s="307">
        <v>10.6</v>
      </c>
      <c r="AZ26" s="307"/>
      <c r="BA26" s="308"/>
      <c r="BB26" s="172" t="s">
        <v>175</v>
      </c>
    </row>
    <row r="27" spans="1:56" ht="18.75" customHeight="1">
      <c r="A27" s="87"/>
      <c r="B27" s="173"/>
      <c r="C27" s="173"/>
      <c r="D27" s="309"/>
      <c r="E27" s="310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4"/>
      <c r="AA27" s="175"/>
      <c r="AB27" s="175"/>
      <c r="AC27" s="173"/>
      <c r="AD27" s="173"/>
      <c r="AE27" s="173"/>
      <c r="AF27" s="173"/>
      <c r="AG27" s="173"/>
      <c r="AH27" s="173"/>
      <c r="AI27" s="173"/>
      <c r="AJ27" s="176"/>
      <c r="AK27" s="176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311" t="s">
        <v>176</v>
      </c>
      <c r="AX27" s="311"/>
      <c r="AY27" s="311"/>
      <c r="AZ27" s="311"/>
      <c r="BA27" s="311"/>
      <c r="BB27" s="311"/>
      <c r="BC27" s="77"/>
    </row>
    <row r="28" spans="1:56" ht="11.2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5"/>
      <c r="AK28" s="45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</row>
    <row r="29" spans="1:56" s="63" customFormat="1" ht="22.5" customHeight="1" thickBot="1">
      <c r="A29" s="233" t="s">
        <v>177</v>
      </c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8"/>
      <c r="AK29" s="178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256" t="str">
        <f>AX1</f>
        <v>平成29年</v>
      </c>
      <c r="AY29" s="256"/>
      <c r="AZ29" s="256"/>
      <c r="BA29" s="256"/>
      <c r="BB29" s="256"/>
      <c r="BC29" s="62"/>
      <c r="BD29" s="62"/>
    </row>
    <row r="30" spans="1:56" ht="22.5" customHeight="1">
      <c r="A30" s="312"/>
      <c r="B30" s="297" t="s">
        <v>0</v>
      </c>
      <c r="C30" s="298"/>
      <c r="D30" s="298"/>
      <c r="E30" s="298"/>
      <c r="F30" s="298"/>
      <c r="G30" s="299"/>
      <c r="H30" s="297" t="s">
        <v>3</v>
      </c>
      <c r="I30" s="298"/>
      <c r="J30" s="298"/>
      <c r="K30" s="298"/>
      <c r="L30" s="299"/>
      <c r="M30" s="297" t="s">
        <v>6</v>
      </c>
      <c r="N30" s="298"/>
      <c r="O30" s="298"/>
      <c r="P30" s="298"/>
      <c r="Q30" s="299"/>
      <c r="R30" s="297" t="s">
        <v>4</v>
      </c>
      <c r="S30" s="298"/>
      <c r="T30" s="298"/>
      <c r="U30" s="299"/>
      <c r="V30" s="297" t="s">
        <v>5</v>
      </c>
      <c r="W30" s="298"/>
      <c r="X30" s="298"/>
      <c r="Y30" s="299"/>
      <c r="Z30" s="300" t="s">
        <v>178</v>
      </c>
      <c r="AA30" s="301"/>
      <c r="AB30" s="301"/>
      <c r="AC30" s="301"/>
      <c r="AD30" s="301"/>
      <c r="AE30" s="301"/>
      <c r="AF30" s="301"/>
      <c r="AG30" s="301"/>
      <c r="AH30" s="301"/>
      <c r="AI30" s="301"/>
      <c r="AJ30" s="301"/>
      <c r="AK30" s="301"/>
      <c r="AL30" s="301"/>
      <c r="AM30" s="301"/>
      <c r="AN30" s="302"/>
      <c r="AO30" s="297" t="s">
        <v>179</v>
      </c>
      <c r="AP30" s="298"/>
      <c r="AQ30" s="298"/>
      <c r="AR30" s="299"/>
      <c r="AS30" s="297" t="s">
        <v>12</v>
      </c>
      <c r="AT30" s="298"/>
      <c r="AU30" s="298"/>
      <c r="AV30" s="299"/>
      <c r="AW30" s="297" t="s">
        <v>13</v>
      </c>
      <c r="AX30" s="298"/>
      <c r="AY30" s="298"/>
      <c r="AZ30" s="298"/>
      <c r="BA30" s="299"/>
      <c r="BB30" s="145"/>
    </row>
    <row r="31" spans="1:56" ht="22.5" customHeight="1">
      <c r="A31" s="313"/>
      <c r="B31" s="303" t="s">
        <v>180</v>
      </c>
      <c r="C31" s="245"/>
      <c r="D31" s="245"/>
      <c r="E31" s="245"/>
      <c r="F31" s="245"/>
      <c r="G31" s="246"/>
      <c r="H31" s="303" t="s">
        <v>180</v>
      </c>
      <c r="I31" s="245"/>
      <c r="J31" s="245"/>
      <c r="K31" s="245"/>
      <c r="L31" s="246"/>
      <c r="M31" s="303" t="s">
        <v>180</v>
      </c>
      <c r="N31" s="245"/>
      <c r="O31" s="245"/>
      <c r="P31" s="245"/>
      <c r="Q31" s="246"/>
      <c r="R31" s="304" t="s">
        <v>181</v>
      </c>
      <c r="S31" s="305"/>
      <c r="T31" s="305"/>
      <c r="U31" s="305"/>
      <c r="V31" s="305"/>
      <c r="W31" s="305"/>
      <c r="X31" s="305"/>
      <c r="Y31" s="306"/>
      <c r="Z31" s="287" t="s">
        <v>44</v>
      </c>
      <c r="AA31" s="287"/>
      <c r="AB31" s="287"/>
      <c r="AC31" s="287"/>
      <c r="AD31" s="287"/>
      <c r="AE31" s="287" t="s">
        <v>45</v>
      </c>
      <c r="AF31" s="287"/>
      <c r="AG31" s="287"/>
      <c r="AH31" s="287"/>
      <c r="AI31" s="287"/>
      <c r="AJ31" s="287" t="s">
        <v>46</v>
      </c>
      <c r="AK31" s="287"/>
      <c r="AL31" s="287"/>
      <c r="AM31" s="287"/>
      <c r="AN31" s="287"/>
      <c r="AO31" s="291" t="s">
        <v>182</v>
      </c>
      <c r="AP31" s="292"/>
      <c r="AQ31" s="292"/>
      <c r="AR31" s="293"/>
      <c r="AS31" s="294" t="s">
        <v>183</v>
      </c>
      <c r="AT31" s="295"/>
      <c r="AU31" s="295"/>
      <c r="AV31" s="295"/>
      <c r="AW31" s="295"/>
      <c r="AX31" s="295"/>
      <c r="AY31" s="295"/>
      <c r="AZ31" s="295"/>
      <c r="BA31" s="296"/>
      <c r="BB31" s="105"/>
    </row>
    <row r="32" spans="1:56" ht="22.5" customHeight="1">
      <c r="A32" s="314"/>
      <c r="B32" s="288" t="s">
        <v>14</v>
      </c>
      <c r="C32" s="289"/>
      <c r="D32" s="289"/>
      <c r="E32" s="290"/>
      <c r="F32" s="288" t="s">
        <v>184</v>
      </c>
      <c r="G32" s="290"/>
      <c r="H32" s="288" t="s">
        <v>14</v>
      </c>
      <c r="I32" s="289"/>
      <c r="J32" s="290"/>
      <c r="K32" s="288" t="s">
        <v>184</v>
      </c>
      <c r="L32" s="290"/>
      <c r="M32" s="288" t="s">
        <v>14</v>
      </c>
      <c r="N32" s="289"/>
      <c r="O32" s="290"/>
      <c r="P32" s="288" t="s">
        <v>184</v>
      </c>
      <c r="Q32" s="290"/>
      <c r="R32" s="288" t="s">
        <v>14</v>
      </c>
      <c r="S32" s="290"/>
      <c r="T32" s="288" t="s">
        <v>184</v>
      </c>
      <c r="U32" s="290"/>
      <c r="V32" s="288" t="s">
        <v>14</v>
      </c>
      <c r="W32" s="290"/>
      <c r="X32" s="288" t="s">
        <v>184</v>
      </c>
      <c r="Y32" s="290"/>
      <c r="Z32" s="287" t="s">
        <v>14</v>
      </c>
      <c r="AA32" s="287"/>
      <c r="AB32" s="287"/>
      <c r="AC32" s="287" t="s">
        <v>184</v>
      </c>
      <c r="AD32" s="287"/>
      <c r="AE32" s="287" t="s">
        <v>14</v>
      </c>
      <c r="AF32" s="287"/>
      <c r="AG32" s="287"/>
      <c r="AH32" s="287" t="s">
        <v>184</v>
      </c>
      <c r="AI32" s="287"/>
      <c r="AJ32" s="287" t="s">
        <v>14</v>
      </c>
      <c r="AK32" s="287"/>
      <c r="AL32" s="287"/>
      <c r="AM32" s="287" t="s">
        <v>184</v>
      </c>
      <c r="AN32" s="287"/>
      <c r="AO32" s="288" t="s">
        <v>14</v>
      </c>
      <c r="AP32" s="289"/>
      <c r="AQ32" s="290"/>
      <c r="AR32" s="179" t="s">
        <v>184</v>
      </c>
      <c r="AS32" s="288" t="s">
        <v>14</v>
      </c>
      <c r="AT32" s="289"/>
      <c r="AU32" s="289"/>
      <c r="AV32" s="180" t="s">
        <v>184</v>
      </c>
      <c r="AW32" s="283" t="s">
        <v>14</v>
      </c>
      <c r="AX32" s="284"/>
      <c r="AY32" s="285"/>
      <c r="AZ32" s="283" t="s">
        <v>184</v>
      </c>
      <c r="BA32" s="285"/>
      <c r="BB32" s="181"/>
    </row>
    <row r="33" spans="1:54" ht="7.5" customHeight="1">
      <c r="A33" s="69"/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4"/>
      <c r="AK33" s="184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69"/>
      <c r="BB33" s="182"/>
    </row>
    <row r="34" spans="1:54" ht="23.25" customHeight="1">
      <c r="A34" s="185" t="s">
        <v>133</v>
      </c>
      <c r="B34" s="286">
        <v>946065</v>
      </c>
      <c r="C34" s="282"/>
      <c r="D34" s="282"/>
      <c r="E34" s="282"/>
      <c r="F34" s="273">
        <v>7.5898644597092568</v>
      </c>
      <c r="G34" s="273"/>
      <c r="H34" s="261">
        <v>1340397</v>
      </c>
      <c r="I34" s="261"/>
      <c r="J34" s="261"/>
      <c r="K34" s="269">
        <v>10.75341710368834</v>
      </c>
      <c r="L34" s="269"/>
      <c r="M34" s="277">
        <f>B34-H34</f>
        <v>-394332</v>
      </c>
      <c r="N34" s="277"/>
      <c r="O34" s="277"/>
      <c r="P34" s="271">
        <v>-3.1635526439790826</v>
      </c>
      <c r="Q34" s="271"/>
      <c r="R34" s="261">
        <v>1761</v>
      </c>
      <c r="S34" s="261"/>
      <c r="T34" s="269">
        <v>1.8613943016600338</v>
      </c>
      <c r="U34" s="269"/>
      <c r="V34" s="261">
        <v>832</v>
      </c>
      <c r="W34" s="261"/>
      <c r="X34" s="273">
        <v>0.87943217432206033</v>
      </c>
      <c r="Y34" s="273"/>
      <c r="Z34" s="282">
        <v>20358</v>
      </c>
      <c r="AA34" s="282"/>
      <c r="AB34" s="282"/>
      <c r="AC34" s="269">
        <v>21.518606015442913</v>
      </c>
      <c r="AD34" s="269"/>
      <c r="AE34" s="261">
        <v>9738</v>
      </c>
      <c r="AF34" s="261"/>
      <c r="AG34" s="261"/>
      <c r="AH34" s="269">
        <v>10.293161674937769</v>
      </c>
      <c r="AI34" s="269"/>
      <c r="AJ34" s="261">
        <v>10620</v>
      </c>
      <c r="AK34" s="261"/>
      <c r="AL34" s="261"/>
      <c r="AM34" s="269">
        <v>11.225444340505145</v>
      </c>
      <c r="AN34" s="269"/>
      <c r="AO34" s="282">
        <v>3308</v>
      </c>
      <c r="AP34" s="282"/>
      <c r="AQ34" s="282"/>
      <c r="AR34" s="186">
        <v>3.4965885007901147</v>
      </c>
      <c r="AS34" s="261">
        <v>606866</v>
      </c>
      <c r="AT34" s="261"/>
      <c r="AU34" s="261"/>
      <c r="AV34" s="186">
        <v>4.8686196880826564</v>
      </c>
      <c r="AW34" s="261">
        <v>212262</v>
      </c>
      <c r="AX34" s="261"/>
      <c r="AY34" s="261"/>
      <c r="AZ34" s="262">
        <v>1.7028849074289889</v>
      </c>
      <c r="BA34" s="263"/>
      <c r="BB34" s="187" t="s">
        <v>133</v>
      </c>
    </row>
    <row r="35" spans="1:54">
      <c r="A35" s="188"/>
      <c r="B35" s="189"/>
      <c r="C35" s="190"/>
      <c r="D35" s="190"/>
      <c r="E35" s="190"/>
      <c r="F35" s="273"/>
      <c r="G35" s="273"/>
      <c r="H35" s="191"/>
      <c r="I35" s="191"/>
      <c r="J35" s="191"/>
      <c r="K35" s="269"/>
      <c r="L35" s="269"/>
      <c r="M35" s="191"/>
      <c r="N35" s="163"/>
      <c r="O35" s="163"/>
      <c r="P35" s="271"/>
      <c r="Q35" s="271"/>
      <c r="R35" s="191"/>
      <c r="S35" s="191"/>
      <c r="T35" s="269"/>
      <c r="U35" s="269"/>
      <c r="V35" s="191"/>
      <c r="W35" s="191"/>
      <c r="X35" s="273"/>
      <c r="Y35" s="273"/>
      <c r="Z35" s="190"/>
      <c r="AA35" s="190"/>
      <c r="AB35" s="190"/>
      <c r="AC35" s="269"/>
      <c r="AD35" s="269"/>
      <c r="AE35" s="191"/>
      <c r="AF35" s="163"/>
      <c r="AG35" s="163"/>
      <c r="AH35" s="269"/>
      <c r="AI35" s="269"/>
      <c r="AJ35" s="192"/>
      <c r="AK35" s="192"/>
      <c r="AL35" s="163"/>
      <c r="AM35" s="269"/>
      <c r="AN35" s="269"/>
      <c r="AO35" s="190"/>
      <c r="AP35" s="193"/>
      <c r="AQ35" s="193"/>
      <c r="AR35" s="186"/>
      <c r="AS35" s="191"/>
      <c r="AT35" s="191"/>
      <c r="AU35" s="191"/>
      <c r="AV35" s="186"/>
      <c r="AW35" s="191"/>
      <c r="AX35" s="191"/>
      <c r="AY35" s="191"/>
      <c r="AZ35" s="262"/>
      <c r="BA35" s="263"/>
      <c r="BB35" s="194"/>
    </row>
    <row r="36" spans="1:54">
      <c r="A36" s="195" t="s">
        <v>185</v>
      </c>
      <c r="B36" s="275">
        <v>78444</v>
      </c>
      <c r="C36" s="276"/>
      <c r="D36" s="276"/>
      <c r="E36" s="276"/>
      <c r="F36" s="273">
        <v>8.2860462659765499</v>
      </c>
      <c r="G36" s="273"/>
      <c r="H36" s="272">
        <v>78278</v>
      </c>
      <c r="I36" s="272"/>
      <c r="J36" s="272"/>
      <c r="K36" s="269">
        <v>8.2685116721242213</v>
      </c>
      <c r="L36" s="269"/>
      <c r="M36" s="277">
        <f>B36-H36</f>
        <v>166</v>
      </c>
      <c r="N36" s="277"/>
      <c r="O36" s="277"/>
      <c r="P36" s="271">
        <v>1.7534593852329142E-2</v>
      </c>
      <c r="Q36" s="271"/>
      <c r="R36" s="272">
        <v>119</v>
      </c>
      <c r="S36" s="272"/>
      <c r="T36" s="269">
        <v>1.5170057620723063</v>
      </c>
      <c r="U36" s="269"/>
      <c r="V36" s="281">
        <v>58</v>
      </c>
      <c r="W36" s="281"/>
      <c r="X36" s="273">
        <v>0.73938095966549389</v>
      </c>
      <c r="Y36" s="273"/>
      <c r="Z36" s="278">
        <v>1720</v>
      </c>
      <c r="AA36" s="278"/>
      <c r="AB36" s="278"/>
      <c r="AC36" s="269">
        <v>21.926469838355999</v>
      </c>
      <c r="AD36" s="269"/>
      <c r="AE36" s="270">
        <v>828</v>
      </c>
      <c r="AF36" s="270"/>
      <c r="AG36" s="270"/>
      <c r="AH36" s="269">
        <v>10.555300596603947</v>
      </c>
      <c r="AI36" s="269"/>
      <c r="AJ36" s="270">
        <v>892</v>
      </c>
      <c r="AK36" s="270"/>
      <c r="AL36" s="270"/>
      <c r="AM36" s="269">
        <v>11.371169241752078</v>
      </c>
      <c r="AN36" s="269"/>
      <c r="AO36" s="278">
        <v>277</v>
      </c>
      <c r="AP36" s="278"/>
      <c r="AQ36" s="278"/>
      <c r="AR36" s="186">
        <v>3.5311814797817553</v>
      </c>
      <c r="AS36" s="261">
        <v>65944</v>
      </c>
      <c r="AT36" s="261"/>
      <c r="AU36" s="261"/>
      <c r="AV36" s="186">
        <v>6.965670222879476</v>
      </c>
      <c r="AW36" s="261">
        <v>16399</v>
      </c>
      <c r="AX36" s="261"/>
      <c r="AY36" s="261"/>
      <c r="AZ36" s="262">
        <v>1.7322277384599134</v>
      </c>
      <c r="BA36" s="263"/>
      <c r="BB36" s="196" t="s">
        <v>186</v>
      </c>
    </row>
    <row r="37" spans="1:54" ht="23.25" customHeight="1">
      <c r="A37" s="185" t="s">
        <v>187</v>
      </c>
      <c r="B37" s="275">
        <v>13821</v>
      </c>
      <c r="C37" s="276"/>
      <c r="D37" s="276"/>
      <c r="E37" s="276"/>
      <c r="F37" s="273">
        <v>7.0407539480387165</v>
      </c>
      <c r="G37" s="273"/>
      <c r="H37" s="272">
        <v>18668</v>
      </c>
      <c r="I37" s="272"/>
      <c r="J37" s="272"/>
      <c r="K37" s="269">
        <v>9.5099337748344368</v>
      </c>
      <c r="L37" s="269"/>
      <c r="M37" s="277">
        <f t="shared" ref="M37:M56" si="8">B37-H37</f>
        <v>-4847</v>
      </c>
      <c r="N37" s="277"/>
      <c r="O37" s="277"/>
      <c r="P37" s="271">
        <v>-2.4691798267957208</v>
      </c>
      <c r="Q37" s="271"/>
      <c r="R37" s="272">
        <v>25</v>
      </c>
      <c r="S37" s="272"/>
      <c r="T37" s="269">
        <v>1.8088416178279429</v>
      </c>
      <c r="U37" s="269"/>
      <c r="V37" s="270">
        <v>14</v>
      </c>
      <c r="W37" s="270"/>
      <c r="X37" s="273">
        <v>1.0129513059836481</v>
      </c>
      <c r="Y37" s="273"/>
      <c r="Z37" s="278">
        <v>402</v>
      </c>
      <c r="AA37" s="278"/>
      <c r="AB37" s="278"/>
      <c r="AC37" s="269">
        <v>29.086173214673298</v>
      </c>
      <c r="AD37" s="269"/>
      <c r="AE37" s="270">
        <v>178</v>
      </c>
      <c r="AF37" s="270"/>
      <c r="AG37" s="270"/>
      <c r="AH37" s="269">
        <v>12.878952318934955</v>
      </c>
      <c r="AI37" s="269"/>
      <c r="AJ37" s="270">
        <v>224</v>
      </c>
      <c r="AK37" s="270"/>
      <c r="AL37" s="270"/>
      <c r="AM37" s="269">
        <v>16.20722089573837</v>
      </c>
      <c r="AN37" s="269"/>
      <c r="AO37" s="270">
        <v>58</v>
      </c>
      <c r="AP37" s="270"/>
      <c r="AQ37" s="270"/>
      <c r="AR37" s="186">
        <v>4.1965125533608276</v>
      </c>
      <c r="AS37" s="261">
        <v>10134</v>
      </c>
      <c r="AT37" s="261"/>
      <c r="AU37" s="261"/>
      <c r="AV37" s="186">
        <v>5.1625063678043812</v>
      </c>
      <c r="AW37" s="261">
        <v>4003</v>
      </c>
      <c r="AX37" s="261"/>
      <c r="AY37" s="261"/>
      <c r="AZ37" s="262">
        <v>2.0392256749872644</v>
      </c>
      <c r="BA37" s="263"/>
      <c r="BB37" s="187" t="s">
        <v>187</v>
      </c>
    </row>
    <row r="38" spans="1:54" ht="23.25" customHeight="1">
      <c r="A38" s="185" t="s">
        <v>188</v>
      </c>
      <c r="B38" s="275">
        <v>8635</v>
      </c>
      <c r="C38" s="276"/>
      <c r="D38" s="276"/>
      <c r="E38" s="276"/>
      <c r="F38" s="273">
        <v>7.9511970534069984</v>
      </c>
      <c r="G38" s="273"/>
      <c r="H38" s="272">
        <v>8763</v>
      </c>
      <c r="I38" s="272"/>
      <c r="J38" s="272"/>
      <c r="K38" s="269">
        <v>8.069060773480663</v>
      </c>
      <c r="L38" s="269"/>
      <c r="M38" s="277">
        <f t="shared" si="8"/>
        <v>-128</v>
      </c>
      <c r="N38" s="277"/>
      <c r="O38" s="277"/>
      <c r="P38" s="271">
        <v>-0.11786372007366483</v>
      </c>
      <c r="Q38" s="271"/>
      <c r="R38" s="272">
        <v>16</v>
      </c>
      <c r="S38" s="272"/>
      <c r="T38" s="269">
        <v>1.8529241459177765</v>
      </c>
      <c r="U38" s="269"/>
      <c r="V38" s="270">
        <v>8</v>
      </c>
      <c r="W38" s="270"/>
      <c r="X38" s="273">
        <v>0.92646207295888827</v>
      </c>
      <c r="Y38" s="273"/>
      <c r="Z38" s="278">
        <v>186</v>
      </c>
      <c r="AA38" s="278"/>
      <c r="AB38" s="278"/>
      <c r="AC38" s="269">
        <v>21.540243196294153</v>
      </c>
      <c r="AD38" s="269"/>
      <c r="AE38" s="270">
        <v>93</v>
      </c>
      <c r="AF38" s="270"/>
      <c r="AG38" s="270"/>
      <c r="AH38" s="269">
        <v>10.770121598147076</v>
      </c>
      <c r="AI38" s="269"/>
      <c r="AJ38" s="270">
        <v>93</v>
      </c>
      <c r="AK38" s="270"/>
      <c r="AL38" s="270"/>
      <c r="AM38" s="269">
        <v>10.770121598147076</v>
      </c>
      <c r="AN38" s="269"/>
      <c r="AO38" s="270">
        <v>37</v>
      </c>
      <c r="AP38" s="270"/>
      <c r="AQ38" s="270"/>
      <c r="AR38" s="186">
        <v>4.2848870874348579</v>
      </c>
      <c r="AS38" s="261">
        <v>5904</v>
      </c>
      <c r="AT38" s="261"/>
      <c r="AU38" s="261"/>
      <c r="AV38" s="186">
        <v>5.4364640883977904</v>
      </c>
      <c r="AW38" s="261">
        <v>1763</v>
      </c>
      <c r="AX38" s="261"/>
      <c r="AY38" s="261"/>
      <c r="AZ38" s="262">
        <v>1.6233885819521179</v>
      </c>
      <c r="BA38" s="263"/>
      <c r="BB38" s="187" t="s">
        <v>188</v>
      </c>
    </row>
    <row r="39" spans="1:54" ht="23.25" customHeight="1">
      <c r="A39" s="185" t="s">
        <v>189</v>
      </c>
      <c r="B39" s="275">
        <v>10520</v>
      </c>
      <c r="C39" s="276"/>
      <c r="D39" s="276"/>
      <c r="E39" s="276"/>
      <c r="F39" s="273">
        <v>8.1804043545878695</v>
      </c>
      <c r="G39" s="273"/>
      <c r="H39" s="272">
        <v>10451</v>
      </c>
      <c r="I39" s="272"/>
      <c r="J39" s="272"/>
      <c r="K39" s="269">
        <v>8.1267496111975124</v>
      </c>
      <c r="L39" s="269"/>
      <c r="M39" s="277">
        <f t="shared" si="8"/>
        <v>69</v>
      </c>
      <c r="N39" s="277"/>
      <c r="O39" s="277"/>
      <c r="P39" s="271">
        <v>5.3654743390357695E-2</v>
      </c>
      <c r="Q39" s="271"/>
      <c r="R39" s="272">
        <v>13</v>
      </c>
      <c r="S39" s="272"/>
      <c r="T39" s="269">
        <v>1.2357414448669202</v>
      </c>
      <c r="U39" s="269"/>
      <c r="V39" s="270">
        <v>5</v>
      </c>
      <c r="W39" s="270"/>
      <c r="X39" s="273">
        <v>0.47528517110266161</v>
      </c>
      <c r="Y39" s="273"/>
      <c r="Z39" s="278">
        <v>219</v>
      </c>
      <c r="AA39" s="278"/>
      <c r="AB39" s="278"/>
      <c r="AC39" s="269">
        <v>20.817490494296578</v>
      </c>
      <c r="AD39" s="269"/>
      <c r="AE39" s="270">
        <v>111</v>
      </c>
      <c r="AF39" s="270"/>
      <c r="AG39" s="270"/>
      <c r="AH39" s="269">
        <v>10.551330798479087</v>
      </c>
      <c r="AI39" s="269"/>
      <c r="AJ39" s="270">
        <v>108</v>
      </c>
      <c r="AK39" s="270"/>
      <c r="AL39" s="270"/>
      <c r="AM39" s="269">
        <v>10.266159695817491</v>
      </c>
      <c r="AN39" s="269"/>
      <c r="AO39" s="270">
        <v>36</v>
      </c>
      <c r="AP39" s="270"/>
      <c r="AQ39" s="270"/>
      <c r="AR39" s="186">
        <v>3.4220532319391634</v>
      </c>
      <c r="AS39" s="261">
        <v>6804</v>
      </c>
      <c r="AT39" s="261"/>
      <c r="AU39" s="261"/>
      <c r="AV39" s="186">
        <v>5.2908242612752723</v>
      </c>
      <c r="AW39" s="261">
        <v>1971</v>
      </c>
      <c r="AX39" s="261"/>
      <c r="AY39" s="261"/>
      <c r="AZ39" s="262">
        <v>1.5326594090202177</v>
      </c>
      <c r="BA39" s="263"/>
      <c r="BB39" s="197" t="s">
        <v>189</v>
      </c>
    </row>
    <row r="40" spans="1:54" ht="23.25" customHeight="1">
      <c r="A40" s="185" t="s">
        <v>190</v>
      </c>
      <c r="B40" s="275">
        <v>6654</v>
      </c>
      <c r="C40" s="276"/>
      <c r="D40" s="276"/>
      <c r="E40" s="276"/>
      <c r="F40" s="273">
        <v>6.8246153846153845</v>
      </c>
      <c r="G40" s="273"/>
      <c r="H40" s="272">
        <v>8642</v>
      </c>
      <c r="I40" s="272"/>
      <c r="J40" s="272"/>
      <c r="K40" s="269">
        <v>8.8635897435897437</v>
      </c>
      <c r="L40" s="269"/>
      <c r="M40" s="277">
        <f t="shared" si="8"/>
        <v>-1988</v>
      </c>
      <c r="N40" s="277"/>
      <c r="O40" s="277"/>
      <c r="P40" s="271">
        <v>-2.0389743589743592</v>
      </c>
      <c r="Q40" s="271"/>
      <c r="R40" s="272">
        <v>12</v>
      </c>
      <c r="S40" s="272"/>
      <c r="T40" s="269">
        <v>1.8034265103697025</v>
      </c>
      <c r="U40" s="269"/>
      <c r="V40" s="270">
        <v>5</v>
      </c>
      <c r="W40" s="270"/>
      <c r="X40" s="273">
        <v>0.75142771265404273</v>
      </c>
      <c r="Y40" s="273"/>
      <c r="Z40" s="278">
        <v>151</v>
      </c>
      <c r="AA40" s="278"/>
      <c r="AB40" s="278"/>
      <c r="AC40" s="269">
        <v>22.69311692215209</v>
      </c>
      <c r="AD40" s="269"/>
      <c r="AE40" s="270">
        <v>86</v>
      </c>
      <c r="AF40" s="270"/>
      <c r="AG40" s="270"/>
      <c r="AH40" s="269">
        <v>12.924556657649534</v>
      </c>
      <c r="AI40" s="269"/>
      <c r="AJ40" s="270">
        <v>65</v>
      </c>
      <c r="AK40" s="270"/>
      <c r="AL40" s="270"/>
      <c r="AM40" s="269">
        <v>9.768560264502554</v>
      </c>
      <c r="AN40" s="269"/>
      <c r="AO40" s="270">
        <v>27</v>
      </c>
      <c r="AP40" s="270"/>
      <c r="AQ40" s="270"/>
      <c r="AR40" s="186">
        <v>4.0577096483318309</v>
      </c>
      <c r="AS40" s="261">
        <v>4222</v>
      </c>
      <c r="AT40" s="261"/>
      <c r="AU40" s="261"/>
      <c r="AV40" s="186">
        <v>4.3302564102564105</v>
      </c>
      <c r="AW40" s="261">
        <v>1564</v>
      </c>
      <c r="AX40" s="261"/>
      <c r="AY40" s="261"/>
      <c r="AZ40" s="262">
        <v>1.6041025641025641</v>
      </c>
      <c r="BA40" s="263"/>
      <c r="BB40" s="197" t="s">
        <v>190</v>
      </c>
    </row>
    <row r="41" spans="1:54" ht="23.25" customHeight="1">
      <c r="A41" s="185" t="s">
        <v>191</v>
      </c>
      <c r="B41" s="275">
        <v>27763</v>
      </c>
      <c r="C41" s="276"/>
      <c r="D41" s="276"/>
      <c r="E41" s="276"/>
      <c r="F41" s="273">
        <v>7.4371818912402894</v>
      </c>
      <c r="G41" s="273"/>
      <c r="H41" s="272">
        <v>32385</v>
      </c>
      <c r="I41" s="272"/>
      <c r="J41" s="272"/>
      <c r="K41" s="269">
        <v>8.6753281542994909</v>
      </c>
      <c r="L41" s="269"/>
      <c r="M41" s="277">
        <f t="shared" si="8"/>
        <v>-4622</v>
      </c>
      <c r="N41" s="277"/>
      <c r="O41" s="277"/>
      <c r="P41" s="271">
        <v>-1.2381462630592017</v>
      </c>
      <c r="Q41" s="271"/>
      <c r="R41" s="272">
        <v>62</v>
      </c>
      <c r="S41" s="272"/>
      <c r="T41" s="269">
        <v>2.2331880560458162</v>
      </c>
      <c r="U41" s="269"/>
      <c r="V41" s="270">
        <v>31</v>
      </c>
      <c r="W41" s="270"/>
      <c r="X41" s="273">
        <v>1.1165940280229081</v>
      </c>
      <c r="Y41" s="273"/>
      <c r="Z41" s="278">
        <v>563</v>
      </c>
      <c r="AA41" s="278"/>
      <c r="AB41" s="278"/>
      <c r="AC41" s="269">
        <v>20.278788315383785</v>
      </c>
      <c r="AD41" s="269"/>
      <c r="AE41" s="270">
        <v>277</v>
      </c>
      <c r="AF41" s="270"/>
      <c r="AG41" s="270"/>
      <c r="AH41" s="269">
        <v>9.9773079278175985</v>
      </c>
      <c r="AI41" s="269"/>
      <c r="AJ41" s="270">
        <v>286</v>
      </c>
      <c r="AK41" s="270"/>
      <c r="AL41" s="270"/>
      <c r="AM41" s="269">
        <v>10.301480387566185</v>
      </c>
      <c r="AN41" s="269"/>
      <c r="AO41" s="270">
        <v>104</v>
      </c>
      <c r="AP41" s="270"/>
      <c r="AQ41" s="270"/>
      <c r="AR41" s="186">
        <v>3.7459928682058856</v>
      </c>
      <c r="AS41" s="261">
        <v>18656</v>
      </c>
      <c r="AT41" s="261"/>
      <c r="AU41" s="261"/>
      <c r="AV41" s="186">
        <v>4.9975890704527188</v>
      </c>
      <c r="AW41" s="261">
        <v>6228</v>
      </c>
      <c r="AX41" s="261"/>
      <c r="AY41" s="261"/>
      <c r="AZ41" s="262">
        <v>1.6683632467184599</v>
      </c>
      <c r="BA41" s="263"/>
      <c r="BB41" s="197" t="s">
        <v>191</v>
      </c>
    </row>
    <row r="42" spans="1:54" ht="23.25" customHeight="1">
      <c r="A42" s="185" t="s">
        <v>192</v>
      </c>
      <c r="B42" s="275">
        <v>13778</v>
      </c>
      <c r="C42" s="276"/>
      <c r="D42" s="276"/>
      <c r="E42" s="276"/>
      <c r="F42" s="273">
        <v>9.1609042553191493</v>
      </c>
      <c r="G42" s="273"/>
      <c r="H42" s="272">
        <v>10997</v>
      </c>
      <c r="I42" s="272"/>
      <c r="J42" s="272"/>
      <c r="K42" s="269">
        <v>7.3118351063829783</v>
      </c>
      <c r="L42" s="269"/>
      <c r="M42" s="277">
        <f t="shared" si="8"/>
        <v>2781</v>
      </c>
      <c r="N42" s="277"/>
      <c r="O42" s="277"/>
      <c r="P42" s="271">
        <v>1.8490691489361701</v>
      </c>
      <c r="Q42" s="271"/>
      <c r="R42" s="272">
        <v>28</v>
      </c>
      <c r="S42" s="272"/>
      <c r="T42" s="269">
        <v>2.0322252866889245</v>
      </c>
      <c r="U42" s="269"/>
      <c r="V42" s="270">
        <v>13</v>
      </c>
      <c r="W42" s="270"/>
      <c r="X42" s="273">
        <v>0.94353316881985771</v>
      </c>
      <c r="Y42" s="273"/>
      <c r="Z42" s="278">
        <v>242</v>
      </c>
      <c r="AA42" s="278"/>
      <c r="AB42" s="278"/>
      <c r="AC42" s="269">
        <v>17.564232834954275</v>
      </c>
      <c r="AD42" s="269"/>
      <c r="AE42" s="270">
        <v>121</v>
      </c>
      <c r="AF42" s="270"/>
      <c r="AG42" s="270"/>
      <c r="AH42" s="269">
        <v>8.7821164174771376</v>
      </c>
      <c r="AI42" s="269"/>
      <c r="AJ42" s="270">
        <v>121</v>
      </c>
      <c r="AK42" s="270"/>
      <c r="AL42" s="270"/>
      <c r="AM42" s="269">
        <v>8.7821164174771376</v>
      </c>
      <c r="AN42" s="269"/>
      <c r="AO42" s="270">
        <v>49</v>
      </c>
      <c r="AP42" s="270"/>
      <c r="AQ42" s="270"/>
      <c r="AR42" s="186">
        <v>3.5563942517056177</v>
      </c>
      <c r="AS42" s="261">
        <v>10115</v>
      </c>
      <c r="AT42" s="261"/>
      <c r="AU42" s="261"/>
      <c r="AV42" s="186">
        <v>6.7253989361702127</v>
      </c>
      <c r="AW42" s="261">
        <v>2504</v>
      </c>
      <c r="AX42" s="261"/>
      <c r="AY42" s="261"/>
      <c r="AZ42" s="262">
        <v>1.6648936170212767</v>
      </c>
      <c r="BA42" s="263"/>
      <c r="BB42" s="197" t="s">
        <v>192</v>
      </c>
    </row>
    <row r="43" spans="1:54" ht="23.25" customHeight="1">
      <c r="A43" s="185" t="s">
        <v>193</v>
      </c>
      <c r="B43" s="275">
        <v>5045</v>
      </c>
      <c r="C43" s="276"/>
      <c r="D43" s="276"/>
      <c r="E43" s="276"/>
      <c r="F43" s="273">
        <v>6.9875346260387809</v>
      </c>
      <c r="G43" s="273"/>
      <c r="H43" s="272">
        <v>6073</v>
      </c>
      <c r="I43" s="272"/>
      <c r="J43" s="272"/>
      <c r="K43" s="269">
        <v>8.4113573407202225</v>
      </c>
      <c r="L43" s="269"/>
      <c r="M43" s="277">
        <f t="shared" si="8"/>
        <v>-1028</v>
      </c>
      <c r="N43" s="277"/>
      <c r="O43" s="277"/>
      <c r="P43" s="271">
        <v>-1.4238227146814404</v>
      </c>
      <c r="Q43" s="271"/>
      <c r="R43" s="272">
        <v>13</v>
      </c>
      <c r="S43" s="272"/>
      <c r="T43" s="269">
        <v>2.5768087215064419</v>
      </c>
      <c r="U43" s="269"/>
      <c r="V43" s="270">
        <v>5</v>
      </c>
      <c r="W43" s="270"/>
      <c r="X43" s="273">
        <v>0.99108027750247774</v>
      </c>
      <c r="Y43" s="273"/>
      <c r="Z43" s="278">
        <v>115</v>
      </c>
      <c r="AA43" s="278"/>
      <c r="AB43" s="278"/>
      <c r="AC43" s="269">
        <v>22.794846382556987</v>
      </c>
      <c r="AD43" s="269"/>
      <c r="AE43" s="270">
        <v>59</v>
      </c>
      <c r="AF43" s="270"/>
      <c r="AG43" s="270"/>
      <c r="AH43" s="269">
        <v>11.694747274529236</v>
      </c>
      <c r="AI43" s="269"/>
      <c r="AJ43" s="270">
        <v>56</v>
      </c>
      <c r="AK43" s="270"/>
      <c r="AL43" s="270"/>
      <c r="AM43" s="269">
        <v>11.10009910802775</v>
      </c>
      <c r="AN43" s="269"/>
      <c r="AO43" s="270">
        <v>21</v>
      </c>
      <c r="AP43" s="270"/>
      <c r="AQ43" s="270"/>
      <c r="AR43" s="186">
        <v>4.1625371655104066</v>
      </c>
      <c r="AS43" s="261">
        <v>3301</v>
      </c>
      <c r="AT43" s="261"/>
      <c r="AU43" s="261"/>
      <c r="AV43" s="186">
        <v>4.5720221606648197</v>
      </c>
      <c r="AW43" s="261">
        <v>1256</v>
      </c>
      <c r="AX43" s="261"/>
      <c r="AY43" s="261"/>
      <c r="AZ43" s="262">
        <v>1.739612188365651</v>
      </c>
      <c r="BA43" s="263"/>
      <c r="BB43" s="197" t="s">
        <v>193</v>
      </c>
    </row>
    <row r="44" spans="1:54" ht="23.25" customHeight="1">
      <c r="A44" s="185" t="s">
        <v>194</v>
      </c>
      <c r="B44" s="275">
        <v>5724</v>
      </c>
      <c r="C44" s="276"/>
      <c r="D44" s="276"/>
      <c r="E44" s="276"/>
      <c r="F44" s="273">
        <v>7.1194029850746272</v>
      </c>
      <c r="G44" s="273"/>
      <c r="H44" s="272">
        <v>8649</v>
      </c>
      <c r="I44" s="272"/>
      <c r="J44" s="272"/>
      <c r="K44" s="269">
        <v>10.757462686567164</v>
      </c>
      <c r="L44" s="269"/>
      <c r="M44" s="277">
        <f t="shared" si="8"/>
        <v>-2925</v>
      </c>
      <c r="N44" s="277"/>
      <c r="O44" s="277"/>
      <c r="P44" s="271">
        <v>-3.6380597014925371</v>
      </c>
      <c r="Q44" s="271"/>
      <c r="R44" s="272">
        <v>8</v>
      </c>
      <c r="S44" s="272"/>
      <c r="T44" s="269">
        <v>1.3976240391334731</v>
      </c>
      <c r="U44" s="269"/>
      <c r="V44" s="270">
        <v>3</v>
      </c>
      <c r="W44" s="270"/>
      <c r="X44" s="273">
        <v>0.52410901467505244</v>
      </c>
      <c r="Y44" s="273"/>
      <c r="Z44" s="278">
        <v>110</v>
      </c>
      <c r="AA44" s="278"/>
      <c r="AB44" s="278"/>
      <c r="AC44" s="269">
        <v>19.217330538085257</v>
      </c>
      <c r="AD44" s="269"/>
      <c r="AE44" s="270">
        <v>61</v>
      </c>
      <c r="AF44" s="270"/>
      <c r="AG44" s="270"/>
      <c r="AH44" s="269">
        <v>10.656883298392732</v>
      </c>
      <c r="AI44" s="269"/>
      <c r="AJ44" s="270">
        <v>49</v>
      </c>
      <c r="AK44" s="270"/>
      <c r="AL44" s="270"/>
      <c r="AM44" s="269">
        <v>8.5604472396925235</v>
      </c>
      <c r="AN44" s="269"/>
      <c r="AO44" s="270">
        <v>23</v>
      </c>
      <c r="AP44" s="270"/>
      <c r="AQ44" s="270"/>
      <c r="AR44" s="186">
        <v>4.0181691125087351</v>
      </c>
      <c r="AS44" s="261">
        <v>3509</v>
      </c>
      <c r="AT44" s="261"/>
      <c r="AU44" s="261"/>
      <c r="AV44" s="186">
        <v>4.3644278606965177</v>
      </c>
      <c r="AW44" s="261">
        <v>1081</v>
      </c>
      <c r="AX44" s="261"/>
      <c r="AY44" s="261"/>
      <c r="AZ44" s="262">
        <v>1.3445273631840795</v>
      </c>
      <c r="BA44" s="263"/>
      <c r="BB44" s="197" t="s">
        <v>194</v>
      </c>
    </row>
    <row r="45" spans="1:54" ht="23.25" customHeight="1">
      <c r="A45" s="185" t="s">
        <v>195</v>
      </c>
      <c r="B45" s="275">
        <v>4885</v>
      </c>
      <c r="C45" s="276"/>
      <c r="D45" s="276"/>
      <c r="E45" s="276"/>
      <c r="F45" s="273">
        <v>6.9885550786838344</v>
      </c>
      <c r="G45" s="273"/>
      <c r="H45" s="272">
        <v>7999</v>
      </c>
      <c r="I45" s="272"/>
      <c r="J45" s="272"/>
      <c r="K45" s="269">
        <v>11.44349070100143</v>
      </c>
      <c r="L45" s="269"/>
      <c r="M45" s="277">
        <f t="shared" si="8"/>
        <v>-3114</v>
      </c>
      <c r="N45" s="277"/>
      <c r="O45" s="277"/>
      <c r="P45" s="271">
        <v>-4.4549356223175964</v>
      </c>
      <c r="Q45" s="271"/>
      <c r="R45" s="272">
        <v>5</v>
      </c>
      <c r="S45" s="272"/>
      <c r="T45" s="269">
        <v>1.0235414534288638</v>
      </c>
      <c r="U45" s="269"/>
      <c r="V45" s="270">
        <v>2</v>
      </c>
      <c r="W45" s="270"/>
      <c r="X45" s="273">
        <v>0.40941658137154557</v>
      </c>
      <c r="Y45" s="273"/>
      <c r="Z45" s="278">
        <v>102</v>
      </c>
      <c r="AA45" s="278"/>
      <c r="AB45" s="278"/>
      <c r="AC45" s="269">
        <v>20.880245649948822</v>
      </c>
      <c r="AD45" s="269"/>
      <c r="AE45" s="270">
        <v>54</v>
      </c>
      <c r="AF45" s="270"/>
      <c r="AG45" s="270"/>
      <c r="AH45" s="269">
        <v>11.05424769703173</v>
      </c>
      <c r="AI45" s="269"/>
      <c r="AJ45" s="270">
        <v>48</v>
      </c>
      <c r="AK45" s="270"/>
      <c r="AL45" s="270"/>
      <c r="AM45" s="269">
        <v>9.8259979529170938</v>
      </c>
      <c r="AN45" s="269"/>
      <c r="AO45" s="270">
        <v>13</v>
      </c>
      <c r="AP45" s="270"/>
      <c r="AQ45" s="270"/>
      <c r="AR45" s="186">
        <v>2.6612077789150459</v>
      </c>
      <c r="AS45" s="261">
        <v>3107</v>
      </c>
      <c r="AT45" s="261"/>
      <c r="AU45" s="261"/>
      <c r="AV45" s="186">
        <v>4.4449213161659511</v>
      </c>
      <c r="AW45" s="261">
        <v>1113</v>
      </c>
      <c r="AX45" s="261"/>
      <c r="AY45" s="261"/>
      <c r="AZ45" s="262">
        <v>1.592274678111588</v>
      </c>
      <c r="BA45" s="263"/>
      <c r="BB45" s="197" t="s">
        <v>195</v>
      </c>
    </row>
    <row r="46" spans="1:54" ht="23.25" customHeight="1">
      <c r="A46" s="185" t="s">
        <v>196</v>
      </c>
      <c r="B46" s="275">
        <v>6244</v>
      </c>
      <c r="C46" s="276"/>
      <c r="D46" s="276"/>
      <c r="E46" s="276"/>
      <c r="F46" s="273">
        <v>7.8442211055276383</v>
      </c>
      <c r="G46" s="273"/>
      <c r="H46" s="272">
        <v>8138</v>
      </c>
      <c r="I46" s="272"/>
      <c r="J46" s="272"/>
      <c r="K46" s="269">
        <v>10.223618090452261</v>
      </c>
      <c r="L46" s="269"/>
      <c r="M46" s="277">
        <f t="shared" si="8"/>
        <v>-1894</v>
      </c>
      <c r="N46" s="277"/>
      <c r="O46" s="277"/>
      <c r="P46" s="271">
        <v>-2.379396984924623</v>
      </c>
      <c r="Q46" s="271"/>
      <c r="R46" s="272">
        <v>5</v>
      </c>
      <c r="S46" s="272"/>
      <c r="T46" s="269">
        <v>0.80076873798846893</v>
      </c>
      <c r="U46" s="269"/>
      <c r="V46" s="270">
        <v>2</v>
      </c>
      <c r="W46" s="270"/>
      <c r="X46" s="273">
        <v>0.32030749519538759</v>
      </c>
      <c r="Y46" s="273"/>
      <c r="Z46" s="278">
        <v>101</v>
      </c>
      <c r="AA46" s="278"/>
      <c r="AB46" s="278"/>
      <c r="AC46" s="269">
        <v>16.175528507367073</v>
      </c>
      <c r="AD46" s="269"/>
      <c r="AE46" s="270">
        <v>60</v>
      </c>
      <c r="AF46" s="270"/>
      <c r="AG46" s="270"/>
      <c r="AH46" s="269">
        <v>9.609224855861628</v>
      </c>
      <c r="AI46" s="269"/>
      <c r="AJ46" s="270">
        <v>41</v>
      </c>
      <c r="AK46" s="270"/>
      <c r="AL46" s="270"/>
      <c r="AM46" s="269">
        <v>6.5663036515054456</v>
      </c>
      <c r="AN46" s="269"/>
      <c r="AO46" s="270">
        <v>20</v>
      </c>
      <c r="AP46" s="270"/>
      <c r="AQ46" s="270"/>
      <c r="AR46" s="186">
        <v>3.2030749519538757</v>
      </c>
      <c r="AS46" s="261">
        <v>3789</v>
      </c>
      <c r="AT46" s="261"/>
      <c r="AU46" s="261"/>
      <c r="AV46" s="186">
        <v>4.7600502512562812</v>
      </c>
      <c r="AW46" s="261">
        <v>1247</v>
      </c>
      <c r="AX46" s="261"/>
      <c r="AY46" s="261"/>
      <c r="AZ46" s="262">
        <v>1.5665829145728642</v>
      </c>
      <c r="BA46" s="263"/>
      <c r="BB46" s="197" t="s">
        <v>196</v>
      </c>
    </row>
    <row r="47" spans="1:54" ht="23.25" customHeight="1">
      <c r="A47" s="185" t="s">
        <v>197</v>
      </c>
      <c r="B47" s="275">
        <v>19120</v>
      </c>
      <c r="C47" s="276"/>
      <c r="D47" s="276"/>
      <c r="E47" s="276"/>
      <c r="F47" s="273">
        <v>8.2627484874675883</v>
      </c>
      <c r="G47" s="273"/>
      <c r="H47" s="272">
        <v>21638</v>
      </c>
      <c r="I47" s="272"/>
      <c r="J47" s="272"/>
      <c r="K47" s="269">
        <v>9.3509075194468458</v>
      </c>
      <c r="L47" s="269"/>
      <c r="M47" s="277">
        <f t="shared" si="8"/>
        <v>-2518</v>
      </c>
      <c r="N47" s="277"/>
      <c r="O47" s="277"/>
      <c r="P47" s="271">
        <v>-1.0881590319792567</v>
      </c>
      <c r="Q47" s="271"/>
      <c r="R47" s="272">
        <v>33</v>
      </c>
      <c r="S47" s="272"/>
      <c r="T47" s="269">
        <v>1.7259414225941423</v>
      </c>
      <c r="U47" s="269"/>
      <c r="V47" s="270">
        <v>13</v>
      </c>
      <c r="W47" s="270"/>
      <c r="X47" s="273">
        <v>0.67991631799163177</v>
      </c>
      <c r="Y47" s="273"/>
      <c r="Z47" s="278">
        <v>351</v>
      </c>
      <c r="AA47" s="278"/>
      <c r="AB47" s="278"/>
      <c r="AC47" s="269">
        <v>18.35774058577406</v>
      </c>
      <c r="AD47" s="269"/>
      <c r="AE47" s="270">
        <v>159</v>
      </c>
      <c r="AF47" s="270"/>
      <c r="AG47" s="270"/>
      <c r="AH47" s="269">
        <v>8.3158995815899583</v>
      </c>
      <c r="AI47" s="269"/>
      <c r="AJ47" s="270">
        <v>192</v>
      </c>
      <c r="AK47" s="270"/>
      <c r="AL47" s="270"/>
      <c r="AM47" s="269">
        <v>10.0418410041841</v>
      </c>
      <c r="AN47" s="269"/>
      <c r="AO47" s="270">
        <v>53</v>
      </c>
      <c r="AP47" s="270"/>
      <c r="AQ47" s="270"/>
      <c r="AR47" s="186">
        <v>2.7719665271966529</v>
      </c>
      <c r="AS47" s="261">
        <v>13580</v>
      </c>
      <c r="AT47" s="261"/>
      <c r="AU47" s="261"/>
      <c r="AV47" s="186">
        <v>5.8686257562662059</v>
      </c>
      <c r="AW47" s="261">
        <v>4224</v>
      </c>
      <c r="AX47" s="261"/>
      <c r="AY47" s="261"/>
      <c r="AZ47" s="262">
        <v>1.8254105445116682</v>
      </c>
      <c r="BA47" s="263"/>
      <c r="BB47" s="197" t="s">
        <v>197</v>
      </c>
    </row>
    <row r="48" spans="1:54" ht="23.25" customHeight="1">
      <c r="A48" s="185" t="s">
        <v>198</v>
      </c>
      <c r="B48" s="275">
        <v>10374</v>
      </c>
      <c r="C48" s="276"/>
      <c r="D48" s="276"/>
      <c r="E48" s="276"/>
      <c r="F48" s="273">
        <v>7.0475543478260869</v>
      </c>
      <c r="G48" s="273"/>
      <c r="H48" s="272">
        <v>14340</v>
      </c>
      <c r="I48" s="272"/>
      <c r="J48" s="272"/>
      <c r="K48" s="269">
        <v>9.741847826086957</v>
      </c>
      <c r="L48" s="269"/>
      <c r="M48" s="277">
        <f t="shared" si="8"/>
        <v>-3966</v>
      </c>
      <c r="N48" s="277"/>
      <c r="O48" s="277"/>
      <c r="P48" s="271">
        <v>-2.6942934782608696</v>
      </c>
      <c r="Q48" s="271"/>
      <c r="R48" s="272">
        <v>13</v>
      </c>
      <c r="S48" s="272"/>
      <c r="T48" s="269">
        <v>1.2531328320802004</v>
      </c>
      <c r="U48" s="269"/>
      <c r="V48" s="270">
        <v>5</v>
      </c>
      <c r="W48" s="270"/>
      <c r="X48" s="273">
        <v>0.48197416618469252</v>
      </c>
      <c r="Y48" s="273"/>
      <c r="Z48" s="278">
        <v>198</v>
      </c>
      <c r="AA48" s="278"/>
      <c r="AB48" s="278"/>
      <c r="AC48" s="269">
        <v>19.086176980913823</v>
      </c>
      <c r="AD48" s="269"/>
      <c r="AE48" s="270">
        <v>81</v>
      </c>
      <c r="AF48" s="270"/>
      <c r="AG48" s="270"/>
      <c r="AH48" s="269">
        <v>7.8079814921920185</v>
      </c>
      <c r="AI48" s="269"/>
      <c r="AJ48" s="270">
        <v>117</v>
      </c>
      <c r="AK48" s="270"/>
      <c r="AL48" s="270"/>
      <c r="AM48" s="269">
        <v>11.278195488721805</v>
      </c>
      <c r="AN48" s="269"/>
      <c r="AO48" s="270">
        <v>25</v>
      </c>
      <c r="AP48" s="270"/>
      <c r="AQ48" s="270"/>
      <c r="AR48" s="186">
        <v>2.4098708309234627</v>
      </c>
      <c r="AS48" s="261">
        <v>7279</v>
      </c>
      <c r="AT48" s="261"/>
      <c r="AU48" s="261"/>
      <c r="AV48" s="186">
        <v>4.9449728260869561</v>
      </c>
      <c r="AW48" s="261">
        <v>2354</v>
      </c>
      <c r="AX48" s="261"/>
      <c r="AY48" s="261"/>
      <c r="AZ48" s="262">
        <v>1.5991847826086956</v>
      </c>
      <c r="BA48" s="263"/>
      <c r="BB48" s="197" t="s">
        <v>198</v>
      </c>
    </row>
    <row r="49" spans="1:56" ht="23.25" customHeight="1">
      <c r="A49" s="185" t="s">
        <v>199</v>
      </c>
      <c r="B49" s="275">
        <v>21457</v>
      </c>
      <c r="C49" s="276"/>
      <c r="D49" s="276"/>
      <c r="E49" s="276"/>
      <c r="F49" s="273">
        <v>7.9089568743088829</v>
      </c>
      <c r="G49" s="273"/>
      <c r="H49" s="272">
        <v>28411</v>
      </c>
      <c r="I49" s="272"/>
      <c r="J49" s="272"/>
      <c r="K49" s="269">
        <v>10.472171028381865</v>
      </c>
      <c r="L49" s="269"/>
      <c r="M49" s="277">
        <f t="shared" si="8"/>
        <v>-6954</v>
      </c>
      <c r="N49" s="277"/>
      <c r="O49" s="277"/>
      <c r="P49" s="271">
        <v>-2.5632141540729818</v>
      </c>
      <c r="Q49" s="271"/>
      <c r="R49" s="272">
        <v>46</v>
      </c>
      <c r="S49" s="272"/>
      <c r="T49" s="269">
        <v>2.1438225287784873</v>
      </c>
      <c r="U49" s="269"/>
      <c r="V49" s="270">
        <v>17</v>
      </c>
      <c r="W49" s="270"/>
      <c r="X49" s="273">
        <v>0.79228223889639748</v>
      </c>
      <c r="Y49" s="273"/>
      <c r="Z49" s="278">
        <v>509</v>
      </c>
      <c r="AA49" s="278"/>
      <c r="AB49" s="278"/>
      <c r="AC49" s="269">
        <v>23.721862329309783</v>
      </c>
      <c r="AD49" s="269"/>
      <c r="AE49" s="270">
        <v>207</v>
      </c>
      <c r="AF49" s="270"/>
      <c r="AG49" s="270"/>
      <c r="AH49" s="269">
        <v>9.6472013795031923</v>
      </c>
      <c r="AI49" s="269"/>
      <c r="AJ49" s="270">
        <v>302</v>
      </c>
      <c r="AK49" s="270"/>
      <c r="AL49" s="270"/>
      <c r="AM49" s="269">
        <v>14.07466094980659</v>
      </c>
      <c r="AN49" s="269"/>
      <c r="AO49" s="270">
        <v>61</v>
      </c>
      <c r="AP49" s="270"/>
      <c r="AQ49" s="270"/>
      <c r="AR49" s="186">
        <v>2.8428950925106027</v>
      </c>
      <c r="AS49" s="261">
        <v>17771</v>
      </c>
      <c r="AT49" s="261"/>
      <c r="AU49" s="261"/>
      <c r="AV49" s="186">
        <v>6.5503133063029857</v>
      </c>
      <c r="AW49" s="261">
        <v>5887</v>
      </c>
      <c r="AX49" s="261"/>
      <c r="AY49" s="261"/>
      <c r="AZ49" s="262">
        <v>2.16992259491338</v>
      </c>
      <c r="BA49" s="263"/>
      <c r="BB49" s="197" t="s">
        <v>199</v>
      </c>
    </row>
    <row r="50" spans="1:56" ht="23.25" customHeight="1">
      <c r="A50" s="185" t="s">
        <v>200</v>
      </c>
      <c r="B50" s="275">
        <v>6366</v>
      </c>
      <c r="C50" s="276"/>
      <c r="D50" s="276"/>
      <c r="E50" s="276"/>
      <c r="F50" s="273">
        <v>7.6330935251798557</v>
      </c>
      <c r="G50" s="273"/>
      <c r="H50" s="272">
        <v>8325</v>
      </c>
      <c r="I50" s="272"/>
      <c r="J50" s="272"/>
      <c r="K50" s="269">
        <v>9.9820143884892083</v>
      </c>
      <c r="L50" s="269"/>
      <c r="M50" s="277">
        <f t="shared" si="8"/>
        <v>-1959</v>
      </c>
      <c r="N50" s="277"/>
      <c r="O50" s="277"/>
      <c r="P50" s="271">
        <v>-2.3489208633093526</v>
      </c>
      <c r="Q50" s="271"/>
      <c r="R50" s="272">
        <v>10</v>
      </c>
      <c r="S50" s="272"/>
      <c r="T50" s="269">
        <v>1.5708451146716933</v>
      </c>
      <c r="U50" s="269"/>
      <c r="V50" s="270">
        <v>4</v>
      </c>
      <c r="W50" s="270"/>
      <c r="X50" s="273">
        <v>0.62833804586867736</v>
      </c>
      <c r="Y50" s="273"/>
      <c r="Z50" s="278">
        <v>107</v>
      </c>
      <c r="AA50" s="278"/>
      <c r="AB50" s="278"/>
      <c r="AC50" s="269">
        <v>16.808042726987118</v>
      </c>
      <c r="AD50" s="269"/>
      <c r="AE50" s="270">
        <v>51</v>
      </c>
      <c r="AF50" s="270"/>
      <c r="AG50" s="270"/>
      <c r="AH50" s="269">
        <v>8.0113100848256362</v>
      </c>
      <c r="AI50" s="269"/>
      <c r="AJ50" s="270">
        <v>56</v>
      </c>
      <c r="AK50" s="270"/>
      <c r="AL50" s="270"/>
      <c r="AM50" s="269">
        <v>8.7967326421614835</v>
      </c>
      <c r="AN50" s="269"/>
      <c r="AO50" s="270">
        <v>14</v>
      </c>
      <c r="AP50" s="270"/>
      <c r="AQ50" s="270"/>
      <c r="AR50" s="186">
        <v>2.1991831605403709</v>
      </c>
      <c r="AS50" s="261">
        <v>3997</v>
      </c>
      <c r="AT50" s="261"/>
      <c r="AU50" s="261"/>
      <c r="AV50" s="186">
        <v>4.7925659472422062</v>
      </c>
      <c r="AW50" s="261">
        <v>1603</v>
      </c>
      <c r="AX50" s="261"/>
      <c r="AY50" s="261"/>
      <c r="AZ50" s="262">
        <v>1.9220623501199041</v>
      </c>
      <c r="BA50" s="263"/>
      <c r="BB50" s="197" t="s">
        <v>201</v>
      </c>
    </row>
    <row r="51" spans="1:56" ht="23.25" customHeight="1">
      <c r="A51" s="185" t="s">
        <v>202</v>
      </c>
      <c r="B51" s="275">
        <v>11302</v>
      </c>
      <c r="C51" s="276"/>
      <c r="D51" s="276"/>
      <c r="E51" s="276"/>
      <c r="F51" s="273">
        <v>7.377284595300261</v>
      </c>
      <c r="G51" s="273"/>
      <c r="H51" s="272">
        <v>15361</v>
      </c>
      <c r="I51" s="272"/>
      <c r="J51" s="272"/>
      <c r="K51" s="269">
        <v>10.026762402088773</v>
      </c>
      <c r="L51" s="269"/>
      <c r="M51" s="277">
        <f t="shared" si="8"/>
        <v>-4059</v>
      </c>
      <c r="N51" s="277"/>
      <c r="O51" s="277"/>
      <c r="P51" s="271">
        <v>-2.6494778067885116</v>
      </c>
      <c r="Q51" s="271"/>
      <c r="R51" s="272">
        <v>9</v>
      </c>
      <c r="S51" s="272"/>
      <c r="T51" s="269">
        <v>0.7963192355335339</v>
      </c>
      <c r="U51" s="269"/>
      <c r="V51" s="279" t="s">
        <v>157</v>
      </c>
      <c r="W51" s="270"/>
      <c r="X51" s="280" t="s">
        <v>157</v>
      </c>
      <c r="Y51" s="280"/>
      <c r="Z51" s="278">
        <v>212</v>
      </c>
      <c r="AA51" s="278"/>
      <c r="AB51" s="278"/>
      <c r="AC51" s="269">
        <v>18.757741992567688</v>
      </c>
      <c r="AD51" s="269"/>
      <c r="AE51" s="270">
        <v>88</v>
      </c>
      <c r="AF51" s="270"/>
      <c r="AG51" s="270"/>
      <c r="AH51" s="269">
        <v>7.7862325252167759</v>
      </c>
      <c r="AI51" s="269"/>
      <c r="AJ51" s="270">
        <v>124</v>
      </c>
      <c r="AK51" s="270"/>
      <c r="AL51" s="270"/>
      <c r="AM51" s="269">
        <v>10.971509467350911</v>
      </c>
      <c r="AN51" s="269"/>
      <c r="AO51" s="270">
        <v>30</v>
      </c>
      <c r="AP51" s="270"/>
      <c r="AQ51" s="270"/>
      <c r="AR51" s="186">
        <v>2.6543974517784461</v>
      </c>
      <c r="AS51" s="261">
        <v>7263</v>
      </c>
      <c r="AT51" s="261"/>
      <c r="AU51" s="261"/>
      <c r="AV51" s="186">
        <v>4.7408616187989558</v>
      </c>
      <c r="AW51" s="261">
        <v>2766</v>
      </c>
      <c r="AX51" s="261"/>
      <c r="AY51" s="261"/>
      <c r="AZ51" s="262">
        <v>1.8054830287206267</v>
      </c>
      <c r="BA51" s="263"/>
      <c r="BB51" s="197" t="s">
        <v>202</v>
      </c>
    </row>
    <row r="52" spans="1:56" ht="23.25" customHeight="1">
      <c r="A52" s="185" t="s">
        <v>203</v>
      </c>
      <c r="B52" s="275">
        <v>6156</v>
      </c>
      <c r="C52" s="276"/>
      <c r="D52" s="276"/>
      <c r="E52" s="276"/>
      <c r="F52" s="273">
        <v>8.5381414701803049</v>
      </c>
      <c r="G52" s="273"/>
      <c r="H52" s="272">
        <v>6569</v>
      </c>
      <c r="I52" s="272"/>
      <c r="J52" s="272"/>
      <c r="K52" s="269">
        <v>9.1109570041608876</v>
      </c>
      <c r="L52" s="269"/>
      <c r="M52" s="277">
        <f t="shared" si="8"/>
        <v>-413</v>
      </c>
      <c r="N52" s="277"/>
      <c r="O52" s="277"/>
      <c r="P52" s="271">
        <v>-0.57281553398058249</v>
      </c>
      <c r="Q52" s="271"/>
      <c r="R52" s="272">
        <v>7</v>
      </c>
      <c r="S52" s="272"/>
      <c r="T52" s="269">
        <v>1.1371020142949968</v>
      </c>
      <c r="U52" s="269"/>
      <c r="V52" s="270">
        <v>4</v>
      </c>
      <c r="W52" s="270"/>
      <c r="X52" s="273">
        <v>0.64977257959714096</v>
      </c>
      <c r="Y52" s="273"/>
      <c r="Z52" s="278">
        <v>148</v>
      </c>
      <c r="AA52" s="278"/>
      <c r="AB52" s="278"/>
      <c r="AC52" s="269">
        <v>24.041585445094217</v>
      </c>
      <c r="AD52" s="269"/>
      <c r="AE52" s="270">
        <v>55</v>
      </c>
      <c r="AF52" s="270"/>
      <c r="AG52" s="270"/>
      <c r="AH52" s="269">
        <v>8.9343729694606893</v>
      </c>
      <c r="AI52" s="269"/>
      <c r="AJ52" s="270">
        <v>93</v>
      </c>
      <c r="AK52" s="270"/>
      <c r="AL52" s="270"/>
      <c r="AM52" s="269">
        <v>15.107212475633528</v>
      </c>
      <c r="AN52" s="269"/>
      <c r="AO52" s="270">
        <v>19</v>
      </c>
      <c r="AP52" s="270"/>
      <c r="AQ52" s="270"/>
      <c r="AR52" s="186">
        <v>3.0864197530864197</v>
      </c>
      <c r="AS52" s="261">
        <v>3773</v>
      </c>
      <c r="AT52" s="261"/>
      <c r="AU52" s="261"/>
      <c r="AV52" s="186">
        <v>5.233009708737864</v>
      </c>
      <c r="AW52" s="261">
        <v>1271</v>
      </c>
      <c r="AX52" s="261"/>
      <c r="AY52" s="261"/>
      <c r="AZ52" s="262">
        <v>1.7628294036061027</v>
      </c>
      <c r="BA52" s="263"/>
      <c r="BB52" s="197" t="s">
        <v>203</v>
      </c>
    </row>
    <row r="53" spans="1:56" ht="23.25" customHeight="1">
      <c r="A53" s="185" t="s">
        <v>204</v>
      </c>
      <c r="B53" s="275">
        <v>10165</v>
      </c>
      <c r="C53" s="276"/>
      <c r="D53" s="276"/>
      <c r="E53" s="276"/>
      <c r="F53" s="273">
        <v>8.4778982485404502</v>
      </c>
      <c r="G53" s="273"/>
      <c r="H53" s="272">
        <v>10462</v>
      </c>
      <c r="I53" s="272"/>
      <c r="J53" s="272"/>
      <c r="K53" s="269">
        <v>8.7256046705587984</v>
      </c>
      <c r="L53" s="269"/>
      <c r="M53" s="277">
        <f t="shared" si="8"/>
        <v>-297</v>
      </c>
      <c r="N53" s="277"/>
      <c r="O53" s="277"/>
      <c r="P53" s="271">
        <v>-0.24770642201834864</v>
      </c>
      <c r="Q53" s="271"/>
      <c r="R53" s="272">
        <v>19</v>
      </c>
      <c r="S53" s="272"/>
      <c r="T53" s="269">
        <v>1.8691588785046729</v>
      </c>
      <c r="U53" s="269"/>
      <c r="V53" s="270">
        <v>9</v>
      </c>
      <c r="W53" s="270"/>
      <c r="X53" s="273">
        <v>0.8853910477127398</v>
      </c>
      <c r="Y53" s="273"/>
      <c r="Z53" s="278">
        <v>195</v>
      </c>
      <c r="AA53" s="278"/>
      <c r="AB53" s="278"/>
      <c r="AC53" s="269">
        <v>19.183472700442696</v>
      </c>
      <c r="AD53" s="269"/>
      <c r="AE53" s="270">
        <v>95</v>
      </c>
      <c r="AF53" s="270"/>
      <c r="AG53" s="270"/>
      <c r="AH53" s="269">
        <v>9.3457943925233646</v>
      </c>
      <c r="AI53" s="269"/>
      <c r="AJ53" s="270">
        <v>100</v>
      </c>
      <c r="AK53" s="270"/>
      <c r="AL53" s="270"/>
      <c r="AM53" s="269">
        <v>9.8376783079193313</v>
      </c>
      <c r="AN53" s="269"/>
      <c r="AO53" s="270">
        <v>25</v>
      </c>
      <c r="AP53" s="270"/>
      <c r="AQ53" s="270"/>
      <c r="AR53" s="186">
        <v>2.4594195769798328</v>
      </c>
      <c r="AS53" s="261">
        <v>6219</v>
      </c>
      <c r="AT53" s="261"/>
      <c r="AU53" s="261"/>
      <c r="AV53" s="186">
        <v>5.1868223519599663</v>
      </c>
      <c r="AW53" s="261">
        <v>2021</v>
      </c>
      <c r="AX53" s="261"/>
      <c r="AY53" s="261"/>
      <c r="AZ53" s="262">
        <v>1.6855713094245204</v>
      </c>
      <c r="BA53" s="263"/>
      <c r="BB53" s="187" t="s">
        <v>204</v>
      </c>
    </row>
    <row r="54" spans="1:56" ht="23.25" customHeight="1">
      <c r="A54" s="185" t="s">
        <v>205</v>
      </c>
      <c r="B54" s="275">
        <v>7349</v>
      </c>
      <c r="C54" s="276"/>
      <c r="D54" s="276"/>
      <c r="E54" s="276"/>
      <c r="F54" s="273">
        <v>7.7276550998948474</v>
      </c>
      <c r="G54" s="273"/>
      <c r="H54" s="272">
        <v>11171</v>
      </c>
      <c r="I54" s="272"/>
      <c r="J54" s="272"/>
      <c r="K54" s="269">
        <v>11.746582544689801</v>
      </c>
      <c r="L54" s="269"/>
      <c r="M54" s="277">
        <f t="shared" si="8"/>
        <v>-3822</v>
      </c>
      <c r="N54" s="277"/>
      <c r="O54" s="277"/>
      <c r="P54" s="271">
        <v>-4.0189274447949526</v>
      </c>
      <c r="Q54" s="271"/>
      <c r="R54" s="272">
        <v>14</v>
      </c>
      <c r="S54" s="272"/>
      <c r="T54" s="269">
        <v>1.9050210913049395</v>
      </c>
      <c r="U54" s="269"/>
      <c r="V54" s="270">
        <v>7</v>
      </c>
      <c r="W54" s="270"/>
      <c r="X54" s="273">
        <v>0.95251054565246973</v>
      </c>
      <c r="Y54" s="273"/>
      <c r="Z54" s="278">
        <v>200</v>
      </c>
      <c r="AA54" s="278"/>
      <c r="AB54" s="278"/>
      <c r="AC54" s="269">
        <v>27.214587018641993</v>
      </c>
      <c r="AD54" s="269"/>
      <c r="AE54" s="270">
        <v>77</v>
      </c>
      <c r="AF54" s="270"/>
      <c r="AG54" s="270"/>
      <c r="AH54" s="269">
        <v>10.477616002177166</v>
      </c>
      <c r="AI54" s="269"/>
      <c r="AJ54" s="270">
        <v>123</v>
      </c>
      <c r="AK54" s="270"/>
      <c r="AL54" s="270"/>
      <c r="AM54" s="269">
        <v>16.736971016464825</v>
      </c>
      <c r="AN54" s="269"/>
      <c r="AO54" s="270">
        <v>27</v>
      </c>
      <c r="AP54" s="270"/>
      <c r="AQ54" s="270"/>
      <c r="AR54" s="186">
        <v>3.673969247516669</v>
      </c>
      <c r="AS54" s="261">
        <v>4581</v>
      </c>
      <c r="AT54" s="261"/>
      <c r="AU54" s="261"/>
      <c r="AV54" s="186">
        <v>4.8170347003154577</v>
      </c>
      <c r="AW54" s="261">
        <v>1794</v>
      </c>
      <c r="AX54" s="261"/>
      <c r="AY54" s="261"/>
      <c r="AZ54" s="262">
        <v>1.886435331230284</v>
      </c>
      <c r="BA54" s="263"/>
      <c r="BB54" s="187" t="s">
        <v>205</v>
      </c>
    </row>
    <row r="55" spans="1:56" ht="23.25" customHeight="1">
      <c r="A55" s="185" t="s">
        <v>132</v>
      </c>
      <c r="B55" s="275">
        <v>14382</v>
      </c>
      <c r="C55" s="276"/>
      <c r="D55" s="276"/>
      <c r="E55" s="276"/>
      <c r="F55" s="273">
        <v>9.1780472239948949</v>
      </c>
      <c r="G55" s="273"/>
      <c r="H55" s="272">
        <v>12101</v>
      </c>
      <c r="I55" s="272"/>
      <c r="J55" s="272"/>
      <c r="K55" s="269">
        <v>7.7223994894703258</v>
      </c>
      <c r="L55" s="269"/>
      <c r="M55" s="277">
        <f t="shared" si="8"/>
        <v>2281</v>
      </c>
      <c r="N55" s="277"/>
      <c r="O55" s="277"/>
      <c r="P55" s="271">
        <v>1.4556477345245693</v>
      </c>
      <c r="Q55" s="271"/>
      <c r="R55" s="272">
        <v>25</v>
      </c>
      <c r="S55" s="272"/>
      <c r="T55" s="269">
        <v>1.7382839660686971</v>
      </c>
      <c r="U55" s="269"/>
      <c r="V55" s="270">
        <v>14</v>
      </c>
      <c r="W55" s="270"/>
      <c r="X55" s="273">
        <v>0.97343902099847035</v>
      </c>
      <c r="Y55" s="273"/>
      <c r="Z55" s="278">
        <v>335</v>
      </c>
      <c r="AA55" s="278"/>
      <c r="AB55" s="278"/>
      <c r="AC55" s="269">
        <v>23.293005145320539</v>
      </c>
      <c r="AD55" s="269"/>
      <c r="AE55" s="270">
        <v>167</v>
      </c>
      <c r="AF55" s="270"/>
      <c r="AG55" s="270"/>
      <c r="AH55" s="269">
        <v>11.611736893338897</v>
      </c>
      <c r="AI55" s="269"/>
      <c r="AJ55" s="270">
        <v>168</v>
      </c>
      <c r="AK55" s="270"/>
      <c r="AL55" s="270"/>
      <c r="AM55" s="269">
        <v>11.681268251981644</v>
      </c>
      <c r="AN55" s="269"/>
      <c r="AO55" s="270">
        <v>51</v>
      </c>
      <c r="AP55" s="270"/>
      <c r="AQ55" s="270"/>
      <c r="AR55" s="186">
        <v>3.5460992907801416</v>
      </c>
      <c r="AS55" s="261">
        <v>9706</v>
      </c>
      <c r="AT55" s="261"/>
      <c r="AU55" s="261"/>
      <c r="AV55" s="186">
        <v>6.1940012763241867</v>
      </c>
      <c r="AW55" s="261">
        <v>2967</v>
      </c>
      <c r="AX55" s="261"/>
      <c r="AY55" s="261"/>
      <c r="AZ55" s="262">
        <v>1.8934269304403319</v>
      </c>
      <c r="BA55" s="263"/>
      <c r="BB55" s="187" t="s">
        <v>206</v>
      </c>
    </row>
    <row r="56" spans="1:56" ht="23.25" customHeight="1" thickBot="1">
      <c r="A56" s="198" t="s">
        <v>207</v>
      </c>
      <c r="B56" s="275">
        <v>6746</v>
      </c>
      <c r="C56" s="276"/>
      <c r="D56" s="276"/>
      <c r="E56" s="276"/>
      <c r="F56" s="273">
        <v>9.1162162162162161</v>
      </c>
      <c r="G56" s="273"/>
      <c r="H56" s="272">
        <v>6957</v>
      </c>
      <c r="I56" s="272"/>
      <c r="J56" s="272"/>
      <c r="K56" s="269">
        <v>9.4013513513513516</v>
      </c>
      <c r="L56" s="269"/>
      <c r="M56" s="277">
        <f t="shared" si="8"/>
        <v>-211</v>
      </c>
      <c r="N56" s="277"/>
      <c r="O56" s="277"/>
      <c r="P56" s="271">
        <v>-0.28513513513513511</v>
      </c>
      <c r="Q56" s="271"/>
      <c r="R56" s="272">
        <v>12</v>
      </c>
      <c r="S56" s="272"/>
      <c r="T56" s="269">
        <v>1.7788319003854136</v>
      </c>
      <c r="U56" s="269"/>
      <c r="V56" s="270">
        <v>9</v>
      </c>
      <c r="W56" s="270"/>
      <c r="X56" s="273">
        <v>1.3341239252890602</v>
      </c>
      <c r="Y56" s="273"/>
      <c r="Z56" s="274">
        <v>160</v>
      </c>
      <c r="AA56" s="274"/>
      <c r="AB56" s="274"/>
      <c r="AC56" s="269">
        <v>23.717758671805516</v>
      </c>
      <c r="AD56" s="269"/>
      <c r="AE56" s="270">
        <v>74</v>
      </c>
      <c r="AF56" s="270"/>
      <c r="AG56" s="270"/>
      <c r="AH56" s="269">
        <v>10.96946338571005</v>
      </c>
      <c r="AI56" s="269"/>
      <c r="AJ56" s="270">
        <v>86</v>
      </c>
      <c r="AK56" s="270"/>
      <c r="AL56" s="270"/>
      <c r="AM56" s="269">
        <v>12.748295286095464</v>
      </c>
      <c r="AN56" s="269"/>
      <c r="AO56" s="270">
        <v>29</v>
      </c>
      <c r="AP56" s="270"/>
      <c r="AQ56" s="270"/>
      <c r="AR56" s="199">
        <v>4.2988437592647495</v>
      </c>
      <c r="AS56" s="260">
        <v>3775</v>
      </c>
      <c r="AT56" s="260"/>
      <c r="AU56" s="260"/>
      <c r="AV56" s="199">
        <v>5.1013513513513518</v>
      </c>
      <c r="AW56" s="261">
        <v>1201</v>
      </c>
      <c r="AX56" s="261"/>
      <c r="AY56" s="261"/>
      <c r="AZ56" s="262">
        <v>1.6229729729729729</v>
      </c>
      <c r="BA56" s="263"/>
      <c r="BB56" s="187" t="s">
        <v>207</v>
      </c>
    </row>
    <row r="57" spans="1:56" ht="9.1999999999999993" customHeight="1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89"/>
      <c r="AA57" s="89"/>
      <c r="AB57" s="89"/>
      <c r="AC57" s="200"/>
      <c r="AD57" s="200"/>
      <c r="AE57" s="88"/>
      <c r="AF57" s="200"/>
      <c r="AG57" s="200"/>
      <c r="AH57" s="88"/>
      <c r="AI57" s="88"/>
      <c r="AJ57" s="201"/>
      <c r="AK57" s="201"/>
      <c r="AL57" s="200"/>
      <c r="AM57" s="200"/>
      <c r="AN57" s="88"/>
      <c r="AO57" s="200"/>
      <c r="AP57" s="87"/>
      <c r="AQ57" s="87"/>
      <c r="AR57" s="89"/>
      <c r="AS57" s="202"/>
      <c r="AT57" s="202"/>
      <c r="AU57" s="202"/>
      <c r="AV57" s="202"/>
      <c r="AW57" s="200"/>
      <c r="AX57" s="200"/>
      <c r="AY57" s="200"/>
      <c r="AZ57" s="200"/>
      <c r="BA57" s="88"/>
      <c r="BB57" s="203"/>
      <c r="BC57" s="44"/>
      <c r="BD57" s="92"/>
    </row>
    <row r="58" spans="1:56">
      <c r="A58" s="265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02"/>
      <c r="U58" s="202"/>
      <c r="V58" s="89"/>
      <c r="W58" s="89"/>
      <c r="X58" s="202"/>
      <c r="Y58" s="202"/>
      <c r="Z58" s="89"/>
      <c r="AA58" s="89"/>
      <c r="AB58" s="89"/>
      <c r="AC58" s="202"/>
      <c r="AD58" s="202"/>
      <c r="AE58" s="89"/>
      <c r="AF58" s="202"/>
      <c r="AG58" s="202"/>
      <c r="AH58" s="89"/>
      <c r="AI58" s="89"/>
      <c r="AJ58" s="204"/>
      <c r="AK58" s="204"/>
      <c r="AL58" s="202"/>
      <c r="AM58" s="202"/>
      <c r="AN58" s="89"/>
      <c r="AO58" s="89"/>
      <c r="AP58" s="89"/>
      <c r="AQ58" s="89"/>
      <c r="AR58" s="202"/>
      <c r="AS58" s="89"/>
      <c r="AT58" s="89"/>
      <c r="AU58" s="89"/>
      <c r="AV58" s="89"/>
      <c r="AW58" s="267" t="s">
        <v>208</v>
      </c>
      <c r="AX58" s="268"/>
      <c r="AY58" s="268"/>
      <c r="AZ58" s="268"/>
      <c r="BA58" s="268"/>
      <c r="BB58" s="268"/>
      <c r="BC58" s="202"/>
      <c r="BD58" s="92"/>
    </row>
    <row r="59" spans="1:56">
      <c r="A59" s="259"/>
      <c r="B59" s="205"/>
      <c r="C59" s="205"/>
      <c r="D59" s="206"/>
      <c r="E59" s="206"/>
      <c r="F59" s="206"/>
      <c r="G59" s="206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5"/>
      <c r="AK59" s="45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</row>
    <row r="60" spans="1:56">
      <c r="A60" s="259"/>
      <c r="B60" s="205"/>
      <c r="C60" s="205"/>
      <c r="D60" s="206"/>
      <c r="E60" s="206"/>
      <c r="F60" s="206"/>
      <c r="G60" s="206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  <c r="AK60" s="45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</row>
    <row r="61" spans="1:56">
      <c r="A61" s="259"/>
      <c r="B61" s="205"/>
      <c r="C61" s="205"/>
      <c r="D61" s="206"/>
      <c r="E61" s="206"/>
      <c r="F61" s="206"/>
      <c r="G61" s="206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5"/>
      <c r="AK61" s="45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</row>
    <row r="62" spans="1:56">
      <c r="A62" s="259"/>
      <c r="B62" s="205"/>
      <c r="C62" s="205"/>
      <c r="D62" s="206"/>
      <c r="E62" s="206"/>
      <c r="F62" s="206"/>
      <c r="G62" s="206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5"/>
      <c r="AK62" s="45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</row>
    <row r="63" spans="1:56">
      <c r="A63" s="259"/>
      <c r="B63" s="205"/>
      <c r="C63" s="205"/>
      <c r="D63" s="206"/>
      <c r="E63" s="206"/>
      <c r="F63" s="206"/>
      <c r="G63" s="206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5"/>
      <c r="AK63" s="45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</row>
    <row r="64" spans="1:56">
      <c r="A64" s="259"/>
      <c r="B64" s="205"/>
      <c r="C64" s="205"/>
      <c r="D64" s="206"/>
      <c r="E64" s="206"/>
      <c r="F64" s="206"/>
      <c r="G64" s="206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5"/>
      <c r="AK64" s="45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</row>
    <row r="65" spans="1:54">
      <c r="A65" s="259"/>
      <c r="B65" s="205"/>
      <c r="C65" s="205"/>
      <c r="D65" s="206"/>
      <c r="E65" s="206"/>
      <c r="F65" s="206"/>
      <c r="G65" s="206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5"/>
      <c r="AK65" s="45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</row>
    <row r="66" spans="1:54">
      <c r="A66" s="259"/>
      <c r="B66" s="205"/>
      <c r="C66" s="205"/>
      <c r="D66" s="206"/>
      <c r="E66" s="206"/>
      <c r="F66" s="206"/>
      <c r="G66" s="206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5"/>
      <c r="AK66" s="45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</row>
    <row r="67" spans="1:54">
      <c r="A67" s="259"/>
      <c r="B67" s="205"/>
      <c r="C67" s="205"/>
      <c r="D67" s="206"/>
      <c r="E67" s="206"/>
      <c r="F67" s="206"/>
      <c r="G67" s="206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5"/>
      <c r="AK67" s="45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</row>
    <row r="68" spans="1:54">
      <c r="A68" s="259"/>
      <c r="B68" s="205"/>
      <c r="C68" s="205"/>
      <c r="D68" s="206"/>
      <c r="E68" s="206"/>
      <c r="F68" s="206"/>
      <c r="G68" s="206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5"/>
      <c r="AK68" s="45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</row>
    <row r="69" spans="1:54">
      <c r="A69" s="259"/>
      <c r="B69" s="205"/>
      <c r="C69" s="205"/>
      <c r="D69" s="206"/>
      <c r="E69" s="206"/>
      <c r="F69" s="206"/>
      <c r="G69" s="206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5"/>
      <c r="AK69" s="45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</row>
    <row r="70" spans="1:54">
      <c r="A70" s="259"/>
      <c r="B70" s="205"/>
      <c r="C70" s="205"/>
      <c r="D70" s="206"/>
      <c r="E70" s="206"/>
      <c r="F70" s="206"/>
      <c r="G70" s="206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5"/>
      <c r="AK70" s="45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</row>
    <row r="71" spans="1:54">
      <c r="A71" s="259"/>
      <c r="B71" s="205"/>
      <c r="C71" s="205"/>
      <c r="D71" s="206"/>
      <c r="E71" s="206"/>
      <c r="F71" s="206"/>
      <c r="G71" s="206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5"/>
      <c r="AK71" s="45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</row>
    <row r="72" spans="1:54">
      <c r="A72" s="259"/>
      <c r="B72" s="205"/>
      <c r="C72" s="205"/>
      <c r="D72" s="206"/>
      <c r="E72" s="206"/>
      <c r="F72" s="206"/>
      <c r="G72" s="206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45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</row>
    <row r="73" spans="1:54">
      <c r="A73" s="259"/>
      <c r="B73" s="205"/>
      <c r="C73" s="205"/>
      <c r="D73" s="206"/>
      <c r="E73" s="206"/>
      <c r="F73" s="206"/>
      <c r="G73" s="206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5"/>
      <c r="AK73" s="45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</row>
    <row r="74" spans="1:54">
      <c r="A74" s="259"/>
      <c r="B74" s="205"/>
      <c r="C74" s="205"/>
      <c r="D74" s="206"/>
      <c r="E74" s="206"/>
      <c r="F74" s="206"/>
      <c r="G74" s="206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5"/>
      <c r="AK74" s="45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</row>
    <row r="75" spans="1:54">
      <c r="A75" s="259"/>
      <c r="B75" s="205"/>
      <c r="C75" s="205"/>
      <c r="D75" s="206"/>
      <c r="E75" s="206"/>
      <c r="F75" s="206"/>
      <c r="G75" s="206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5"/>
      <c r="AK75" s="45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</row>
    <row r="76" spans="1:54">
      <c r="A76" s="259"/>
      <c r="B76" s="205"/>
      <c r="C76" s="205"/>
      <c r="D76" s="206"/>
      <c r="E76" s="206"/>
      <c r="F76" s="206"/>
      <c r="G76" s="206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5"/>
      <c r="AK76" s="45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</row>
    <row r="77" spans="1:54">
      <c r="A77" s="259"/>
      <c r="B77" s="205"/>
      <c r="C77" s="205"/>
      <c r="D77" s="206"/>
      <c r="E77" s="206"/>
      <c r="F77" s="206"/>
      <c r="G77" s="206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5"/>
      <c r="AK77" s="45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</row>
    <row r="78" spans="1:54">
      <c r="A78" s="259"/>
      <c r="B78" s="205"/>
      <c r="C78" s="205"/>
      <c r="D78" s="206"/>
      <c r="E78" s="206"/>
      <c r="F78" s="206"/>
      <c r="G78" s="206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5"/>
      <c r="AK78" s="45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</row>
    <row r="79" spans="1:54">
      <c r="A79" s="259"/>
      <c r="B79" s="205"/>
      <c r="C79" s="205"/>
      <c r="D79" s="206"/>
      <c r="E79" s="206"/>
      <c r="F79" s="206"/>
      <c r="G79" s="206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5"/>
      <c r="AK79" s="45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</row>
    <row r="80" spans="1:54">
      <c r="A80" s="259"/>
      <c r="B80" s="205"/>
      <c r="C80" s="205"/>
      <c r="D80" s="206"/>
      <c r="E80" s="206"/>
      <c r="F80" s="206"/>
      <c r="G80" s="206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5"/>
      <c r="AK80" s="45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</row>
    <row r="81" spans="1:54">
      <c r="A81" s="259"/>
      <c r="B81" s="205"/>
      <c r="C81" s="205"/>
      <c r="D81" s="206"/>
      <c r="E81" s="206"/>
      <c r="F81" s="206"/>
      <c r="G81" s="206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5"/>
      <c r="AK81" s="45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</row>
    <row r="82" spans="1:54">
      <c r="A82" s="259"/>
      <c r="B82" s="205"/>
      <c r="C82" s="205"/>
      <c r="D82" s="206"/>
      <c r="E82" s="206"/>
      <c r="F82" s="206"/>
      <c r="G82" s="206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5"/>
      <c r="AK82" s="45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</row>
    <row r="83" spans="1:54">
      <c r="A83" s="259"/>
      <c r="B83" s="205"/>
      <c r="C83" s="205"/>
      <c r="D83" s="206"/>
      <c r="E83" s="206"/>
      <c r="F83" s="206"/>
      <c r="G83" s="206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5"/>
      <c r="AK83" s="45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</row>
    <row r="84" spans="1:54">
      <c r="A84" s="259"/>
      <c r="B84" s="205"/>
      <c r="C84" s="205"/>
      <c r="D84" s="206"/>
      <c r="E84" s="206"/>
      <c r="F84" s="206"/>
      <c r="G84" s="206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5"/>
      <c r="AK84" s="45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</row>
    <row r="85" spans="1:54">
      <c r="A85" s="259"/>
      <c r="B85" s="205"/>
      <c r="C85" s="205"/>
      <c r="D85" s="206"/>
      <c r="E85" s="206"/>
      <c r="F85" s="206"/>
      <c r="G85" s="206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5"/>
      <c r="AK85" s="45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</row>
    <row r="86" spans="1:54">
      <c r="A86" s="259"/>
      <c r="B86" s="205"/>
      <c r="C86" s="205"/>
      <c r="D86" s="206"/>
      <c r="E86" s="206"/>
      <c r="F86" s="206"/>
      <c r="G86" s="206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5"/>
      <c r="AK86" s="45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</row>
    <row r="87" spans="1:54">
      <c r="A87" s="259"/>
      <c r="B87" s="205"/>
      <c r="C87" s="205"/>
      <c r="D87" s="206"/>
      <c r="E87" s="206"/>
      <c r="F87" s="206"/>
      <c r="G87" s="206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5"/>
      <c r="AK87" s="45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</row>
    <row r="88" spans="1:54">
      <c r="A88" s="259"/>
      <c r="B88" s="205"/>
      <c r="C88" s="205"/>
      <c r="D88" s="206"/>
      <c r="E88" s="206"/>
      <c r="F88" s="206"/>
      <c r="G88" s="206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5"/>
      <c r="AK88" s="45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</row>
    <row r="89" spans="1:54">
      <c r="A89" s="259"/>
      <c r="B89" s="205"/>
      <c r="C89" s="205"/>
      <c r="D89" s="206"/>
      <c r="E89" s="206"/>
      <c r="F89" s="206"/>
      <c r="G89" s="206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5"/>
      <c r="AK89" s="45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</row>
    <row r="90" spans="1:54">
      <c r="A90" s="259"/>
      <c r="B90" s="205"/>
      <c r="C90" s="205"/>
      <c r="D90" s="206"/>
      <c r="E90" s="206"/>
      <c r="F90" s="206"/>
      <c r="G90" s="206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5"/>
      <c r="AK90" s="45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</row>
    <row r="91" spans="1:54">
      <c r="A91" s="259"/>
      <c r="B91" s="205"/>
      <c r="C91" s="205"/>
      <c r="D91" s="206"/>
      <c r="E91" s="206"/>
      <c r="F91" s="206"/>
      <c r="G91" s="206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5"/>
      <c r="AK91" s="45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</row>
    <row r="92" spans="1:54">
      <c r="A92" s="259"/>
      <c r="B92" s="205"/>
      <c r="C92" s="205"/>
      <c r="D92" s="206"/>
      <c r="E92" s="206"/>
      <c r="F92" s="206"/>
      <c r="G92" s="206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5"/>
      <c r="AK92" s="45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</row>
    <row r="93" spans="1:54">
      <c r="A93" s="259"/>
      <c r="B93" s="205"/>
      <c r="C93" s="205"/>
      <c r="D93" s="206"/>
      <c r="E93" s="206"/>
      <c r="F93" s="206"/>
      <c r="G93" s="206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5"/>
      <c r="AK93" s="45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</row>
    <row r="94" spans="1:54">
      <c r="A94" s="259"/>
      <c r="B94" s="205"/>
      <c r="C94" s="205"/>
      <c r="D94" s="206"/>
      <c r="E94" s="206"/>
      <c r="F94" s="206"/>
      <c r="G94" s="206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5"/>
      <c r="AK94" s="45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</row>
    <row r="95" spans="1:54">
      <c r="A95" s="259"/>
      <c r="B95" s="205"/>
      <c r="C95" s="205"/>
      <c r="D95" s="206"/>
      <c r="E95" s="206"/>
      <c r="F95" s="206"/>
      <c r="G95" s="206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5"/>
      <c r="AK95" s="45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</row>
    <row r="96" spans="1:54">
      <c r="A96" s="259"/>
      <c r="B96" s="205"/>
      <c r="C96" s="205"/>
      <c r="D96" s="206"/>
      <c r="E96" s="206"/>
      <c r="F96" s="206"/>
      <c r="G96" s="206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5"/>
      <c r="AK96" s="45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</row>
    <row r="97" spans="1:14">
      <c r="A97" s="259"/>
      <c r="B97" s="205"/>
      <c r="C97" s="205"/>
      <c r="D97" s="206"/>
      <c r="E97" s="206"/>
      <c r="F97" s="206"/>
      <c r="G97" s="206"/>
      <c r="H97" s="44"/>
      <c r="I97" s="44"/>
      <c r="J97" s="44"/>
      <c r="K97" s="44"/>
      <c r="L97" s="44"/>
      <c r="M97" s="44"/>
      <c r="N97" s="44"/>
    </row>
    <row r="98" spans="1:14">
      <c r="A98" s="259"/>
      <c r="B98" s="205"/>
      <c r="C98" s="205"/>
      <c r="D98" s="206"/>
      <c r="E98" s="206"/>
      <c r="F98" s="206"/>
      <c r="G98" s="206"/>
      <c r="H98" s="44"/>
      <c r="I98" s="44"/>
      <c r="J98" s="44"/>
      <c r="K98" s="44"/>
      <c r="L98" s="44"/>
      <c r="M98" s="44"/>
      <c r="N98" s="44"/>
    </row>
    <row r="99" spans="1:14">
      <c r="A99" s="259"/>
      <c r="B99" s="205"/>
      <c r="C99" s="205"/>
      <c r="D99" s="206"/>
      <c r="E99" s="206"/>
      <c r="F99" s="206"/>
      <c r="G99" s="206"/>
      <c r="H99" s="44"/>
      <c r="I99" s="44"/>
      <c r="J99" s="44"/>
      <c r="K99" s="44"/>
      <c r="L99" s="44"/>
      <c r="M99" s="44"/>
      <c r="N99" s="44"/>
    </row>
    <row r="100" spans="1:14">
      <c r="A100" s="259"/>
      <c r="B100" s="205"/>
      <c r="C100" s="205"/>
      <c r="D100" s="206"/>
      <c r="E100" s="206"/>
      <c r="F100" s="206"/>
      <c r="G100" s="206"/>
      <c r="H100" s="44"/>
      <c r="I100" s="44"/>
      <c r="J100" s="44"/>
      <c r="K100" s="44"/>
      <c r="L100" s="44"/>
      <c r="M100" s="44"/>
      <c r="N100" s="44"/>
    </row>
    <row r="101" spans="1:14">
      <c r="A101" s="259"/>
      <c r="B101" s="205"/>
      <c r="C101" s="205"/>
      <c r="D101" s="206"/>
      <c r="E101" s="206"/>
      <c r="F101" s="206"/>
      <c r="G101" s="206"/>
      <c r="H101" s="44"/>
      <c r="I101" s="44"/>
      <c r="J101" s="44"/>
      <c r="K101" s="44"/>
      <c r="L101" s="44"/>
      <c r="M101" s="44"/>
      <c r="N101" s="44"/>
    </row>
    <row r="102" spans="1:14">
      <c r="A102" s="259"/>
      <c r="B102" s="205"/>
      <c r="C102" s="205"/>
      <c r="D102" s="206"/>
      <c r="E102" s="206"/>
      <c r="F102" s="206"/>
      <c r="G102" s="206"/>
      <c r="H102" s="44"/>
      <c r="I102" s="44"/>
      <c r="J102" s="44"/>
      <c r="K102" s="44"/>
      <c r="L102" s="44"/>
      <c r="M102" s="44"/>
      <c r="N102" s="44"/>
    </row>
    <row r="103" spans="1:14">
      <c r="A103" s="259"/>
      <c r="B103" s="205"/>
      <c r="C103" s="205"/>
      <c r="D103" s="206"/>
      <c r="E103" s="206"/>
      <c r="F103" s="206"/>
      <c r="G103" s="206"/>
      <c r="H103" s="44"/>
      <c r="I103" s="44"/>
      <c r="J103" s="44"/>
      <c r="K103" s="44"/>
      <c r="L103" s="44"/>
      <c r="M103" s="44"/>
      <c r="N103" s="44"/>
    </row>
    <row r="104" spans="1:14">
      <c r="A104" s="259"/>
      <c r="B104" s="205"/>
      <c r="C104" s="205"/>
      <c r="D104" s="206"/>
      <c r="E104" s="206"/>
      <c r="F104" s="206"/>
      <c r="G104" s="206"/>
      <c r="H104" s="44"/>
      <c r="I104" s="44"/>
      <c r="J104" s="44"/>
      <c r="K104" s="44"/>
      <c r="L104" s="44"/>
      <c r="M104" s="44"/>
      <c r="N104" s="44"/>
    </row>
    <row r="105" spans="1:14">
      <c r="A105" s="259"/>
      <c r="B105" s="205"/>
      <c r="C105" s="205"/>
      <c r="D105" s="206"/>
      <c r="E105" s="206"/>
      <c r="F105" s="206"/>
      <c r="G105" s="206"/>
      <c r="H105" s="44"/>
      <c r="I105" s="44"/>
      <c r="J105" s="44"/>
      <c r="K105" s="44"/>
      <c r="L105" s="44"/>
      <c r="M105" s="44"/>
      <c r="N105" s="44"/>
    </row>
    <row r="106" spans="1:14">
      <c r="A106" s="259"/>
      <c r="B106" s="205"/>
      <c r="C106" s="205"/>
      <c r="D106" s="206"/>
      <c r="E106" s="206"/>
      <c r="F106" s="206"/>
      <c r="G106" s="206"/>
      <c r="H106" s="44"/>
      <c r="I106" s="44"/>
      <c r="J106" s="44"/>
      <c r="K106" s="44"/>
      <c r="L106" s="44"/>
      <c r="M106" s="44"/>
      <c r="N106" s="44"/>
    </row>
    <row r="107" spans="1:14">
      <c r="A107" s="259"/>
      <c r="B107" s="205"/>
      <c r="C107" s="205"/>
      <c r="D107" s="206"/>
      <c r="E107" s="206"/>
      <c r="F107" s="206"/>
      <c r="G107" s="206"/>
      <c r="H107" s="44"/>
      <c r="I107" s="44"/>
      <c r="J107" s="44"/>
      <c r="K107" s="44"/>
      <c r="L107" s="44"/>
      <c r="M107" s="44"/>
      <c r="N107" s="44"/>
    </row>
    <row r="108" spans="1:14">
      <c r="A108" s="259"/>
      <c r="B108" s="205"/>
      <c r="C108" s="205"/>
      <c r="D108" s="206"/>
      <c r="E108" s="206"/>
      <c r="F108" s="206"/>
      <c r="G108" s="206"/>
      <c r="H108" s="44"/>
      <c r="I108" s="44"/>
      <c r="J108" s="44"/>
      <c r="K108" s="44"/>
      <c r="L108" s="44"/>
      <c r="M108" s="44"/>
      <c r="N108" s="44"/>
    </row>
    <row r="109" spans="1:14">
      <c r="A109" s="259"/>
      <c r="B109" s="205"/>
      <c r="C109" s="205"/>
      <c r="D109" s="206"/>
      <c r="E109" s="206"/>
      <c r="F109" s="206"/>
      <c r="G109" s="206"/>
      <c r="H109" s="44"/>
      <c r="I109" s="44"/>
      <c r="J109" s="44"/>
      <c r="K109" s="44"/>
      <c r="L109" s="44"/>
      <c r="M109" s="44"/>
      <c r="N109" s="44"/>
    </row>
    <row r="110" spans="1:14">
      <c r="A110" s="259"/>
      <c r="B110" s="205"/>
      <c r="C110" s="205"/>
      <c r="D110" s="206"/>
      <c r="E110" s="206"/>
      <c r="F110" s="206"/>
      <c r="G110" s="206"/>
      <c r="H110" s="44"/>
      <c r="I110" s="44"/>
      <c r="J110" s="44"/>
      <c r="K110" s="44"/>
      <c r="L110" s="44"/>
      <c r="M110" s="44"/>
      <c r="N110" s="44"/>
    </row>
    <row r="111" spans="1:14">
      <c r="A111" s="259"/>
      <c r="B111" s="205"/>
      <c r="C111" s="205"/>
      <c r="D111" s="206"/>
      <c r="E111" s="206"/>
      <c r="F111" s="206"/>
      <c r="G111" s="206"/>
      <c r="H111" s="44"/>
      <c r="I111" s="44"/>
      <c r="J111" s="44"/>
      <c r="K111" s="44"/>
      <c r="L111" s="44"/>
      <c r="M111" s="44"/>
      <c r="N111" s="44"/>
    </row>
    <row r="112" spans="1:14">
      <c r="A112" s="259"/>
      <c r="B112" s="205"/>
      <c r="C112" s="205"/>
      <c r="D112" s="206"/>
      <c r="E112" s="206"/>
      <c r="F112" s="206"/>
      <c r="G112" s="206"/>
      <c r="H112" s="44"/>
      <c r="I112" s="44"/>
      <c r="J112" s="44"/>
      <c r="K112" s="44"/>
      <c r="L112" s="44"/>
      <c r="M112" s="44"/>
      <c r="N112" s="44"/>
    </row>
    <row r="113" spans="1:14">
      <c r="A113" s="259"/>
      <c r="B113" s="205"/>
      <c r="C113" s="205"/>
      <c r="D113" s="206"/>
      <c r="E113" s="206"/>
      <c r="F113" s="206"/>
      <c r="G113" s="206"/>
      <c r="H113" s="44"/>
      <c r="I113" s="44"/>
      <c r="J113" s="44"/>
      <c r="K113" s="44"/>
      <c r="L113" s="44"/>
      <c r="M113" s="44"/>
      <c r="N113" s="44"/>
    </row>
    <row r="114" spans="1:14">
      <c r="A114" s="259"/>
      <c r="B114" s="205"/>
      <c r="C114" s="205"/>
      <c r="D114" s="206"/>
      <c r="E114" s="206"/>
      <c r="F114" s="206"/>
      <c r="G114" s="206"/>
      <c r="H114" s="44"/>
      <c r="I114" s="44"/>
      <c r="J114" s="44"/>
      <c r="K114" s="44"/>
      <c r="L114" s="44"/>
      <c r="M114" s="44"/>
      <c r="N114" s="44"/>
    </row>
    <row r="115" spans="1:14">
      <c r="A115" s="259"/>
      <c r="B115" s="205"/>
      <c r="C115" s="205"/>
      <c r="D115" s="206"/>
      <c r="E115" s="206"/>
      <c r="F115" s="206"/>
      <c r="G115" s="206"/>
      <c r="H115" s="44"/>
      <c r="I115" s="44"/>
      <c r="J115" s="44"/>
      <c r="K115" s="44"/>
      <c r="L115" s="44"/>
      <c r="M115" s="44"/>
      <c r="N115" s="44"/>
    </row>
    <row r="116" spans="1:14">
      <c r="A116" s="259"/>
      <c r="B116" s="205"/>
      <c r="C116" s="205"/>
      <c r="D116" s="206"/>
      <c r="E116" s="206"/>
      <c r="F116" s="206"/>
      <c r="G116" s="206"/>
      <c r="H116" s="44"/>
      <c r="I116" s="44"/>
      <c r="J116" s="44"/>
      <c r="K116" s="44"/>
      <c r="L116" s="44"/>
      <c r="M116" s="44"/>
      <c r="N116" s="44"/>
    </row>
    <row r="117" spans="1:14">
      <c r="A117" s="259"/>
      <c r="B117" s="205"/>
      <c r="C117" s="205"/>
      <c r="D117" s="206"/>
      <c r="E117" s="206"/>
      <c r="F117" s="206"/>
      <c r="G117" s="206"/>
      <c r="H117" s="44"/>
      <c r="I117" s="44"/>
      <c r="J117" s="44"/>
      <c r="K117" s="44"/>
      <c r="L117" s="44"/>
      <c r="M117" s="44"/>
      <c r="N117" s="44"/>
    </row>
    <row r="118" spans="1:14">
      <c r="A118" s="259"/>
      <c r="B118" s="205"/>
      <c r="C118" s="205"/>
      <c r="D118" s="206"/>
      <c r="E118" s="206"/>
      <c r="F118" s="206"/>
      <c r="G118" s="206"/>
      <c r="H118" s="44"/>
      <c r="I118" s="44"/>
      <c r="J118" s="44"/>
      <c r="K118" s="44"/>
      <c r="L118" s="44"/>
      <c r="M118" s="44"/>
      <c r="N118" s="44"/>
    </row>
    <row r="119" spans="1:14">
      <c r="A119" s="259"/>
      <c r="B119" s="205"/>
      <c r="C119" s="205"/>
      <c r="D119" s="206"/>
      <c r="E119" s="206"/>
      <c r="F119" s="206"/>
      <c r="G119" s="206"/>
      <c r="H119" s="44"/>
      <c r="I119" s="44"/>
      <c r="J119" s="44"/>
      <c r="K119" s="44"/>
      <c r="L119" s="44"/>
      <c r="M119" s="44"/>
      <c r="N119" s="44"/>
    </row>
    <row r="120" spans="1:14">
      <c r="A120" s="259"/>
      <c r="B120" s="205"/>
      <c r="C120" s="205"/>
      <c r="D120" s="206"/>
      <c r="E120" s="206"/>
      <c r="F120" s="206"/>
      <c r="G120" s="206"/>
      <c r="H120" s="44"/>
      <c r="I120" s="44"/>
      <c r="J120" s="44"/>
      <c r="K120" s="44"/>
      <c r="L120" s="44"/>
      <c r="M120" s="44"/>
      <c r="N120" s="44"/>
    </row>
    <row r="121" spans="1:14">
      <c r="A121" s="259"/>
      <c r="B121" s="205"/>
      <c r="C121" s="205"/>
      <c r="D121" s="206"/>
      <c r="E121" s="206"/>
      <c r="F121" s="206"/>
      <c r="G121" s="206"/>
      <c r="H121" s="44"/>
      <c r="I121" s="44"/>
      <c r="J121" s="44"/>
      <c r="K121" s="44"/>
      <c r="L121" s="44"/>
      <c r="M121" s="44"/>
      <c r="N121" s="44"/>
    </row>
    <row r="122" spans="1:14">
      <c r="A122" s="259"/>
      <c r="B122" s="205"/>
      <c r="C122" s="205"/>
      <c r="D122" s="206"/>
      <c r="E122" s="206"/>
      <c r="F122" s="206"/>
      <c r="G122" s="206"/>
      <c r="H122" s="44"/>
      <c r="I122" s="44"/>
      <c r="J122" s="44"/>
      <c r="K122" s="44"/>
      <c r="L122" s="44"/>
      <c r="M122" s="44"/>
      <c r="N122" s="44"/>
    </row>
    <row r="123" spans="1:14">
      <c r="A123" s="259"/>
      <c r="B123" s="205"/>
      <c r="C123" s="205"/>
      <c r="D123" s="206"/>
      <c r="E123" s="206"/>
      <c r="F123" s="206"/>
      <c r="G123" s="206"/>
      <c r="H123" s="44"/>
      <c r="I123" s="44"/>
      <c r="J123" s="44"/>
      <c r="K123" s="44"/>
      <c r="L123" s="44"/>
      <c r="M123" s="44"/>
      <c r="N123" s="44"/>
    </row>
    <row r="124" spans="1:14">
      <c r="A124" s="259"/>
      <c r="B124" s="205"/>
      <c r="C124" s="205"/>
      <c r="D124" s="206"/>
      <c r="E124" s="206"/>
      <c r="F124" s="206"/>
      <c r="G124" s="206"/>
      <c r="H124" s="44"/>
      <c r="I124" s="44"/>
      <c r="J124" s="44"/>
      <c r="K124" s="44"/>
      <c r="L124" s="44"/>
      <c r="M124" s="44"/>
      <c r="N124" s="44"/>
    </row>
    <row r="125" spans="1:14">
      <c r="A125" s="259"/>
      <c r="B125" s="205"/>
      <c r="C125" s="205"/>
      <c r="D125" s="206"/>
      <c r="E125" s="206"/>
      <c r="F125" s="206"/>
      <c r="G125" s="206"/>
      <c r="H125" s="44"/>
      <c r="I125" s="44"/>
      <c r="J125" s="44"/>
      <c r="K125" s="44"/>
      <c r="L125" s="44"/>
      <c r="M125" s="44"/>
      <c r="N125" s="44"/>
    </row>
    <row r="126" spans="1:14">
      <c r="A126" s="259"/>
      <c r="B126" s="205"/>
      <c r="C126" s="205"/>
      <c r="D126" s="206"/>
      <c r="E126" s="206"/>
      <c r="F126" s="206"/>
      <c r="G126" s="206"/>
      <c r="H126" s="44"/>
      <c r="I126" s="44"/>
      <c r="J126" s="44"/>
      <c r="K126" s="44"/>
      <c r="L126" s="44"/>
      <c r="M126" s="44"/>
      <c r="N126" s="44"/>
    </row>
    <row r="127" spans="1:14">
      <c r="A127" s="259"/>
      <c r="B127" s="205"/>
      <c r="C127" s="205"/>
      <c r="D127" s="206"/>
      <c r="E127" s="206"/>
      <c r="F127" s="206"/>
      <c r="G127" s="206"/>
      <c r="H127" s="44"/>
      <c r="I127" s="44"/>
      <c r="J127" s="44"/>
      <c r="K127" s="44"/>
      <c r="L127" s="44"/>
      <c r="M127" s="44"/>
      <c r="N127" s="44"/>
    </row>
    <row r="128" spans="1:14">
      <c r="A128" s="259"/>
      <c r="B128" s="205"/>
      <c r="C128" s="205"/>
      <c r="D128" s="206"/>
      <c r="E128" s="206"/>
      <c r="F128" s="206"/>
      <c r="G128" s="206"/>
      <c r="H128" s="44"/>
      <c r="I128" s="44"/>
      <c r="J128" s="44"/>
      <c r="K128" s="44"/>
      <c r="L128" s="44"/>
      <c r="M128" s="44"/>
      <c r="N128" s="44"/>
    </row>
    <row r="129" spans="1:14">
      <c r="A129" s="259"/>
      <c r="B129" s="205"/>
      <c r="C129" s="205"/>
      <c r="D129" s="206"/>
      <c r="E129" s="206"/>
      <c r="F129" s="206"/>
      <c r="G129" s="206"/>
      <c r="H129" s="44"/>
      <c r="I129" s="44"/>
      <c r="J129" s="44"/>
      <c r="K129" s="44"/>
      <c r="L129" s="44"/>
      <c r="M129" s="44"/>
      <c r="N129" s="44"/>
    </row>
    <row r="130" spans="1:14">
      <c r="A130" s="259"/>
      <c r="B130" s="205"/>
      <c r="C130" s="205"/>
      <c r="D130" s="206"/>
      <c r="E130" s="206"/>
      <c r="F130" s="206"/>
      <c r="G130" s="206"/>
      <c r="H130" s="44"/>
      <c r="I130" s="44"/>
      <c r="J130" s="44"/>
      <c r="K130" s="44"/>
      <c r="L130" s="44"/>
      <c r="M130" s="44"/>
      <c r="N130" s="44"/>
    </row>
    <row r="131" spans="1:14">
      <c r="A131" s="259"/>
      <c r="B131" s="205"/>
      <c r="C131" s="205"/>
      <c r="D131" s="206"/>
      <c r="E131" s="206"/>
      <c r="F131" s="206"/>
      <c r="G131" s="206"/>
      <c r="H131" s="44"/>
      <c r="I131" s="44"/>
      <c r="J131" s="44"/>
      <c r="K131" s="44"/>
      <c r="L131" s="44"/>
      <c r="M131" s="44"/>
      <c r="N131" s="44"/>
    </row>
    <row r="132" spans="1:14">
      <c r="A132" s="259"/>
      <c r="B132" s="205"/>
      <c r="C132" s="205"/>
      <c r="D132" s="206"/>
      <c r="E132" s="206"/>
      <c r="F132" s="206"/>
      <c r="G132" s="206"/>
      <c r="H132" s="44"/>
      <c r="I132" s="44"/>
      <c r="J132" s="44"/>
      <c r="K132" s="44"/>
      <c r="L132" s="44"/>
      <c r="M132" s="44"/>
      <c r="N132" s="44"/>
    </row>
    <row r="133" spans="1:14">
      <c r="A133" s="259"/>
      <c r="B133" s="205"/>
      <c r="C133" s="205"/>
      <c r="D133" s="206"/>
      <c r="E133" s="206"/>
      <c r="F133" s="206"/>
      <c r="G133" s="206"/>
      <c r="H133" s="44"/>
      <c r="I133" s="44"/>
      <c r="J133" s="44"/>
      <c r="K133" s="44"/>
      <c r="L133" s="44"/>
      <c r="M133" s="44"/>
      <c r="N133" s="44"/>
    </row>
    <row r="134" spans="1:14">
      <c r="A134" s="259"/>
      <c r="B134" s="205"/>
      <c r="C134" s="205"/>
      <c r="D134" s="206"/>
      <c r="E134" s="206"/>
      <c r="F134" s="206"/>
      <c r="G134" s="206"/>
      <c r="H134" s="44"/>
      <c r="I134" s="44"/>
      <c r="J134" s="44"/>
      <c r="K134" s="44"/>
      <c r="L134" s="44"/>
      <c r="M134" s="44"/>
      <c r="N134" s="44"/>
    </row>
    <row r="135" spans="1:14">
      <c r="A135" s="259"/>
      <c r="B135" s="205"/>
      <c r="C135" s="205"/>
      <c r="D135" s="206"/>
      <c r="E135" s="206"/>
      <c r="F135" s="206"/>
      <c r="G135" s="206"/>
      <c r="H135" s="44"/>
      <c r="I135" s="44"/>
      <c r="J135" s="44"/>
      <c r="K135" s="44"/>
      <c r="L135" s="44"/>
      <c r="M135" s="44"/>
      <c r="N135" s="44"/>
    </row>
    <row r="136" spans="1:14">
      <c r="A136" s="259"/>
      <c r="B136" s="205"/>
      <c r="C136" s="205"/>
      <c r="D136" s="206"/>
      <c r="E136" s="206"/>
      <c r="F136" s="206"/>
      <c r="G136" s="206"/>
      <c r="H136" s="44"/>
      <c r="I136" s="44"/>
      <c r="J136" s="44"/>
      <c r="K136" s="44"/>
      <c r="L136" s="44"/>
      <c r="M136" s="44"/>
      <c r="N136" s="44"/>
    </row>
    <row r="137" spans="1:14">
      <c r="A137" s="259"/>
      <c r="B137" s="205"/>
      <c r="C137" s="205"/>
      <c r="D137" s="206"/>
      <c r="E137" s="206"/>
      <c r="F137" s="206"/>
      <c r="G137" s="206"/>
      <c r="H137" s="44"/>
      <c r="I137" s="44"/>
      <c r="J137" s="44"/>
      <c r="K137" s="44"/>
      <c r="L137" s="44"/>
      <c r="M137" s="44"/>
      <c r="N137" s="44"/>
    </row>
    <row r="138" spans="1:14">
      <c r="A138" s="259"/>
      <c r="B138" s="205"/>
      <c r="C138" s="205"/>
      <c r="D138" s="206"/>
      <c r="E138" s="206"/>
      <c r="F138" s="206"/>
      <c r="G138" s="206"/>
      <c r="H138" s="44"/>
      <c r="I138" s="44"/>
      <c r="J138" s="44"/>
      <c r="K138" s="44"/>
      <c r="L138" s="44"/>
      <c r="M138" s="44"/>
      <c r="N138" s="44"/>
    </row>
    <row r="139" spans="1:14">
      <c r="A139" s="259"/>
      <c r="B139" s="205"/>
      <c r="C139" s="205"/>
      <c r="D139" s="206"/>
      <c r="E139" s="206"/>
      <c r="F139" s="206"/>
      <c r="G139" s="206"/>
      <c r="H139" s="44"/>
      <c r="I139" s="44"/>
      <c r="J139" s="44"/>
      <c r="K139" s="44"/>
      <c r="L139" s="44"/>
      <c r="M139" s="44"/>
      <c r="N139" s="44"/>
    </row>
    <row r="140" spans="1:14">
      <c r="A140" s="259"/>
      <c r="B140" s="205"/>
      <c r="C140" s="205"/>
      <c r="D140" s="206"/>
      <c r="E140" s="206"/>
      <c r="F140" s="206"/>
      <c r="G140" s="206"/>
      <c r="H140" s="44"/>
      <c r="I140" s="44"/>
      <c r="J140" s="44"/>
      <c r="K140" s="44"/>
      <c r="L140" s="44"/>
      <c r="M140" s="44"/>
      <c r="N140" s="44"/>
    </row>
    <row r="141" spans="1:14">
      <c r="A141" s="259"/>
      <c r="B141" s="205"/>
      <c r="C141" s="205"/>
      <c r="D141" s="206"/>
      <c r="E141" s="206"/>
      <c r="F141" s="206"/>
      <c r="G141" s="206"/>
      <c r="H141" s="44"/>
      <c r="I141" s="44"/>
      <c r="J141" s="44"/>
      <c r="K141" s="44"/>
      <c r="L141" s="44"/>
      <c r="M141" s="44"/>
      <c r="N141" s="44"/>
    </row>
    <row r="142" spans="1:14">
      <c r="A142" s="259"/>
      <c r="B142" s="205"/>
      <c r="C142" s="205"/>
      <c r="D142" s="206"/>
      <c r="E142" s="206"/>
      <c r="F142" s="206"/>
      <c r="G142" s="206"/>
      <c r="H142" s="44"/>
      <c r="I142" s="44"/>
      <c r="J142" s="44"/>
      <c r="K142" s="44"/>
      <c r="L142" s="44"/>
      <c r="M142" s="44"/>
      <c r="N142" s="44"/>
    </row>
    <row r="143" spans="1:14">
      <c r="A143" s="259"/>
      <c r="B143" s="205"/>
      <c r="C143" s="205"/>
      <c r="D143" s="206"/>
      <c r="E143" s="206"/>
      <c r="F143" s="206"/>
      <c r="G143" s="206"/>
      <c r="H143" s="44"/>
      <c r="I143" s="44"/>
      <c r="J143" s="44"/>
      <c r="K143" s="44"/>
      <c r="L143" s="44"/>
      <c r="M143" s="44"/>
      <c r="N143" s="44"/>
    </row>
    <row r="144" spans="1:14">
      <c r="A144" s="259"/>
      <c r="B144" s="205"/>
      <c r="C144" s="205"/>
      <c r="D144" s="206"/>
      <c r="E144" s="206"/>
      <c r="F144" s="206"/>
      <c r="G144" s="206"/>
      <c r="H144" s="44"/>
      <c r="I144" s="44"/>
      <c r="J144" s="44"/>
      <c r="K144" s="44"/>
      <c r="L144" s="44"/>
      <c r="M144" s="44"/>
      <c r="N144" s="44"/>
    </row>
    <row r="145" spans="1:14">
      <c r="A145" s="259"/>
      <c r="B145" s="205"/>
      <c r="C145" s="205"/>
      <c r="D145" s="206"/>
      <c r="E145" s="206"/>
      <c r="F145" s="206"/>
      <c r="G145" s="206"/>
      <c r="H145" s="44"/>
      <c r="I145" s="44"/>
      <c r="J145" s="44"/>
      <c r="K145" s="44"/>
      <c r="L145" s="44"/>
      <c r="M145" s="44"/>
      <c r="N145" s="44"/>
    </row>
    <row r="146" spans="1:14">
      <c r="A146" s="259"/>
      <c r="B146" s="205"/>
      <c r="C146" s="205"/>
      <c r="D146" s="206"/>
      <c r="E146" s="206"/>
      <c r="F146" s="206"/>
      <c r="G146" s="206"/>
      <c r="H146" s="44"/>
      <c r="I146" s="44"/>
      <c r="J146" s="44"/>
      <c r="K146" s="44"/>
      <c r="L146" s="44"/>
      <c r="M146" s="44"/>
      <c r="N146" s="44"/>
    </row>
    <row r="147" spans="1:14">
      <c r="A147" s="259"/>
      <c r="B147" s="205"/>
      <c r="C147" s="205"/>
      <c r="D147" s="206"/>
      <c r="E147" s="206"/>
      <c r="F147" s="206"/>
      <c r="G147" s="206"/>
      <c r="H147" s="44"/>
      <c r="I147" s="44"/>
      <c r="J147" s="44"/>
      <c r="K147" s="44"/>
      <c r="L147" s="44"/>
      <c r="M147" s="44"/>
      <c r="N147" s="44"/>
    </row>
    <row r="148" spans="1:14">
      <c r="A148" s="259"/>
      <c r="B148" s="205"/>
      <c r="C148" s="205"/>
      <c r="D148" s="206"/>
      <c r="E148" s="206"/>
      <c r="F148" s="206"/>
      <c r="G148" s="206"/>
      <c r="H148" s="44"/>
      <c r="I148" s="44"/>
      <c r="J148" s="44"/>
      <c r="K148" s="44"/>
      <c r="L148" s="44"/>
      <c r="M148" s="44"/>
      <c r="N148" s="44"/>
    </row>
    <row r="149" spans="1:14">
      <c r="A149" s="259"/>
      <c r="B149" s="205"/>
      <c r="C149" s="205"/>
      <c r="D149" s="206"/>
      <c r="E149" s="206"/>
      <c r="F149" s="206"/>
      <c r="G149" s="206"/>
      <c r="H149" s="44"/>
      <c r="I149" s="44"/>
      <c r="J149" s="44"/>
      <c r="K149" s="44"/>
      <c r="L149" s="44"/>
      <c r="M149" s="44"/>
      <c r="N149" s="44"/>
    </row>
    <row r="150" spans="1:14">
      <c r="A150" s="259"/>
      <c r="B150" s="205"/>
      <c r="C150" s="205"/>
      <c r="D150" s="206"/>
      <c r="E150" s="206"/>
      <c r="F150" s="206"/>
      <c r="G150" s="206"/>
      <c r="H150" s="44"/>
      <c r="I150" s="44"/>
      <c r="J150" s="44"/>
      <c r="K150" s="44"/>
      <c r="L150" s="44"/>
      <c r="M150" s="44"/>
      <c r="N150" s="44"/>
    </row>
    <row r="151" spans="1:14">
      <c r="A151" s="259"/>
      <c r="B151" s="205"/>
      <c r="C151" s="205"/>
      <c r="D151" s="206"/>
      <c r="E151" s="206"/>
      <c r="F151" s="206"/>
      <c r="G151" s="206"/>
      <c r="H151" s="44"/>
      <c r="I151" s="44"/>
      <c r="J151" s="44"/>
      <c r="K151" s="44"/>
      <c r="L151" s="44"/>
      <c r="M151" s="44"/>
      <c r="N151" s="44"/>
    </row>
    <row r="152" spans="1:14">
      <c r="A152" s="259"/>
      <c r="B152" s="205"/>
      <c r="C152" s="205"/>
      <c r="D152" s="206"/>
      <c r="E152" s="206"/>
      <c r="F152" s="206"/>
      <c r="G152" s="206"/>
      <c r="H152" s="44"/>
      <c r="I152" s="44"/>
      <c r="J152" s="44"/>
      <c r="K152" s="44"/>
      <c r="L152" s="44"/>
      <c r="M152" s="44"/>
      <c r="N152" s="44"/>
    </row>
    <row r="153" spans="1:14">
      <c r="A153" s="259"/>
      <c r="B153" s="205"/>
      <c r="C153" s="205"/>
      <c r="D153" s="206"/>
      <c r="E153" s="206"/>
      <c r="F153" s="206"/>
      <c r="G153" s="206"/>
      <c r="H153" s="44"/>
      <c r="I153" s="44"/>
      <c r="J153" s="44"/>
      <c r="K153" s="44"/>
      <c r="L153" s="44"/>
      <c r="M153" s="44"/>
      <c r="N153" s="44"/>
    </row>
    <row r="154" spans="1:14" ht="30" customHeight="1">
      <c r="A154" s="259"/>
      <c r="B154" s="205"/>
      <c r="C154" s="205"/>
      <c r="D154" s="206"/>
      <c r="E154" s="206"/>
      <c r="F154" s="207"/>
      <c r="G154" s="207"/>
      <c r="H154" s="44"/>
      <c r="I154" s="44"/>
      <c r="J154" s="44"/>
      <c r="K154" s="44"/>
      <c r="L154" s="44"/>
      <c r="M154" s="44"/>
      <c r="N154" s="44"/>
    </row>
    <row r="155" spans="1:14" ht="30" customHeight="1">
      <c r="A155" s="259"/>
      <c r="B155" s="205"/>
      <c r="C155" s="205"/>
      <c r="D155" s="206"/>
      <c r="E155" s="206"/>
      <c r="F155" s="207"/>
      <c r="G155" s="207"/>
      <c r="H155" s="44"/>
      <c r="I155" s="44"/>
      <c r="J155" s="44"/>
      <c r="K155" s="44"/>
      <c r="L155" s="44"/>
      <c r="M155" s="44"/>
      <c r="N155" s="44"/>
    </row>
    <row r="156" spans="1:14" ht="30" customHeight="1">
      <c r="A156" s="259"/>
      <c r="B156" s="205"/>
      <c r="C156" s="205"/>
      <c r="D156" s="206"/>
      <c r="E156" s="206"/>
      <c r="F156" s="207"/>
      <c r="G156" s="207"/>
      <c r="H156" s="44"/>
      <c r="I156" s="44"/>
      <c r="J156" s="44"/>
      <c r="K156" s="44"/>
      <c r="L156" s="44"/>
      <c r="M156" s="44"/>
      <c r="N156" s="44"/>
    </row>
    <row r="157" spans="1:14" ht="30" customHeight="1">
      <c r="A157" s="259"/>
      <c r="B157" s="205"/>
      <c r="C157" s="205"/>
      <c r="D157" s="206"/>
      <c r="E157" s="206"/>
      <c r="F157" s="207"/>
      <c r="G157" s="207"/>
      <c r="H157" s="44"/>
      <c r="I157" s="44"/>
      <c r="J157" s="44"/>
      <c r="K157" s="44"/>
      <c r="L157" s="44"/>
      <c r="M157" s="44"/>
      <c r="N157" s="44"/>
    </row>
    <row r="158" spans="1:14" ht="30" customHeight="1">
      <c r="A158" s="259"/>
      <c r="B158" s="205"/>
      <c r="C158" s="205"/>
      <c r="D158" s="206"/>
      <c r="E158" s="206"/>
      <c r="F158" s="207"/>
      <c r="G158" s="207"/>
      <c r="H158" s="44"/>
      <c r="I158" s="44"/>
      <c r="J158" s="44"/>
      <c r="K158" s="44"/>
      <c r="L158" s="44"/>
      <c r="M158" s="44"/>
      <c r="N158" s="44"/>
    </row>
    <row r="159" spans="1:14" ht="30" customHeight="1">
      <c r="A159" s="259"/>
      <c r="B159" s="205"/>
      <c r="C159" s="205"/>
      <c r="D159" s="206"/>
      <c r="E159" s="206"/>
      <c r="F159" s="207"/>
      <c r="G159" s="207"/>
      <c r="H159" s="44"/>
      <c r="I159" s="44"/>
      <c r="J159" s="44"/>
      <c r="K159" s="44"/>
      <c r="L159" s="44"/>
      <c r="M159" s="44"/>
      <c r="N159" s="44"/>
    </row>
    <row r="160" spans="1:14" ht="30" customHeight="1">
      <c r="A160" s="259"/>
      <c r="B160" s="205"/>
      <c r="C160" s="205"/>
      <c r="D160" s="206"/>
      <c r="E160" s="206"/>
      <c r="F160" s="207"/>
      <c r="G160" s="207"/>
      <c r="H160" s="44"/>
      <c r="I160" s="44"/>
      <c r="J160" s="44"/>
      <c r="K160" s="44"/>
      <c r="L160" s="44"/>
      <c r="M160" s="44"/>
      <c r="N160" s="44"/>
    </row>
    <row r="161" spans="1:14" ht="30" customHeight="1">
      <c r="A161" s="259"/>
      <c r="B161" s="205"/>
      <c r="C161" s="205"/>
      <c r="D161" s="206"/>
      <c r="E161" s="206"/>
      <c r="F161" s="207"/>
      <c r="G161" s="207"/>
      <c r="H161" s="44"/>
      <c r="I161" s="44"/>
      <c r="J161" s="44"/>
      <c r="K161" s="44"/>
      <c r="L161" s="44"/>
      <c r="M161" s="44"/>
      <c r="N161" s="44"/>
    </row>
    <row r="162" spans="1:14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</row>
    <row r="163" spans="1:14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</row>
    <row r="164" spans="1:14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</row>
    <row r="165" spans="1:14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</row>
  </sheetData>
  <mergeCells count="981">
    <mergeCell ref="AQ3:AR3"/>
    <mergeCell ref="AS3:BA3"/>
    <mergeCell ref="B4:E4"/>
    <mergeCell ref="F4:G4"/>
    <mergeCell ref="H4:I4"/>
    <mergeCell ref="J4:K4"/>
    <mergeCell ref="L4:M4"/>
    <mergeCell ref="N4:O4"/>
    <mergeCell ref="A1:Z1"/>
    <mergeCell ref="AX1:BB1"/>
    <mergeCell ref="B2:Y2"/>
    <mergeCell ref="AF2:BA2"/>
    <mergeCell ref="B3:I3"/>
    <mergeCell ref="J3:O3"/>
    <mergeCell ref="P3:Q4"/>
    <mergeCell ref="R3:S3"/>
    <mergeCell ref="T3:Y3"/>
    <mergeCell ref="Z3:AB4"/>
    <mergeCell ref="AY4:BA4"/>
    <mergeCell ref="B5:E5"/>
    <mergeCell ref="F5:G5"/>
    <mergeCell ref="H5:I5"/>
    <mergeCell ref="J5:K5"/>
    <mergeCell ref="L5:M5"/>
    <mergeCell ref="N5:O5"/>
    <mergeCell ref="P5:Q5"/>
    <mergeCell ref="R5:S5"/>
    <mergeCell ref="T5:U5"/>
    <mergeCell ref="AJ4:AK4"/>
    <mergeCell ref="AL4:AM4"/>
    <mergeCell ref="AN4:AP4"/>
    <mergeCell ref="AQ4:AR4"/>
    <mergeCell ref="AS4:AU4"/>
    <mergeCell ref="AV4:AX4"/>
    <mergeCell ref="R4:S4"/>
    <mergeCell ref="T4:U4"/>
    <mergeCell ref="V4:W4"/>
    <mergeCell ref="X4:Y4"/>
    <mergeCell ref="AF4:AG4"/>
    <mergeCell ref="AH4:AI4"/>
    <mergeCell ref="AC3:AE4"/>
    <mergeCell ref="AF3:AP3"/>
    <mergeCell ref="AY5:BA5"/>
    <mergeCell ref="B7:E7"/>
    <mergeCell ref="F7:G7"/>
    <mergeCell ref="H7:I7"/>
    <mergeCell ref="J7:K7"/>
    <mergeCell ref="L7:M7"/>
    <mergeCell ref="N7:O7"/>
    <mergeCell ref="P7:Q7"/>
    <mergeCell ref="R7:S7"/>
    <mergeCell ref="T7:U7"/>
    <mergeCell ref="AJ5:AK5"/>
    <mergeCell ref="AL5:AM5"/>
    <mergeCell ref="AN5:AP5"/>
    <mergeCell ref="AQ5:AR5"/>
    <mergeCell ref="AS5:AU5"/>
    <mergeCell ref="AV5:AX5"/>
    <mergeCell ref="V5:W5"/>
    <mergeCell ref="X5:Y5"/>
    <mergeCell ref="Z5:AB5"/>
    <mergeCell ref="AC5:AE5"/>
    <mergeCell ref="AF5:AG5"/>
    <mergeCell ref="AH5:AI5"/>
    <mergeCell ref="AY7:BA7"/>
    <mergeCell ref="B8:E8"/>
    <mergeCell ref="F8:G8"/>
    <mergeCell ref="H8:I8"/>
    <mergeCell ref="J8:K8"/>
    <mergeCell ref="L8:M8"/>
    <mergeCell ref="N8:O8"/>
    <mergeCell ref="P8:Q8"/>
    <mergeCell ref="R8:S8"/>
    <mergeCell ref="T8:U8"/>
    <mergeCell ref="AJ7:AK7"/>
    <mergeCell ref="AL7:AM7"/>
    <mergeCell ref="AN7:AP7"/>
    <mergeCell ref="AQ7:AR7"/>
    <mergeCell ref="AS7:AU7"/>
    <mergeCell ref="AV7:AX7"/>
    <mergeCell ref="V7:W7"/>
    <mergeCell ref="X7:Y7"/>
    <mergeCell ref="Z7:AB7"/>
    <mergeCell ref="AC7:AE7"/>
    <mergeCell ref="AF7:AG7"/>
    <mergeCell ref="AH7:AI7"/>
    <mergeCell ref="AY8:BA8"/>
    <mergeCell ref="B9:E9"/>
    <mergeCell ref="F9:G9"/>
    <mergeCell ref="H9:I9"/>
    <mergeCell ref="J9:K9"/>
    <mergeCell ref="L9:M9"/>
    <mergeCell ref="N9:O9"/>
    <mergeCell ref="P9:Q9"/>
    <mergeCell ref="R9:S9"/>
    <mergeCell ref="T9:U9"/>
    <mergeCell ref="AJ8:AK8"/>
    <mergeCell ref="AL8:AM8"/>
    <mergeCell ref="AN8:AP8"/>
    <mergeCell ref="AQ8:AR8"/>
    <mergeCell ref="AS8:AU8"/>
    <mergeCell ref="AV8:AX8"/>
    <mergeCell ref="V8:W8"/>
    <mergeCell ref="X8:Y8"/>
    <mergeCell ref="Z8:AB8"/>
    <mergeCell ref="AC8:AE8"/>
    <mergeCell ref="AF8:AG8"/>
    <mergeCell ref="AH8:AI8"/>
    <mergeCell ref="AY9:BA9"/>
    <mergeCell ref="B10:E10"/>
    <mergeCell ref="F10:G10"/>
    <mergeCell ref="H10:I10"/>
    <mergeCell ref="J10:K10"/>
    <mergeCell ref="L10:M10"/>
    <mergeCell ref="N10:O10"/>
    <mergeCell ref="P10:Q10"/>
    <mergeCell ref="R10:S10"/>
    <mergeCell ref="T10:U10"/>
    <mergeCell ref="AJ9:AK9"/>
    <mergeCell ref="AL9:AM9"/>
    <mergeCell ref="AN9:AP9"/>
    <mergeCell ref="AQ9:AR9"/>
    <mergeCell ref="AS9:AU9"/>
    <mergeCell ref="AV9:AX9"/>
    <mergeCell ref="V9:W9"/>
    <mergeCell ref="X9:Y9"/>
    <mergeCell ref="Z9:AB9"/>
    <mergeCell ref="AC9:AE9"/>
    <mergeCell ref="AF9:AG9"/>
    <mergeCell ref="AH9:AI9"/>
    <mergeCell ref="AY10:BA10"/>
    <mergeCell ref="B11:E11"/>
    <mergeCell ref="F11:G11"/>
    <mergeCell ref="H11:I11"/>
    <mergeCell ref="J11:K11"/>
    <mergeCell ref="L11:M11"/>
    <mergeCell ref="N11:O11"/>
    <mergeCell ref="P11:Q11"/>
    <mergeCell ref="R11:S11"/>
    <mergeCell ref="T11:U11"/>
    <mergeCell ref="AJ10:AK10"/>
    <mergeCell ref="AL10:AM10"/>
    <mergeCell ref="AN10:AP10"/>
    <mergeCell ref="AQ10:AR10"/>
    <mergeCell ref="AS10:AU10"/>
    <mergeCell ref="AV10:AX10"/>
    <mergeCell ref="V10:W10"/>
    <mergeCell ref="X10:Y10"/>
    <mergeCell ref="Z10:AB10"/>
    <mergeCell ref="AC10:AE10"/>
    <mergeCell ref="AF10:AG10"/>
    <mergeCell ref="AH10:AI10"/>
    <mergeCell ref="AY11:BA11"/>
    <mergeCell ref="B12:E12"/>
    <mergeCell ref="F12:G12"/>
    <mergeCell ref="H12:I12"/>
    <mergeCell ref="J12:K12"/>
    <mergeCell ref="L12:M12"/>
    <mergeCell ref="N12:O12"/>
    <mergeCell ref="P12:Q12"/>
    <mergeCell ref="R12:S12"/>
    <mergeCell ref="T12:U12"/>
    <mergeCell ref="AJ11:AK11"/>
    <mergeCell ref="AL11:AM11"/>
    <mergeCell ref="AN11:AP11"/>
    <mergeCell ref="AQ11:AR11"/>
    <mergeCell ref="AS11:AU11"/>
    <mergeCell ref="AV11:AX11"/>
    <mergeCell ref="V11:W11"/>
    <mergeCell ref="X11:Y11"/>
    <mergeCell ref="Z11:AB11"/>
    <mergeCell ref="AC11:AE11"/>
    <mergeCell ref="AF11:AG11"/>
    <mergeCell ref="AH11:AI11"/>
    <mergeCell ref="AY12:BA12"/>
    <mergeCell ref="B13:E13"/>
    <mergeCell ref="F13:G13"/>
    <mergeCell ref="H13:I13"/>
    <mergeCell ref="J13:K13"/>
    <mergeCell ref="L13:M13"/>
    <mergeCell ref="N13:O13"/>
    <mergeCell ref="P13:Q13"/>
    <mergeCell ref="R13:S13"/>
    <mergeCell ref="T13:U13"/>
    <mergeCell ref="AJ12:AK12"/>
    <mergeCell ref="AL12:AM12"/>
    <mergeCell ref="AN12:AP12"/>
    <mergeCell ref="AQ12:AR12"/>
    <mergeCell ref="AS12:AU12"/>
    <mergeCell ref="AV12:AX12"/>
    <mergeCell ref="V12:W12"/>
    <mergeCell ref="X12:Y12"/>
    <mergeCell ref="Z12:AB12"/>
    <mergeCell ref="AC12:AE12"/>
    <mergeCell ref="AF12:AG12"/>
    <mergeCell ref="AH12:AI12"/>
    <mergeCell ref="AY13:BA13"/>
    <mergeCell ref="B14:E14"/>
    <mergeCell ref="F14:G14"/>
    <mergeCell ref="H14:I14"/>
    <mergeCell ref="J14:K14"/>
    <mergeCell ref="L14:M14"/>
    <mergeCell ref="N14:O14"/>
    <mergeCell ref="P14:Q14"/>
    <mergeCell ref="R14:S14"/>
    <mergeCell ref="T14:U14"/>
    <mergeCell ref="AJ13:AK13"/>
    <mergeCell ref="AL13:AM13"/>
    <mergeCell ref="AN13:AP13"/>
    <mergeCell ref="AQ13:AR13"/>
    <mergeCell ref="AS13:AU13"/>
    <mergeCell ref="AV13:AX13"/>
    <mergeCell ref="V13:W13"/>
    <mergeCell ref="X13:Y13"/>
    <mergeCell ref="Z13:AB13"/>
    <mergeCell ref="AC13:AE13"/>
    <mergeCell ref="AF13:AG13"/>
    <mergeCell ref="AH13:AI13"/>
    <mergeCell ref="AY14:BA14"/>
    <mergeCell ref="B15:E15"/>
    <mergeCell ref="F15:G15"/>
    <mergeCell ref="H15:I15"/>
    <mergeCell ref="J15:K15"/>
    <mergeCell ref="L15:M15"/>
    <mergeCell ref="N15:O15"/>
    <mergeCell ref="P15:Q15"/>
    <mergeCell ref="R15:S15"/>
    <mergeCell ref="T15:U15"/>
    <mergeCell ref="AJ14:AK14"/>
    <mergeCell ref="AL14:AM14"/>
    <mergeCell ref="AN14:AP14"/>
    <mergeCell ref="AQ14:AR14"/>
    <mergeCell ref="AS14:AU14"/>
    <mergeCell ref="AV14:AX14"/>
    <mergeCell ref="V14:W14"/>
    <mergeCell ref="X14:Y14"/>
    <mergeCell ref="Z14:AB14"/>
    <mergeCell ref="AC14:AE14"/>
    <mergeCell ref="AF14:AG14"/>
    <mergeCell ref="AH14:AI14"/>
    <mergeCell ref="AY15:BA15"/>
    <mergeCell ref="B16:E16"/>
    <mergeCell ref="F16:G16"/>
    <mergeCell ref="H16:I16"/>
    <mergeCell ref="J16:K16"/>
    <mergeCell ref="L16:M16"/>
    <mergeCell ref="N16:O16"/>
    <mergeCell ref="P16:Q16"/>
    <mergeCell ref="R16:S16"/>
    <mergeCell ref="T16:U16"/>
    <mergeCell ref="AJ15:AK15"/>
    <mergeCell ref="AL15:AM15"/>
    <mergeCell ref="AN15:AP15"/>
    <mergeCell ref="AQ15:AR15"/>
    <mergeCell ref="AS15:AU15"/>
    <mergeCell ref="AV15:AX15"/>
    <mergeCell ref="V15:W15"/>
    <mergeCell ref="X15:Y15"/>
    <mergeCell ref="Z15:AB15"/>
    <mergeCell ref="AC15:AE15"/>
    <mergeCell ref="AF15:AG15"/>
    <mergeCell ref="AH15:AI15"/>
    <mergeCell ref="AY16:BA16"/>
    <mergeCell ref="B17:E17"/>
    <mergeCell ref="F17:G17"/>
    <mergeCell ref="H17:I17"/>
    <mergeCell ref="J17:K17"/>
    <mergeCell ref="L17:M17"/>
    <mergeCell ref="N17:O17"/>
    <mergeCell ref="P17:Q17"/>
    <mergeCell ref="R17:S17"/>
    <mergeCell ref="T17:U17"/>
    <mergeCell ref="AJ16:AK16"/>
    <mergeCell ref="AL16:AM16"/>
    <mergeCell ref="AN16:AP16"/>
    <mergeCell ref="AQ16:AR16"/>
    <mergeCell ref="AS16:AU16"/>
    <mergeCell ref="AV16:AX16"/>
    <mergeCell ref="V16:W16"/>
    <mergeCell ref="X16:Y16"/>
    <mergeCell ref="Z16:AB16"/>
    <mergeCell ref="AC16:AE16"/>
    <mergeCell ref="AF16:AG16"/>
    <mergeCell ref="AH16:AI16"/>
    <mergeCell ref="AY17:BA17"/>
    <mergeCell ref="B18:E18"/>
    <mergeCell ref="F18:G18"/>
    <mergeCell ref="H18:I18"/>
    <mergeCell ref="J18:K18"/>
    <mergeCell ref="L18:M18"/>
    <mergeCell ref="N18:O18"/>
    <mergeCell ref="P18:Q18"/>
    <mergeCell ref="R18:S18"/>
    <mergeCell ref="T18:U18"/>
    <mergeCell ref="AJ17:AK17"/>
    <mergeCell ref="AL17:AM17"/>
    <mergeCell ref="AN17:AP17"/>
    <mergeCell ref="AQ17:AR17"/>
    <mergeCell ref="AS17:AU17"/>
    <mergeCell ref="AV17:AX17"/>
    <mergeCell ref="V17:W17"/>
    <mergeCell ref="X17:Y17"/>
    <mergeCell ref="Z17:AB17"/>
    <mergeCell ref="AC17:AE17"/>
    <mergeCell ref="AF17:AG17"/>
    <mergeCell ref="AH17:AI17"/>
    <mergeCell ref="AY18:BA18"/>
    <mergeCell ref="B20:E20"/>
    <mergeCell ref="F20:G20"/>
    <mergeCell ref="H20:I20"/>
    <mergeCell ref="J20:K20"/>
    <mergeCell ref="L20:M20"/>
    <mergeCell ref="N20:O20"/>
    <mergeCell ref="P20:Q20"/>
    <mergeCell ref="R20:S20"/>
    <mergeCell ref="T20:U20"/>
    <mergeCell ref="AJ18:AK18"/>
    <mergeCell ref="AL18:AM18"/>
    <mergeCell ref="AN18:AP18"/>
    <mergeCell ref="AQ18:AR18"/>
    <mergeCell ref="AS18:AU18"/>
    <mergeCell ref="AV18:AX18"/>
    <mergeCell ref="V18:W18"/>
    <mergeCell ref="X18:Y18"/>
    <mergeCell ref="Z18:AB18"/>
    <mergeCell ref="AC18:AE18"/>
    <mergeCell ref="AF18:AG18"/>
    <mergeCell ref="AH18:AI18"/>
    <mergeCell ref="AY20:BA20"/>
    <mergeCell ref="B21:E21"/>
    <mergeCell ref="F21:G21"/>
    <mergeCell ref="H21:I21"/>
    <mergeCell ref="J21:K21"/>
    <mergeCell ref="L21:M21"/>
    <mergeCell ref="N21:O21"/>
    <mergeCell ref="P21:Q21"/>
    <mergeCell ref="R21:S21"/>
    <mergeCell ref="T21:U21"/>
    <mergeCell ref="AJ20:AK20"/>
    <mergeCell ref="AL20:AM20"/>
    <mergeCell ref="AN20:AP20"/>
    <mergeCell ref="AQ20:AR20"/>
    <mergeCell ref="AS20:AU20"/>
    <mergeCell ref="AV20:AX20"/>
    <mergeCell ref="V20:W20"/>
    <mergeCell ref="X20:Y20"/>
    <mergeCell ref="Z20:AB20"/>
    <mergeCell ref="AC20:AE20"/>
    <mergeCell ref="AF20:AG20"/>
    <mergeCell ref="AH20:AI20"/>
    <mergeCell ref="AY21:BA21"/>
    <mergeCell ref="B22:E22"/>
    <mergeCell ref="F22:G22"/>
    <mergeCell ref="H22:I22"/>
    <mergeCell ref="J22:K22"/>
    <mergeCell ref="L22:M22"/>
    <mergeCell ref="N22:O22"/>
    <mergeCell ref="P22:Q22"/>
    <mergeCell ref="R22:S22"/>
    <mergeCell ref="T22:U22"/>
    <mergeCell ref="AJ21:AK21"/>
    <mergeCell ref="AL21:AM21"/>
    <mergeCell ref="AN21:AP21"/>
    <mergeCell ref="AQ21:AR21"/>
    <mergeCell ref="AS21:AU21"/>
    <mergeCell ref="AV21:AX21"/>
    <mergeCell ref="V21:W21"/>
    <mergeCell ref="X21:Y21"/>
    <mergeCell ref="Z21:AB21"/>
    <mergeCell ref="AC21:AE21"/>
    <mergeCell ref="AF21:AG21"/>
    <mergeCell ref="AH21:AI21"/>
    <mergeCell ref="AY22:BA22"/>
    <mergeCell ref="B23:E23"/>
    <mergeCell ref="F23:G23"/>
    <mergeCell ref="H23:I23"/>
    <mergeCell ref="J23:K23"/>
    <mergeCell ref="L23:M23"/>
    <mergeCell ref="N23:O23"/>
    <mergeCell ref="P23:Q23"/>
    <mergeCell ref="R23:S23"/>
    <mergeCell ref="T23:U23"/>
    <mergeCell ref="AJ22:AK22"/>
    <mergeCell ref="AL22:AM22"/>
    <mergeCell ref="AN22:AP22"/>
    <mergeCell ref="AQ22:AR22"/>
    <mergeCell ref="AS22:AU22"/>
    <mergeCell ref="AV22:AX22"/>
    <mergeCell ref="V22:W22"/>
    <mergeCell ref="X22:Y22"/>
    <mergeCell ref="Z22:AB22"/>
    <mergeCell ref="AC22:AE22"/>
    <mergeCell ref="AF22:AG22"/>
    <mergeCell ref="AH22:AI22"/>
    <mergeCell ref="AY23:BA23"/>
    <mergeCell ref="B24:E24"/>
    <mergeCell ref="F24:G24"/>
    <mergeCell ref="H24:I24"/>
    <mergeCell ref="J24:K24"/>
    <mergeCell ref="L24:M24"/>
    <mergeCell ref="N24:O24"/>
    <mergeCell ref="P24:Q24"/>
    <mergeCell ref="R24:S24"/>
    <mergeCell ref="T24:U24"/>
    <mergeCell ref="AJ23:AK23"/>
    <mergeCell ref="AL23:AM23"/>
    <mergeCell ref="AN23:AP23"/>
    <mergeCell ref="AQ23:AR23"/>
    <mergeCell ref="AS23:AU23"/>
    <mergeCell ref="AV23:AX23"/>
    <mergeCell ref="V23:W23"/>
    <mergeCell ref="X23:Y23"/>
    <mergeCell ref="Z23:AB23"/>
    <mergeCell ref="AC23:AE23"/>
    <mergeCell ref="AF23:AG23"/>
    <mergeCell ref="AH23:AI23"/>
    <mergeCell ref="AY24:BA24"/>
    <mergeCell ref="B25:E25"/>
    <mergeCell ref="F25:G25"/>
    <mergeCell ref="H25:I25"/>
    <mergeCell ref="J25:K25"/>
    <mergeCell ref="L25:M25"/>
    <mergeCell ref="N25:O25"/>
    <mergeCell ref="P25:Q25"/>
    <mergeCell ref="R25:S25"/>
    <mergeCell ref="T25:U25"/>
    <mergeCell ref="AJ24:AK24"/>
    <mergeCell ref="AL24:AM24"/>
    <mergeCell ref="AN24:AP24"/>
    <mergeCell ref="AQ24:AR24"/>
    <mergeCell ref="AS24:AU24"/>
    <mergeCell ref="AV24:AX24"/>
    <mergeCell ref="V24:W24"/>
    <mergeCell ref="X24:Y24"/>
    <mergeCell ref="Z24:AB24"/>
    <mergeCell ref="AC24:AE24"/>
    <mergeCell ref="AF24:AG24"/>
    <mergeCell ref="AH24:AI24"/>
    <mergeCell ref="AY25:BA25"/>
    <mergeCell ref="B26:E26"/>
    <mergeCell ref="F26:G26"/>
    <mergeCell ref="H26:I26"/>
    <mergeCell ref="J26:K26"/>
    <mergeCell ref="L26:M26"/>
    <mergeCell ref="N26:O26"/>
    <mergeCell ref="P26:Q26"/>
    <mergeCell ref="R26:S26"/>
    <mergeCell ref="T26:U26"/>
    <mergeCell ref="AJ25:AK25"/>
    <mergeCell ref="AL25:AM25"/>
    <mergeCell ref="AN25:AP25"/>
    <mergeCell ref="AQ25:AR25"/>
    <mergeCell ref="AS25:AU25"/>
    <mergeCell ref="AV25:AX25"/>
    <mergeCell ref="V25:W25"/>
    <mergeCell ref="X25:Y25"/>
    <mergeCell ref="Z25:AB25"/>
    <mergeCell ref="AC25:AE25"/>
    <mergeCell ref="AF25:AG25"/>
    <mergeCell ref="AH25:AI25"/>
    <mergeCell ref="AY26:BA26"/>
    <mergeCell ref="D27:E27"/>
    <mergeCell ref="AW27:BB27"/>
    <mergeCell ref="A29:Y29"/>
    <mergeCell ref="AX29:BB29"/>
    <mergeCell ref="A30:A32"/>
    <mergeCell ref="B30:G30"/>
    <mergeCell ref="H30:L30"/>
    <mergeCell ref="M30:Q30"/>
    <mergeCell ref="R30:U30"/>
    <mergeCell ref="AJ26:AK26"/>
    <mergeCell ref="AL26:AM26"/>
    <mergeCell ref="AN26:AP26"/>
    <mergeCell ref="AQ26:AR26"/>
    <mergeCell ref="AS26:AU26"/>
    <mergeCell ref="AV26:AX26"/>
    <mergeCell ref="V26:W26"/>
    <mergeCell ref="X26:Y26"/>
    <mergeCell ref="Z26:AB26"/>
    <mergeCell ref="AC26:AE26"/>
    <mergeCell ref="AF26:AG26"/>
    <mergeCell ref="AH26:AI26"/>
    <mergeCell ref="V30:Y30"/>
    <mergeCell ref="Z30:AN30"/>
    <mergeCell ref="AO30:AR30"/>
    <mergeCell ref="AS30:AV30"/>
    <mergeCell ref="AW30:BA30"/>
    <mergeCell ref="B31:G31"/>
    <mergeCell ref="H31:L31"/>
    <mergeCell ref="M31:Q31"/>
    <mergeCell ref="R31:Y31"/>
    <mergeCell ref="Z31:AD31"/>
    <mergeCell ref="AE31:AI31"/>
    <mergeCell ref="AJ31:AN31"/>
    <mergeCell ref="AO31:AR31"/>
    <mergeCell ref="AS31:BA31"/>
    <mergeCell ref="B32:E32"/>
    <mergeCell ref="F32:G32"/>
    <mergeCell ref="H32:J32"/>
    <mergeCell ref="K32:L32"/>
    <mergeCell ref="M32:O32"/>
    <mergeCell ref="P32:Q32"/>
    <mergeCell ref="AW32:AY32"/>
    <mergeCell ref="AZ32:BA32"/>
    <mergeCell ref="B34:E34"/>
    <mergeCell ref="F34:G34"/>
    <mergeCell ref="H34:J34"/>
    <mergeCell ref="K34:L34"/>
    <mergeCell ref="M34:O34"/>
    <mergeCell ref="P34:Q34"/>
    <mergeCell ref="R34:S34"/>
    <mergeCell ref="T34:U34"/>
    <mergeCell ref="AE32:AG32"/>
    <mergeCell ref="AH32:AI32"/>
    <mergeCell ref="AJ32:AL32"/>
    <mergeCell ref="AM32:AN32"/>
    <mergeCell ref="AO32:AQ32"/>
    <mergeCell ref="AS32:AU32"/>
    <mergeCell ref="R32:S32"/>
    <mergeCell ref="T32:U32"/>
    <mergeCell ref="V32:W32"/>
    <mergeCell ref="X32:Y32"/>
    <mergeCell ref="Z32:AB32"/>
    <mergeCell ref="AC32:AD32"/>
    <mergeCell ref="AJ34:AL34"/>
    <mergeCell ref="AM34:AN34"/>
    <mergeCell ref="AO34:AQ34"/>
    <mergeCell ref="AS34:AU34"/>
    <mergeCell ref="AW34:AY34"/>
    <mergeCell ref="AZ34:BA34"/>
    <mergeCell ref="V34:W34"/>
    <mergeCell ref="X34:Y34"/>
    <mergeCell ref="Z34:AB34"/>
    <mergeCell ref="AC34:AD34"/>
    <mergeCell ref="AE34:AG34"/>
    <mergeCell ref="AH34:AI34"/>
    <mergeCell ref="AH35:AI35"/>
    <mergeCell ref="AM35:AN35"/>
    <mergeCell ref="AZ35:BA35"/>
    <mergeCell ref="B36:E36"/>
    <mergeCell ref="F36:G36"/>
    <mergeCell ref="H36:J36"/>
    <mergeCell ref="K36:L36"/>
    <mergeCell ref="M36:O36"/>
    <mergeCell ref="P36:Q36"/>
    <mergeCell ref="R36:S36"/>
    <mergeCell ref="F35:G35"/>
    <mergeCell ref="K35:L35"/>
    <mergeCell ref="P35:Q35"/>
    <mergeCell ref="T35:U35"/>
    <mergeCell ref="X35:Y35"/>
    <mergeCell ref="AC35:AD35"/>
    <mergeCell ref="AZ36:BA36"/>
    <mergeCell ref="B37:E37"/>
    <mergeCell ref="F37:G37"/>
    <mergeCell ref="H37:J37"/>
    <mergeCell ref="K37:L37"/>
    <mergeCell ref="M37:O37"/>
    <mergeCell ref="P37:Q37"/>
    <mergeCell ref="R37:S37"/>
    <mergeCell ref="T37:U37"/>
    <mergeCell ref="V37:W37"/>
    <mergeCell ref="AH36:AI36"/>
    <mergeCell ref="AJ36:AL36"/>
    <mergeCell ref="AM36:AN36"/>
    <mergeCell ref="AO36:AQ36"/>
    <mergeCell ref="AS36:AU36"/>
    <mergeCell ref="AW36:AY36"/>
    <mergeCell ref="T36:U36"/>
    <mergeCell ref="V36:W36"/>
    <mergeCell ref="X36:Y36"/>
    <mergeCell ref="Z36:AB36"/>
    <mergeCell ref="AC36:AD36"/>
    <mergeCell ref="AE36:AG36"/>
    <mergeCell ref="AM37:AN37"/>
    <mergeCell ref="AO37:AQ37"/>
    <mergeCell ref="AS37:AU37"/>
    <mergeCell ref="AW37:AY37"/>
    <mergeCell ref="AZ37:BA37"/>
    <mergeCell ref="B38:E38"/>
    <mergeCell ref="F38:G38"/>
    <mergeCell ref="H38:J38"/>
    <mergeCell ref="K38:L38"/>
    <mergeCell ref="M38:O38"/>
    <mergeCell ref="X37:Y37"/>
    <mergeCell ref="Z37:AB37"/>
    <mergeCell ref="AC37:AD37"/>
    <mergeCell ref="AE37:AG37"/>
    <mergeCell ref="AH37:AI37"/>
    <mergeCell ref="AJ37:AL37"/>
    <mergeCell ref="AS38:AU38"/>
    <mergeCell ref="AW38:AY38"/>
    <mergeCell ref="AZ38:BA38"/>
    <mergeCell ref="B39:E39"/>
    <mergeCell ref="F39:G39"/>
    <mergeCell ref="H39:J39"/>
    <mergeCell ref="K39:L39"/>
    <mergeCell ref="M39:O39"/>
    <mergeCell ref="P39:Q39"/>
    <mergeCell ref="R39:S39"/>
    <mergeCell ref="AC38:AD38"/>
    <mergeCell ref="AE38:AG38"/>
    <mergeCell ref="AH38:AI38"/>
    <mergeCell ref="AJ38:AL38"/>
    <mergeCell ref="AM38:AN38"/>
    <mergeCell ref="AO38:AQ38"/>
    <mergeCell ref="P38:Q38"/>
    <mergeCell ref="R38:S38"/>
    <mergeCell ref="T38:U38"/>
    <mergeCell ref="V38:W38"/>
    <mergeCell ref="X38:Y38"/>
    <mergeCell ref="Z38:AB38"/>
    <mergeCell ref="AZ39:BA39"/>
    <mergeCell ref="B40:E40"/>
    <mergeCell ref="F40:G40"/>
    <mergeCell ref="H40:J40"/>
    <mergeCell ref="K40:L40"/>
    <mergeCell ref="M40:O40"/>
    <mergeCell ref="P40:Q40"/>
    <mergeCell ref="R40:S40"/>
    <mergeCell ref="T40:U40"/>
    <mergeCell ref="V40:W40"/>
    <mergeCell ref="AH39:AI39"/>
    <mergeCell ref="AJ39:AL39"/>
    <mergeCell ref="AM39:AN39"/>
    <mergeCell ref="AO39:AQ39"/>
    <mergeCell ref="AS39:AU39"/>
    <mergeCell ref="AW39:AY39"/>
    <mergeCell ref="T39:U39"/>
    <mergeCell ref="V39:W39"/>
    <mergeCell ref="X39:Y39"/>
    <mergeCell ref="Z39:AB39"/>
    <mergeCell ref="AC39:AD39"/>
    <mergeCell ref="AE39:AG39"/>
    <mergeCell ref="AM40:AN40"/>
    <mergeCell ref="AO40:AQ40"/>
    <mergeCell ref="AS40:AU40"/>
    <mergeCell ref="AW40:AY40"/>
    <mergeCell ref="AZ40:BA40"/>
    <mergeCell ref="B41:E41"/>
    <mergeCell ref="F41:G41"/>
    <mergeCell ref="H41:J41"/>
    <mergeCell ref="K41:L41"/>
    <mergeCell ref="M41:O41"/>
    <mergeCell ref="X40:Y40"/>
    <mergeCell ref="Z40:AB40"/>
    <mergeCell ref="AC40:AD40"/>
    <mergeCell ref="AE40:AG40"/>
    <mergeCell ref="AH40:AI40"/>
    <mergeCell ref="AJ40:AL40"/>
    <mergeCell ref="AS41:AU41"/>
    <mergeCell ref="AW41:AY41"/>
    <mergeCell ref="AZ41:BA41"/>
    <mergeCell ref="B42:E42"/>
    <mergeCell ref="F42:G42"/>
    <mergeCell ref="H42:J42"/>
    <mergeCell ref="K42:L42"/>
    <mergeCell ref="M42:O42"/>
    <mergeCell ref="P42:Q42"/>
    <mergeCell ref="R42:S42"/>
    <mergeCell ref="AC41:AD41"/>
    <mergeCell ref="AE41:AG41"/>
    <mergeCell ref="AH41:AI41"/>
    <mergeCell ref="AJ41:AL41"/>
    <mergeCell ref="AM41:AN41"/>
    <mergeCell ref="AO41:AQ41"/>
    <mergeCell ref="P41:Q41"/>
    <mergeCell ref="R41:S41"/>
    <mergeCell ref="T41:U41"/>
    <mergeCell ref="V41:W41"/>
    <mergeCell ref="X41:Y41"/>
    <mergeCell ref="Z41:AB41"/>
    <mergeCell ref="AZ42:BA42"/>
    <mergeCell ref="B43:E43"/>
    <mergeCell ref="F43:G43"/>
    <mergeCell ref="H43:J43"/>
    <mergeCell ref="K43:L43"/>
    <mergeCell ref="M43:O43"/>
    <mergeCell ref="P43:Q43"/>
    <mergeCell ref="R43:S43"/>
    <mergeCell ref="T43:U43"/>
    <mergeCell ref="V43:W43"/>
    <mergeCell ref="AH42:AI42"/>
    <mergeCell ref="AJ42:AL42"/>
    <mergeCell ref="AM42:AN42"/>
    <mergeCell ref="AO42:AQ42"/>
    <mergeCell ref="AS42:AU42"/>
    <mergeCell ref="AW42:AY42"/>
    <mergeCell ref="T42:U42"/>
    <mergeCell ref="V42:W42"/>
    <mergeCell ref="X42:Y42"/>
    <mergeCell ref="Z42:AB42"/>
    <mergeCell ref="AC42:AD42"/>
    <mergeCell ref="AE42:AG42"/>
    <mergeCell ref="AM43:AN43"/>
    <mergeCell ref="AO43:AQ43"/>
    <mergeCell ref="AS43:AU43"/>
    <mergeCell ref="AW43:AY43"/>
    <mergeCell ref="AZ43:BA43"/>
    <mergeCell ref="B44:E44"/>
    <mergeCell ref="F44:G44"/>
    <mergeCell ref="H44:J44"/>
    <mergeCell ref="K44:L44"/>
    <mergeCell ref="M44:O44"/>
    <mergeCell ref="X43:Y43"/>
    <mergeCell ref="Z43:AB43"/>
    <mergeCell ref="AC43:AD43"/>
    <mergeCell ref="AE43:AG43"/>
    <mergeCell ref="AH43:AI43"/>
    <mergeCell ref="AJ43:AL43"/>
    <mergeCell ref="AS44:AU44"/>
    <mergeCell ref="AW44:AY44"/>
    <mergeCell ref="AZ44:BA44"/>
    <mergeCell ref="B45:E45"/>
    <mergeCell ref="F45:G45"/>
    <mergeCell ref="H45:J45"/>
    <mergeCell ref="K45:L45"/>
    <mergeCell ref="M45:O45"/>
    <mergeCell ref="P45:Q45"/>
    <mergeCell ref="R45:S45"/>
    <mergeCell ref="AC44:AD44"/>
    <mergeCell ref="AE44:AG44"/>
    <mergeCell ref="AH44:AI44"/>
    <mergeCell ref="AJ44:AL44"/>
    <mergeCell ref="AM44:AN44"/>
    <mergeCell ref="AO44:AQ44"/>
    <mergeCell ref="P44:Q44"/>
    <mergeCell ref="R44:S44"/>
    <mergeCell ref="T44:U44"/>
    <mergeCell ref="V44:W44"/>
    <mergeCell ref="X44:Y44"/>
    <mergeCell ref="Z44:AB44"/>
    <mergeCell ref="AZ45:BA45"/>
    <mergeCell ref="B46:E46"/>
    <mergeCell ref="F46:G46"/>
    <mergeCell ref="H46:J46"/>
    <mergeCell ref="K46:L46"/>
    <mergeCell ref="M46:O46"/>
    <mergeCell ref="P46:Q46"/>
    <mergeCell ref="R46:S46"/>
    <mergeCell ref="T46:U46"/>
    <mergeCell ref="V46:W46"/>
    <mergeCell ref="AH45:AI45"/>
    <mergeCell ref="AJ45:AL45"/>
    <mergeCell ref="AM45:AN45"/>
    <mergeCell ref="AO45:AQ45"/>
    <mergeCell ref="AS45:AU45"/>
    <mergeCell ref="AW45:AY45"/>
    <mergeCell ref="T45:U45"/>
    <mergeCell ref="V45:W45"/>
    <mergeCell ref="X45:Y45"/>
    <mergeCell ref="Z45:AB45"/>
    <mergeCell ref="AC45:AD45"/>
    <mergeCell ref="AE45:AG45"/>
    <mergeCell ref="AM46:AN46"/>
    <mergeCell ref="AO46:AQ46"/>
    <mergeCell ref="AS46:AU46"/>
    <mergeCell ref="AW46:AY46"/>
    <mergeCell ref="AZ46:BA46"/>
    <mergeCell ref="B47:E47"/>
    <mergeCell ref="F47:G47"/>
    <mergeCell ref="H47:J47"/>
    <mergeCell ref="K47:L47"/>
    <mergeCell ref="M47:O47"/>
    <mergeCell ref="X46:Y46"/>
    <mergeCell ref="Z46:AB46"/>
    <mergeCell ref="AC46:AD46"/>
    <mergeCell ref="AE46:AG46"/>
    <mergeCell ref="AH46:AI46"/>
    <mergeCell ref="AJ46:AL46"/>
    <mergeCell ref="AS47:AU47"/>
    <mergeCell ref="AW47:AY47"/>
    <mergeCell ref="AZ47:BA47"/>
    <mergeCell ref="B48:E48"/>
    <mergeCell ref="F48:G48"/>
    <mergeCell ref="H48:J48"/>
    <mergeCell ref="K48:L48"/>
    <mergeCell ref="M48:O48"/>
    <mergeCell ref="P48:Q48"/>
    <mergeCell ref="R48:S48"/>
    <mergeCell ref="AC47:AD47"/>
    <mergeCell ref="AE47:AG47"/>
    <mergeCell ref="AH47:AI47"/>
    <mergeCell ref="AJ47:AL47"/>
    <mergeCell ref="AM47:AN47"/>
    <mergeCell ref="AO47:AQ47"/>
    <mergeCell ref="P47:Q47"/>
    <mergeCell ref="R47:S47"/>
    <mergeCell ref="T47:U47"/>
    <mergeCell ref="V47:W47"/>
    <mergeCell ref="X47:Y47"/>
    <mergeCell ref="Z47:AB47"/>
    <mergeCell ref="AZ48:BA48"/>
    <mergeCell ref="B49:E49"/>
    <mergeCell ref="F49:G49"/>
    <mergeCell ref="H49:J49"/>
    <mergeCell ref="K49:L49"/>
    <mergeCell ref="M49:O49"/>
    <mergeCell ref="P49:Q49"/>
    <mergeCell ref="R49:S49"/>
    <mergeCell ref="T49:U49"/>
    <mergeCell ref="V49:W49"/>
    <mergeCell ref="AH48:AI48"/>
    <mergeCell ref="AJ48:AL48"/>
    <mergeCell ref="AM48:AN48"/>
    <mergeCell ref="AO48:AQ48"/>
    <mergeCell ref="AS48:AU48"/>
    <mergeCell ref="AW48:AY48"/>
    <mergeCell ref="T48:U48"/>
    <mergeCell ref="V48:W48"/>
    <mergeCell ref="X48:Y48"/>
    <mergeCell ref="Z48:AB48"/>
    <mergeCell ref="AC48:AD48"/>
    <mergeCell ref="AE48:AG48"/>
    <mergeCell ref="AM49:AN49"/>
    <mergeCell ref="AO49:AQ49"/>
    <mergeCell ref="AS49:AU49"/>
    <mergeCell ref="AW49:AY49"/>
    <mergeCell ref="AZ49:BA49"/>
    <mergeCell ref="B50:E50"/>
    <mergeCell ref="F50:G50"/>
    <mergeCell ref="H50:J50"/>
    <mergeCell ref="K50:L50"/>
    <mergeCell ref="M50:O50"/>
    <mergeCell ref="X49:Y49"/>
    <mergeCell ref="Z49:AB49"/>
    <mergeCell ref="AC49:AD49"/>
    <mergeCell ref="AE49:AG49"/>
    <mergeCell ref="AH49:AI49"/>
    <mergeCell ref="AJ49:AL49"/>
    <mergeCell ref="AS50:AU50"/>
    <mergeCell ref="AW50:AY50"/>
    <mergeCell ref="AZ50:BA50"/>
    <mergeCell ref="B51:E51"/>
    <mergeCell ref="F51:G51"/>
    <mergeCell ref="H51:J51"/>
    <mergeCell ref="K51:L51"/>
    <mergeCell ref="M51:O51"/>
    <mergeCell ref="P51:Q51"/>
    <mergeCell ref="R51:S51"/>
    <mergeCell ref="AC50:AD50"/>
    <mergeCell ref="AE50:AG50"/>
    <mergeCell ref="AH50:AI50"/>
    <mergeCell ref="AJ50:AL50"/>
    <mergeCell ref="AM50:AN50"/>
    <mergeCell ref="AO50:AQ50"/>
    <mergeCell ref="P50:Q50"/>
    <mergeCell ref="R50:S50"/>
    <mergeCell ref="T50:U50"/>
    <mergeCell ref="V50:W50"/>
    <mergeCell ref="X50:Y50"/>
    <mergeCell ref="Z50:AB50"/>
    <mergeCell ref="AZ51:BA51"/>
    <mergeCell ref="B52:E52"/>
    <mergeCell ref="F52:G52"/>
    <mergeCell ref="H52:J52"/>
    <mergeCell ref="K52:L52"/>
    <mergeCell ref="M52:O52"/>
    <mergeCell ref="P52:Q52"/>
    <mergeCell ref="R52:S52"/>
    <mergeCell ref="T52:U52"/>
    <mergeCell ref="V52:W52"/>
    <mergeCell ref="AH51:AI51"/>
    <mergeCell ref="AJ51:AL51"/>
    <mergeCell ref="AM51:AN51"/>
    <mergeCell ref="AO51:AQ51"/>
    <mergeCell ref="AS51:AU51"/>
    <mergeCell ref="AW51:AY51"/>
    <mergeCell ref="T51:U51"/>
    <mergeCell ref="V51:W51"/>
    <mergeCell ref="X51:Y51"/>
    <mergeCell ref="Z51:AB51"/>
    <mergeCell ref="AC51:AD51"/>
    <mergeCell ref="AE51:AG51"/>
    <mergeCell ref="AM52:AN52"/>
    <mergeCell ref="AO52:AQ52"/>
    <mergeCell ref="AS52:AU52"/>
    <mergeCell ref="AW52:AY52"/>
    <mergeCell ref="AZ52:BA52"/>
    <mergeCell ref="B53:E53"/>
    <mergeCell ref="F53:G53"/>
    <mergeCell ref="H53:J53"/>
    <mergeCell ref="K53:L53"/>
    <mergeCell ref="M53:O53"/>
    <mergeCell ref="X52:Y52"/>
    <mergeCell ref="Z52:AB52"/>
    <mergeCell ref="AC52:AD52"/>
    <mergeCell ref="AE52:AG52"/>
    <mergeCell ref="AH52:AI52"/>
    <mergeCell ref="AJ52:AL52"/>
    <mergeCell ref="AS53:AU53"/>
    <mergeCell ref="AW53:AY53"/>
    <mergeCell ref="AZ53:BA53"/>
    <mergeCell ref="B54:E54"/>
    <mergeCell ref="F54:G54"/>
    <mergeCell ref="H54:J54"/>
    <mergeCell ref="K54:L54"/>
    <mergeCell ref="M54:O54"/>
    <mergeCell ref="P54:Q54"/>
    <mergeCell ref="R54:S54"/>
    <mergeCell ref="AC53:AD53"/>
    <mergeCell ref="AE53:AG53"/>
    <mergeCell ref="AH53:AI53"/>
    <mergeCell ref="AJ53:AL53"/>
    <mergeCell ref="AM53:AN53"/>
    <mergeCell ref="AO53:AQ53"/>
    <mergeCell ref="P53:Q53"/>
    <mergeCell ref="R53:S53"/>
    <mergeCell ref="T53:U53"/>
    <mergeCell ref="V53:W53"/>
    <mergeCell ref="X53:Y53"/>
    <mergeCell ref="Z53:AB53"/>
    <mergeCell ref="AZ54:BA54"/>
    <mergeCell ref="B55:E55"/>
    <mergeCell ref="F55:G55"/>
    <mergeCell ref="H55:J55"/>
    <mergeCell ref="K55:L55"/>
    <mergeCell ref="M55:O55"/>
    <mergeCell ref="P55:Q55"/>
    <mergeCell ref="R55:S55"/>
    <mergeCell ref="T55:U55"/>
    <mergeCell ref="V55:W55"/>
    <mergeCell ref="AH54:AI54"/>
    <mergeCell ref="AJ54:AL54"/>
    <mergeCell ref="AM54:AN54"/>
    <mergeCell ref="AO54:AQ54"/>
    <mergeCell ref="AS54:AU54"/>
    <mergeCell ref="AW54:AY54"/>
    <mergeCell ref="T54:U54"/>
    <mergeCell ref="V54:W54"/>
    <mergeCell ref="X54:Y54"/>
    <mergeCell ref="Z54:AB54"/>
    <mergeCell ref="AC54:AD54"/>
    <mergeCell ref="AE54:AG54"/>
    <mergeCell ref="AM55:AN55"/>
    <mergeCell ref="AO55:AQ55"/>
    <mergeCell ref="AS55:AU55"/>
    <mergeCell ref="AW55:AY55"/>
    <mergeCell ref="AZ55:BA55"/>
    <mergeCell ref="B56:E56"/>
    <mergeCell ref="F56:G56"/>
    <mergeCell ref="H56:J56"/>
    <mergeCell ref="K56:L56"/>
    <mergeCell ref="M56:O56"/>
    <mergeCell ref="X55:Y55"/>
    <mergeCell ref="Z55:AB55"/>
    <mergeCell ref="AC55:AD55"/>
    <mergeCell ref="AE55:AG55"/>
    <mergeCell ref="AH55:AI55"/>
    <mergeCell ref="AJ55:AL55"/>
    <mergeCell ref="AS56:AU56"/>
    <mergeCell ref="AW56:AY56"/>
    <mergeCell ref="AZ56:BA56"/>
    <mergeCell ref="A57:Y57"/>
    <mergeCell ref="A58:S58"/>
    <mergeCell ref="AW58:BB58"/>
    <mergeCell ref="AC56:AD56"/>
    <mergeCell ref="AE56:AG56"/>
    <mergeCell ref="AH56:AI56"/>
    <mergeCell ref="AJ56:AL56"/>
    <mergeCell ref="AM56:AN56"/>
    <mergeCell ref="AO56:AQ56"/>
    <mergeCell ref="P56:Q56"/>
    <mergeCell ref="R56:S56"/>
    <mergeCell ref="T56:U56"/>
    <mergeCell ref="V56:W56"/>
    <mergeCell ref="X56:Y56"/>
    <mergeCell ref="Z56:AB56"/>
    <mergeCell ref="A154:A161"/>
    <mergeCell ref="A106:A113"/>
    <mergeCell ref="A114:A121"/>
    <mergeCell ref="A122:A129"/>
    <mergeCell ref="A130:A137"/>
    <mergeCell ref="A138:A145"/>
    <mergeCell ref="A146:A153"/>
    <mergeCell ref="A59:A65"/>
    <mergeCell ref="A66:A73"/>
    <mergeCell ref="A74:A81"/>
    <mergeCell ref="A82:A89"/>
    <mergeCell ref="A90:A97"/>
    <mergeCell ref="A98:A105"/>
  </mergeCells>
  <phoneticPr fontId="3"/>
  <printOptions horizontalCentered="1"/>
  <pageMargins left="0.59055118110236227" right="0.59055118110236227" top="0.59055118110236227" bottom="0.78740157480314965" header="0.51181102362204722" footer="0.39370078740157483"/>
  <pageSetup paperSize="8" scale="66" firstPageNumber="8" orientation="landscape" useFirstPageNumber="1" r:id="rId1"/>
  <headerFooter alignWithMargins="0"/>
  <colBreaks count="1" manualBreakCount="1">
    <brk id="25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3</vt:lpstr>
      <vt:lpstr>4</vt:lpstr>
      <vt:lpstr>5</vt:lpstr>
      <vt:lpstr>6.7</vt:lpstr>
      <vt:lpstr>8,9</vt:lpstr>
      <vt:lpstr>'4'!Print_Area</vt:lpstr>
      <vt:lpstr>'6.7'!Print_Area</vt:lpstr>
      <vt:lpstr>'8,9'!Print_Area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保福_地域医療課　臨時職員</dc:creator>
  <cp:lastModifiedBy>FINE_User</cp:lastModifiedBy>
  <cp:lastPrinted>2019-01-04T11:31:44Z</cp:lastPrinted>
  <dcterms:created xsi:type="dcterms:W3CDTF">2004-04-03T03:07:40Z</dcterms:created>
  <dcterms:modified xsi:type="dcterms:W3CDTF">2019-04-23T05:46:22Z</dcterms:modified>
</cp:coreProperties>
</file>