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ed36567fa17e89/Desktop/GitHubProjects/Class/bikesharing/"/>
    </mc:Choice>
  </mc:AlternateContent>
  <xr:revisionPtr revIDLastSave="13" documentId="8_{FA82F2EF-E742-430A-8ED9-260F4860BBA4}" xr6:coauthVersionLast="45" xr6:coauthVersionMax="45" xr10:uidLastSave="{5CE6A1B9-4051-4E1A-81C5-04E9EC3073DB}"/>
  <bookViews>
    <workbookView xWindow="1914" yWindow="978" windowWidth="17280" windowHeight="10596" xr2:uid="{0598CE97-DFF6-4694-B172-63788DEE93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D7" i="1"/>
  <c r="C7" i="1"/>
  <c r="C36" i="1"/>
  <c r="J12" i="1"/>
  <c r="J11" i="1"/>
  <c r="I13" i="1"/>
  <c r="C32" i="1" l="1"/>
  <c r="C30" i="1"/>
  <c r="J28" i="1"/>
  <c r="I28" i="1"/>
  <c r="C24" i="1"/>
  <c r="C23" i="1"/>
  <c r="F22" i="1"/>
  <c r="F21" i="1"/>
  <c r="D21" i="1"/>
  <c r="C18" i="1"/>
  <c r="C11" i="1"/>
  <c r="D10" i="1"/>
  <c r="E10" i="1" s="1"/>
  <c r="D6" i="1"/>
  <c r="C6" i="1"/>
  <c r="C19" i="1" s="1"/>
  <c r="E5" i="1"/>
  <c r="E4" i="1"/>
  <c r="D18" i="1" l="1"/>
  <c r="E21" i="1"/>
  <c r="E6" i="1"/>
  <c r="E18" i="1" l="1"/>
  <c r="D22" i="1"/>
  <c r="G22" i="1" l="1"/>
  <c r="E22" i="1"/>
  <c r="D27" i="1"/>
  <c r="G21" i="1"/>
  <c r="E27" i="1" l="1"/>
  <c r="D28" i="1"/>
  <c r="E28" i="1" s="1"/>
</calcChain>
</file>

<file path=xl/sharedStrings.xml><?xml version="1.0" encoding="utf-8"?>
<sst xmlns="http://schemas.openxmlformats.org/spreadsheetml/2006/main" count="23" uniqueCount="22">
  <si>
    <t>NYC</t>
  </si>
  <si>
    <t>Des Moines</t>
  </si>
  <si>
    <t>Population</t>
  </si>
  <si>
    <t>Annual Tourism</t>
  </si>
  <si>
    <t>Avg Monthly Tourism</t>
  </si>
  <si>
    <t>Annual Members</t>
  </si>
  <si>
    <t>single trip</t>
  </si>
  <si>
    <t>single day</t>
  </si>
  <si>
    <t>three day</t>
  </si>
  <si>
    <t>Total Customer Purchases</t>
  </si>
  <si>
    <t>Customers per Tourist</t>
  </si>
  <si>
    <t>NY</t>
  </si>
  <si>
    <t>Subscriber trips</t>
  </si>
  <si>
    <t>Customer trips</t>
  </si>
  <si>
    <t>trips per sub</t>
  </si>
  <si>
    <t>trips per cust</t>
  </si>
  <si>
    <t>Bikes</t>
  </si>
  <si>
    <t>Stations</t>
  </si>
  <si>
    <t>Trips per bike</t>
  </si>
  <si>
    <t>Bikes per station</t>
  </si>
  <si>
    <t>rough estimate based on nYC usage stats for Aug 2019</t>
  </si>
  <si>
    <t>tourist/resident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</si>
</sst>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37" fontId="0" fillId="0" borderId="0" xfId="0" applyNumberFormat="1"/>
    <xf numFmtId="164" fontId="0" fillId="0" borderId="0" xfId="1" applyNumberFormat="1" applyFont="1"/>
    <xf numFmtId="37" fontId="2" fillId="2" borderId="0" xfId="0" applyNumberFormat="1" applyFont="1" applyFill="1"/>
    <xf numFmtId="0" fontId="2" fillId="2" borderId="0" xfId="0" applyFont="1" applyFill="1"/>
    <xf numFmtId="9" fontId="0" fillId="0" borderId="0" xfId="1" applyFont="1"/>
    <xf numFmtId="165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2E0D8-0C25-463C-92E5-1C2718D40604}">
  <dimension ref="B3:J36"/>
  <sheetViews>
    <sheetView tabSelected="1" topLeftCell="A3" workbookViewId="0">
      <selection activeCell="C8" sqref="C8"/>
    </sheetView>
  </sheetViews>
  <sheetFormatPr defaultRowHeight="14.4" x14ac:dyDescent="0.55000000000000004"/>
  <cols>
    <col min="2" max="2" width="21.26171875" bestFit="1" customWidth="1"/>
    <col min="3" max="3" width="12.20703125" customWidth="1"/>
    <col min="4" max="4" width="13.9453125" customWidth="1"/>
    <col min="5" max="5" width="11.26171875" customWidth="1"/>
  </cols>
  <sheetData>
    <row r="3" spans="2:10" x14ac:dyDescent="0.55000000000000004">
      <c r="C3" t="s">
        <v>0</v>
      </c>
      <c r="D3" t="s">
        <v>1</v>
      </c>
    </row>
    <row r="4" spans="2:10" x14ac:dyDescent="0.55000000000000004">
      <c r="B4" t="s">
        <v>2</v>
      </c>
      <c r="C4" s="1">
        <v>8398748</v>
      </c>
      <c r="D4" s="1">
        <v>216853</v>
      </c>
      <c r="E4" s="2">
        <f>D4/C4</f>
        <v>2.5819681695414601E-2</v>
      </c>
    </row>
    <row r="5" spans="2:10" x14ac:dyDescent="0.55000000000000004">
      <c r="B5" t="s">
        <v>3</v>
      </c>
      <c r="C5" s="1">
        <v>62800000</v>
      </c>
      <c r="D5" s="1">
        <v>13700000</v>
      </c>
      <c r="E5" s="2">
        <f t="shared" ref="E5:E6" si="0">D5/C5</f>
        <v>0.21815286624203822</v>
      </c>
    </row>
    <row r="6" spans="2:10" x14ac:dyDescent="0.55000000000000004">
      <c r="B6" t="s">
        <v>4</v>
      </c>
      <c r="C6" s="1">
        <f>C5/12</f>
        <v>5233333.333333333</v>
      </c>
      <c r="D6" s="1">
        <f>D5/12</f>
        <v>1141666.6666666667</v>
      </c>
      <c r="E6" s="2">
        <f t="shared" si="0"/>
        <v>0.21815286624203825</v>
      </c>
    </row>
    <row r="7" spans="2:10" x14ac:dyDescent="0.55000000000000004">
      <c r="B7" t="s">
        <v>21</v>
      </c>
      <c r="C7" s="5">
        <f>C6/C4</f>
        <v>0.62310874589085574</v>
      </c>
      <c r="D7" s="5">
        <f>D6/D4</f>
        <v>5.2647031245436624</v>
      </c>
    </row>
    <row r="8" spans="2:10" x14ac:dyDescent="0.55000000000000004">
      <c r="C8">
        <f>C4/C6</f>
        <v>1.6048563057324843</v>
      </c>
    </row>
    <row r="10" spans="2:10" x14ac:dyDescent="0.55000000000000004">
      <c r="B10" t="s">
        <v>5</v>
      </c>
      <c r="C10" s="1">
        <v>153726</v>
      </c>
      <c r="D10" s="3">
        <f>D4*C11</f>
        <v>3969.1563883093049</v>
      </c>
      <c r="E10" s="2">
        <f>D10/C10</f>
        <v>2.5819681695414601E-2</v>
      </c>
    </row>
    <row r="11" spans="2:10" x14ac:dyDescent="0.55000000000000004">
      <c r="C11" s="2">
        <f>C10/C4</f>
        <v>1.8303442370219941E-2</v>
      </c>
      <c r="D11" s="4"/>
      <c r="I11">
        <v>1530272</v>
      </c>
      <c r="J11">
        <f>I11/I13</f>
        <v>0.72226829338515119</v>
      </c>
    </row>
    <row r="12" spans="2:10" x14ac:dyDescent="0.55000000000000004">
      <c r="D12" s="4"/>
      <c r="I12">
        <v>588431</v>
      </c>
      <c r="J12">
        <f>I12/I13</f>
        <v>0.27773170661484881</v>
      </c>
    </row>
    <row r="13" spans="2:10" x14ac:dyDescent="0.55000000000000004">
      <c r="D13" s="4"/>
      <c r="I13">
        <f>SUM(I11:I12)</f>
        <v>2118703</v>
      </c>
    </row>
    <row r="14" spans="2:10" x14ac:dyDescent="0.55000000000000004">
      <c r="D14" s="4"/>
    </row>
    <row r="15" spans="2:10" x14ac:dyDescent="0.55000000000000004">
      <c r="B15" t="s">
        <v>6</v>
      </c>
      <c r="C15" s="1">
        <v>213338</v>
      </c>
      <c r="D15" s="3"/>
    </row>
    <row r="16" spans="2:10" x14ac:dyDescent="0.55000000000000004">
      <c r="B16" t="s">
        <v>7</v>
      </c>
      <c r="C16" s="1">
        <v>67656</v>
      </c>
      <c r="D16" s="3"/>
    </row>
    <row r="17" spans="2:10" x14ac:dyDescent="0.55000000000000004">
      <c r="B17" t="s">
        <v>8</v>
      </c>
      <c r="C17" s="1">
        <v>5372</v>
      </c>
      <c r="D17" s="3"/>
    </row>
    <row r="18" spans="2:10" x14ac:dyDescent="0.55000000000000004">
      <c r="B18" t="s">
        <v>9</v>
      </c>
      <c r="C18" s="1">
        <f>SUM(C15:C17)</f>
        <v>286366</v>
      </c>
      <c r="D18" s="3">
        <f>D6*C19</f>
        <v>62471.563694267519</v>
      </c>
      <c r="E18" s="2">
        <f>D18/C18</f>
        <v>0.21815286624203822</v>
      </c>
    </row>
    <row r="19" spans="2:10" x14ac:dyDescent="0.55000000000000004">
      <c r="B19" t="s">
        <v>10</v>
      </c>
      <c r="C19" s="2">
        <f>C18/C6</f>
        <v>5.4719617834394906E-2</v>
      </c>
      <c r="D19" s="4"/>
    </row>
    <row r="20" spans="2:10" x14ac:dyDescent="0.55000000000000004">
      <c r="D20" s="4"/>
      <c r="F20" t="s">
        <v>11</v>
      </c>
      <c r="G20" t="s">
        <v>1</v>
      </c>
    </row>
    <row r="21" spans="2:10" x14ac:dyDescent="0.55000000000000004">
      <c r="B21" t="s">
        <v>12</v>
      </c>
      <c r="C21" s="1">
        <v>1900359</v>
      </c>
      <c r="D21" s="3">
        <f>D10*C23</f>
        <v>49066.664487016402</v>
      </c>
      <c r="E21" s="2">
        <f>D21/C21</f>
        <v>2.5819681695414605E-2</v>
      </c>
      <c r="F21" s="5">
        <f>C21/SUM(C$21:C$22)</f>
        <v>0.8106558929522093</v>
      </c>
      <c r="G21" s="5">
        <f>D21/SUM(D$21:D$22)</f>
        <v>0.33631010513668708</v>
      </c>
    </row>
    <row r="22" spans="2:10" x14ac:dyDescent="0.55000000000000004">
      <c r="B22" t="s">
        <v>13</v>
      </c>
      <c r="C22" s="1">
        <v>443865</v>
      </c>
      <c r="D22" s="3">
        <f>D18*C24</f>
        <v>96830.421974522294</v>
      </c>
      <c r="E22" s="2">
        <f>D22/C22</f>
        <v>0.21815286624203822</v>
      </c>
      <c r="F22" s="5">
        <f>C22/SUM(C$21:C$22)</f>
        <v>0.18934410704779064</v>
      </c>
      <c r="G22" s="5">
        <f>D22/SUM(D$21:D$22)</f>
        <v>0.66368989486331298</v>
      </c>
    </row>
    <row r="23" spans="2:10" x14ac:dyDescent="0.55000000000000004">
      <c r="B23" t="s">
        <v>14</v>
      </c>
      <c r="C23" s="6">
        <f>C21/C10</f>
        <v>12.361988212794193</v>
      </c>
      <c r="D23" s="4"/>
    </row>
    <row r="24" spans="2:10" x14ac:dyDescent="0.55000000000000004">
      <c r="B24" t="s">
        <v>15</v>
      </c>
      <c r="C24" s="6">
        <f>C22/C18</f>
        <v>1.5499919683202614</v>
      </c>
      <c r="D24" s="4"/>
    </row>
    <row r="25" spans="2:10" x14ac:dyDescent="0.55000000000000004">
      <c r="D25" s="4"/>
    </row>
    <row r="26" spans="2:10" x14ac:dyDescent="0.55000000000000004">
      <c r="D26" s="4"/>
    </row>
    <row r="27" spans="2:10" x14ac:dyDescent="0.55000000000000004">
      <c r="B27" t="s">
        <v>16</v>
      </c>
      <c r="C27" s="1">
        <v>13983</v>
      </c>
      <c r="D27" s="3">
        <f>(D21+D22)/C30</f>
        <v>870.25768868149783</v>
      </c>
      <c r="E27" s="2">
        <f>D27/C27</f>
        <v>6.2236836779052979E-2</v>
      </c>
      <c r="I27">
        <v>850</v>
      </c>
      <c r="J27">
        <v>900</v>
      </c>
    </row>
    <row r="28" spans="2:10" x14ac:dyDescent="0.55000000000000004">
      <c r="B28" t="s">
        <v>17</v>
      </c>
      <c r="C28" s="1">
        <v>794</v>
      </c>
      <c r="D28" s="3">
        <f>D27/C32</f>
        <v>49.416048402568066</v>
      </c>
      <c r="E28" s="2">
        <f>D28/C28</f>
        <v>6.2236836779052979E-2</v>
      </c>
      <c r="I28">
        <f>I27/18</f>
        <v>47.222222222222221</v>
      </c>
      <c r="J28">
        <f>J27/18</f>
        <v>50</v>
      </c>
    </row>
    <row r="29" spans="2:10" x14ac:dyDescent="0.55000000000000004">
      <c r="C29" s="1"/>
      <c r="D29" s="1"/>
    </row>
    <row r="30" spans="2:10" x14ac:dyDescent="0.55000000000000004">
      <c r="B30" t="s">
        <v>18</v>
      </c>
      <c r="C30" s="1">
        <f>(C21+C22)/C27</f>
        <v>167.64814417506972</v>
      </c>
      <c r="D30" s="1"/>
    </row>
    <row r="31" spans="2:10" x14ac:dyDescent="0.55000000000000004">
      <c r="C31" s="1"/>
      <c r="D31" s="1"/>
    </row>
    <row r="32" spans="2:10" x14ac:dyDescent="0.55000000000000004">
      <c r="B32" t="s">
        <v>19</v>
      </c>
      <c r="C32" s="1">
        <f>C27/C28</f>
        <v>17.610831234256928</v>
      </c>
      <c r="D32" s="1"/>
    </row>
    <row r="34" spans="3:7" x14ac:dyDescent="0.55000000000000004">
      <c r="D34" s="7" t="s">
        <v>20</v>
      </c>
      <c r="E34" s="7"/>
      <c r="F34" s="7"/>
      <c r="G34" s="7"/>
    </row>
    <row r="36" spans="3:7" x14ac:dyDescent="0.55000000000000004">
      <c r="C36" s="1">
        <f>C18-C10</f>
        <v>132640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Welsh</dc:creator>
  <cp:lastModifiedBy>Kenneth Welsh</cp:lastModifiedBy>
  <dcterms:created xsi:type="dcterms:W3CDTF">2020-04-19T01:47:32Z</dcterms:created>
  <dcterms:modified xsi:type="dcterms:W3CDTF">2020-04-19T06:18:13Z</dcterms:modified>
</cp:coreProperties>
</file>