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DriveOffline\Datatact\biz\ProfitView\"/>
    </mc:Choice>
  </mc:AlternateContent>
  <bookViews>
    <workbookView xWindow="0" yWindow="0" windowWidth="21045" windowHeight="10725" activeTab="1"/>
  </bookViews>
  <sheets>
    <sheet name="Trading Signals" sheetId="2" r:id="rId1"/>
    <sheet name="Pn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J14" i="1"/>
  <c r="J13" i="1"/>
  <c r="C13" i="1"/>
  <c r="K12" i="1"/>
  <c r="J12" i="1"/>
  <c r="H12" i="1"/>
  <c r="G12" i="1"/>
  <c r="F12" i="1"/>
  <c r="C12" i="1"/>
  <c r="J15" i="1"/>
  <c r="K15" i="1" s="1"/>
  <c r="G15" i="1"/>
  <c r="G7" i="1"/>
  <c r="H15" i="1"/>
  <c r="H7" i="1"/>
  <c r="I15" i="1"/>
  <c r="I7" i="1"/>
  <c r="I14" i="1"/>
  <c r="C14" i="1"/>
  <c r="K14" i="1" s="1"/>
  <c r="H14" i="1"/>
  <c r="G14" i="1"/>
  <c r="F14" i="1"/>
  <c r="K13" i="1"/>
  <c r="I13" i="1"/>
  <c r="H13" i="1"/>
  <c r="G13" i="1"/>
  <c r="F13" i="1"/>
  <c r="I11" i="1"/>
  <c r="H11" i="1"/>
  <c r="G11" i="1"/>
  <c r="F11" i="1"/>
  <c r="C11" i="1"/>
  <c r="J7" i="1"/>
  <c r="K7" i="1" s="1"/>
  <c r="C7" i="1"/>
  <c r="K5" i="1"/>
  <c r="K6" i="1"/>
  <c r="K3" i="1"/>
  <c r="G6" i="1"/>
  <c r="G5" i="1"/>
  <c r="J6" i="1"/>
  <c r="I6" i="1"/>
  <c r="H6" i="1"/>
  <c r="F6" i="1"/>
  <c r="J5" i="1"/>
  <c r="I5" i="1"/>
  <c r="F5" i="1"/>
  <c r="H5" i="1"/>
  <c r="J4" i="1"/>
  <c r="K4" i="1" s="1"/>
  <c r="H4" i="1"/>
  <c r="G4" i="1"/>
  <c r="C3" i="1"/>
  <c r="J3" i="1"/>
  <c r="F4" i="1"/>
  <c r="I4" i="1"/>
</calcChain>
</file>

<file path=xl/sharedStrings.xml><?xml version="1.0" encoding="utf-8"?>
<sst xmlns="http://schemas.openxmlformats.org/spreadsheetml/2006/main" count="38" uniqueCount="36">
  <si>
    <t>signal</t>
  </si>
  <si>
    <t>Long</t>
  </si>
  <si>
    <t>Short</t>
  </si>
  <si>
    <t>unwind long</t>
  </si>
  <si>
    <t>unwind long and go short</t>
  </si>
  <si>
    <t>unwind short</t>
  </si>
  <si>
    <t>unwind short and go long</t>
  </si>
  <si>
    <t>action</t>
  </si>
  <si>
    <t xml:space="preserve">Long Position * Bid </t>
  </si>
  <si>
    <t>Short Position * Ask</t>
  </si>
  <si>
    <t xml:space="preserve">Long Position * Ask </t>
  </si>
  <si>
    <t xml:space="preserve">Short Position * Bid </t>
  </si>
  <si>
    <t>Market - Open</t>
  </si>
  <si>
    <t>-Market - -Open</t>
  </si>
  <si>
    <t>Px down</t>
  </si>
  <si>
    <t>cash</t>
  </si>
  <si>
    <t>open_qty</t>
  </si>
  <si>
    <t>open_value</t>
  </si>
  <si>
    <t>market_value</t>
  </si>
  <si>
    <t>open_pnl</t>
  </si>
  <si>
    <t>portfolio_value</t>
  </si>
  <si>
    <t>portfolio_pnl</t>
  </si>
  <si>
    <t>cash + market_value</t>
  </si>
  <si>
    <t>capitial</t>
  </si>
  <si>
    <t>Bid</t>
  </si>
  <si>
    <t>Ask</t>
  </si>
  <si>
    <t>Open Long</t>
  </si>
  <si>
    <t>Px Up</t>
  </si>
  <si>
    <t>Px Down</t>
  </si>
  <si>
    <t>Unwind long</t>
  </si>
  <si>
    <t>Open Short</t>
  </si>
  <si>
    <t>-Market + open 
= open - market</t>
  </si>
  <si>
    <t>Unwind short</t>
  </si>
  <si>
    <t>q1</t>
  </si>
  <si>
    <t>portfolio_value-capital</t>
  </si>
  <si>
    <t xml:space="preserve">Initial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</si>
</sst>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9" sqref="A9"/>
    </sheetView>
  </sheetViews>
  <sheetFormatPr defaultRowHeight="15" x14ac:dyDescent="0.25"/>
  <cols>
    <col min="3" max="3" width="23.7109375" bestFit="1" customWidth="1"/>
  </cols>
  <sheetData>
    <row r="1" spans="1:3" x14ac:dyDescent="0.25">
      <c r="A1" s="1" t="s">
        <v>16</v>
      </c>
      <c r="B1" s="1" t="s">
        <v>0</v>
      </c>
      <c r="C1" s="1" t="s">
        <v>7</v>
      </c>
    </row>
    <row r="2" spans="1:3" x14ac:dyDescent="0.25">
      <c r="A2">
        <v>0</v>
      </c>
      <c r="B2">
        <v>0</v>
      </c>
    </row>
    <row r="3" spans="1:3" x14ac:dyDescent="0.25">
      <c r="A3">
        <v>0</v>
      </c>
      <c r="B3">
        <v>1</v>
      </c>
      <c r="C3" t="s">
        <v>1</v>
      </c>
    </row>
    <row r="4" spans="1:3" x14ac:dyDescent="0.25">
      <c r="A4">
        <v>0</v>
      </c>
      <c r="B4">
        <v>-1</v>
      </c>
      <c r="C4" t="s">
        <v>2</v>
      </c>
    </row>
    <row r="5" spans="1:3" x14ac:dyDescent="0.25">
      <c r="A5">
        <v>1</v>
      </c>
      <c r="B5">
        <v>0</v>
      </c>
      <c r="C5" t="s">
        <v>3</v>
      </c>
    </row>
    <row r="6" spans="1:3" x14ac:dyDescent="0.25">
      <c r="A6">
        <v>1</v>
      </c>
      <c r="B6">
        <v>1</v>
      </c>
    </row>
    <row r="7" spans="1:3" x14ac:dyDescent="0.25">
      <c r="A7">
        <v>1</v>
      </c>
      <c r="B7">
        <v>-1</v>
      </c>
      <c r="C7" t="s">
        <v>4</v>
      </c>
    </row>
    <row r="8" spans="1:3" x14ac:dyDescent="0.25">
      <c r="A8">
        <v>-1</v>
      </c>
      <c r="B8">
        <v>0</v>
      </c>
      <c r="C8" t="s">
        <v>5</v>
      </c>
    </row>
    <row r="9" spans="1:3" x14ac:dyDescent="0.25">
      <c r="A9">
        <v>-1</v>
      </c>
      <c r="B9">
        <v>1</v>
      </c>
      <c r="C9" t="s">
        <v>6</v>
      </c>
    </row>
    <row r="10" spans="1:3" x14ac:dyDescent="0.25">
      <c r="A10">
        <v>-1</v>
      </c>
      <c r="B10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K1" sqref="K1"/>
    </sheetView>
  </sheetViews>
  <sheetFormatPr defaultRowHeight="15" x14ac:dyDescent="0.25"/>
  <cols>
    <col min="2" max="2" width="12.85546875" bestFit="1" customWidth="1"/>
    <col min="7" max="7" width="18.85546875" bestFit="1" customWidth="1"/>
    <col min="8" max="8" width="18.7109375" bestFit="1" customWidth="1"/>
    <col min="9" max="9" width="18.28515625" bestFit="1" customWidth="1"/>
    <col min="10" max="10" width="19.140625" bestFit="1" customWidth="1"/>
    <col min="11" max="11" width="12.7109375" bestFit="1" customWidth="1"/>
  </cols>
  <sheetData>
    <row r="1" spans="2:11" x14ac:dyDescent="0.25">
      <c r="B1" s="3" t="s">
        <v>23</v>
      </c>
      <c r="C1" s="3" t="s">
        <v>15</v>
      </c>
      <c r="D1" s="3" t="s">
        <v>24</v>
      </c>
      <c r="E1" s="3" t="s">
        <v>25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</row>
    <row r="2" spans="2:11" x14ac:dyDescent="0.25">
      <c r="B2">
        <v>10000</v>
      </c>
      <c r="G2" t="s">
        <v>10</v>
      </c>
      <c r="H2" t="s">
        <v>8</v>
      </c>
      <c r="I2" t="s">
        <v>12</v>
      </c>
      <c r="J2" t="s">
        <v>22</v>
      </c>
      <c r="K2" t="s">
        <v>34</v>
      </c>
    </row>
    <row r="3" spans="2:11" x14ac:dyDescent="0.25">
      <c r="B3" t="s">
        <v>35</v>
      </c>
      <c r="C3">
        <f>B2</f>
        <v>10000</v>
      </c>
      <c r="J3">
        <f>C3+H3</f>
        <v>10000</v>
      </c>
      <c r="K3">
        <f>J3-$B$2</f>
        <v>0</v>
      </c>
    </row>
    <row r="4" spans="2:11" x14ac:dyDescent="0.25">
      <c r="B4" t="s">
        <v>26</v>
      </c>
      <c r="C4">
        <v>0</v>
      </c>
      <c r="D4">
        <v>29499</v>
      </c>
      <c r="E4">
        <v>29500</v>
      </c>
      <c r="F4">
        <f>C3/E4</f>
        <v>0.33898305084745761</v>
      </c>
      <c r="G4">
        <f>F4*E4</f>
        <v>10000</v>
      </c>
      <c r="H4">
        <f>F4*D4</f>
        <v>9999.6610169491523</v>
      </c>
      <c r="I4">
        <f>H4-G4</f>
        <v>-0.33898305084767344</v>
      </c>
      <c r="J4">
        <f>C4+H4</f>
        <v>9999.6610169491523</v>
      </c>
      <c r="K4">
        <f t="shared" ref="K4:K7" si="0">J4-$B$2</f>
        <v>-0.33898305084767344</v>
      </c>
    </row>
    <row r="5" spans="2:11" x14ac:dyDescent="0.25">
      <c r="B5" t="s">
        <v>27</v>
      </c>
      <c r="C5">
        <v>0</v>
      </c>
      <c r="D5">
        <v>29600</v>
      </c>
      <c r="E5">
        <v>29601</v>
      </c>
      <c r="F5">
        <f>F4</f>
        <v>0.33898305084745761</v>
      </c>
      <c r="G5">
        <f>10000</f>
        <v>10000</v>
      </c>
      <c r="H5">
        <f>F5*D5</f>
        <v>10033.898305084746</v>
      </c>
      <c r="I5">
        <f>H5-G5</f>
        <v>33.898305084745516</v>
      </c>
      <c r="J5">
        <f>C5+H5</f>
        <v>10033.898305084746</v>
      </c>
      <c r="K5">
        <f t="shared" si="0"/>
        <v>33.898305084745516</v>
      </c>
    </row>
    <row r="6" spans="2:11" x14ac:dyDescent="0.25">
      <c r="B6" t="s">
        <v>28</v>
      </c>
      <c r="C6">
        <v>0</v>
      </c>
      <c r="D6">
        <v>29400</v>
      </c>
      <c r="E6">
        <v>29401</v>
      </c>
      <c r="F6">
        <f>F5</f>
        <v>0.33898305084745761</v>
      </c>
      <c r="G6">
        <f>10000</f>
        <v>10000</v>
      </c>
      <c r="H6">
        <f>F6*D6</f>
        <v>9966.1016949152545</v>
      </c>
      <c r="I6">
        <f>H6-G6</f>
        <v>-33.898305084745516</v>
      </c>
      <c r="J6">
        <f>C6+H6</f>
        <v>9966.1016949152545</v>
      </c>
      <c r="K6">
        <f t="shared" si="0"/>
        <v>-33.898305084745516</v>
      </c>
    </row>
    <row r="7" spans="2:11" x14ac:dyDescent="0.25">
      <c r="B7" t="s">
        <v>29</v>
      </c>
      <c r="C7">
        <f>F6*D7</f>
        <v>9966.1016949152545</v>
      </c>
      <c r="D7">
        <v>29400</v>
      </c>
      <c r="E7">
        <v>29401</v>
      </c>
      <c r="F7">
        <v>0</v>
      </c>
      <c r="G7">
        <f>F7*E7</f>
        <v>0</v>
      </c>
      <c r="H7">
        <f>F7*D7</f>
        <v>0</v>
      </c>
      <c r="I7">
        <f>H7-G7</f>
        <v>0</v>
      </c>
      <c r="J7">
        <f>C7+H7</f>
        <v>9966.1016949152545</v>
      </c>
      <c r="K7">
        <f t="shared" si="0"/>
        <v>-33.898305084745516</v>
      </c>
    </row>
    <row r="9" spans="2:11" x14ac:dyDescent="0.25">
      <c r="B9" t="s">
        <v>33</v>
      </c>
      <c r="F9">
        <v>-100</v>
      </c>
      <c r="G9" t="s">
        <v>11</v>
      </c>
      <c r="H9" t="s">
        <v>9</v>
      </c>
      <c r="I9" s="2" t="s">
        <v>13</v>
      </c>
    </row>
    <row r="10" spans="2:11" ht="30" x14ac:dyDescent="0.25">
      <c r="I10" s="4" t="s">
        <v>31</v>
      </c>
      <c r="J10" s="5"/>
    </row>
    <row r="11" spans="2:11" x14ac:dyDescent="0.25">
      <c r="B11" t="s">
        <v>30</v>
      </c>
      <c r="C11">
        <f>9966.102</f>
        <v>9966.1020000000008</v>
      </c>
      <c r="D11">
        <v>29400</v>
      </c>
      <c r="E11">
        <v>29401</v>
      </c>
      <c r="F11">
        <f>-C11/D11</f>
        <v>-0.33898306122448985</v>
      </c>
      <c r="G11">
        <f>F11*D11</f>
        <v>-9966.1020000000008</v>
      </c>
      <c r="H11">
        <f>F11*E11</f>
        <v>-9966.4409830612258</v>
      </c>
      <c r="I11">
        <f>H11-G11</f>
        <v>-0.33898306122500799</v>
      </c>
    </row>
    <row r="12" spans="2:11" x14ac:dyDescent="0.25">
      <c r="C12">
        <f>C11-G11</f>
        <v>19932.204000000002</v>
      </c>
      <c r="F12">
        <f>F11</f>
        <v>-0.33898306122448985</v>
      </c>
      <c r="G12">
        <f>G11</f>
        <v>-9966.1020000000008</v>
      </c>
      <c r="H12">
        <f>H11</f>
        <v>-9966.4409830612258</v>
      </c>
      <c r="J12">
        <f>C12+H12</f>
        <v>9965.7630169387758</v>
      </c>
      <c r="K12">
        <f t="shared" ref="K11:K15" si="1">J12-$B$2</f>
        <v>-34.236983061224237</v>
      </c>
    </row>
    <row r="13" spans="2:11" x14ac:dyDescent="0.25">
      <c r="B13" t="s">
        <v>14</v>
      </c>
      <c r="C13">
        <f>C12</f>
        <v>19932.204000000002</v>
      </c>
      <c r="D13">
        <v>29300</v>
      </c>
      <c r="E13">
        <v>29301</v>
      </c>
      <c r="F13">
        <f>F11</f>
        <v>-0.33898306122448985</v>
      </c>
      <c r="G13">
        <f>G11</f>
        <v>-9966.1020000000008</v>
      </c>
      <c r="H13">
        <f>F13*E13</f>
        <v>-9932.5426769387777</v>
      </c>
      <c r="I13">
        <f>H13-G13</f>
        <v>33.55932306122304</v>
      </c>
      <c r="J13">
        <f>C13+H13</f>
        <v>9999.6613230612238</v>
      </c>
      <c r="K13">
        <f t="shared" si="1"/>
        <v>-0.33867693877618876</v>
      </c>
    </row>
    <row r="14" spans="2:11" x14ac:dyDescent="0.25">
      <c r="B14" t="s">
        <v>27</v>
      </c>
      <c r="C14">
        <f>C13</f>
        <v>19932.204000000002</v>
      </c>
      <c r="D14">
        <v>29350</v>
      </c>
      <c r="E14">
        <v>29351</v>
      </c>
      <c r="F14">
        <f>F13</f>
        <v>-0.33898306122448985</v>
      </c>
      <c r="G14">
        <f>G13</f>
        <v>-9966.1020000000008</v>
      </c>
      <c r="H14">
        <f>F14*E14</f>
        <v>-9949.4918300000008</v>
      </c>
      <c r="I14">
        <f>H14-G14</f>
        <v>16.610169999999925</v>
      </c>
      <c r="J14">
        <f>C14+H14</f>
        <v>9982.7121700000007</v>
      </c>
      <c r="K14">
        <f t="shared" si="1"/>
        <v>-17.287829999999303</v>
      </c>
    </row>
    <row r="15" spans="2:11" x14ac:dyDescent="0.25">
      <c r="B15" t="s">
        <v>32</v>
      </c>
      <c r="C15">
        <f>C14+H14</f>
        <v>9982.7121700000007</v>
      </c>
      <c r="D15">
        <v>29350</v>
      </c>
      <c r="E15">
        <v>29351</v>
      </c>
      <c r="F15">
        <v>0</v>
      </c>
      <c r="G15">
        <f>F15*D15</f>
        <v>0</v>
      </c>
      <c r="H15">
        <f>F15*E15</f>
        <v>0</v>
      </c>
      <c r="I15">
        <f>H15-G15</f>
        <v>0</v>
      </c>
      <c r="J15">
        <f>C15+H15-G15</f>
        <v>9982.7121700000007</v>
      </c>
      <c r="K15">
        <f t="shared" si="1"/>
        <v>-17.287829999999303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 Signals</vt:lpstr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keung Liu</dc:creator>
  <cp:lastModifiedBy>Wai keung Liu</cp:lastModifiedBy>
  <dcterms:created xsi:type="dcterms:W3CDTF">2023-08-22T07:34:23Z</dcterms:created>
  <dcterms:modified xsi:type="dcterms:W3CDTF">2023-09-12T09:54:16Z</dcterms:modified>
</cp:coreProperties>
</file>