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Duncan.Kimuli\Downloads\"/>
    </mc:Choice>
  </mc:AlternateContent>
  <xr:revisionPtr revIDLastSave="0" documentId="8_{ADB7358B-7BA8-48F8-9B6C-8F83CC0C2821}" xr6:coauthVersionLast="47" xr6:coauthVersionMax="47" xr10:uidLastSave="{00000000-0000-0000-0000-000000000000}"/>
  <bookViews>
    <workbookView xWindow="-110" yWindow="-110" windowWidth="19420" windowHeight="10300" firstSheet="1"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'5W_Data_Entry'!$A$3:$A$24</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'5W_Data_Entry'!$A$1:$W$24</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4" l="1"/>
  <c r="U8" i="4"/>
  <c r="U9" i="4"/>
  <c r="U6" i="4"/>
  <c r="U5" i="4"/>
  <c r="U4" i="4"/>
  <c r="U10" i="4"/>
  <c r="U11" i="4"/>
  <c r="U12" i="4"/>
  <c r="U13" i="4"/>
  <c r="U14" i="4"/>
  <c r="U15" i="4"/>
  <c r="U16" i="4"/>
  <c r="U17" i="4"/>
  <c r="U18" i="4"/>
  <c r="U19" i="4"/>
  <c r="U20" i="4"/>
  <c r="U21" i="4"/>
  <c r="U25" i="4" l="1"/>
</calcChain>
</file>

<file path=xl/sharedStrings.xml><?xml version="1.0" encoding="utf-8"?>
<sst xmlns="http://schemas.openxmlformats.org/spreadsheetml/2006/main" count="2593" uniqueCount="855">
  <si>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</si>
  <si>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</si>
  <si>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</si>
  <si>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</si>
  <si>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</si>
  <si>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</si>
  <si>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</si>
  <si>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</si>
  <si>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</si>
  <si>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</si>
  <si>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</si>
  <si>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</si>
  <si>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</si>
  <si>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</si>
  <si>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</si>
  <si>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</si>
  <si>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</si>
  <si>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</si>
  <si>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</si>
  <si>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</si>
  <si>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</si>
  <si>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</si>
  <si>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</si>
  <si>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</si>
  <si>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</si>
  <si>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</si>
  <si>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</si>
  <si>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</si>
  <si>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</si>
  <si>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</si>
  <si>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</si>
  <si>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</si>
  <si>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</si>
  <si>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</si>
  <si>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</si>
  <si>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</si>
  <si>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</si>
  <si>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</si>
  <si>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</si>
  <si>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</si>
  <si>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</si>
  <si>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</si>
  <si>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</si>
  <si>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</si>
  <si>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</si>
  <si>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</si>
  <si>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</si>
  <si>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</si>
  <si>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</si>
  <si>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</si>
  <si>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</si>
  <si>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</si>
  <si>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</si>
  <si>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</si>
  <si>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</si>
  <si>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</si>
  <si>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</si>
  <si>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</si>
  <si>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</si>
  <si>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</si>
  <si>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</si>
  <si>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</si>
  <si>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</si>
  <si>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</si>
  <si>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</si>
  <si>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</si>
  <si>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</si>
  <si>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</si>
  <si>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</si>
  <si>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</si>
  <si>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</si>
  <si>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</si>
  <si>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</si>
  <si>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</si>
  <si>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</si>
  <si>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</si>
  <si>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</si>
  <si>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</si>
  <si>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</si>
  <si>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</si>
  <si>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</si>
  <si>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</si>
  <si>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</si>
  <si>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</si>
  <si>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</si>
  <si>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</si>
  <si>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</si>
  <si>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</si>
  <si>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</si>
  <si>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</si>
  <si>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</si>
  <si>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</si>
  <si>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</si>
  <si>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</si>
  <si>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</si>
  <si>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</si>
  <si>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</si>
  <si>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</si>
  <si>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</si>
  <si>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</si>
  <si>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</si>
  <si>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</si>
  <si>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</si>
  <si>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</si>
  <si>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</si>
  <si>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</si>
  <si>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</si>
  <si>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</si>
  <si>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</si>
  <si>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</si>
  <si>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</si>
  <si>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</si>
  <si>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</si>
  <si>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</si>
  <si>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</si>
  <si>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</si>
  <si>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</si>
  <si>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</si>
  <si>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</si>
  <si>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</si>
  <si>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</si>
  <si>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</si>
  <si>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</si>
  <si>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</si>
  <si>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</si>
  <si>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</si>
  <si>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</si>
  <si>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</si>
  <si>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</si>
  <si>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</si>
  <si>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</si>
  <si>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</si>
  <si>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</si>
  <si>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</si>
  <si>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</si>
  <si>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</si>
  <si>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</si>
  <si>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</si>
  <si>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</si>
  <si>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</si>
  <si>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</si>
  <si>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</si>
  <si>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</si>
  <si>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</si>
  <si>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</si>
  <si>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</si>
  <si>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</si>
  <si>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</si>
  <si>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</si>
  <si>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</si>
  <si>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</si>
  <si>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</si>
  <si>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</si>
  <si>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</si>
  <si>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</si>
  <si>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</si>
  <si>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</si>
  <si>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</si>
  <si>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</si>
  <si>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</si>
  <si>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</si>
  <si>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</si>
  <si>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</si>
  <si>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</si>
  <si>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</si>
  <si>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</si>
  <si>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</si>
  <si>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</si>
  <si>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</si>
  <si>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</si>
  <si>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</si>
  <si>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</si>
  <si>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</si>
  <si>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</si>
  <si>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</si>
  <si>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</si>
  <si>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</si>
  <si>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</si>
  <si>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</si>
  <si>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</si>
  <si>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</si>
  <si>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</si>
  <si>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</si>
  <si>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</si>
  <si>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</si>
  <si>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</si>
  <si>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</si>
  <si>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</si>
  <si>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</si>
  <si>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</si>
  <si>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</si>
  <si>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</si>
  <si>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</si>
  <si>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</si>
  <si>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</si>
  <si>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</si>
  <si>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</si>
  <si>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</si>
  <si>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</si>
  <si>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</si>
  <si>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</si>
  <si>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</si>
  <si>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</si>
  <si>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</si>
  <si>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</si>
  <si>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</si>
  <si>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</si>
  <si>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</si>
  <si>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</si>
  <si>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</si>
  <si>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</si>
  <si>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</si>
  <si>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</si>
  <si>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</si>
  <si>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</si>
  <si>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</si>
  <si>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</si>
  <si>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</si>
  <si>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</si>
  <si>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</si>
  <si>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</si>
  <si>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</si>
  <si>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</si>
  <si>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</si>
  <si>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</si>
  <si>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</si>
  <si>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</si>
  <si>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</si>
  <si>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</si>
  <si>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</si>
  <si>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</si>
  <si>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</si>
  <si>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</si>
  <si>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</si>
  <si>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</si>
  <si>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</si>
  <si>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</si>
  <si>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</si>
  <si>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</si>
  <si>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</si>
  <si>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</si>
  <si>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</si>
  <si>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</si>
  <si>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</si>
  <si>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</si>
  <si>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</si>
  <si>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</si>
  <si>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</si>
  <si>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</si>
  <si>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</si>
  <si>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</si>
  <si>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</si>
  <si>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</si>
  <si>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</si>
  <si>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</si>
  <si>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</si>
  <si>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</si>
  <si>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</si>
  <si>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</si>
  <si>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</si>
  <si>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</si>
  <si>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</si>
  <si>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</si>
  <si>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</si>
  <si>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</si>
  <si>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</si>
  <si>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</si>
  <si>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</si>
  <si>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</si>
  <si>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</si>
  <si>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</si>
  <si>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</si>
  <si>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</si>
  <si>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</si>
  <si>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</si>
  <si>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</si>
  <si>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</si>
  <si>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</si>
  <si>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</si>
  <si>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</si>
  <si>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</si>
  <si>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</si>
  <si>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</si>
  <si>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</si>
  <si>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</si>
  <si>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</si>
  <si>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</si>
  <si>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</si>
  <si>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</si>
  <si>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</si>
  <si>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</si>
  <si>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</si>
  <si>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</si>
  <si>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</si>
  <si>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</si>
  <si>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</si>
  <si>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</si>
  <si>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</si>
  <si>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</si>
  <si>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</si>
  <si>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</si>
  <si>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</si>
  <si>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</si>
  <si>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</si>
  <si>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</si>
  <si>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</si>
  <si>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</si>
  <si>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</si>
  <si>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</si>
  <si>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</si>
  <si>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</si>
  <si>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</si>
  <si>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</si>
  <si>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</si>
  <si>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</si>
  <si>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</si>
  <si>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</si>
  <si>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</si>
  <si>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</si>
  <si>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</si>
  <si>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</si>
  <si>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</si>
  <si>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</si>
  <si>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</si>
  <si>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</si>
  <si>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</si>
  <si>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</si>
  <si>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</si>
  <si>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</si>
  <si>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</si>
  <si>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</si>
  <si>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</si>
  <si>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</si>
  <si>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</si>
  <si>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</si>
  <si>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</si>
  <si>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</si>
  <si>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</si>
  <si>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</si>
  <si>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</si>
  <si>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</si>
  <si>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</si>
  <si>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</si>
  <si>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</si>
  <si>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</si>
  <si>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</si>
  <si>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</si>
  <si>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</si>
  <si>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</si>
  <si>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</si>
  <si>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</si>
  <si>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</si>
  <si>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</si>
  <si>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</si>
  <si>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</si>
  <si>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</si>
  <si>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</si>
  <si>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</si>
  <si>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</si>
  <si>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</si>
  <si>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</si>
  <si>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</si>
  <si>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</si>
  <si>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</si>
  <si>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</si>
  <si>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</si>
  <si>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</si>
  <si>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</si>
  <si>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</si>
  <si>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</si>
  <si>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</si>
  <si>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</si>
  <si>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</si>
  <si>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</si>
  <si>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</si>
  <si>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</si>
  <si>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</si>
  <si>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</si>
  <si>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</si>
  <si>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</si>
  <si>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</si>
  <si>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</si>
  <si>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</si>
  <si>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</si>
  <si>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</si>
  <si>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</si>
  <si>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</si>
  <si>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</si>
  <si>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</si>
  <si>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</si>
  <si>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</si>
  <si>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</si>
  <si>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</si>
  <si>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</si>
  <si>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</si>
  <si>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</si>
  <si>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</si>
  <si>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</si>
  <si>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</si>
  <si>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</si>
  <si>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</si>
  <si>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</si>
  <si>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</si>
  <si>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</si>
  <si>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</si>
  <si>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</si>
  <si>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</si>
  <si>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</si>
  <si>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</si>
  <si>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</si>
  <si>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</si>
  <si>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</si>
  <si>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</si>
  <si>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</si>
  <si>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</si>
  <si>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</si>
  <si>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</si>
  <si>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</si>
  <si>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</si>
  <si>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</si>
  <si>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</si>
  <si>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</si>
  <si>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</si>
  <si>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</si>
  <si>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</si>
  <si>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</si>
  <si>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</si>
  <si>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</si>
  <si>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</si>
  <si>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</si>
  <si>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</si>
  <si>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</si>
  <si>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</si>
  <si>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</si>
  <si>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</si>
  <si>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</si>
  <si>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</si>
  <si>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</si>
  <si>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</si>
  <si>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</si>
  <si>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</si>
  <si>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</si>
  <si>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</si>
  <si>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</si>
  <si>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</si>
  <si>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</si>
  <si>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</si>
  <si>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</si>
  <si>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</si>
  <si>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</si>
  <si>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</si>
  <si>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</si>
  <si>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</si>
  <si>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</si>
  <si>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</si>
  <si>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</si>
  <si>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</si>
  <si>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</si>
  <si>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</si>
  <si>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</si>
  <si>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</si>
  <si>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</si>
  <si>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</si>
  <si>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</si>
  <si>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</si>
  <si>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</si>
  <si>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</si>
  <si>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</si>
  <si>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</si>
  <si>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</si>
  <si>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</si>
  <si>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</si>
  <si>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</si>
  <si>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</si>
  <si>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</si>
  <si>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</si>
  <si>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</si>
  <si>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</si>
  <si>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</si>
  <si>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</si>
  <si>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</si>
  <si>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</si>
  <si>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</si>
  <si>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</si>
  <si>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</si>
  <si>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</si>
  <si>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</si>
  <si>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</si>
  <si>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</si>
  <si>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</si>
  <si>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</si>
  <si>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</si>
  <si>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</si>
  <si>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</si>
  <si>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</si>
  <si>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</si>
  <si>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</si>
  <si>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</si>
  <si>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</si>
  <si>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</si>
  <si>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</si>
  <si>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</si>
  <si>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</si>
  <si>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</si>
  <si>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</si>
  <si>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</si>
  <si>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</si>
  <si>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</si>
  <si>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</si>
  <si>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</si>
  <si>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</si>
  <si>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</si>
  <si>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</si>
  <si>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</si>
  <si>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</si>
  <si>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</si>
  <si>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</si>
  <si>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</si>
  <si>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</si>
  <si>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</si>
  <si>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</si>
  <si>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</si>
  <si>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</si>
  <si>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</si>
  <si>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</si>
  <si>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</si>
  <si>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</si>
  <si>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</si>
  <si>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</si>
  <si>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</si>
  <si>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</si>
  <si>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</si>
  <si>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</si>
  <si>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</si>
  <si>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</si>
  <si>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</si>
  <si>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</si>
  <si>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</si>
  <si>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</si>
  <si>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</si>
  <si>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</si>
  <si>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</si>
  <si>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</si>
  <si>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</si>
  <si>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</si>
  <si>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</si>
  <si>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</si>
  <si>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</si>
  <si>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</si>
  <si>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</si>
  <si>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</si>
  <si>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</si>
  <si>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</si>
  <si>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</si>
  <si>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</si>
  <si>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</si>
  <si>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</si>
  <si>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</si>
  <si>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</si>
  <si>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</si>
  <si>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</si>
  <si>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</si>
  <si>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</si>
  <si>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</si>
  <si>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</si>
  <si>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</si>
  <si>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</si>
  <si>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</si>
  <si>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</si>
  <si>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</si>
  <si>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</si>
  <si>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</si>
  <si>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</si>
  <si>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</si>
  <si>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</si>
  <si>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</si>
  <si>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</si>
  <si>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</si>
  <si>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</si>
  <si>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</si>
  <si>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</si>
  <si>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</si>
  <si>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</si>
  <si>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</si>
  <si>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</si>
  <si>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</si>
  <si>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</si>
  <si>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</si>
  <si>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</si>
  <si>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</si>
  <si>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</si>
  <si>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</si>
  <si>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</si>
  <si>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</si>
  <si>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</si>
  <si>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</si>
  <si>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</si>
  <si>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</si>
  <si>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</si>
  <si>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</si>
  <si>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</si>
  <si>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</si>
  <si>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</si>
  <si>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</si>
  <si>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</si>
  <si>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</si>
  <si>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</si>
  <si>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</si>
  <si>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</si>
  <si>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</si>
  <si>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</si>
  <si>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</si>
  <si>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</si>
  <si>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</si>
  <si>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</si>
  <si>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</si>
  <si>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</si>
  <si>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</si>
  <si>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</si>
  <si>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</si>
  <si>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</si>
  <si>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</si>
  <si>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</si>
  <si>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</si>
  <si>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</si>
  <si>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</si>
  <si>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</si>
  <si>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</si>
  <si>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</si>
  <si>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</si>
  <si>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</si>
  <si>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</si>
  <si>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</si>
  <si>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</si>
  <si>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</si>
  <si>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</si>
  <si>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</si>
  <si>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</si>
  <si>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</si>
  <si>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</si>
  <si>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</si>
  <si>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</si>
  <si>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</si>
  <si>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</si>
  <si>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</si>
  <si>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</si>
  <si>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</si>
  <si>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</si>
  <si>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</si>
  <si>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</si>
  <si>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</si>
  <si>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</si>
  <si>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</si>
  <si>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</si>
  <si>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</si>
  <si>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</si>
  <si>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</si>
  <si>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</si>
  <si>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</si>
  <si>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</si>
  <si>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</si>
  <si>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</si>
  <si>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</si>
  <si>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</si>
  <si>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</si>
  <si>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</si>
  <si>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</si>
  <si>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</si>
  <si>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</si>
  <si>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</si>
  <si>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</si>
  <si>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</si>
  <si>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</si>
  <si>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</si>
  <si>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</si>
  <si>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</si>
  <si>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</si>
  <si>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</si>
  <si>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</si>
  <si>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</si>
  <si>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</si>
  <si>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</si>
  <si>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</si>
  <si>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</si>
  <si>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</si>
  <si>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</si>
  <si>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</si>
  <si>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</si>
  <si>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</si>
  <si>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</si>
  <si>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</si>
  <si>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</si>
  <si>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</si>
  <si>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</si>
  <si>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</si>
  <si>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</si>
  <si>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</si>
  <si>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</si>
  <si>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</si>
  <si>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</si>
  <si>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</si>
  <si>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</si>
  <si>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</si>
  <si>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</si>
  <si>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</si>
  <si>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</si>
  <si>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</si>
  <si>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</si>
  <si>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</si>
  <si>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</si>
  <si>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</si>
  <si>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</si>
  <si>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</si>
  <si>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</si>
  <si>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</si>
  <si>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</si>
  <si>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</si>
  <si>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</si>
  <si>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</si>
  <si>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</si>
  <si>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</si>
  <si>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</si>
  <si>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</si>
  <si>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</si>
  <si>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</si>
  <si>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</si>
  <si>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</si>
  <si>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</si>
  <si>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</si>
  <si>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</si>
  <si>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</si>
  <si>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</si>
  <si>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</si>
  <si>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</si>
  <si>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</si>
  <si>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</si>
  <si>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</si>
  <si>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</si>
  <si>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</si>
  <si>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</si>
  <si>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</si>
  <si>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</si>
  <si>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</si>
  <si>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</si>
  <si>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</si>
  <si>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</si>
  <si>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</si>
  <si>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</si>
  <si>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</si>
  <si>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</si>
  <si>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</si>
  <si>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</si>
  <si>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</si>
  <si>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</si>
  <si>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</si>
  <si>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</si>
  <si>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</si>
  <si>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</si>
  <si>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</si>
  <si>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</si>
  <si>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</si>
  <si>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</si>
  <si>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</si>
  <si>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</si>
  <si>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</si>
  <si>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</si>
  <si>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</si>
  <si>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</si>
  <si>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</si>
  <si>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</si>
  <si>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</si>
  <si>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</si>
  <si>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</si>
  <si>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</si>
  <si>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</si>
  <si>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</si>
  <si>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</si>
  <si>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</si>
  <si>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</si>
  <si>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</si>
  <si>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</si>
  <si>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</si>
  <si>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</si>
  <si>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</si>
  <si>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</si>
  <si>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</si>
  <si>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</si>
  <si>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</si>
  <si>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</si>
  <si>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</si>
  <si>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</si>
  <si>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</si>
  <si>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</si>
  <si>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</si>
  <si>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</si>
  <si>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</si>
  <si>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</si>
  <si>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</si>
  <si>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</si>
  <si>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</si>
  <si>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</si>
  <si>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</si>
  <si>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</si>
  <si>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</si>
  <si>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</si>
  <si>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</si>
  <si>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</si>
  <si>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</si>
  <si>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</si>
  <si>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</si>
  <si>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</si>
  <si>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</si>
  <si>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</si>
  <si>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</si>
  <si>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</si>
  <si>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</si>
  <si>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</si>
  <si>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</si>
  <si>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FCA</t>
  </si>
  <si>
    <t>UNICEF</t>
  </si>
  <si>
    <t xml:space="preserve">Morning star, settlement, future, friends, joy, bright, </t>
  </si>
  <si>
    <t xml:space="preserve">Learners enrolled across 8 primary schools supported by FCA </t>
  </si>
  <si>
    <t>Junior Secondary learners supported to access schools</t>
  </si>
  <si>
    <t>Secondary school learners supported to access schools</t>
  </si>
  <si>
    <t>UNHCR</t>
  </si>
  <si>
    <t xml:space="preserve">Learners enrolled across 8 ECE Centres supported by FCA </t>
  </si>
  <si>
    <t>Brightstar secondary school and Kalobeyei settlement secondary school</t>
  </si>
  <si>
    <t>WUSC</t>
  </si>
  <si>
    <t>Primary learners accessing school meals with support from WFP and government for host schools</t>
  </si>
  <si>
    <t>Primary learners accessing school meals with support from WFP.</t>
  </si>
  <si>
    <t>ECE learners accessing school meals with support from WFP and Government for Host Schools</t>
  </si>
  <si>
    <t>WFP</t>
  </si>
  <si>
    <t xml:space="preserve">Number of learners enrolled across 8 ECD centres and benefitting from child friendly and safe learning environment. </t>
  </si>
  <si>
    <t>ECD learners accessing school meals with support from WFP.</t>
  </si>
  <si>
    <t>Ongoing</t>
  </si>
  <si>
    <t>BOMs participating in the reflection sessions across the primary schools</t>
  </si>
  <si>
    <t>ECD Parents training on mental health and that of their children during a crisis and how to enhance ECD enrolment.</t>
  </si>
  <si>
    <t>JSS parents training on mental health and that of their children during a crisis and how to enhance enrolment.</t>
  </si>
  <si>
    <t>BOMs participating in reflection sessions</t>
  </si>
  <si>
    <t>ECE parents trained on mental health</t>
  </si>
  <si>
    <t>JSS parents trained on mental health</t>
  </si>
  <si>
    <t>participants attending RISE III launch</t>
  </si>
  <si>
    <t>Participants who attended RISE III stakeholders coordination meeting</t>
  </si>
  <si>
    <t xml:space="preserve">Learners who attended life skills training </t>
  </si>
  <si>
    <t>Learners trained on personal hygiene management and MHM</t>
  </si>
  <si>
    <t>Parents sensitized on child protection and refferral pathways.</t>
  </si>
  <si>
    <t>Learners trained on child protection and referal pathways</t>
  </si>
  <si>
    <t>Teachers trained on ICT integration and use of ICT equipment in the context of CBC.</t>
  </si>
  <si>
    <t>Focal power to girls teachers trained on gender equity and equitable power dynamics</t>
  </si>
  <si>
    <t>participants trained on power to girls learning and assessment tools</t>
  </si>
  <si>
    <t>BPRM</t>
  </si>
  <si>
    <t>Participants who attended RISE III launch</t>
  </si>
  <si>
    <t>stakeholders coordination meeting</t>
  </si>
  <si>
    <t>Learners trained on life skills</t>
  </si>
  <si>
    <t>Parents from target schools trained on child protection, hygiene and sanitation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</si>
</sst>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 #,##0_-;_-* &quot;-&quot;??_-;_-@"/>
    <numFmt numFmtId="165" formatCode="[$-409]mmm\-yy;@"/>
    <numFmt numFmtId="166" formatCode="#,##0_);\(#,##0\)"/>
  </numFmts>
  <fonts count="41"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0"/>
      <color theme="1"/>
      <name val="Calibri"/>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8">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66" fontId="37" fillId="0" borderId="2" xfId="0" applyNumberFormat="1" applyFont="1" applyBorder="1" applyAlignment="1">
      <alignment horizontal="center" vertical="center" wrapText="1"/>
    </xf>
    <xf numFmtId="0" fontId="37" fillId="0" borderId="0" xfId="0" applyFont="1" applyAlignment="1">
      <alignment horizontal="left" vertical="center"/>
    </xf>
    <xf numFmtId="0" fontId="33" fillId="0" borderId="10" xfId="0" applyFont="1" applyBorder="1" applyAlignment="1">
      <alignment horizontal="left" vertical="center" wrapText="1"/>
    </xf>
    <xf numFmtId="0" fontId="33" fillId="0" borderId="2" xfId="0" applyFont="1" applyBorder="1" applyAlignment="1">
      <alignment horizontal="left" vertical="center" wrapText="1"/>
    </xf>
    <xf numFmtId="0" fontId="37" fillId="7" borderId="2" xfId="0" applyFont="1" applyFill="1" applyBorder="1" applyAlignment="1">
      <alignment horizontal="left" vertical="center" wrapText="1"/>
    </xf>
    <xf numFmtId="0" fontId="40" fillId="0" borderId="2" xfId="0" applyFont="1" applyBorder="1" applyAlignment="1">
      <alignment horizontal="lef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166"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4" headerRowDxfId="26" dataDxfId="25" totalsRowDxfId="24">
  <autoFilter ref="B3:V24" xr:uid="{00000000-000C-0000-FFFF-FFFF00000000}"/>
  <sortState xmlns:xlrd2="http://schemas.microsoft.com/office/spreadsheetml/2017/richdata2" ref="B4:V24">
    <sortCondition ref="N4:N24"/>
    <sortCondition ref="J4:J24"/>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23046875" defaultRowHeight="15" customHeight="1" x14ac:dyDescent="0.35"/>
  <cols>
    <col min="1" max="1" width="3.2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1"/>
  <sheetViews>
    <sheetView showGridLines="0" tabSelected="1" view="pageBreakPreview" zoomScale="80" zoomScaleNormal="80" zoomScaleSheetLayoutView="80" workbookViewId="0">
      <pane xSplit="1" ySplit="3" topLeftCell="D4" activePane="bottomRight" state="frozen"/>
      <selection activeCell="F4" sqref="E4:F4"/>
      <selection pane="topRight" activeCell="F4" sqref="E4:F4"/>
      <selection pane="bottomLeft" activeCell="F4" sqref="E4:F4"/>
      <selection pane="bottomRight" activeCell="G16" sqref="G16"/>
    </sheetView>
  </sheetViews>
  <sheetFormatPr defaultColWidth="11.2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23046875" style="28" customWidth="1"/>
    <col min="12" max="12" width="21.69140625" style="28" customWidth="1"/>
    <col min="13" max="13" width="12.69140625" style="43" customWidth="1"/>
    <col min="14" max="14" width="12.4609375" style="43" customWidth="1"/>
    <col min="15" max="15" width="13.23046875" style="43" customWidth="1"/>
    <col min="16" max="16" width="8.84375" style="43" customWidth="1"/>
    <col min="17" max="17" width="8.23046875" style="43" customWidth="1"/>
    <col min="18" max="18" width="8.84375" style="43" customWidth="1"/>
    <col min="19" max="19" width="10.53515625" style="43" customWidth="1"/>
    <col min="20" max="20" width="24.23046875" style="28" customWidth="1"/>
    <col min="21" max="21" width="14.07421875" style="43" customWidth="1"/>
    <col min="22" max="22" width="35.23046875" style="28" customWidth="1"/>
    <col min="23" max="36" width="18.84375" style="28" customWidth="1"/>
    <col min="37" max="37" width="0.23046875" style="28" customWidth="1"/>
    <col min="38" max="16384" width="11.23046875" style="28"/>
  </cols>
  <sheetData>
    <row r="1" spans="1:37" ht="56.25" customHeight="1" x14ac:dyDescent="0.35">
      <c r="A1" s="95" t="s">
        <v>814</v>
      </c>
      <c r="B1" s="95"/>
      <c r="C1" s="95"/>
      <c r="D1" s="95"/>
      <c r="E1" s="95"/>
      <c r="F1" s="95"/>
      <c r="G1" s="95"/>
      <c r="H1" s="95"/>
      <c r="I1" s="95"/>
      <c r="J1" s="95"/>
      <c r="K1" s="95"/>
      <c r="L1" s="95"/>
      <c r="M1" s="95"/>
      <c r="N1" s="95"/>
      <c r="O1" s="95"/>
      <c r="P1" s="95"/>
      <c r="Q1" s="95"/>
      <c r="R1" s="95"/>
      <c r="S1" s="95"/>
      <c r="T1" s="95"/>
      <c r="U1" s="95"/>
      <c r="V1" s="95"/>
      <c r="W1" s="27"/>
      <c r="X1" s="27"/>
      <c r="Y1" s="27"/>
      <c r="Z1" s="27"/>
      <c r="AA1" s="27"/>
      <c r="AB1" s="27"/>
      <c r="AC1" s="27"/>
      <c r="AD1" s="27"/>
      <c r="AE1" s="27"/>
      <c r="AF1" s="27"/>
      <c r="AG1" s="27"/>
      <c r="AH1" s="27"/>
      <c r="AI1" s="27"/>
      <c r="AJ1" s="27"/>
      <c r="AK1" s="27"/>
    </row>
    <row r="2" spans="1:37" s="29" customFormat="1" ht="22.5" customHeight="1" x14ac:dyDescent="0.35">
      <c r="A2" s="69"/>
      <c r="B2" s="97" t="s">
        <v>6</v>
      </c>
      <c r="C2" s="97"/>
      <c r="D2" s="97"/>
      <c r="E2" s="92" t="s">
        <v>7</v>
      </c>
      <c r="F2" s="92"/>
      <c r="G2" s="92"/>
      <c r="H2" s="92"/>
      <c r="I2" s="92"/>
      <c r="J2" s="94" t="s">
        <v>8</v>
      </c>
      <c r="K2" s="94"/>
      <c r="L2" s="94"/>
      <c r="M2" s="93" t="s">
        <v>9</v>
      </c>
      <c r="N2" s="93"/>
      <c r="O2" s="93"/>
      <c r="P2" s="96" t="s">
        <v>815</v>
      </c>
      <c r="Q2" s="96"/>
      <c r="R2" s="96"/>
      <c r="S2" s="96"/>
      <c r="T2" s="96"/>
      <c r="U2" s="96"/>
      <c r="V2" s="30"/>
    </row>
    <row r="3" spans="1:37" s="29" customFormat="1" ht="112.5" customHeight="1" x14ac:dyDescent="0.35">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x14ac:dyDescent="0.35">
      <c r="A4" s="47" t="s">
        <v>795</v>
      </c>
      <c r="B4" s="48" t="s">
        <v>818</v>
      </c>
      <c r="C4" s="48" t="s">
        <v>124</v>
      </c>
      <c r="D4" s="48" t="s">
        <v>824</v>
      </c>
      <c r="E4" s="48" t="s">
        <v>21</v>
      </c>
      <c r="F4" s="48" t="s">
        <v>776</v>
      </c>
      <c r="G4" s="48" t="s">
        <v>808</v>
      </c>
      <c r="H4" s="64" t="s">
        <v>825</v>
      </c>
      <c r="I4" s="54" t="s">
        <v>818</v>
      </c>
      <c r="J4" s="87" t="s">
        <v>66</v>
      </c>
      <c r="K4" s="56" t="s">
        <v>116</v>
      </c>
      <c r="L4" s="85" t="s">
        <v>820</v>
      </c>
      <c r="M4" s="65">
        <v>45170</v>
      </c>
      <c r="N4" s="67">
        <v>45170</v>
      </c>
      <c r="O4" s="66" t="s">
        <v>834</v>
      </c>
      <c r="P4" s="55">
        <v>2915</v>
      </c>
      <c r="Q4" s="55">
        <v>2615</v>
      </c>
      <c r="R4" s="57"/>
      <c r="S4" s="57"/>
      <c r="T4" s="50" t="s">
        <v>235</v>
      </c>
      <c r="U4" s="51">
        <f>SUM(Main[[#This Row],[Boys]:[Women +18]])</f>
        <v>5530</v>
      </c>
      <c r="V4" s="50" t="s">
        <v>832</v>
      </c>
      <c r="W4" s="22"/>
      <c r="X4" s="26"/>
    </row>
    <row r="5" spans="1:37" s="25" customFormat="1" ht="26.25" customHeight="1" x14ac:dyDescent="0.35">
      <c r="A5" s="47" t="s">
        <v>795</v>
      </c>
      <c r="B5" s="48" t="s">
        <v>818</v>
      </c>
      <c r="C5" s="48" t="s">
        <v>124</v>
      </c>
      <c r="D5" s="48" t="s">
        <v>824</v>
      </c>
      <c r="E5" s="48" t="s">
        <v>21</v>
      </c>
      <c r="F5" s="89" t="s">
        <v>777</v>
      </c>
      <c r="G5" s="48" t="s">
        <v>808</v>
      </c>
      <c r="H5" s="90" t="s">
        <v>821</v>
      </c>
      <c r="I5" s="54" t="s">
        <v>818</v>
      </c>
      <c r="J5" s="87" t="s">
        <v>66</v>
      </c>
      <c r="K5" s="56" t="s">
        <v>116</v>
      </c>
      <c r="L5" s="85" t="s">
        <v>820</v>
      </c>
      <c r="M5" s="65">
        <v>45171</v>
      </c>
      <c r="N5" s="67">
        <v>45170</v>
      </c>
      <c r="O5" s="66" t="s">
        <v>834</v>
      </c>
      <c r="P5" s="55">
        <v>11034</v>
      </c>
      <c r="Q5" s="55">
        <v>8400</v>
      </c>
      <c r="R5" s="57"/>
      <c r="S5" s="57"/>
      <c r="T5" s="50" t="s">
        <v>235</v>
      </c>
      <c r="U5" s="86">
        <f>SUM(Main[[#This Row],[Boys]:[Women +18]])</f>
        <v>19434</v>
      </c>
      <c r="V5" s="50" t="s">
        <v>821</v>
      </c>
      <c r="W5" s="22"/>
      <c r="X5" s="26"/>
    </row>
    <row r="6" spans="1:37" s="25" customFormat="1" ht="26.25" customHeight="1" x14ac:dyDescent="0.35">
      <c r="A6" s="47" t="s">
        <v>795</v>
      </c>
      <c r="B6" s="48" t="s">
        <v>818</v>
      </c>
      <c r="C6" s="48" t="s">
        <v>124</v>
      </c>
      <c r="D6" s="48" t="s">
        <v>824</v>
      </c>
      <c r="E6" s="48" t="s">
        <v>21</v>
      </c>
      <c r="F6" s="89" t="s">
        <v>778</v>
      </c>
      <c r="G6" s="48" t="s">
        <v>808</v>
      </c>
      <c r="H6" s="64" t="s">
        <v>822</v>
      </c>
      <c r="I6" s="54" t="s">
        <v>818</v>
      </c>
      <c r="J6" s="87" t="s">
        <v>66</v>
      </c>
      <c r="K6" s="56" t="s">
        <v>116</v>
      </c>
      <c r="L6" s="85" t="s">
        <v>820</v>
      </c>
      <c r="M6" s="65">
        <v>45172</v>
      </c>
      <c r="N6" s="67">
        <v>45170</v>
      </c>
      <c r="O6" s="66" t="s">
        <v>834</v>
      </c>
      <c r="P6" s="55">
        <v>1007</v>
      </c>
      <c r="Q6" s="55">
        <v>617</v>
      </c>
      <c r="R6" s="57"/>
      <c r="S6" s="57"/>
      <c r="T6" s="50" t="s">
        <v>235</v>
      </c>
      <c r="U6" s="86">
        <f>SUM(Main[[#This Row],[Boys]:[Women +18]])</f>
        <v>1624</v>
      </c>
      <c r="V6" s="50" t="s">
        <v>822</v>
      </c>
      <c r="W6" s="22"/>
      <c r="X6" s="26"/>
    </row>
    <row r="7" spans="1:37" s="25" customFormat="1" ht="26.25" customHeight="1" x14ac:dyDescent="0.35">
      <c r="A7" s="47" t="s">
        <v>795</v>
      </c>
      <c r="B7" s="48" t="s">
        <v>818</v>
      </c>
      <c r="C7" s="48" t="s">
        <v>124</v>
      </c>
      <c r="D7" s="91" t="s">
        <v>831</v>
      </c>
      <c r="E7" s="48" t="s">
        <v>21</v>
      </c>
      <c r="F7" s="91" t="s">
        <v>776</v>
      </c>
      <c r="G7" s="48" t="s">
        <v>805</v>
      </c>
      <c r="H7" s="64" t="s">
        <v>830</v>
      </c>
      <c r="I7" s="54" t="s">
        <v>818</v>
      </c>
      <c r="J7" s="87" t="s">
        <v>66</v>
      </c>
      <c r="K7" s="56" t="s">
        <v>116</v>
      </c>
      <c r="L7" s="85" t="s">
        <v>820</v>
      </c>
      <c r="M7" s="65">
        <v>45173</v>
      </c>
      <c r="N7" s="67">
        <v>45170</v>
      </c>
      <c r="O7" s="66" t="s">
        <v>834</v>
      </c>
      <c r="P7" s="55">
        <v>2654</v>
      </c>
      <c r="Q7" s="55">
        <v>2379</v>
      </c>
      <c r="R7" s="57"/>
      <c r="S7" s="57"/>
      <c r="T7" s="50" t="s">
        <v>235</v>
      </c>
      <c r="U7" s="86">
        <f>SUM(Main[[#This Row],[Boys]:[Women +18]])</f>
        <v>5033</v>
      </c>
      <c r="V7" s="50" t="s">
        <v>833</v>
      </c>
      <c r="W7" s="22"/>
      <c r="X7" s="26"/>
    </row>
    <row r="8" spans="1:37" s="25" customFormat="1" ht="26.25" customHeight="1" x14ac:dyDescent="0.35">
      <c r="A8" s="47" t="s">
        <v>795</v>
      </c>
      <c r="B8" s="48" t="s">
        <v>818</v>
      </c>
      <c r="C8" s="48" t="s">
        <v>124</v>
      </c>
      <c r="D8" s="91" t="s">
        <v>831</v>
      </c>
      <c r="E8" s="48" t="s">
        <v>21</v>
      </c>
      <c r="F8" s="91" t="s">
        <v>777</v>
      </c>
      <c r="G8" s="48" t="s">
        <v>805</v>
      </c>
      <c r="H8" s="64" t="s">
        <v>828</v>
      </c>
      <c r="I8" s="54" t="s">
        <v>818</v>
      </c>
      <c r="J8" s="87" t="s">
        <v>66</v>
      </c>
      <c r="K8" s="56" t="s">
        <v>116</v>
      </c>
      <c r="L8" s="85" t="s">
        <v>820</v>
      </c>
      <c r="M8" s="65">
        <v>45174</v>
      </c>
      <c r="N8" s="67">
        <v>45170</v>
      </c>
      <c r="O8" s="66" t="s">
        <v>834</v>
      </c>
      <c r="P8" s="55">
        <v>10012</v>
      </c>
      <c r="Q8" s="55">
        <v>7400</v>
      </c>
      <c r="R8" s="57"/>
      <c r="S8" s="57"/>
      <c r="T8" s="50" t="s">
        <v>235</v>
      </c>
      <c r="U8" s="86">
        <f>SUM(Main[[#This Row],[Boys]:[Women +18]])</f>
        <v>17412</v>
      </c>
      <c r="V8" s="50" t="s">
        <v>829</v>
      </c>
      <c r="W8" s="22"/>
      <c r="X8" s="26"/>
    </row>
    <row r="9" spans="1:37" s="25" customFormat="1" ht="26.25" customHeight="1" x14ac:dyDescent="0.35">
      <c r="A9" s="47" t="s">
        <v>795</v>
      </c>
      <c r="B9" s="48" t="s">
        <v>818</v>
      </c>
      <c r="C9" s="48" t="s">
        <v>124</v>
      </c>
      <c r="D9" s="48" t="s">
        <v>824</v>
      </c>
      <c r="E9" s="48" t="s">
        <v>21</v>
      </c>
      <c r="F9" s="89" t="s">
        <v>778</v>
      </c>
      <c r="G9" s="48" t="s">
        <v>808</v>
      </c>
      <c r="H9" s="90" t="s">
        <v>823</v>
      </c>
      <c r="I9" s="54" t="s">
        <v>818</v>
      </c>
      <c r="J9" s="87" t="s">
        <v>66</v>
      </c>
      <c r="K9" s="56" t="s">
        <v>116</v>
      </c>
      <c r="L9" s="88" t="s">
        <v>826</v>
      </c>
      <c r="M9" s="65">
        <v>45175</v>
      </c>
      <c r="N9" s="67">
        <v>45170</v>
      </c>
      <c r="O9" s="66" t="s">
        <v>834</v>
      </c>
      <c r="P9" s="55"/>
      <c r="Q9" s="55"/>
      <c r="R9" s="57">
        <v>3015</v>
      </c>
      <c r="S9" s="57">
        <v>1195</v>
      </c>
      <c r="T9" s="50" t="s">
        <v>235</v>
      </c>
      <c r="U9" s="86">
        <f>SUM(Main[[#This Row],[Boys]:[Women +18]])</f>
        <v>4210</v>
      </c>
      <c r="V9" s="50" t="s">
        <v>823</v>
      </c>
      <c r="W9" s="22"/>
      <c r="X9" s="26"/>
    </row>
    <row r="10" spans="1:37" s="25" customFormat="1" ht="36.75" customHeight="1" x14ac:dyDescent="0.35">
      <c r="A10" s="47" t="s">
        <v>795</v>
      </c>
      <c r="B10" s="48" t="s">
        <v>818</v>
      </c>
      <c r="C10" s="48" t="s">
        <v>124</v>
      </c>
      <c r="D10" s="48" t="s">
        <v>819</v>
      </c>
      <c r="E10" s="48" t="s">
        <v>21</v>
      </c>
      <c r="F10" s="48" t="s">
        <v>777</v>
      </c>
      <c r="G10" s="48" t="s">
        <v>810</v>
      </c>
      <c r="H10" s="48" t="s">
        <v>838</v>
      </c>
      <c r="I10" s="54" t="s">
        <v>818</v>
      </c>
      <c r="J10" s="49" t="s">
        <v>66</v>
      </c>
      <c r="K10" s="56" t="s">
        <v>116</v>
      </c>
      <c r="L10" s="85" t="s">
        <v>820</v>
      </c>
      <c r="M10" s="65">
        <v>45176</v>
      </c>
      <c r="N10" s="67">
        <v>45170</v>
      </c>
      <c r="O10" s="66" t="s">
        <v>118</v>
      </c>
      <c r="P10" s="55"/>
      <c r="Q10" s="55"/>
      <c r="R10" s="57">
        <v>44</v>
      </c>
      <c r="S10" s="57">
        <v>36</v>
      </c>
      <c r="T10" s="50" t="s">
        <v>235</v>
      </c>
      <c r="U10" s="51">
        <f>SUM(Main[[#This Row],[Boys]:[Women +18]])</f>
        <v>80</v>
      </c>
      <c r="V10" s="50" t="s">
        <v>835</v>
      </c>
      <c r="W10" s="22"/>
      <c r="X10" s="26"/>
    </row>
    <row r="11" spans="1:37" s="25" customFormat="1" ht="26.25" customHeight="1" x14ac:dyDescent="0.35">
      <c r="A11" s="47" t="s">
        <v>795</v>
      </c>
      <c r="B11" s="48" t="s">
        <v>818</v>
      </c>
      <c r="C11" s="48" t="s">
        <v>124</v>
      </c>
      <c r="D11" s="48" t="s">
        <v>819</v>
      </c>
      <c r="E11" s="48" t="s">
        <v>21</v>
      </c>
      <c r="F11" s="48" t="s">
        <v>776</v>
      </c>
      <c r="G11" s="48" t="s">
        <v>810</v>
      </c>
      <c r="H11" s="48" t="s">
        <v>839</v>
      </c>
      <c r="I11" s="54" t="s">
        <v>818</v>
      </c>
      <c r="J11" s="49" t="s">
        <v>66</v>
      </c>
      <c r="K11" s="56" t="s">
        <v>116</v>
      </c>
      <c r="L11" s="85" t="s">
        <v>820</v>
      </c>
      <c r="M11" s="65">
        <v>45177</v>
      </c>
      <c r="N11" s="67">
        <v>45170</v>
      </c>
      <c r="O11" s="66" t="s">
        <v>118</v>
      </c>
      <c r="P11" s="55"/>
      <c r="Q11" s="55"/>
      <c r="R11" s="57">
        <v>25</v>
      </c>
      <c r="S11" s="57">
        <v>125</v>
      </c>
      <c r="T11" s="50" t="s">
        <v>235</v>
      </c>
      <c r="U11" s="51">
        <f>SUM(Main[[#This Row],[Boys]:[Women +18]])</f>
        <v>150</v>
      </c>
      <c r="V11" s="50" t="s">
        <v>836</v>
      </c>
      <c r="W11" s="22"/>
      <c r="X11" s="26"/>
    </row>
    <row r="12" spans="1:37" s="25" customFormat="1" ht="26.25" customHeight="1" x14ac:dyDescent="0.35">
      <c r="A12" s="47" t="s">
        <v>795</v>
      </c>
      <c r="B12" s="48" t="s">
        <v>818</v>
      </c>
      <c r="C12" s="48" t="s">
        <v>124</v>
      </c>
      <c r="D12" s="48" t="s">
        <v>819</v>
      </c>
      <c r="E12" s="48" t="s">
        <v>21</v>
      </c>
      <c r="F12" s="48" t="s">
        <v>778</v>
      </c>
      <c r="G12" s="48" t="s">
        <v>810</v>
      </c>
      <c r="H12" s="48" t="s">
        <v>840</v>
      </c>
      <c r="I12" s="54" t="s">
        <v>818</v>
      </c>
      <c r="J12" s="49" t="s">
        <v>66</v>
      </c>
      <c r="K12" s="56" t="s">
        <v>116</v>
      </c>
      <c r="L12" s="85" t="s">
        <v>820</v>
      </c>
      <c r="M12" s="65">
        <v>45178</v>
      </c>
      <c r="N12" s="67">
        <v>45170</v>
      </c>
      <c r="O12" s="66" t="s">
        <v>118</v>
      </c>
      <c r="P12" s="55"/>
      <c r="Q12" s="55"/>
      <c r="R12" s="55">
        <v>66</v>
      </c>
      <c r="S12" s="55">
        <v>104</v>
      </c>
      <c r="T12" s="50" t="s">
        <v>235</v>
      </c>
      <c r="U12" s="51">
        <f>SUM(Main[[#This Row],[Boys]:[Women +18]])</f>
        <v>170</v>
      </c>
      <c r="V12" s="50" t="s">
        <v>837</v>
      </c>
      <c r="W12" s="22"/>
      <c r="X12" s="26"/>
    </row>
    <row r="13" spans="1:37" s="25" customFormat="1" ht="26.25" customHeight="1" x14ac:dyDescent="0.35">
      <c r="A13" s="47" t="s">
        <v>795</v>
      </c>
      <c r="B13" s="48" t="s">
        <v>818</v>
      </c>
      <c r="C13" s="48" t="s">
        <v>124</v>
      </c>
      <c r="D13" s="48" t="s">
        <v>850</v>
      </c>
      <c r="E13" s="48" t="s">
        <v>21</v>
      </c>
      <c r="F13" s="48" t="s">
        <v>777</v>
      </c>
      <c r="G13" s="48" t="s">
        <v>810</v>
      </c>
      <c r="H13" s="48" t="s">
        <v>851</v>
      </c>
      <c r="I13" s="54" t="s">
        <v>818</v>
      </c>
      <c r="J13" s="49" t="s">
        <v>66</v>
      </c>
      <c r="K13" s="56" t="s">
        <v>116</v>
      </c>
      <c r="L13" s="85" t="s">
        <v>820</v>
      </c>
      <c r="M13" s="65">
        <v>45179</v>
      </c>
      <c r="N13" s="67">
        <v>45170</v>
      </c>
      <c r="O13" s="66" t="s">
        <v>118</v>
      </c>
      <c r="P13" s="55"/>
      <c r="Q13" s="55"/>
      <c r="R13" s="57">
        <v>41</v>
      </c>
      <c r="S13" s="57">
        <v>51</v>
      </c>
      <c r="T13" s="50" t="s">
        <v>24</v>
      </c>
      <c r="U13" s="51">
        <f>SUM(Main[[#This Row],[Boys]:[Women +18]])</f>
        <v>92</v>
      </c>
      <c r="V13" s="50" t="s">
        <v>841</v>
      </c>
      <c r="W13" s="22"/>
      <c r="X13" s="26"/>
    </row>
    <row r="14" spans="1:37" s="25" customFormat="1" ht="26.25" customHeight="1" x14ac:dyDescent="0.35">
      <c r="A14" s="47" t="s">
        <v>795</v>
      </c>
      <c r="B14" s="48" t="s">
        <v>818</v>
      </c>
      <c r="C14" s="48" t="s">
        <v>124</v>
      </c>
      <c r="D14" s="48" t="s">
        <v>850</v>
      </c>
      <c r="E14" s="48" t="s">
        <v>21</v>
      </c>
      <c r="F14" s="48" t="s">
        <v>777</v>
      </c>
      <c r="G14" s="48" t="s">
        <v>810</v>
      </c>
      <c r="H14" s="48" t="s">
        <v>852</v>
      </c>
      <c r="I14" s="54" t="s">
        <v>818</v>
      </c>
      <c r="J14" s="49" t="s">
        <v>66</v>
      </c>
      <c r="K14" s="56" t="s">
        <v>116</v>
      </c>
      <c r="L14" s="85" t="s">
        <v>820</v>
      </c>
      <c r="M14" s="65">
        <v>45180</v>
      </c>
      <c r="N14" s="67">
        <v>45170</v>
      </c>
      <c r="O14" s="66" t="s">
        <v>118</v>
      </c>
      <c r="P14" s="55"/>
      <c r="Q14" s="55"/>
      <c r="R14" s="57">
        <v>27</v>
      </c>
      <c r="S14" s="57">
        <v>24</v>
      </c>
      <c r="T14" s="50" t="s">
        <v>24</v>
      </c>
      <c r="U14" s="51">
        <f>SUM(Main[[#This Row],[Boys]:[Women +18]])</f>
        <v>51</v>
      </c>
      <c r="V14" s="50" t="s">
        <v>842</v>
      </c>
      <c r="W14" s="22"/>
      <c r="X14" s="26"/>
    </row>
    <row r="15" spans="1:37" s="25" customFormat="1" ht="26.25" customHeight="1" x14ac:dyDescent="0.35">
      <c r="A15" s="47" t="s">
        <v>794</v>
      </c>
      <c r="B15" s="53" t="s">
        <v>818</v>
      </c>
      <c r="C15" s="48" t="s">
        <v>124</v>
      </c>
      <c r="D15" s="48" t="s">
        <v>850</v>
      </c>
      <c r="E15" s="48" t="s">
        <v>21</v>
      </c>
      <c r="F15" s="48" t="s">
        <v>777</v>
      </c>
      <c r="G15" s="48" t="s">
        <v>811</v>
      </c>
      <c r="H15" s="48" t="s">
        <v>853</v>
      </c>
      <c r="I15" s="54" t="s">
        <v>818</v>
      </c>
      <c r="J15" s="49" t="s">
        <v>66</v>
      </c>
      <c r="K15" s="56" t="s">
        <v>116</v>
      </c>
      <c r="L15" s="85" t="s">
        <v>820</v>
      </c>
      <c r="M15" s="65">
        <v>45181</v>
      </c>
      <c r="N15" s="67">
        <v>45170</v>
      </c>
      <c r="O15" s="66" t="s">
        <v>118</v>
      </c>
      <c r="P15" s="55">
        <v>799</v>
      </c>
      <c r="Q15" s="55">
        <v>303</v>
      </c>
      <c r="R15" s="57"/>
      <c r="S15" s="57"/>
      <c r="T15" s="50" t="s">
        <v>235</v>
      </c>
      <c r="U15" s="51">
        <f>SUM(Main[[#This Row],[Boys]:[Women +18]])</f>
        <v>1102</v>
      </c>
      <c r="V15" s="50" t="s">
        <v>843</v>
      </c>
      <c r="W15" s="22"/>
      <c r="X15" s="26"/>
    </row>
    <row r="16" spans="1:37" s="25" customFormat="1" ht="26.25" customHeight="1" x14ac:dyDescent="0.35">
      <c r="A16" s="47" t="s">
        <v>795</v>
      </c>
      <c r="B16" s="53" t="s">
        <v>818</v>
      </c>
      <c r="C16" s="48" t="s">
        <v>124</v>
      </c>
      <c r="D16" s="48" t="s">
        <v>850</v>
      </c>
      <c r="E16" s="48" t="s">
        <v>21</v>
      </c>
      <c r="F16" s="48" t="s">
        <v>777</v>
      </c>
      <c r="G16" s="48" t="s">
        <v>811</v>
      </c>
      <c r="H16" s="48" t="s">
        <v>844</v>
      </c>
      <c r="I16" s="54" t="s">
        <v>818</v>
      </c>
      <c r="J16" s="49" t="s">
        <v>66</v>
      </c>
      <c r="K16" s="56" t="s">
        <v>116</v>
      </c>
      <c r="L16" s="85" t="s">
        <v>820</v>
      </c>
      <c r="M16" s="65">
        <v>45182</v>
      </c>
      <c r="N16" s="67">
        <v>45170</v>
      </c>
      <c r="O16" s="66" t="s">
        <v>118</v>
      </c>
      <c r="P16" s="55">
        <v>1046</v>
      </c>
      <c r="Q16" s="55">
        <v>911</v>
      </c>
      <c r="R16" s="57"/>
      <c r="S16" s="57"/>
      <c r="T16" s="50" t="s">
        <v>235</v>
      </c>
      <c r="U16" s="51">
        <f>SUM(Main[[#This Row],[Boys]:[Women +18]])</f>
        <v>1957</v>
      </c>
      <c r="V16" s="50" t="s">
        <v>844</v>
      </c>
      <c r="W16" s="22"/>
      <c r="X16" s="26"/>
    </row>
    <row r="17" spans="1:24" s="25" customFormat="1" ht="26.25" customHeight="1" x14ac:dyDescent="0.35">
      <c r="A17" s="47" t="s">
        <v>795</v>
      </c>
      <c r="B17" s="53" t="s">
        <v>818</v>
      </c>
      <c r="C17" s="48" t="s">
        <v>124</v>
      </c>
      <c r="D17" s="48" t="s">
        <v>850</v>
      </c>
      <c r="E17" s="48" t="s">
        <v>21</v>
      </c>
      <c r="F17" s="48" t="s">
        <v>777</v>
      </c>
      <c r="G17" s="48" t="s">
        <v>810</v>
      </c>
      <c r="H17" s="48" t="s">
        <v>854</v>
      </c>
      <c r="I17" s="54" t="s">
        <v>818</v>
      </c>
      <c r="J17" s="49" t="s">
        <v>66</v>
      </c>
      <c r="K17" s="56" t="s">
        <v>116</v>
      </c>
      <c r="L17" s="85" t="s">
        <v>820</v>
      </c>
      <c r="M17" s="65">
        <v>45183</v>
      </c>
      <c r="N17" s="67">
        <v>45170</v>
      </c>
      <c r="O17" s="66" t="s">
        <v>118</v>
      </c>
      <c r="P17" s="66"/>
      <c r="Q17" s="55"/>
      <c r="R17" s="57">
        <v>95</v>
      </c>
      <c r="S17" s="57">
        <v>272</v>
      </c>
      <c r="T17" s="50" t="s">
        <v>235</v>
      </c>
      <c r="U17" s="51">
        <f>SUM(Main[[#This Row],[Boys]:[Women +18]])</f>
        <v>367</v>
      </c>
      <c r="V17" s="50" t="s">
        <v>845</v>
      </c>
      <c r="W17" s="22"/>
      <c r="X17" s="26"/>
    </row>
    <row r="18" spans="1:24" s="25" customFormat="1" ht="26.25" customHeight="1" x14ac:dyDescent="0.35">
      <c r="A18" s="47" t="s">
        <v>795</v>
      </c>
      <c r="B18" s="53" t="s">
        <v>818</v>
      </c>
      <c r="C18" s="48" t="s">
        <v>124</v>
      </c>
      <c r="D18" s="48" t="s">
        <v>850</v>
      </c>
      <c r="E18" s="48" t="s">
        <v>21</v>
      </c>
      <c r="F18" s="48" t="s">
        <v>777</v>
      </c>
      <c r="G18" s="48" t="s">
        <v>811</v>
      </c>
      <c r="H18" s="50" t="s">
        <v>846</v>
      </c>
      <c r="I18" s="54" t="s">
        <v>818</v>
      </c>
      <c r="J18" s="49" t="s">
        <v>66</v>
      </c>
      <c r="K18" s="56" t="s">
        <v>116</v>
      </c>
      <c r="L18" s="85" t="s">
        <v>820</v>
      </c>
      <c r="M18" s="65">
        <v>45184</v>
      </c>
      <c r="N18" s="67">
        <v>45170</v>
      </c>
      <c r="O18" s="66" t="s">
        <v>118</v>
      </c>
      <c r="P18" s="55">
        <v>353</v>
      </c>
      <c r="Q18" s="55">
        <v>286</v>
      </c>
      <c r="R18" s="57"/>
      <c r="S18" s="57"/>
      <c r="T18" s="50" t="s">
        <v>235</v>
      </c>
      <c r="U18" s="51">
        <f>SUM(Main[[#This Row],[Boys]:[Women +18]])</f>
        <v>639</v>
      </c>
      <c r="V18" s="50" t="s">
        <v>846</v>
      </c>
      <c r="W18" s="22"/>
      <c r="X18" s="26"/>
    </row>
    <row r="19" spans="1:24" s="25" customFormat="1" ht="26.25" customHeight="1" x14ac:dyDescent="0.35">
      <c r="A19" s="47" t="s">
        <v>795</v>
      </c>
      <c r="B19" s="53" t="s">
        <v>818</v>
      </c>
      <c r="C19" s="48" t="s">
        <v>124</v>
      </c>
      <c r="D19" s="48" t="s">
        <v>850</v>
      </c>
      <c r="E19" s="48" t="s">
        <v>21</v>
      </c>
      <c r="F19" s="48" t="s">
        <v>777</v>
      </c>
      <c r="G19" s="48" t="s">
        <v>810</v>
      </c>
      <c r="H19" s="50" t="s">
        <v>847</v>
      </c>
      <c r="I19" s="54" t="s">
        <v>818</v>
      </c>
      <c r="J19" s="49" t="s">
        <v>66</v>
      </c>
      <c r="K19" s="56" t="s">
        <v>116</v>
      </c>
      <c r="L19" s="85" t="s">
        <v>820</v>
      </c>
      <c r="M19" s="65">
        <v>45185</v>
      </c>
      <c r="N19" s="67">
        <v>45170</v>
      </c>
      <c r="O19" s="66" t="s">
        <v>118</v>
      </c>
      <c r="P19" s="55"/>
      <c r="Q19" s="55"/>
      <c r="R19" s="57">
        <v>83</v>
      </c>
      <c r="S19" s="57">
        <v>19</v>
      </c>
      <c r="T19" s="50" t="s">
        <v>235</v>
      </c>
      <c r="U19" s="51">
        <f>SUM(Main[[#This Row],[Boys]:[Women +18]])</f>
        <v>102</v>
      </c>
      <c r="V19" s="50" t="s">
        <v>847</v>
      </c>
      <c r="W19" s="22"/>
      <c r="X19" s="26"/>
    </row>
    <row r="20" spans="1:24" s="25" customFormat="1" ht="26" customHeight="1" x14ac:dyDescent="0.35">
      <c r="A20" s="47" t="s">
        <v>795</v>
      </c>
      <c r="B20" s="53" t="s">
        <v>818</v>
      </c>
      <c r="C20" s="48" t="s">
        <v>124</v>
      </c>
      <c r="D20" s="48" t="s">
        <v>827</v>
      </c>
      <c r="E20" s="48" t="s">
        <v>21</v>
      </c>
      <c r="F20" s="48" t="s">
        <v>777</v>
      </c>
      <c r="G20" s="48" t="s">
        <v>810</v>
      </c>
      <c r="H20" s="50" t="s">
        <v>848</v>
      </c>
      <c r="I20" s="54" t="s">
        <v>818</v>
      </c>
      <c r="J20" s="49" t="s">
        <v>66</v>
      </c>
      <c r="K20" s="56" t="s">
        <v>116</v>
      </c>
      <c r="L20" s="85" t="s">
        <v>820</v>
      </c>
      <c r="M20" s="65">
        <v>45186</v>
      </c>
      <c r="N20" s="67">
        <v>45170</v>
      </c>
      <c r="O20" s="66" t="s">
        <v>118</v>
      </c>
      <c r="P20" s="55"/>
      <c r="Q20" s="55"/>
      <c r="R20" s="57">
        <v>22</v>
      </c>
      <c r="S20" s="57">
        <v>28</v>
      </c>
      <c r="T20" s="50" t="s">
        <v>24</v>
      </c>
      <c r="U20" s="51">
        <f>SUM(Main[[#This Row],[Boys]:[Women +18]])</f>
        <v>50</v>
      </c>
      <c r="V20" s="50" t="s">
        <v>848</v>
      </c>
      <c r="W20" s="22"/>
      <c r="X20" s="26"/>
    </row>
    <row r="21" spans="1:24" s="25" customFormat="1" ht="26.25" customHeight="1" x14ac:dyDescent="0.35">
      <c r="A21" s="47" t="s">
        <v>795</v>
      </c>
      <c r="B21" s="53" t="s">
        <v>818</v>
      </c>
      <c r="C21" s="48" t="s">
        <v>124</v>
      </c>
      <c r="D21" s="48" t="s">
        <v>827</v>
      </c>
      <c r="E21" s="48" t="s">
        <v>21</v>
      </c>
      <c r="F21" s="48" t="s">
        <v>777</v>
      </c>
      <c r="G21" s="48" t="s">
        <v>810</v>
      </c>
      <c r="H21" s="50" t="s">
        <v>849</v>
      </c>
      <c r="I21" s="54" t="s">
        <v>818</v>
      </c>
      <c r="J21" s="49" t="s">
        <v>66</v>
      </c>
      <c r="K21" s="56" t="s">
        <v>116</v>
      </c>
      <c r="L21" s="85" t="s">
        <v>820</v>
      </c>
      <c r="M21" s="65">
        <v>45187</v>
      </c>
      <c r="N21" s="67">
        <v>45170</v>
      </c>
      <c r="O21" s="66" t="s">
        <v>118</v>
      </c>
      <c r="P21" s="55"/>
      <c r="Q21" s="55"/>
      <c r="R21" s="57">
        <v>12</v>
      </c>
      <c r="S21" s="57">
        <v>10</v>
      </c>
      <c r="T21" s="50" t="s">
        <v>24</v>
      </c>
      <c r="U21" s="51">
        <f>SUM(Main[[#This Row],[Boys]:[Women +18]])</f>
        <v>22</v>
      </c>
      <c r="V21" s="50" t="s">
        <v>849</v>
      </c>
      <c r="W21" s="22"/>
      <c r="X21" s="26"/>
    </row>
    <row r="22" spans="1:24" s="25" customFormat="1" ht="26.25" customHeight="1" x14ac:dyDescent="0.35">
      <c r="A22" s="47" t="s">
        <v>795</v>
      </c>
      <c r="B22" s="53"/>
      <c r="C22" s="48"/>
      <c r="D22" s="48"/>
      <c r="E22" s="48"/>
      <c r="F22" s="48"/>
      <c r="G22" s="48"/>
      <c r="H22" s="48"/>
      <c r="I22" s="54"/>
      <c r="J22" s="49"/>
      <c r="K22" s="56"/>
      <c r="L22" s="85"/>
      <c r="M22" s="65"/>
      <c r="N22" s="67"/>
      <c r="O22" s="66"/>
      <c r="P22" s="55"/>
      <c r="Q22" s="55"/>
      <c r="R22" s="57"/>
      <c r="S22" s="57"/>
      <c r="T22" s="50"/>
      <c r="U22" s="51"/>
      <c r="V22" s="52"/>
      <c r="W22" s="22"/>
      <c r="X22" s="26"/>
    </row>
    <row r="23" spans="1:24" s="25" customFormat="1" ht="26.25" customHeight="1" x14ac:dyDescent="0.35">
      <c r="A23" s="47" t="s">
        <v>795</v>
      </c>
      <c r="B23" s="53"/>
      <c r="C23" s="48"/>
      <c r="D23" s="48"/>
      <c r="E23" s="48"/>
      <c r="F23" s="48"/>
      <c r="G23" s="48"/>
      <c r="H23" s="48"/>
      <c r="I23" s="54"/>
      <c r="J23" s="49"/>
      <c r="K23" s="56"/>
      <c r="L23" s="56"/>
      <c r="M23" s="65"/>
      <c r="N23" s="67"/>
      <c r="O23" s="66"/>
      <c r="P23" s="55"/>
      <c r="Q23" s="55"/>
      <c r="R23" s="57"/>
      <c r="S23" s="57"/>
      <c r="T23" s="50"/>
      <c r="U23" s="51"/>
      <c r="V23" s="52"/>
      <c r="W23" s="22"/>
      <c r="X23" s="26"/>
    </row>
    <row r="24" spans="1:24" s="25" customFormat="1" ht="26.25" customHeight="1" x14ac:dyDescent="0.35">
      <c r="A24" s="47" t="s">
        <v>795</v>
      </c>
      <c r="B24" s="53"/>
      <c r="C24" s="48"/>
      <c r="D24" s="48"/>
      <c r="E24" s="48"/>
      <c r="F24" s="48"/>
      <c r="G24" s="48"/>
      <c r="H24" s="48"/>
      <c r="I24" s="54"/>
      <c r="J24" s="49"/>
      <c r="K24" s="56"/>
      <c r="L24" s="56"/>
      <c r="M24" s="65"/>
      <c r="N24" s="67"/>
      <c r="O24" s="66"/>
      <c r="P24" s="55"/>
      <c r="Q24" s="55"/>
      <c r="R24" s="57"/>
      <c r="S24" s="57"/>
      <c r="T24" s="50"/>
      <c r="U24" s="51"/>
      <c r="V24" s="52"/>
      <c r="W24" s="22"/>
      <c r="X24" s="26"/>
    </row>
    <row r="25" spans="1:24" s="25" customFormat="1" ht="26.25" hidden="1" customHeight="1" x14ac:dyDescent="0.35">
      <c r="A25" s="75" t="s">
        <v>791</v>
      </c>
      <c r="B25" s="76" t="s">
        <v>767</v>
      </c>
      <c r="C25" s="64" t="s">
        <v>124</v>
      </c>
      <c r="D25" s="64" t="s">
        <v>768</v>
      </c>
      <c r="E25" s="64" t="s">
        <v>21</v>
      </c>
      <c r="F25" s="64" t="s">
        <v>782</v>
      </c>
      <c r="G25" s="64" t="s">
        <v>808</v>
      </c>
      <c r="H25" s="64" t="s">
        <v>769</v>
      </c>
      <c r="I25" s="76" t="s">
        <v>813</v>
      </c>
      <c r="J25" s="77" t="s">
        <v>133</v>
      </c>
      <c r="K25" s="77" t="s">
        <v>770</v>
      </c>
      <c r="L25" s="71" t="s">
        <v>771</v>
      </c>
      <c r="M25" s="78">
        <v>44562</v>
      </c>
      <c r="N25" s="67">
        <v>44652</v>
      </c>
      <c r="O25" s="68" t="s">
        <v>118</v>
      </c>
      <c r="P25" s="79">
        <v>301</v>
      </c>
      <c r="Q25" s="79">
        <v>401</v>
      </c>
      <c r="R25" s="80">
        <v>4000</v>
      </c>
      <c r="S25" s="80">
        <v>1000</v>
      </c>
      <c r="T25" s="81" t="s">
        <v>24</v>
      </c>
      <c r="U25" s="72">
        <f>SUM(P25:S25)</f>
        <v>5702</v>
      </c>
      <c r="V25" s="81"/>
      <c r="W25" s="22"/>
      <c r="X25" s="26"/>
    </row>
    <row r="30" spans="1:24" ht="15" customHeight="1" x14ac:dyDescent="0.35">
      <c r="O30" s="82"/>
      <c r="P30" s="82"/>
      <c r="Q30" s="82"/>
    </row>
    <row r="31" spans="1:24" ht="15" customHeight="1" x14ac:dyDescent="0.35">
      <c r="O31" s="82"/>
      <c r="P31" s="83"/>
      <c r="Q31" s="83"/>
    </row>
  </sheetData>
  <autoFilter ref="A3:A24"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Q4:Q25 S12" xr:uid="{00000000-0002-0000-0300-00000D000000}">
      <formula1>0</formula1>
    </dataValidation>
    <dataValidation type="decimal" operator="greaterThanOrEqual" allowBlank="1" showDropDown="1" showInputMessage="1" showErrorMessage="1" prompt="Enter a number greater than or equal to 0" sqref="R4:R25 P4:P25 U4:U25" xr:uid="{00000000-0002-0000-0300-00000E000000}">
      <formula1>0</formula1>
    </dataValidation>
    <dataValidation type="list" allowBlank="1" showInputMessage="1" showErrorMessage="1" sqref="C4:C25" xr:uid="{00000000-0002-0000-0300-000012000000}">
      <formula1>Organization_type</formula1>
    </dataValidation>
    <dataValidation type="list" allowBlank="1" showInputMessage="1" showErrorMessage="1" sqref="J4:J25" xr:uid="{00000000-0002-0000-0300-000010000000}">
      <formula1>INDIRECT(SUBSTITUTE("Regions[Regions]"," ",""))</formula1>
    </dataValidation>
    <dataValidation type="list" allowBlank="1" sqref="T4:T25" xr:uid="{00000000-0002-0000-0300-000002000000}">
      <formula1>Beneficiary_type</formula1>
    </dataValidation>
    <dataValidation type="list" allowBlank="1" sqref="O17:P17 O4:O16 O18:O25" xr:uid="{00000000-0002-0000-0300-000008000000}">
      <formula1>"Completed,Ongoing,Planned"</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N23:N25</xm:sqref>
        </x14:dataValidation>
        <x14:dataValidation type="list" allowBlank="1" showInputMessage="1" showErrorMessage="1" xr:uid="{B8717048-5FF1-4D22-934D-C8EC7105A89D}">
          <x14:formula1>
            <xm:f>List!$N$2:$N$10</xm:f>
          </x14:formula1>
          <xm:sqref>K25</xm:sqref>
        </x14:dataValidation>
        <x14:dataValidation type="list" allowBlank="1" showInputMessage="1" showErrorMessage="1" xr:uid="{C805F6B4-9A8A-4646-820D-FA1AE152EDFD}">
          <x14:formula1>
            <xm:f>List!$F$2:$F$8</xm:f>
          </x14:formula1>
          <xm:sqref>F4:F25</xm:sqref>
        </x14:dataValidation>
        <x14:dataValidation type="list" allowBlank="1" showInputMessage="1" showErrorMessage="1" xr:uid="{B373E7D9-0DCE-4700-B5A8-2D85A5BCE621}">
          <x14:formula1>
            <xm:f>List!$BB$2:$BB$13</xm:f>
          </x14:formula1>
          <xm:sqref>M4:M25</xm:sqref>
        </x14:dataValidation>
        <x14:dataValidation type="list" allowBlank="1" showInputMessage="1" showErrorMessage="1" xr:uid="{4A68F527-2A9B-4D09-BDA4-7A4BDBC342AA}">
          <x14:formula1>
            <xm:f>List!$B$2:$B$13</xm:f>
          </x14:formula1>
          <xm:sqref>A4:A25</xm:sqref>
        </x14:dataValidation>
        <x14:dataValidation type="list" allowBlank="1" showInputMessage="1" showErrorMessage="1" xr:uid="{849D6BE9-84A7-4F9A-A600-9A7D21F233A3}">
          <x14:formula1>
            <xm:f>List!$D$4</xm:f>
          </x14:formula1>
          <xm:sqref>E4:E25</xm:sqref>
        </x14:dataValidation>
        <x14:dataValidation type="list" allowBlank="1" showInputMessage="1" showErrorMessage="1" xr:uid="{FFFB94DA-8DEB-4BC4-A37B-7E5DDADD767A}">
          <x14:formula1>
            <xm:f>List!$BF$2:$BF$7</xm:f>
          </x14:formula1>
          <xm:sqref>G4:G25</xm:sqref>
        </x14:dataValidation>
        <x14:dataValidation type="list" allowBlank="1" showInputMessage="1" showErrorMessage="1" xr:uid="{6A05B0B7-DF10-4248-8B20-4DE6A63625D1}">
          <x14:formula1>
            <xm:f>List!$BC$2:$BC$11</xm:f>
          </x14:formula1>
          <xm:sqref>N4:N22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23046875" customWidth="1"/>
    <col min="5" max="5" width="25.53515625" customWidth="1"/>
    <col min="6" max="6" width="20" customWidth="1"/>
    <col min="9" max="9" width="11.69140625" customWidth="1"/>
    <col min="31" max="31" width="10.23046875" customWidth="1"/>
    <col min="36" max="36" width="11.84375" customWidth="1"/>
    <col min="39" max="39" width="11.69140625" customWidth="1"/>
    <col min="53" max="53" width="9.69140625" customWidth="1"/>
    <col min="57" max="57" width="11.23046875" customWidth="1"/>
    <col min="58" max="58" width="34.69140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3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1.5" x14ac:dyDescent="0.3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3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1.5" x14ac:dyDescent="0.3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3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3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3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3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3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3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3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3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3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3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3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3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3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3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3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3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3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35">
      <c r="A26" s="59" t="s">
        <v>25</v>
      </c>
      <c r="B26" s="59"/>
      <c r="E26" s="18"/>
      <c r="BC26" s="63"/>
    </row>
    <row r="27" spans="1:85" x14ac:dyDescent="0.35">
      <c r="A27" s="59" t="s">
        <v>76</v>
      </c>
      <c r="B27" s="59"/>
      <c r="E27" s="18"/>
      <c r="BC27" s="63"/>
    </row>
    <row r="28" spans="1:85" x14ac:dyDescent="0.35">
      <c r="A28" s="59" t="s">
        <v>145</v>
      </c>
      <c r="B28" s="59"/>
      <c r="E28" s="18"/>
      <c r="BC28" s="63"/>
    </row>
    <row r="29" spans="1:85" x14ac:dyDescent="0.35">
      <c r="A29" s="59" t="s">
        <v>146</v>
      </c>
      <c r="B29" s="59"/>
      <c r="E29" s="18"/>
    </row>
    <row r="30" spans="1:85" x14ac:dyDescent="0.35">
      <c r="A30" s="59" t="s">
        <v>147</v>
      </c>
      <c r="B30" s="59"/>
      <c r="E30" s="18"/>
    </row>
    <row r="31" spans="1:85" x14ac:dyDescent="0.35">
      <c r="A31" s="59" t="s">
        <v>148</v>
      </c>
      <c r="B31" s="59"/>
      <c r="E31" s="18"/>
    </row>
    <row r="32" spans="1:85" x14ac:dyDescent="0.35">
      <c r="A32" s="59" t="s">
        <v>34</v>
      </c>
      <c r="B32" s="59"/>
      <c r="E32" s="18"/>
    </row>
    <row r="33" spans="1:5" x14ac:dyDescent="0.35">
      <c r="A33" s="59" t="s">
        <v>149</v>
      </c>
      <c r="B33" s="59"/>
      <c r="E33" s="18"/>
    </row>
    <row r="34" spans="1:5" x14ac:dyDescent="0.35">
      <c r="A34" s="59" t="s">
        <v>150</v>
      </c>
      <c r="B34" s="59"/>
      <c r="E34" s="18"/>
    </row>
    <row r="35" spans="1:5" x14ac:dyDescent="0.35">
      <c r="A35" s="59" t="s">
        <v>92</v>
      </c>
      <c r="B35" s="59"/>
      <c r="E35" s="18"/>
    </row>
    <row r="36" spans="1:5" x14ac:dyDescent="0.35">
      <c r="A36" s="59" t="s">
        <v>151</v>
      </c>
      <c r="B36" s="59"/>
      <c r="E36" s="18"/>
    </row>
    <row r="37" spans="1:5" x14ac:dyDescent="0.35">
      <c r="A37" s="59" t="s">
        <v>152</v>
      </c>
      <c r="B37" s="59"/>
      <c r="E37" s="18"/>
    </row>
    <row r="38" spans="1:5" x14ac:dyDescent="0.35">
      <c r="A38" s="59" t="s">
        <v>153</v>
      </c>
      <c r="B38" s="59"/>
      <c r="E38" s="18"/>
    </row>
    <row r="39" spans="1:5" x14ac:dyDescent="0.35">
      <c r="A39" s="59" t="s">
        <v>102</v>
      </c>
      <c r="B39" s="59"/>
      <c r="E39" s="18"/>
    </row>
    <row r="40" spans="1:5" x14ac:dyDescent="0.35">
      <c r="A40" s="59" t="s">
        <v>154</v>
      </c>
      <c r="B40" s="59"/>
      <c r="E40" s="18"/>
    </row>
    <row r="41" spans="1:5" x14ac:dyDescent="0.35">
      <c r="A41" s="59" t="s">
        <v>155</v>
      </c>
      <c r="B41" s="59"/>
      <c r="E41" s="18"/>
    </row>
    <row r="42" spans="1:5" x14ac:dyDescent="0.35">
      <c r="A42" s="59" t="s">
        <v>31</v>
      </c>
      <c r="B42" s="59"/>
      <c r="E42" s="18"/>
    </row>
    <row r="43" spans="1:5" x14ac:dyDescent="0.35">
      <c r="A43" s="59" t="s">
        <v>156</v>
      </c>
      <c r="B43" s="59"/>
      <c r="E43" s="18"/>
    </row>
    <row r="44" spans="1:5" x14ac:dyDescent="0.35">
      <c r="A44" s="59" t="s">
        <v>413</v>
      </c>
      <c r="B44" s="59"/>
      <c r="E44" s="18"/>
    </row>
    <row r="45" spans="1:5" x14ac:dyDescent="0.35">
      <c r="A45" s="59" t="s">
        <v>66</v>
      </c>
      <c r="B45" s="59"/>
      <c r="E45" s="18"/>
    </row>
    <row r="46" spans="1:5" x14ac:dyDescent="0.35">
      <c r="A46" s="59" t="s">
        <v>158</v>
      </c>
      <c r="B46" s="59"/>
      <c r="E46" s="18"/>
    </row>
    <row r="47" spans="1:5" x14ac:dyDescent="0.35">
      <c r="A47" s="59" t="s">
        <v>159</v>
      </c>
      <c r="B47" s="59"/>
      <c r="E47" s="18"/>
    </row>
    <row r="48" spans="1:5" x14ac:dyDescent="0.35">
      <c r="A48" s="59" t="s">
        <v>36</v>
      </c>
      <c r="B48" s="59"/>
      <c r="E48" s="18"/>
    </row>
    <row r="49" spans="1:5" x14ac:dyDescent="0.35">
      <c r="A49" s="60" t="s">
        <v>52</v>
      </c>
      <c r="B49" s="59"/>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73f51738-d318-4883-9d64-4f0bd0ccc55e" ContentTypeId="0x0101009BA85F8052A6DA4FA3E31FF9F74C6970" PreviousValue="false"/>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431352-BFFA-4A30-A660-C79077B2CDBD}">
  <ds:schemaRefs>
    <ds:schemaRef ds:uri="http://schemas.microsoft.com/DataMashup"/>
  </ds:schemaRefs>
</ds:datastoreItem>
</file>

<file path=customXml/itemProps2.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3.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5.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6.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7.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Duncan Kimuli</cp:lastModifiedBy>
  <cp:revision/>
  <dcterms:created xsi:type="dcterms:W3CDTF">2021-11-11T08:54:45Z</dcterms:created>
  <dcterms:modified xsi:type="dcterms:W3CDTF">2023-09-29T06:36:29Z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