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bookViews>
    <workbookView xWindow="0" yWindow="0" windowWidth="28800" windowHeight="12300" activeTab="1"/>
  </bookViews>
  <sheets>
    <sheet name="Instructions" sheetId="3" r:id="rId1"/>
    <sheet name="5W_Data_Entry" sheetId="4" r:id="rId2"/>
    <sheet name="List" sheetId="7" r:id="rId3"/>
    <sheet name="Admin" sheetId="5" r:id="rId4"/>
  </sheets>
  <externalReferences>
    <externalReference r:id="rId5"/>
  </externalReference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62913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4" l="1"/>
  <c r="U6" i="4"/>
  <c r="U4" i="4"/>
  <c r="U30" i="4"/>
</calcChain>
</file>

<file path=xl/sharedStrings.xml><?xml version="1.0" encoding="utf-8"?>
<sst xmlns="http://schemas.openxmlformats.org/spreadsheetml/2006/main" count="1997" uniqueCount="829">
  <si>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</si>
  <si>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</si>
  <si>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</si>
  <si>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</si>
  <si>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</si>
  <si>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</si>
  <si>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</si>
  <si>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</si>
  <si>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</si>
  <si>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</si>
  <si>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</si>
  <si>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</si>
  <si>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</si>
  <si>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</si>
  <si>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</si>
  <si>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</si>
  <si>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</si>
  <si>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</si>
  <si>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</si>
  <si>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</si>
  <si>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</si>
  <si>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</si>
  <si>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</si>
  <si>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</si>
  <si>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</si>
  <si>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</si>
  <si>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</si>
  <si>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</si>
  <si>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</si>
  <si>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</si>
  <si>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</si>
  <si>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</si>
  <si>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</si>
  <si>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</si>
  <si>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</si>
  <si>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</si>
  <si>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</si>
  <si>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</si>
  <si>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</si>
  <si>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</si>
  <si>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</si>
  <si>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</si>
  <si>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</si>
  <si>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</si>
  <si>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</si>
  <si>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</si>
  <si>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</si>
  <si>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</si>
  <si>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</si>
  <si>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</si>
  <si>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</si>
  <si>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</si>
  <si>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</si>
  <si>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</si>
  <si>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</si>
  <si>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</si>
  <si>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</si>
  <si>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</si>
  <si>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</si>
  <si>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</si>
  <si>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</si>
  <si>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</si>
  <si>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</si>
  <si>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</si>
  <si>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</si>
  <si>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</si>
  <si>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</si>
  <si>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</si>
  <si>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</si>
  <si>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</si>
  <si>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</si>
  <si>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</si>
  <si>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</si>
  <si>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</si>
  <si>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</si>
  <si>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</si>
  <si>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</si>
  <si>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</si>
  <si>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</si>
  <si>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</si>
  <si>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</si>
  <si>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</si>
  <si>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</si>
  <si>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</si>
  <si>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</si>
  <si>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</si>
  <si>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</si>
  <si>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</si>
  <si>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</si>
  <si>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</si>
  <si>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</si>
  <si>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</si>
  <si>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</si>
  <si>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</si>
  <si>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</si>
  <si>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</si>
  <si>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</si>
  <si>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</si>
  <si>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</si>
  <si>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</si>
  <si>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</si>
  <si>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</si>
  <si>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</si>
  <si>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</si>
  <si>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</si>
  <si>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</si>
  <si>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</si>
  <si>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</si>
  <si>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</si>
  <si>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</si>
  <si>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</si>
  <si>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</si>
  <si>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</si>
  <si>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</si>
  <si>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</si>
  <si>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</si>
  <si>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</si>
  <si>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</si>
  <si>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</si>
  <si>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</si>
  <si>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</si>
  <si>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</si>
  <si>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</si>
  <si>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</si>
  <si>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</si>
  <si>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</si>
  <si>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</si>
  <si>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</si>
  <si>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</si>
  <si>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</si>
  <si>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</si>
  <si>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</si>
  <si>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</si>
  <si>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</si>
  <si>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</si>
  <si>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</si>
  <si>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</si>
  <si>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</si>
  <si>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</si>
  <si>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</si>
  <si>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</si>
  <si>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</si>
  <si>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</si>
  <si>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</si>
  <si>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</si>
  <si>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</si>
  <si>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</si>
  <si>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</si>
  <si>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</si>
  <si>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</si>
  <si>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</si>
  <si>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</si>
  <si>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</si>
  <si>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</si>
  <si>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</si>
  <si>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</si>
  <si>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</si>
  <si>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</si>
  <si>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</si>
  <si>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</si>
  <si>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</si>
  <si>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</si>
  <si>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</si>
  <si>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</si>
  <si>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</si>
  <si>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</si>
  <si>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</si>
  <si>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</si>
  <si>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</si>
  <si>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</si>
  <si>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</si>
  <si>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</si>
  <si>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</si>
  <si>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</si>
  <si>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</si>
  <si>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</si>
  <si>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</si>
  <si>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</si>
  <si>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</si>
  <si>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</si>
  <si>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</si>
  <si>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</si>
  <si>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</si>
  <si>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</si>
  <si>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</si>
  <si>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</si>
  <si>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</si>
  <si>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</si>
  <si>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</si>
  <si>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</si>
  <si>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</si>
  <si>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</si>
  <si>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</si>
  <si>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</si>
  <si>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</si>
  <si>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</si>
  <si>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</si>
  <si>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</si>
  <si>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</si>
  <si>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</si>
  <si>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</si>
  <si>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</si>
  <si>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</si>
  <si>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</si>
  <si>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</si>
  <si>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</si>
  <si>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</si>
  <si>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</si>
  <si>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</si>
  <si>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</si>
  <si>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</si>
  <si>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</si>
  <si>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</si>
  <si>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</si>
  <si>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</si>
  <si>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</si>
  <si>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</si>
  <si>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</si>
  <si>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</si>
  <si>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</si>
  <si>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</si>
  <si>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</si>
  <si>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</si>
  <si>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</si>
  <si>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</si>
  <si>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</si>
  <si>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</si>
  <si>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</si>
  <si>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</si>
  <si>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</si>
  <si>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</si>
  <si>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</si>
  <si>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</si>
  <si>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</si>
  <si>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</si>
  <si>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</si>
  <si>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</si>
  <si>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</si>
  <si>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</si>
  <si>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</si>
  <si>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</si>
  <si>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</si>
  <si>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</si>
  <si>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</si>
  <si>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</si>
  <si>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</si>
  <si>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</si>
  <si>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</si>
  <si>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</si>
  <si>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</si>
  <si>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</si>
  <si>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</si>
  <si>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</si>
  <si>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</si>
  <si>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</si>
  <si>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</si>
  <si>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</si>
  <si>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</si>
  <si>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</si>
  <si>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</si>
  <si>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</si>
  <si>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</si>
  <si>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</si>
  <si>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</si>
  <si>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</si>
  <si>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</si>
  <si>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</si>
  <si>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</si>
  <si>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</si>
  <si>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</si>
  <si>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</si>
  <si>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</si>
  <si>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</si>
  <si>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</si>
  <si>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</si>
  <si>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</si>
  <si>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</si>
  <si>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</si>
  <si>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</si>
  <si>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</si>
  <si>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</si>
  <si>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</si>
  <si>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</si>
  <si>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</si>
  <si>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</si>
  <si>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</si>
  <si>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</si>
  <si>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</si>
  <si>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</si>
  <si>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</si>
  <si>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</si>
  <si>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</si>
  <si>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</si>
  <si>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</si>
  <si>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</si>
  <si>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</si>
  <si>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</si>
  <si>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</si>
  <si>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</si>
  <si>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</si>
  <si>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</si>
  <si>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</si>
  <si>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</si>
  <si>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</si>
  <si>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</si>
  <si>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</si>
  <si>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</si>
  <si>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</si>
  <si>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</si>
  <si>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</si>
  <si>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</si>
  <si>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</si>
  <si>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</si>
  <si>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</si>
  <si>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</si>
  <si>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</si>
  <si>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</si>
  <si>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</si>
  <si>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</si>
  <si>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</si>
  <si>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</si>
  <si>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</si>
  <si>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</si>
  <si>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</si>
  <si>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</si>
  <si>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</si>
  <si>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</si>
  <si>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</si>
  <si>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</si>
  <si>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</si>
  <si>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</si>
  <si>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</si>
  <si>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</si>
  <si>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</si>
  <si>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</si>
  <si>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</si>
  <si>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</si>
  <si>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</si>
  <si>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</si>
  <si>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</si>
  <si>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</si>
  <si>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</si>
  <si>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</si>
  <si>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</si>
  <si>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</si>
  <si>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</si>
  <si>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</si>
  <si>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</si>
  <si>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</si>
  <si>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</si>
  <si>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</si>
  <si>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</si>
  <si>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</si>
  <si>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</si>
  <si>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</si>
  <si>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</si>
  <si>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</si>
  <si>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</si>
  <si>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</si>
  <si>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</si>
  <si>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</si>
  <si>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</si>
  <si>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</si>
  <si>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</si>
  <si>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</si>
  <si>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</si>
  <si>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</si>
  <si>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</si>
  <si>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</si>
  <si>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</si>
  <si>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</si>
  <si>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</si>
  <si>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</si>
  <si>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</si>
  <si>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</si>
  <si>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</si>
  <si>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</si>
  <si>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</si>
  <si>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</si>
  <si>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</si>
  <si>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</si>
  <si>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</si>
  <si>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</si>
  <si>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</si>
  <si>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</si>
  <si>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</si>
  <si>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</si>
  <si>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</si>
  <si>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</si>
  <si>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</si>
  <si>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</si>
  <si>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</si>
  <si>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</si>
  <si>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</si>
  <si>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</si>
  <si>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</si>
  <si>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</si>
  <si>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</si>
  <si>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</si>
  <si>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</si>
  <si>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</si>
  <si>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</si>
  <si>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</si>
  <si>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</si>
  <si>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</si>
  <si>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</si>
  <si>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</si>
  <si>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</si>
  <si>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</si>
  <si>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</si>
  <si>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</si>
  <si>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</si>
  <si>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</si>
  <si>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</si>
  <si>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</si>
  <si>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</si>
  <si>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</si>
  <si>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</si>
  <si>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</si>
  <si>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</si>
  <si>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</si>
  <si>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</si>
  <si>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</si>
  <si>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</si>
  <si>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</si>
  <si>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</si>
  <si>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</si>
  <si>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</si>
  <si>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</si>
  <si>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</si>
  <si>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</si>
  <si>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</si>
  <si>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</si>
  <si>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</si>
  <si>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</si>
  <si>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</si>
  <si>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</si>
  <si>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</si>
  <si>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</si>
  <si>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</si>
  <si>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</si>
  <si>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</si>
  <si>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</si>
  <si>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</si>
  <si>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</si>
  <si>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</si>
  <si>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</si>
  <si>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</si>
  <si>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</si>
  <si>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</si>
  <si>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</si>
  <si>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</si>
  <si>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</si>
  <si>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</si>
  <si>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</si>
  <si>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</si>
  <si>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</si>
  <si>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</si>
  <si>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</si>
  <si>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</si>
  <si>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</si>
  <si>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</si>
  <si>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</si>
  <si>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</si>
  <si>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</si>
  <si>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</si>
  <si>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</si>
  <si>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</si>
  <si>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</si>
  <si>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</si>
  <si>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</si>
  <si>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</si>
  <si>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</si>
  <si>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</si>
  <si>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</si>
  <si>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</si>
  <si>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</si>
  <si>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</si>
  <si>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</si>
  <si>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</si>
  <si>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</si>
  <si>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</si>
  <si>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</si>
  <si>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</si>
  <si>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</si>
  <si>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</si>
  <si>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</si>
  <si>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</si>
  <si>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</si>
  <si>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</si>
  <si>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</si>
  <si>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</si>
  <si>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</si>
  <si>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</si>
  <si>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</si>
  <si>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</si>
  <si>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</si>
  <si>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</si>
  <si>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</si>
  <si>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</si>
  <si>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</si>
  <si>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</si>
  <si>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</si>
  <si>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</si>
  <si>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</si>
  <si>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</si>
  <si>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</si>
  <si>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</si>
  <si>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</si>
  <si>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</si>
  <si>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</si>
  <si>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</si>
  <si>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</si>
  <si>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</si>
  <si>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</si>
  <si>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</si>
  <si>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</si>
  <si>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</si>
  <si>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</si>
  <si>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</si>
  <si>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</si>
  <si>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</si>
  <si>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</si>
  <si>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</si>
  <si>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</si>
  <si>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</si>
  <si>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</si>
  <si>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</si>
  <si>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</si>
  <si>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</si>
  <si>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</si>
  <si>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</si>
  <si>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</si>
  <si>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</si>
  <si>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</si>
  <si>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</si>
  <si>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</si>
  <si>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</si>
  <si>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</si>
  <si>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</si>
  <si>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</si>
  <si>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</si>
  <si>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</si>
  <si>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</si>
  <si>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</si>
  <si>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</si>
  <si>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</si>
  <si>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</si>
  <si>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</si>
  <si>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</si>
  <si>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</si>
  <si>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</si>
  <si>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</si>
  <si>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</si>
  <si>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</si>
  <si>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</si>
  <si>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</si>
  <si>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</si>
  <si>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</si>
  <si>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</si>
  <si>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</si>
  <si>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</si>
  <si>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</si>
  <si>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</si>
  <si>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</si>
  <si>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</si>
  <si>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</si>
  <si>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</si>
  <si>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</si>
  <si>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</si>
  <si>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</si>
  <si>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</si>
  <si>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</si>
  <si>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</si>
  <si>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</si>
  <si>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</si>
  <si>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</si>
  <si>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</si>
  <si>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</si>
  <si>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</si>
  <si>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</si>
  <si>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</si>
  <si>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</si>
  <si>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</si>
  <si>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</si>
  <si>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</si>
  <si>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</si>
  <si>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</si>
  <si>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</si>
  <si>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</si>
  <si>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</si>
  <si>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</si>
  <si>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</si>
  <si>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</si>
  <si>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</si>
  <si>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</si>
  <si>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</si>
  <si>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</si>
  <si>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</si>
  <si>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</si>
  <si>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</si>
  <si>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</si>
  <si>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</si>
  <si>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</si>
  <si>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</si>
  <si>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</si>
  <si>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</si>
  <si>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</si>
  <si>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</si>
  <si>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</si>
  <si>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</si>
  <si>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</si>
  <si>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</si>
  <si>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</si>
  <si>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</si>
  <si>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</si>
  <si>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</si>
  <si>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</si>
  <si>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</si>
  <si>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</si>
  <si>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</si>
  <si>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</si>
  <si>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</si>
  <si>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</si>
  <si>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</si>
  <si>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</si>
  <si>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</si>
  <si>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</si>
  <si>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</si>
  <si>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</si>
  <si>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</si>
  <si>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</si>
  <si>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</si>
  <si>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</si>
  <si>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</si>
  <si>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</si>
  <si>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</si>
  <si>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</si>
  <si>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</si>
  <si>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</si>
  <si>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</si>
  <si>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</si>
  <si>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</si>
  <si>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</si>
  <si>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</si>
  <si>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</si>
  <si>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</si>
  <si>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</si>
  <si>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</si>
  <si>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</si>
  <si>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</si>
  <si>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</si>
  <si>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</si>
  <si>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</si>
  <si>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</si>
  <si>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</si>
  <si>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</si>
  <si>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</si>
  <si>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</si>
  <si>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</si>
  <si>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</si>
  <si>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</si>
  <si>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</si>
  <si>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</si>
  <si>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</si>
  <si>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</si>
  <si>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</si>
  <si>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</si>
  <si>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</si>
  <si>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</si>
  <si>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</si>
  <si>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</si>
  <si>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</si>
  <si>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</si>
  <si>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</si>
  <si>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</si>
  <si>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</si>
  <si>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</si>
  <si>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</si>
  <si>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</si>
  <si>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</si>
  <si>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</si>
  <si>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</si>
  <si>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</si>
  <si>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</si>
  <si>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</si>
  <si>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</si>
  <si>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</si>
  <si>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</si>
  <si>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</si>
  <si>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</si>
  <si>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</si>
  <si>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</si>
  <si>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</si>
  <si>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</si>
  <si>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</si>
  <si>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</si>
  <si>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</si>
  <si>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</si>
  <si>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</si>
  <si>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</si>
  <si>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</si>
  <si>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</si>
  <si>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</si>
  <si>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</si>
  <si>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</si>
  <si>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</si>
  <si>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</si>
  <si>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</si>
  <si>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</si>
  <si>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</si>
  <si>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</si>
  <si>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</si>
  <si>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</si>
  <si>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</si>
  <si>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</si>
  <si>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</si>
  <si>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</si>
  <si>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</si>
  <si>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</si>
  <si>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</si>
  <si>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</si>
  <si>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</si>
  <si>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</si>
  <si>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</si>
  <si>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</si>
  <si>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</si>
  <si>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</si>
  <si>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</si>
  <si>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</si>
  <si>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</si>
  <si>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</si>
  <si>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</si>
  <si>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</si>
  <si>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</si>
  <si>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</si>
  <si>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</si>
  <si>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</si>
  <si>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</si>
  <si>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</si>
  <si>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</si>
  <si>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</si>
  <si>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</si>
  <si>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</si>
  <si>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</si>
  <si>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</si>
  <si>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</si>
  <si>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</si>
  <si>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</si>
  <si>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</si>
  <si>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</si>
  <si>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</si>
  <si>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</si>
  <si>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</si>
  <si>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</si>
  <si>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</si>
  <si>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</si>
  <si>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</si>
  <si>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</si>
  <si>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</si>
  <si>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</si>
  <si>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</si>
  <si>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</si>
  <si>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</si>
  <si>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</si>
  <si>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</si>
  <si>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</si>
  <si>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</si>
  <si>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</si>
  <si>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</si>
  <si>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</si>
  <si>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</si>
  <si>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</si>
  <si>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</si>
  <si>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</si>
  <si>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</si>
  <si>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</si>
  <si>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</si>
  <si>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</si>
  <si>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</si>
  <si>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</si>
  <si>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</si>
  <si>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</si>
  <si>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</si>
  <si>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</si>
  <si>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</si>
  <si>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</si>
  <si>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</si>
  <si>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</si>
  <si>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</si>
  <si>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</si>
  <si>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</si>
  <si>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</si>
  <si>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</si>
  <si>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</si>
  <si>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</si>
  <si>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</si>
  <si>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</si>
  <si>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</si>
  <si>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</si>
  <si>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</si>
  <si>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</si>
  <si>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</si>
  <si>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</si>
  <si>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</si>
  <si>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</si>
  <si>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</si>
  <si>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</si>
  <si>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</si>
  <si>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</si>
  <si>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</si>
  <si>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</si>
  <si>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</si>
  <si>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</si>
  <si>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</si>
  <si>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</si>
  <si>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UNHCR</t>
  </si>
  <si>
    <t>Construction of one block of  six door gender responsive latrine</t>
  </si>
  <si>
    <t>Kakuma Refugee Secondary School</t>
  </si>
  <si>
    <t>Completed</t>
  </si>
  <si>
    <t>Rehabilitation of twin laboratoory at Vision Secondary school</t>
  </si>
  <si>
    <t>Vision and Kakuma Refugee Secondary school</t>
  </si>
  <si>
    <t>Windle International Kenya</t>
  </si>
  <si>
    <t>12 secondary school teachers were retained to support teaching of STEM related subjects in 9 secondary schools</t>
  </si>
  <si>
    <t xml:space="preserve">Kakuma Refugee Sec, Vision Sec, Kalobeyei Settlement Sec, Brightstrar Integrated Sec, Somali Bantu Sec, Greenlight Sec, Bluestate Sec, Starlight Sec, LifeWorks Tumaini Girls, </t>
  </si>
  <si>
    <t>ECHO</t>
  </si>
  <si>
    <t>Instalation of water tanks</t>
  </si>
  <si>
    <t>Ongoing</t>
  </si>
  <si>
    <t>Although the partnership agreement was signed in July, Money was disbursed in end October,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</si>
</sst>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3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name val="Arial"/>
      <charset val="134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10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  <xf numFmtId="0" fontId="42" fillId="0" borderId="5" xfId="0" applyFont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 wrapText="1"/>
    </xf>
    <xf numFmtId="3" fontId="42" fillId="0" borderId="7" xfId="0" applyNumberFormat="1" applyFont="1" applyBorder="1" applyAlignment="1">
      <alignment horizontal="center" vertical="center"/>
    </xf>
    <xf numFmtId="3" fontId="42" fillId="0" borderId="2" xfId="0" applyNumberFormat="1" applyFont="1" applyBorder="1" applyAlignment="1">
      <alignment horizontal="center" vertical="center"/>
    </xf>
    <xf numFmtId="1" fontId="42" fillId="0" borderId="2" xfId="0" applyNumberFormat="1" applyFont="1" applyBorder="1" applyAlignment="1">
      <alignment horizontal="left" vertical="center" wrapText="1"/>
    </xf>
    <xf numFmtId="1" fontId="42" fillId="0" borderId="2" xfId="0" applyNumberFormat="1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-my.sharepoint.com/personal/maoali_unicef_org/Documents/Desktop/5W_%20Education_December-2023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5W_Data_Entry"/>
      <sheetName val="List"/>
      <sheetName val="Admin"/>
      <sheetName val="5W_ Education_December-2023 Rep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SUM([1]!Main[[#This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C4" activePane="bottomRight" state="frozen"/>
      <selection activeCell="F4" sqref="E4:F4"/>
      <selection pane="topRight" activeCell="F4" sqref="E4:F4"/>
      <selection pane="bottomLeft" activeCell="F4" sqref="E4:F4"/>
      <selection pane="bottomRight" activeCell="C5" sqref="C5"/>
    </sheetView>
  </sheetViews>
  <sheetFormatPr defaultColWidth="11.21875" defaultRowHeight="15" customHeight="1"/>
  <cols>
    <col min="1" max="1" width="10.21875" style="25" customWidth="1"/>
    <col min="2" max="2" width="23.5546875" style="25" customWidth="1"/>
    <col min="3" max="3" width="20.7773437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7773437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21875" style="25" customWidth="1"/>
    <col min="12" max="12" width="11.664062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77734375" style="40" customWidth="1"/>
    <col min="17" max="17" width="8.21875" style="40" customWidth="1"/>
    <col min="18" max="18" width="8.777343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97" t="s">
        <v>752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9" t="s">
        <v>0</v>
      </c>
      <c r="C2" s="99"/>
      <c r="D2" s="99"/>
      <c r="E2" s="94" t="s">
        <v>1</v>
      </c>
      <c r="F2" s="94"/>
      <c r="G2" s="94"/>
      <c r="H2" s="94"/>
      <c r="I2" s="94"/>
      <c r="J2" s="96" t="s">
        <v>2</v>
      </c>
      <c r="K2" s="96"/>
      <c r="L2" s="96"/>
      <c r="M2" s="95" t="s">
        <v>3</v>
      </c>
      <c r="N2" s="95"/>
      <c r="O2" s="95"/>
      <c r="P2" s="98" t="s">
        <v>758</v>
      </c>
      <c r="Q2" s="98"/>
      <c r="R2" s="98"/>
      <c r="S2" s="98"/>
      <c r="T2" s="98"/>
      <c r="U2" s="98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>
      <c r="A4" s="43" t="s">
        <v>737</v>
      </c>
      <c r="B4" s="82" t="s">
        <v>792</v>
      </c>
      <c r="C4" s="44" t="s">
        <v>106</v>
      </c>
      <c r="D4" s="44" t="s">
        <v>816</v>
      </c>
      <c r="E4" s="44" t="s">
        <v>13</v>
      </c>
      <c r="F4" s="69" t="s">
        <v>722</v>
      </c>
      <c r="G4" s="44" t="s">
        <v>766</v>
      </c>
      <c r="H4" s="44" t="s">
        <v>817</v>
      </c>
      <c r="I4" s="49" t="s">
        <v>792</v>
      </c>
      <c r="J4" s="45" t="s">
        <v>53</v>
      </c>
      <c r="K4" s="51" t="s">
        <v>100</v>
      </c>
      <c r="L4" s="51" t="s">
        <v>818</v>
      </c>
      <c r="M4" s="59">
        <v>45261</v>
      </c>
      <c r="N4" s="59">
        <v>45261</v>
      </c>
      <c r="O4" s="58" t="s">
        <v>819</v>
      </c>
      <c r="P4" s="50">
        <v>796</v>
      </c>
      <c r="Q4" s="50">
        <v>375</v>
      </c>
      <c r="R4" s="52">
        <v>1646</v>
      </c>
      <c r="S4" s="52">
        <v>1003</v>
      </c>
      <c r="T4" s="46" t="s">
        <v>205</v>
      </c>
      <c r="U4" s="47">
        <f>Main[[#This Row],[Boys]]+Main[[#This Row],[Girls]]+Main[[#This Row],[Men +18]]+Main[[#This Row],[Women +18]]</f>
        <v>3820</v>
      </c>
      <c r="V4" s="48"/>
      <c r="W4" s="20"/>
      <c r="X4" s="23"/>
    </row>
    <row r="5" spans="1:37" s="22" customFormat="1" ht="36.75" customHeight="1">
      <c r="A5" s="43" t="s">
        <v>737</v>
      </c>
      <c r="B5" s="82" t="s">
        <v>810</v>
      </c>
      <c r="C5" s="44" t="s">
        <v>12</v>
      </c>
      <c r="D5" s="44" t="s">
        <v>825</v>
      </c>
      <c r="E5" s="44" t="s">
        <v>13</v>
      </c>
      <c r="F5" s="69" t="s">
        <v>722</v>
      </c>
      <c r="G5" s="44" t="s">
        <v>766</v>
      </c>
      <c r="H5" s="44" t="s">
        <v>820</v>
      </c>
      <c r="I5" s="49" t="s">
        <v>792</v>
      </c>
      <c r="J5" s="45" t="s">
        <v>53</v>
      </c>
      <c r="K5" s="51" t="s">
        <v>100</v>
      </c>
      <c r="L5" s="51" t="s">
        <v>821</v>
      </c>
      <c r="M5" s="59">
        <v>45261</v>
      </c>
      <c r="N5" s="59">
        <v>45261</v>
      </c>
      <c r="O5" s="58" t="s">
        <v>819</v>
      </c>
      <c r="P5" s="50">
        <v>1236</v>
      </c>
      <c r="Q5" s="50">
        <v>575</v>
      </c>
      <c r="R5" s="52">
        <v>3186</v>
      </c>
      <c r="S5" s="52">
        <v>1494</v>
      </c>
      <c r="T5" s="46" t="s">
        <v>205</v>
      </c>
      <c r="U5" s="47">
        <f>Main[[#This Row],[Boys]]+Main[[#This Row],[Girls]]+Main[[#This Row],[Men +18]]+Main[[#This Row],[Women +18]]</f>
        <v>6491</v>
      </c>
      <c r="V5" s="48"/>
      <c r="W5" s="20"/>
      <c r="X5" s="23"/>
    </row>
    <row r="6" spans="1:37" s="22" customFormat="1" ht="26.25" customHeight="1">
      <c r="A6" s="43" t="s">
        <v>737</v>
      </c>
      <c r="B6" s="82" t="s">
        <v>810</v>
      </c>
      <c r="C6" s="44" t="s">
        <v>12</v>
      </c>
      <c r="D6" s="83" t="s">
        <v>825</v>
      </c>
      <c r="E6" s="44" t="s">
        <v>13</v>
      </c>
      <c r="F6" s="69" t="s">
        <v>722</v>
      </c>
      <c r="G6" s="44" t="s">
        <v>747</v>
      </c>
      <c r="H6" s="83" t="s">
        <v>823</v>
      </c>
      <c r="I6" s="84" t="s">
        <v>822</v>
      </c>
      <c r="J6" s="85" t="s">
        <v>53</v>
      </c>
      <c r="K6" s="86" t="s">
        <v>100</v>
      </c>
      <c r="L6" s="87" t="s">
        <v>824</v>
      </c>
      <c r="M6" s="59">
        <v>45261</v>
      </c>
      <c r="N6" s="59">
        <v>45261</v>
      </c>
      <c r="O6" s="58" t="s">
        <v>819</v>
      </c>
      <c r="P6" s="88">
        <v>12453</v>
      </c>
      <c r="Q6" s="88">
        <v>6234</v>
      </c>
      <c r="R6" s="89"/>
      <c r="S6" s="89"/>
      <c r="T6" s="90" t="s">
        <v>205</v>
      </c>
      <c r="U6" s="47">
        <f>Main[[#This Row],[Boys]]+Main[[#This Row],[Girls]]+Main[[#This Row],[Men +18]]+Main[[#This Row],[Women +18]]</f>
        <v>18687</v>
      </c>
      <c r="V6" s="91"/>
      <c r="W6" s="20"/>
      <c r="X6" s="23"/>
    </row>
    <row r="7" spans="1:37" s="22" customFormat="1" ht="26.25" customHeight="1">
      <c r="A7" s="22" t="s">
        <v>737</v>
      </c>
      <c r="B7" s="49" t="s">
        <v>794</v>
      </c>
      <c r="C7" s="44" t="s">
        <v>239</v>
      </c>
      <c r="D7" s="69" t="s">
        <v>810</v>
      </c>
      <c r="E7" s="44" t="s">
        <v>13</v>
      </c>
      <c r="F7" s="69" t="s">
        <v>721</v>
      </c>
      <c r="G7" s="44" t="s">
        <v>771</v>
      </c>
      <c r="H7" s="44" t="s">
        <v>826</v>
      </c>
      <c r="I7" s="49" t="s">
        <v>794</v>
      </c>
      <c r="J7" s="45" t="s">
        <v>40</v>
      </c>
      <c r="K7" s="51" t="s">
        <v>41</v>
      </c>
      <c r="L7" s="70">
        <v>2</v>
      </c>
      <c r="M7" s="59">
        <v>45466</v>
      </c>
      <c r="N7" s="59">
        <v>45466</v>
      </c>
      <c r="O7" s="58" t="s">
        <v>827</v>
      </c>
      <c r="P7" s="50"/>
      <c r="Q7" s="50"/>
      <c r="R7" s="50"/>
      <c r="S7" s="50"/>
      <c r="T7" s="46" t="s">
        <v>16</v>
      </c>
      <c r="U7" s="47">
        <v>0</v>
      </c>
      <c r="V7" s="48" t="s">
        <v>828</v>
      </c>
      <c r="W7" s="20"/>
      <c r="X7" s="23"/>
    </row>
    <row r="8" spans="1:37" s="22" customFormat="1" ht="26.25" customHeight="1">
      <c r="A8" s="43"/>
      <c r="B8" s="49"/>
      <c r="C8" s="44"/>
      <c r="D8" s="69"/>
      <c r="F8" s="69"/>
      <c r="G8" s="93"/>
      <c r="H8" s="44"/>
      <c r="I8" s="49"/>
      <c r="J8" s="45"/>
      <c r="K8" s="51"/>
      <c r="L8" s="70"/>
      <c r="M8" s="92"/>
      <c r="N8" s="59"/>
      <c r="O8" s="58"/>
      <c r="P8" s="50"/>
      <c r="Q8" s="50"/>
      <c r="R8" s="50"/>
      <c r="S8" s="50"/>
      <c r="T8" s="46"/>
      <c r="U8" s="47"/>
      <c r="V8" s="48"/>
      <c r="W8" s="20"/>
      <c r="X8" s="23"/>
    </row>
    <row r="9" spans="1:37" s="22" customFormat="1" ht="26.25" customHeight="1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/>
      <c r="U9" s="47"/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/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/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/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/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/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/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/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/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/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/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/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/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/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/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/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/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/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/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/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/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 t="e">
        <f>SUM([1]!Main[[#This Row],[Boys]:[Women +18]])</f>
        <v>#VALUE!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9">
    <dataValidation type="decimal" operator="greaterThanOrEqual" allowBlank="1" showDropDown="1" sqref="S17 Q4:Q5 Q7:Q30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R7:R30 P7:P30 R4:R5 P4:P5 U4:U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7:K30">
      <formula1>OFFSET(county_start, MATCH(J7, county_column, 0)-1,4, COUNTIF(county_column, J7), 1)</formula1>
    </dataValidation>
    <dataValidation type="decimal" operator="greaterThanOrEqual" allowBlank="1" showInputMessage="1" showErrorMessage="1" prompt="Enter a number greater than or equal to 0" sqref="P6 R6">
      <formula1>0</formula1>
    </dataValidation>
    <dataValidation type="decimal" operator="greaterThanOrEqual" allowBlank="1" sqref="Q6">
      <formula1>0</formula1>
    </dataValidation>
  </dataValidations>
  <pageMargins left="0" right="0" top="0.98425196850393704" bottom="0.19685039370078741" header="0" footer="0"/>
  <pageSetup paperSize="9" scale="28" fitToHeight="0" orientation="landscape" r:id="rId1"/>
  <ignoredErrors>
    <ignoredError sqref="U4 U5:U6 U8:U29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List!$K$2:$K$45</xm:f>
          </x14:formula1>
          <xm:sqref>I7:I30 B7:B30</xm:sqref>
        </x14:dataValidation>
        <x14:dataValidation type="list" allowBlank="1" showInputMessage="1" showErrorMessage="1">
          <x14:formula1>
            <xm:f>List!$H$4:$H$13</xm:f>
          </x14:formula1>
          <xm:sqref>N7:N30</xm:sqref>
        </x14:dataValidation>
        <x14:dataValidation type="list" allowBlank="1" showInputMessage="1" showErrorMessage="1">
          <x14:formula1>
            <xm:f>List!$G$2:$G$13</xm:f>
          </x14:formula1>
          <xm:sqref>M9:M30 M4:M7 N4:N6</xm:sqref>
        </x14:dataValidation>
        <x14:dataValidation type="list" allowBlank="1" showInputMessage="1" showErrorMessage="1">
          <x14:formula1>
            <xm:f>List!$I$2:$I$11</xm:f>
          </x14:formula1>
          <xm:sqref>G4:G7 G9:G30</xm:sqref>
        </x14:dataValidation>
        <x14:dataValidation type="list" allowBlank="1" showInputMessage="1" showErrorMessage="1">
          <x14:formula1>
            <xm:f>List!$F$2:$F$6</xm:f>
          </x14:formula1>
          <xm:sqref>F9:F30 F4:F7</xm:sqref>
        </x14:dataValidation>
        <x14:dataValidation type="list" allowBlank="1" showInputMessage="1" showErrorMessage="1">
          <x14:formula1>
            <xm:f>List!$D$4</xm:f>
          </x14:formula1>
          <xm:sqref>E9:E30 E4:E7</xm:sqref>
        </x14:dataValidation>
        <x14:dataValidation type="list" allowBlank="1" showInputMessage="1" showErrorMessage="1">
          <x14:formula1>
            <xm:f>List!$B$2:$B$13</xm:f>
          </x14:formula1>
          <xm:sqref>A8:A30 A4:A6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77734375" defaultRowHeight="15.75"/>
  <cols>
    <col min="1" max="1" width="15.21875" style="9" customWidth="1"/>
    <col min="2" max="2" width="11.7773437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7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7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7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7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7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7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7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7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7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7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7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>
      <c r="A26" s="54" t="s">
        <v>63</v>
      </c>
      <c r="B26" s="54"/>
      <c r="E26" s="17"/>
      <c r="H26" s="57"/>
      <c r="K26" s="77" t="s">
        <v>797</v>
      </c>
    </row>
    <row r="27" spans="1:35">
      <c r="A27" s="54" t="s">
        <v>125</v>
      </c>
      <c r="B27" s="54"/>
      <c r="E27" s="17"/>
      <c r="H27" s="57"/>
      <c r="K27" s="77" t="s">
        <v>798</v>
      </c>
    </row>
    <row r="28" spans="1:35">
      <c r="A28" s="54" t="s">
        <v>126</v>
      </c>
      <c r="B28" s="54"/>
      <c r="E28" s="17"/>
      <c r="H28" s="57"/>
      <c r="K28" s="77" t="s">
        <v>799</v>
      </c>
    </row>
    <row r="29" spans="1:35">
      <c r="A29" s="54" t="s">
        <v>127</v>
      </c>
      <c r="B29" s="54"/>
      <c r="E29" s="17"/>
      <c r="K29" s="77" t="s">
        <v>800</v>
      </c>
    </row>
    <row r="30" spans="1:35">
      <c r="A30" s="54" t="s">
        <v>128</v>
      </c>
      <c r="B30" s="54"/>
      <c r="E30" s="17"/>
      <c r="K30" s="77" t="s">
        <v>801</v>
      </c>
    </row>
    <row r="31" spans="1:35">
      <c r="A31" s="54" t="s">
        <v>25</v>
      </c>
      <c r="B31" s="54"/>
      <c r="E31" s="17"/>
      <c r="K31" s="77" t="s">
        <v>717</v>
      </c>
    </row>
    <row r="32" spans="1:35">
      <c r="A32" s="54" t="s">
        <v>129</v>
      </c>
      <c r="B32" s="54"/>
      <c r="E32" s="17"/>
      <c r="K32" s="77" t="s">
        <v>802</v>
      </c>
    </row>
    <row r="33" spans="1:11">
      <c r="A33" s="54" t="s">
        <v>130</v>
      </c>
      <c r="B33" s="54"/>
      <c r="E33" s="17"/>
      <c r="K33" s="77" t="s">
        <v>803</v>
      </c>
    </row>
    <row r="34" spans="1:11">
      <c r="A34" s="54" t="s">
        <v>78</v>
      </c>
      <c r="B34" s="54"/>
      <c r="E34" s="17"/>
      <c r="K34" s="77" t="s">
        <v>804</v>
      </c>
    </row>
    <row r="35" spans="1:11">
      <c r="A35" s="54" t="s">
        <v>131</v>
      </c>
      <c r="B35" s="54"/>
      <c r="E35" s="17"/>
      <c r="K35" s="77" t="s">
        <v>805</v>
      </c>
    </row>
    <row r="36" spans="1:11">
      <c r="A36" s="54" t="s">
        <v>132</v>
      </c>
      <c r="B36" s="54"/>
      <c r="E36" s="17"/>
      <c r="K36" s="77" t="s">
        <v>806</v>
      </c>
    </row>
    <row r="37" spans="1:11">
      <c r="A37" s="54" t="s">
        <v>133</v>
      </c>
      <c r="B37" s="54"/>
      <c r="E37" s="17"/>
      <c r="K37" s="77" t="s">
        <v>807</v>
      </c>
    </row>
    <row r="38" spans="1:11">
      <c r="A38" s="54" t="s">
        <v>88</v>
      </c>
      <c r="B38" s="54"/>
      <c r="E38" s="17"/>
      <c r="K38" s="77" t="s">
        <v>808</v>
      </c>
    </row>
    <row r="39" spans="1:11">
      <c r="A39" s="54" t="s">
        <v>134</v>
      </c>
      <c r="B39" s="54"/>
      <c r="E39" s="17"/>
      <c r="K39" s="77" t="s">
        <v>809</v>
      </c>
    </row>
    <row r="40" spans="1:11">
      <c r="A40" s="66" t="s">
        <v>661</v>
      </c>
      <c r="B40" s="54"/>
      <c r="E40" s="17"/>
      <c r="K40" s="77" t="s">
        <v>810</v>
      </c>
    </row>
    <row r="41" spans="1:11">
      <c r="A41" s="66" t="s">
        <v>667</v>
      </c>
      <c r="B41" s="54"/>
      <c r="E41" s="17"/>
      <c r="K41" s="77" t="s">
        <v>811</v>
      </c>
    </row>
    <row r="42" spans="1:11">
      <c r="A42" s="66" t="s">
        <v>754</v>
      </c>
      <c r="B42" s="54"/>
      <c r="E42" s="17"/>
      <c r="K42" s="77" t="s">
        <v>812</v>
      </c>
    </row>
    <row r="43" spans="1:11">
      <c r="A43" s="54" t="s">
        <v>365</v>
      </c>
      <c r="B43" s="54"/>
      <c r="E43" s="17"/>
      <c r="K43" s="77" t="s">
        <v>813</v>
      </c>
    </row>
    <row r="44" spans="1:11">
      <c r="A44" s="54" t="s">
        <v>53</v>
      </c>
      <c r="B44" s="54"/>
      <c r="E44" s="17"/>
      <c r="K44" s="77" t="s">
        <v>814</v>
      </c>
    </row>
    <row r="45" spans="1:11">
      <c r="A45" s="66" t="s">
        <v>690</v>
      </c>
      <c r="B45" s="54"/>
      <c r="E45" s="17"/>
      <c r="K45" s="77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77734375" defaultRowHeight="15"/>
  <cols>
    <col min="1" max="1" width="13.7773437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2024-01-06T15:46:54Z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